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96" tabRatio="809" activeTab="0"/>
  </bookViews>
  <sheets>
    <sheet name="75515§2110" sheetId="1" r:id="rId1"/>
    <sheet name="85156§2110" sheetId="2" r:id="rId2"/>
    <sheet name="85202 § 2130 " sheetId="3" r:id="rId3"/>
    <sheet name="85203 § 2110 za życiem" sheetId="4" r:id="rId4"/>
    <sheet name="85203 § 2110" sheetId="5" r:id="rId5"/>
    <sheet name="85203 § 6410" sheetId="6" r:id="rId6"/>
    <sheet name="85203 § 6430" sheetId="7" r:id="rId7"/>
    <sheet name="85205 § 2110 SOW" sheetId="8" r:id="rId8"/>
    <sheet name="85205 § 2110 Progamy K-e" sheetId="9" r:id="rId9"/>
    <sheet name="85205 § 2110 Progamy P-t" sheetId="10" r:id="rId10"/>
    <sheet name="85213 § 2110 " sheetId="11" r:id="rId11"/>
    <sheet name="85231 § 2110" sheetId="12" r:id="rId12"/>
    <sheet name="85508 § 2110" sheetId="13" r:id="rId13"/>
    <sheet name="85510 § 2110" sheetId="14" r:id="rId14"/>
  </sheets>
  <definedNames>
    <definedName name="_xlnm.Print_Area" localSheetId="0">'75515§2110'!$A$1:$I$28</definedName>
    <definedName name="_xlnm.Print_Area" localSheetId="1">'85156§2110'!$A$1:$I$28</definedName>
    <definedName name="_xlnm.Print_Area" localSheetId="2">'85202 § 2130 '!$A$1:$I$28</definedName>
    <definedName name="_xlnm.Print_Area" localSheetId="4">'85203 § 2110'!$A$1:$I$28</definedName>
    <definedName name="_xlnm.Print_Area" localSheetId="3">'85203 § 2110 za życiem'!$A$1:$I$28</definedName>
    <definedName name="_xlnm.Print_Area" localSheetId="5">'85203 § 6410'!$A$1:$I$28</definedName>
    <definedName name="_xlnm.Print_Area" localSheetId="6">'85203 § 6430'!$A$1:$I$28</definedName>
    <definedName name="_xlnm.Print_Area" localSheetId="8">'85205 § 2110 Progamy K-e'!$A$1:$I$29</definedName>
    <definedName name="_xlnm.Print_Area" localSheetId="9">'85205 § 2110 Progamy P-t'!$A$1:$I$29</definedName>
    <definedName name="_xlnm.Print_Area" localSheetId="7">'85205 § 2110 SOW'!$A$1:$I$29</definedName>
    <definedName name="_xlnm.Print_Area" localSheetId="10">'85213 § 2110 '!$A$1:$J$29</definedName>
    <definedName name="_xlnm.Print_Area" localSheetId="11">'85231 § 2110'!$A$1:$I$29</definedName>
    <definedName name="_xlnm.Print_Area" localSheetId="12">'85508 § 2110'!$A$1:$I$29</definedName>
  </definedNames>
  <calcPr fullCalcOnLoad="1"/>
</workbook>
</file>

<file path=xl/sharedStrings.xml><?xml version="1.0" encoding="utf-8"?>
<sst xmlns="http://schemas.openxmlformats.org/spreadsheetml/2006/main" count="478" uniqueCount="54">
  <si>
    <t>85202 § 2130 - Domy pomocy społecznej</t>
  </si>
  <si>
    <t>L.p.</t>
  </si>
  <si>
    <t>Starostwo Powiatowe</t>
  </si>
  <si>
    <t>Bartoszyce</t>
  </si>
  <si>
    <t>Braniewo</t>
  </si>
  <si>
    <t>Działdowo</t>
  </si>
  <si>
    <t>Elbląg</t>
  </si>
  <si>
    <t>m. Elbląg</t>
  </si>
  <si>
    <t>Ełk</t>
  </si>
  <si>
    <t>Giżycko</t>
  </si>
  <si>
    <t>Gołdap</t>
  </si>
  <si>
    <t>Iława</t>
  </si>
  <si>
    <t>Kętrzyn</t>
  </si>
  <si>
    <t>Lidzbark Warm.</t>
  </si>
  <si>
    <t>Mrągowo</t>
  </si>
  <si>
    <t>Nidzica</t>
  </si>
  <si>
    <t>Nowe Miasto Lub.</t>
  </si>
  <si>
    <t>Olecko</t>
  </si>
  <si>
    <t>Olsztyn</t>
  </si>
  <si>
    <t>m. Olsztyn</t>
  </si>
  <si>
    <t>Ostróda</t>
  </si>
  <si>
    <t>Pisz</t>
  </si>
  <si>
    <t>Szczytno</t>
  </si>
  <si>
    <t>Węgorzewo</t>
  </si>
  <si>
    <t>Ogółem</t>
  </si>
  <si>
    <t>85156 § 2110 - Składki na ubezpieczenie zdrowotne oraz świadczenia dla osób nieobjętych obowiązkiem ubezpieczenia zdrowotnego</t>
  </si>
  <si>
    <t xml:space="preserve">85203 § 2110 - Ośrodki wsparcia </t>
  </si>
  <si>
    <t>85205 § 2110 - Zadania w zakresie przeciwdziałania przenocy w rodzinie
Specjalistyczne Ośrodki Wsparcia dla Ofiar Przemocy w Rodzinie</t>
  </si>
  <si>
    <t>75515 § 2110 - Nieodplatna pomoc prawna</t>
  </si>
  <si>
    <t xml:space="preserve">Plan po zmianach </t>
  </si>
  <si>
    <t>2023 rok</t>
  </si>
  <si>
    <t>dotacja przekazana w roku 2023 r.</t>
  </si>
  <si>
    <t>RAZEM
dotacja przekazana 2023</t>
  </si>
  <si>
    <t>RAZEM
dotacja przekazana w 2023 r.</t>
  </si>
  <si>
    <t>85510 § 2110 - Działalność placówek opiekuńczo-wychowawczych</t>
  </si>
  <si>
    <t xml:space="preserve">85203 § 6410 - Ośrodki wsparcia </t>
  </si>
  <si>
    <t xml:space="preserve">85203 § 6430 - Ośrodki wsparcia </t>
  </si>
  <si>
    <t>85213 § 2110 - Składki - cudzoziemiec</t>
  </si>
  <si>
    <t>85231 § 2110 - Pomoc dla cudzoziemców</t>
  </si>
  <si>
    <t>RAZEM
dotacja przekazana 
2023</t>
  </si>
  <si>
    <t>RAZEM
dotacja przekazana 
w III kw.2023 r.</t>
  </si>
  <si>
    <t>RAZEM
dotacja przekazana 
w 2023 r.</t>
  </si>
  <si>
    <t>dotacja przekazana w roku 2023 r.   STYCZEŃ - WRZESIEŃ</t>
  </si>
  <si>
    <t>PAŹDZIERNIK</t>
  </si>
  <si>
    <t>LISTOPAD</t>
  </si>
  <si>
    <t>GRUDZIEŃ</t>
  </si>
  <si>
    <t>RAZEM
dotacja przekazana w IV kw. 2023 r.</t>
  </si>
  <si>
    <t>RAZEM
dotacja przekazana w IV kw.2023 r.</t>
  </si>
  <si>
    <t>BLOKADA</t>
  </si>
  <si>
    <t>RAZEM
dotacja przekazana 
w IV w.2023 r.</t>
  </si>
  <si>
    <t>85508 § 2110 - Rodziny Zastępcze</t>
  </si>
  <si>
    <t>dotacja przekazana w roku 2023 r.   STYCZEŃ - GRUDZIEŃ</t>
  </si>
  <si>
    <t>RAZEM
dotacja przekazana 
w IV kw. 2023 r.</t>
  </si>
  <si>
    <t>ZWROTY W 2023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</si>
</sst>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[Red]\-#,##0.00\ "/>
    <numFmt numFmtId="167" formatCode="#,##0_ ;[Red]\-#,##0\ "/>
  </numFmts>
  <fonts count="71">
    <font>
      <sz val="10"/>
      <name val="Arial"/>
      <family val="0"/>
    </font>
    <font>
      <sz val="12"/>
      <color indexed="8"/>
      <name val="Garamond"/>
      <family val="2"/>
    </font>
    <font>
      <sz val="10"/>
      <name val="Arial CE"/>
      <family val="0"/>
    </font>
    <font>
      <b/>
      <i/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sz val="8"/>
      <name val="Tahoma"/>
      <family val="2"/>
    </font>
    <font>
      <sz val="12"/>
      <name val="Garamond"/>
      <family val="1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Bookman Old Style"/>
      <family val="1"/>
    </font>
    <font>
      <sz val="11"/>
      <color indexed="8"/>
      <name val="Calibri"/>
      <family val="2"/>
    </font>
    <font>
      <sz val="8"/>
      <name val="Century Gothic"/>
      <family val="2"/>
    </font>
    <font>
      <sz val="12"/>
      <color indexed="9"/>
      <name val="Garamond"/>
      <family val="2"/>
    </font>
    <font>
      <sz val="12"/>
      <color indexed="62"/>
      <name val="Garamond"/>
      <family val="2"/>
    </font>
    <font>
      <b/>
      <sz val="12"/>
      <color indexed="63"/>
      <name val="Garamond"/>
      <family val="2"/>
    </font>
    <font>
      <sz val="12"/>
      <color indexed="17"/>
      <name val="Garamond"/>
      <family val="2"/>
    </font>
    <font>
      <u val="single"/>
      <sz val="10"/>
      <color indexed="12"/>
      <name val="Arial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60"/>
      <name val="Garamond"/>
      <family val="2"/>
    </font>
    <font>
      <sz val="11"/>
      <color indexed="8"/>
      <name val="Czcionka tekstu podstawowego"/>
      <family val="2"/>
    </font>
    <font>
      <b/>
      <sz val="12"/>
      <color indexed="52"/>
      <name val="Garamond"/>
      <family val="2"/>
    </font>
    <font>
      <u val="single"/>
      <sz val="10"/>
      <color indexed="20"/>
      <name val="Arial"/>
      <family val="2"/>
    </font>
    <font>
      <b/>
      <sz val="12"/>
      <color indexed="8"/>
      <name val="Garamond"/>
      <family val="2"/>
    </font>
    <font>
      <i/>
      <sz val="12"/>
      <color indexed="23"/>
      <name val="Garamond"/>
      <family val="2"/>
    </font>
    <font>
      <sz val="12"/>
      <color indexed="10"/>
      <name val="Garamond"/>
      <family val="2"/>
    </font>
    <font>
      <b/>
      <sz val="18"/>
      <color indexed="56"/>
      <name val="Cambria"/>
      <family val="2"/>
    </font>
    <font>
      <sz val="12"/>
      <color indexed="20"/>
      <name val="Garamond"/>
      <family val="2"/>
    </font>
    <font>
      <sz val="11"/>
      <color indexed="20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sz val="12"/>
      <color rgb="FF006100"/>
      <name val="Garamond"/>
      <family val="2"/>
    </font>
    <font>
      <u val="single"/>
      <sz val="10"/>
      <color theme="10"/>
      <name val="Arial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9C6500"/>
      <name val="Garamond"/>
      <family val="2"/>
    </font>
    <font>
      <sz val="11"/>
      <color theme="1"/>
      <name val="Czcionka tekstu podstawowego"/>
      <family val="2"/>
    </font>
    <font>
      <b/>
      <sz val="12"/>
      <color rgb="FFFA7D00"/>
      <name val="Garamond"/>
      <family val="2"/>
    </font>
    <font>
      <u val="single"/>
      <sz val="10"/>
      <color theme="11"/>
      <name val="Arial"/>
      <family val="2"/>
    </font>
    <font>
      <b/>
      <sz val="12"/>
      <color theme="1"/>
      <name val="Garamond"/>
      <family val="2"/>
    </font>
    <font>
      <i/>
      <sz val="12"/>
      <color rgb="FF7F7F7F"/>
      <name val="Garamond"/>
      <family val="2"/>
    </font>
    <font>
      <sz val="12"/>
      <color rgb="FFFF0000"/>
      <name val="Garamond"/>
      <family val="2"/>
    </font>
    <font>
      <b/>
      <sz val="18"/>
      <color theme="3"/>
      <name val="Cambria"/>
      <family val="2"/>
    </font>
    <font>
      <sz val="12"/>
      <color rgb="FF9C0006"/>
      <name val="Garamond"/>
      <family val="2"/>
    </font>
    <font>
      <sz val="11"/>
      <color rgb="FF9C0006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F0000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3" fillId="0" borderId="0">
      <alignment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47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7" fillId="31" borderId="9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66" fillId="32" borderId="0" applyNumberFormat="0" applyBorder="0" applyAlignment="0" applyProtection="0"/>
    <xf numFmtId="0" fontId="67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7" borderId="2" applyNumberFormat="0" applyAlignment="0" applyProtection="0"/>
    <xf numFmtId="0" fontId="7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" fontId="4" fillId="0" borderId="0" xfId="55" applyNumberFormat="1" applyFont="1">
      <alignment/>
      <protection/>
    </xf>
    <xf numFmtId="3" fontId="4" fillId="0" borderId="0" xfId="55" applyNumberFormat="1" applyFont="1" applyAlignment="1">
      <alignment horizontal="center"/>
      <protection/>
    </xf>
    <xf numFmtId="4" fontId="5" fillId="0" borderId="0" xfId="55" applyNumberFormat="1" applyFont="1">
      <alignment/>
      <protection/>
    </xf>
    <xf numFmtId="4" fontId="6" fillId="0" borderId="0" xfId="55" applyNumberFormat="1" applyFont="1" applyAlignment="1">
      <alignment horizont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4" fontId="8" fillId="0" borderId="10" xfId="55" applyNumberFormat="1" applyFont="1" applyBorder="1" applyAlignment="1">
      <alignment horizontal="right" vertical="center"/>
      <protection/>
    </xf>
    <xf numFmtId="166" fontId="8" fillId="0" borderId="10" xfId="55" applyNumberFormat="1" applyFont="1" applyBorder="1" applyAlignment="1">
      <alignment horizontal="right" vertical="center"/>
      <protection/>
    </xf>
    <xf numFmtId="4" fontId="8" fillId="0" borderId="0" xfId="55" applyNumberFormat="1" applyFont="1">
      <alignment/>
      <protection/>
    </xf>
    <xf numFmtId="4" fontId="11" fillId="11" borderId="10" xfId="55" applyNumberFormat="1" applyFont="1" applyFill="1" applyBorder="1" applyAlignment="1">
      <alignment horizontal="right" vertical="center"/>
      <protection/>
    </xf>
    <xf numFmtId="4" fontId="12" fillId="0" borderId="0" xfId="55" applyNumberFormat="1" applyFont="1">
      <alignment/>
      <protection/>
    </xf>
    <xf numFmtId="3" fontId="4" fillId="0" borderId="0" xfId="55" applyNumberFormat="1" applyFont="1">
      <alignment/>
      <protection/>
    </xf>
    <xf numFmtId="4" fontId="7" fillId="18" borderId="10" xfId="55" applyNumberFormat="1" applyFont="1" applyFill="1" applyBorder="1" applyAlignment="1">
      <alignment horizontal="center" vertical="center" wrapText="1"/>
      <protection/>
    </xf>
    <xf numFmtId="4" fontId="3" fillId="0" borderId="0" xfId="55" applyNumberFormat="1" applyFont="1" applyAlignment="1">
      <alignment horizontal="center" vertical="center" wrapText="1"/>
      <protection/>
    </xf>
    <xf numFmtId="4" fontId="39" fillId="0" borderId="0" xfId="55" applyNumberFormat="1" applyFont="1">
      <alignment/>
      <protection/>
    </xf>
    <xf numFmtId="3" fontId="39" fillId="0" borderId="0" xfId="55" applyNumberFormat="1" applyFont="1" applyAlignment="1">
      <alignment horizontal="center"/>
      <protection/>
    </xf>
    <xf numFmtId="4" fontId="40" fillId="0" borderId="0" xfId="55" applyNumberFormat="1" applyFont="1">
      <alignment/>
      <protection/>
    </xf>
    <xf numFmtId="4" fontId="41" fillId="0" borderId="0" xfId="55" applyNumberFormat="1" applyFont="1" applyAlignment="1">
      <alignment horizontal="center"/>
      <protection/>
    </xf>
    <xf numFmtId="4" fontId="42" fillId="18" borderId="10" xfId="55" applyNumberFormat="1" applyFont="1" applyFill="1" applyBorder="1" applyAlignment="1">
      <alignment horizontal="center" vertical="center" wrapText="1"/>
      <protection/>
    </xf>
    <xf numFmtId="3" fontId="43" fillId="0" borderId="10" xfId="55" applyNumberFormat="1" applyFont="1" applyBorder="1" applyAlignment="1">
      <alignment horizontal="right" vertical="center"/>
      <protection/>
    </xf>
    <xf numFmtId="0" fontId="44" fillId="0" borderId="10" xfId="57" applyFont="1" applyFill="1" applyBorder="1" applyAlignment="1">
      <alignment horizontal="left" vertical="center" wrapText="1"/>
      <protection/>
    </xf>
    <xf numFmtId="4" fontId="43" fillId="0" borderId="10" xfId="55" applyNumberFormat="1" applyFont="1" applyBorder="1" applyAlignment="1">
      <alignment horizontal="right" vertical="center"/>
      <protection/>
    </xf>
    <xf numFmtId="166" fontId="43" fillId="0" borderId="10" xfId="55" applyNumberFormat="1" applyFont="1" applyBorder="1" applyAlignment="1">
      <alignment horizontal="right" vertical="center"/>
      <protection/>
    </xf>
    <xf numFmtId="4" fontId="43" fillId="0" borderId="0" xfId="55" applyNumberFormat="1" applyFont="1">
      <alignment/>
      <protection/>
    </xf>
    <xf numFmtId="4" fontId="45" fillId="11" borderId="10" xfId="55" applyNumberFormat="1" applyFont="1" applyFill="1" applyBorder="1" applyAlignment="1">
      <alignment horizontal="right" vertical="center"/>
      <protection/>
    </xf>
    <xf numFmtId="4" fontId="45" fillId="12" borderId="10" xfId="55" applyNumberFormat="1" applyFont="1" applyFill="1" applyBorder="1" applyAlignment="1">
      <alignment horizontal="right" vertical="center"/>
      <protection/>
    </xf>
    <xf numFmtId="4" fontId="45" fillId="33" borderId="10" xfId="55" applyNumberFormat="1" applyFont="1" applyFill="1" applyBorder="1" applyAlignment="1">
      <alignment horizontal="right" vertical="center"/>
      <protection/>
    </xf>
    <xf numFmtId="3" fontId="39" fillId="0" borderId="0" xfId="55" applyNumberFormat="1" applyFont="1">
      <alignment/>
      <protection/>
    </xf>
    <xf numFmtId="4" fontId="41" fillId="0" borderId="0" xfId="55" applyNumberFormat="1" applyFont="1" applyAlignment="1">
      <alignment horizontal="center"/>
      <protection/>
    </xf>
    <xf numFmtId="3" fontId="39" fillId="0" borderId="10" xfId="55" applyNumberFormat="1" applyFont="1" applyBorder="1" applyAlignment="1">
      <alignment horizontal="right" vertical="center"/>
      <protection/>
    </xf>
    <xf numFmtId="0" fontId="39" fillId="0" borderId="10" xfId="57" applyFont="1" applyFill="1" applyBorder="1" applyAlignment="1">
      <alignment horizontal="left" vertical="center" wrapText="1"/>
      <protection/>
    </xf>
    <xf numFmtId="4" fontId="39" fillId="0" borderId="10" xfId="55" applyNumberFormat="1" applyFont="1" applyBorder="1" applyAlignment="1">
      <alignment horizontal="right" vertical="center"/>
      <protection/>
    </xf>
    <xf numFmtId="166" fontId="39" fillId="0" borderId="10" xfId="55" applyNumberFormat="1" applyFont="1" applyBorder="1" applyAlignment="1">
      <alignment horizontal="right" vertical="center"/>
      <protection/>
    </xf>
    <xf numFmtId="4" fontId="42" fillId="11" borderId="10" xfId="55" applyNumberFormat="1" applyFont="1" applyFill="1" applyBorder="1" applyAlignment="1">
      <alignment horizontal="right" vertical="center"/>
      <protection/>
    </xf>
    <xf numFmtId="4" fontId="42" fillId="33" borderId="10" xfId="55" applyNumberFormat="1" applyFont="1" applyFill="1" applyBorder="1" applyAlignment="1">
      <alignment horizontal="right" vertical="center"/>
      <protection/>
    </xf>
    <xf numFmtId="4" fontId="45" fillId="17" borderId="10" xfId="55" applyNumberFormat="1" applyFont="1" applyFill="1" applyBorder="1" applyAlignment="1">
      <alignment horizontal="right" vertical="center"/>
      <protection/>
    </xf>
    <xf numFmtId="4" fontId="42" fillId="14" borderId="10" xfId="55" applyNumberFormat="1" applyFont="1" applyFill="1" applyBorder="1" applyAlignment="1">
      <alignment horizontal="center" vertical="center" wrapText="1"/>
      <protection/>
    </xf>
    <xf numFmtId="4" fontId="45" fillId="14" borderId="10" xfId="55" applyNumberFormat="1" applyFont="1" applyFill="1" applyBorder="1" applyAlignment="1">
      <alignment horizontal="right" vertical="center"/>
      <protection/>
    </xf>
    <xf numFmtId="4" fontId="4" fillId="0" borderId="0" xfId="55" applyNumberFormat="1" applyFont="1" applyAlignment="1">
      <alignment horizontal="center"/>
      <protection/>
    </xf>
    <xf numFmtId="4" fontId="15" fillId="33" borderId="10" xfId="55" applyNumberFormat="1" applyFont="1" applyFill="1" applyBorder="1" applyAlignment="1">
      <alignment vertical="center"/>
      <protection/>
    </xf>
    <xf numFmtId="4" fontId="8" fillId="33" borderId="10" xfId="55" applyNumberFormat="1" applyFont="1" applyFill="1" applyBorder="1" applyAlignment="1">
      <alignment vertical="center"/>
      <protection/>
    </xf>
    <xf numFmtId="3" fontId="42" fillId="0" borderId="11" xfId="55" applyNumberFormat="1" applyFont="1" applyBorder="1" applyAlignment="1">
      <alignment horizontal="center"/>
      <protection/>
    </xf>
    <xf numFmtId="3" fontId="42" fillId="0" borderId="12" xfId="55" applyNumberFormat="1" applyFont="1" applyBorder="1" applyAlignment="1">
      <alignment horizontal="center"/>
      <protection/>
    </xf>
    <xf numFmtId="4" fontId="46" fillId="0" borderId="0" xfId="55" applyNumberFormat="1" applyFont="1" applyAlignment="1">
      <alignment horizontal="center" vertical="center" wrapText="1"/>
      <protection/>
    </xf>
    <xf numFmtId="4" fontId="41" fillId="0" borderId="0" xfId="55" applyNumberFormat="1" applyFont="1" applyAlignment="1">
      <alignment horizontal="center"/>
      <protection/>
    </xf>
    <xf numFmtId="3" fontId="42" fillId="0" borderId="10" xfId="55" applyNumberFormat="1" applyFont="1" applyBorder="1" applyAlignment="1">
      <alignment horizontal="center" vertical="center"/>
      <protection/>
    </xf>
    <xf numFmtId="4" fontId="42" fillId="0" borderId="10" xfId="55" applyNumberFormat="1" applyFont="1" applyBorder="1" applyAlignment="1">
      <alignment horizontal="center" vertical="center"/>
      <protection/>
    </xf>
    <xf numFmtId="4" fontId="42" fillId="11" borderId="10" xfId="55" applyNumberFormat="1" applyFont="1" applyFill="1" applyBorder="1" applyAlignment="1">
      <alignment horizontal="center" vertical="center" wrapText="1"/>
      <protection/>
    </xf>
    <xf numFmtId="4" fontId="42" fillId="18" borderId="11" xfId="55" applyNumberFormat="1" applyFont="1" applyFill="1" applyBorder="1" applyAlignment="1">
      <alignment horizontal="center" vertical="center" wrapText="1"/>
      <protection/>
    </xf>
    <xf numFmtId="4" fontId="42" fillId="18" borderId="13" xfId="55" applyNumberFormat="1" applyFont="1" applyFill="1" applyBorder="1" applyAlignment="1">
      <alignment horizontal="center" vertical="center" wrapText="1"/>
      <protection/>
    </xf>
    <xf numFmtId="4" fontId="42" fillId="18" borderId="12" xfId="55" applyNumberFormat="1" applyFont="1" applyFill="1" applyBorder="1" applyAlignment="1">
      <alignment horizontal="center" vertical="center" wrapText="1"/>
      <protection/>
    </xf>
    <xf numFmtId="4" fontId="42" fillId="33" borderId="10" xfId="55" applyNumberFormat="1" applyFont="1" applyFill="1" applyBorder="1" applyAlignment="1">
      <alignment horizontal="center" vertical="center" wrapText="1"/>
      <protection/>
    </xf>
    <xf numFmtId="4" fontId="7" fillId="11" borderId="14" xfId="55" applyNumberFormat="1" applyFont="1" applyFill="1" applyBorder="1" applyAlignment="1">
      <alignment horizontal="center" vertical="center" wrapText="1"/>
      <protection/>
    </xf>
    <xf numFmtId="4" fontId="7" fillId="11" borderId="15" xfId="55" applyNumberFormat="1" applyFont="1" applyFill="1" applyBorder="1" applyAlignment="1">
      <alignment horizontal="center" vertical="center" wrapText="1"/>
      <protection/>
    </xf>
    <xf numFmtId="4" fontId="42" fillId="18" borderId="14" xfId="55" applyNumberFormat="1" applyFont="1" applyFill="1" applyBorder="1" applyAlignment="1">
      <alignment horizontal="center" vertical="center" wrapText="1"/>
      <protection/>
    </xf>
    <xf numFmtId="4" fontId="42" fillId="18" borderId="15" xfId="55" applyNumberFormat="1" applyFont="1" applyFill="1" applyBorder="1" applyAlignment="1">
      <alignment horizontal="center" vertical="center" wrapText="1"/>
      <protection/>
    </xf>
    <xf numFmtId="4" fontId="3" fillId="0" borderId="0" xfId="55" applyNumberFormat="1" applyFont="1" applyAlignment="1">
      <alignment horizontal="center" vertical="center" wrapText="1"/>
      <protection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4" fontId="6" fillId="0" borderId="0" xfId="55" applyNumberFormat="1" applyFont="1" applyAlignment="1">
      <alignment horizontal="center"/>
      <protection/>
    </xf>
    <xf numFmtId="3" fontId="10" fillId="0" borderId="11" xfId="55" applyNumberFormat="1" applyFont="1" applyBorder="1" applyAlignment="1">
      <alignment horizontal="center"/>
      <protection/>
    </xf>
    <xf numFmtId="3" fontId="10" fillId="0" borderId="12" xfId="55" applyNumberFormat="1" applyFont="1" applyBorder="1" applyAlignment="1">
      <alignment horizontal="center"/>
      <protection/>
    </xf>
    <xf numFmtId="3" fontId="7" fillId="0" borderId="10" xfId="55" applyNumberFormat="1" applyFont="1" applyBorder="1" applyAlignment="1">
      <alignment horizontal="center" vertical="center"/>
      <protection/>
    </xf>
    <xf numFmtId="4" fontId="7" fillId="0" borderId="10" xfId="55" applyNumberFormat="1" applyFont="1" applyBorder="1" applyAlignment="1">
      <alignment horizontal="center" vertical="center"/>
      <protection/>
    </xf>
    <xf numFmtId="4" fontId="7" fillId="11" borderId="10" xfId="55" applyNumberFormat="1" applyFont="1" applyFill="1" applyBorder="1" applyAlignment="1">
      <alignment horizontal="center" vertical="center" wrapText="1"/>
      <protection/>
    </xf>
    <xf numFmtId="4" fontId="7" fillId="18" borderId="11" xfId="55" applyNumberFormat="1" applyFont="1" applyFill="1" applyBorder="1" applyAlignment="1">
      <alignment horizontal="center" vertical="center" wrapText="1"/>
      <protection/>
    </xf>
    <xf numFmtId="4" fontId="7" fillId="18" borderId="13" xfId="55" applyNumberFormat="1" applyFont="1" applyFill="1" applyBorder="1" applyAlignment="1">
      <alignment horizontal="center" vertical="center" wrapText="1"/>
      <protection/>
    </xf>
    <xf numFmtId="4" fontId="7" fillId="18" borderId="12" xfId="55" applyNumberFormat="1" applyFont="1" applyFill="1" applyBorder="1" applyAlignment="1">
      <alignment horizontal="center" vertical="center" wrapText="1"/>
      <protection/>
    </xf>
    <xf numFmtId="4" fontId="7" fillId="18" borderId="14" xfId="55" applyNumberFormat="1" applyFont="1" applyFill="1" applyBorder="1" applyAlignment="1">
      <alignment horizontal="center" vertical="center" wrapText="1"/>
      <protection/>
    </xf>
    <xf numFmtId="4" fontId="7" fillId="18" borderId="15" xfId="55" applyNumberFormat="1" applyFont="1" applyFill="1" applyBorder="1" applyAlignment="1">
      <alignment horizontal="center" vertical="center" wrapText="1"/>
      <protection/>
    </xf>
    <xf numFmtId="4" fontId="42" fillId="17" borderId="14" xfId="55" applyNumberFormat="1" applyFont="1" applyFill="1" applyBorder="1" applyAlignment="1">
      <alignment horizontal="center" vertical="center" wrapText="1"/>
      <protection/>
    </xf>
    <xf numFmtId="4" fontId="42" fillId="17" borderId="15" xfId="55" applyNumberFormat="1" applyFont="1" applyFill="1" applyBorder="1" applyAlignment="1">
      <alignment horizontal="center" vertical="center" wrapText="1"/>
      <protection/>
    </xf>
    <xf numFmtId="4" fontId="39" fillId="0" borderId="16" xfId="55" applyNumberFormat="1" applyFont="1" applyBorder="1" applyAlignment="1">
      <alignment horizontal="center" vertical="center"/>
      <protection/>
    </xf>
    <xf numFmtId="4" fontId="42" fillId="17" borderId="10" xfId="55" applyNumberFormat="1" applyFont="1" applyFill="1" applyBorder="1" applyAlignment="1">
      <alignment horizontal="center" vertical="center" wrapText="1"/>
      <protection/>
    </xf>
    <xf numFmtId="3" fontId="42" fillId="34" borderId="10" xfId="55" applyNumberFormat="1" applyFont="1" applyFill="1" applyBorder="1" applyAlignment="1">
      <alignment horizontal="center" vertical="center"/>
      <protection/>
    </xf>
    <xf numFmtId="4" fontId="42" fillId="34" borderId="10" xfId="55" applyNumberFormat="1" applyFont="1" applyFill="1" applyBorder="1" applyAlignment="1">
      <alignment horizontal="center" vertical="center"/>
      <protection/>
    </xf>
    <xf numFmtId="4" fontId="42" fillId="14" borderId="11" xfId="55" applyNumberFormat="1" applyFont="1" applyFill="1" applyBorder="1" applyAlignment="1">
      <alignment horizontal="center" vertical="center" wrapText="1"/>
      <protection/>
    </xf>
    <xf numFmtId="4" fontId="42" fillId="14" borderId="13" xfId="55" applyNumberFormat="1" applyFont="1" applyFill="1" applyBorder="1" applyAlignment="1">
      <alignment horizontal="center" vertical="center" wrapText="1"/>
      <protection/>
    </xf>
    <xf numFmtId="4" fontId="42" fillId="14" borderId="12" xfId="55" applyNumberFormat="1" applyFont="1" applyFill="1" applyBorder="1" applyAlignment="1">
      <alignment horizontal="center" vertical="center" wrapText="1"/>
      <protection/>
    </xf>
    <xf numFmtId="4" fontId="15" fillId="33" borderId="10" xfId="55" applyNumberFormat="1" applyFont="1" applyFill="1" applyBorder="1" applyAlignment="1">
      <alignment horizontal="center" vertical="center" wrapText="1"/>
      <protection/>
    </xf>
    <xf numFmtId="4" fontId="41" fillId="0" borderId="0" xfId="55" applyNumberFormat="1" applyFont="1" applyAlignment="1">
      <alignment horizontal="center" vertical="center" wrapText="1"/>
      <protection/>
    </xf>
    <xf numFmtId="4" fontId="42" fillId="11" borderId="14" xfId="55" applyNumberFormat="1" applyFont="1" applyFill="1" applyBorder="1" applyAlignment="1">
      <alignment horizontal="center" vertical="center" wrapText="1"/>
      <protection/>
    </xf>
    <xf numFmtId="4" fontId="42" fillId="11" borderId="15" xfId="55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2 35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Dziesiętny 2 3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_Składki - marzec - 1 kwartał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  <cellStyle name="㼿?" xfId="69"/>
    <cellStyle name="㼿㼿?" xfId="70"/>
    <cellStyle name="㼿㼿㼿㼿㼿" xfId="71"/>
    <cellStyle name="㼿㼿㼿㼿㼿㼿㼿" xfId="72"/>
    <cellStyle name="㼿㼿㼿㼿㼿㼿㼿㼿?" xfId="73"/>
  </cellStyles>
  <dxfs count="5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tabSelected="1" view="pageBreakPreview" zoomScaleSheetLayoutView="100" zoomScalePageLayoutView="0" workbookViewId="0" topLeftCell="A1">
      <selection activeCell="D5" sqref="D5:D6"/>
    </sheetView>
  </sheetViews>
  <sheetFormatPr defaultColWidth="9.28125" defaultRowHeight="12.75"/>
  <cols>
    <col min="1" max="1" width="4.00390625" style="28" customWidth="1"/>
    <col min="2" max="2" width="21.7109375" style="17" customWidth="1"/>
    <col min="3" max="4" width="15.28125" style="17" customWidth="1"/>
    <col min="5" max="5" width="17.57421875" style="15" customWidth="1"/>
    <col min="6" max="6" width="15.00390625" style="15" customWidth="1"/>
    <col min="7" max="8" width="15.7109375" style="15" customWidth="1"/>
    <col min="9" max="9" width="14.7109375" style="15" customWidth="1"/>
    <col min="10" max="16384" width="9.28125" style="15" customWidth="1"/>
  </cols>
  <sheetData>
    <row r="1" spans="1:9" ht="36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</row>
    <row r="2" ht="13.5">
      <c r="A2" s="16"/>
    </row>
    <row r="3" spans="1:9" ht="13.5">
      <c r="A3" s="45" t="s">
        <v>30</v>
      </c>
      <c r="B3" s="45"/>
      <c r="C3" s="45"/>
      <c r="D3" s="45"/>
      <c r="E3" s="45"/>
      <c r="F3" s="45"/>
      <c r="G3" s="45"/>
      <c r="H3" s="45"/>
      <c r="I3" s="45"/>
    </row>
    <row r="4" spans="1:9" ht="13.5">
      <c r="A4" s="18"/>
      <c r="B4" s="18"/>
      <c r="C4" s="18"/>
      <c r="D4" s="18"/>
      <c r="E4" s="18"/>
      <c r="F4" s="18"/>
      <c r="G4" s="18"/>
      <c r="H4" s="18"/>
      <c r="I4" s="18"/>
    </row>
    <row r="5" spans="1:9" ht="38.25" customHeight="1">
      <c r="A5" s="46" t="s">
        <v>1</v>
      </c>
      <c r="B5" s="47" t="s">
        <v>2</v>
      </c>
      <c r="C5" s="48" t="s">
        <v>29</v>
      </c>
      <c r="D5" s="53" t="s">
        <v>42</v>
      </c>
      <c r="E5" s="49" t="s">
        <v>31</v>
      </c>
      <c r="F5" s="50"/>
      <c r="G5" s="51"/>
      <c r="H5" s="55" t="s">
        <v>47</v>
      </c>
      <c r="I5" s="52" t="s">
        <v>32</v>
      </c>
    </row>
    <row r="6" spans="1:9" ht="35.25" customHeight="1">
      <c r="A6" s="46"/>
      <c r="B6" s="47"/>
      <c r="C6" s="48"/>
      <c r="D6" s="54"/>
      <c r="E6" s="13" t="s">
        <v>43</v>
      </c>
      <c r="F6" s="13" t="s">
        <v>44</v>
      </c>
      <c r="G6" s="13" t="s">
        <v>45</v>
      </c>
      <c r="H6" s="56"/>
      <c r="I6" s="52"/>
    </row>
    <row r="7" spans="1:9" s="24" customFormat="1" ht="15">
      <c r="A7" s="20">
        <v>1</v>
      </c>
      <c r="B7" s="21" t="s">
        <v>3</v>
      </c>
      <c r="C7" s="22">
        <v>132000</v>
      </c>
      <c r="D7" s="22">
        <v>97560</v>
      </c>
      <c r="E7" s="23">
        <v>10840</v>
      </c>
      <c r="F7" s="22">
        <v>12760</v>
      </c>
      <c r="G7" s="22">
        <v>10840</v>
      </c>
      <c r="H7" s="22">
        <f>E7+F7+G7</f>
        <v>34440</v>
      </c>
      <c r="I7" s="22">
        <f>D7+E7+F7+G7</f>
        <v>132000</v>
      </c>
    </row>
    <row r="8" spans="1:9" s="24" customFormat="1" ht="15">
      <c r="A8" s="20">
        <v>2</v>
      </c>
      <c r="B8" s="21" t="s">
        <v>4</v>
      </c>
      <c r="C8" s="22">
        <v>132000</v>
      </c>
      <c r="D8" s="22">
        <v>88749</v>
      </c>
      <c r="E8" s="23">
        <v>10340</v>
      </c>
      <c r="F8" s="22">
        <v>10340</v>
      </c>
      <c r="G8" s="22">
        <v>22571</v>
      </c>
      <c r="H8" s="22">
        <f aca="true" t="shared" si="0" ref="H8:H27">E8+F8+G8</f>
        <v>43251</v>
      </c>
      <c r="I8" s="22">
        <f aca="true" t="shared" si="1" ref="I8:I27">D8+E8+F8+G8</f>
        <v>132000</v>
      </c>
    </row>
    <row r="9" spans="1:9" s="24" customFormat="1" ht="15">
      <c r="A9" s="20">
        <v>3</v>
      </c>
      <c r="B9" s="21" t="s">
        <v>5</v>
      </c>
      <c r="C9" s="22">
        <v>132000</v>
      </c>
      <c r="D9" s="22">
        <v>85676</v>
      </c>
      <c r="E9" s="23">
        <v>10613</v>
      </c>
      <c r="F9" s="22">
        <v>14573</v>
      </c>
      <c r="G9" s="22">
        <v>21138</v>
      </c>
      <c r="H9" s="22">
        <f t="shared" si="0"/>
        <v>46324</v>
      </c>
      <c r="I9" s="22">
        <f t="shared" si="1"/>
        <v>132000</v>
      </c>
    </row>
    <row r="10" spans="1:9" s="24" customFormat="1" ht="15">
      <c r="A10" s="20">
        <v>4</v>
      </c>
      <c r="B10" s="21" t="s">
        <v>6</v>
      </c>
      <c r="C10" s="22">
        <v>132000</v>
      </c>
      <c r="D10" s="22">
        <v>93060</v>
      </c>
      <c r="E10" s="23">
        <v>10340</v>
      </c>
      <c r="F10" s="22">
        <v>10340</v>
      </c>
      <c r="G10" s="22">
        <v>18260</v>
      </c>
      <c r="H10" s="22">
        <f t="shared" si="0"/>
        <v>38940</v>
      </c>
      <c r="I10" s="22">
        <f t="shared" si="1"/>
        <v>132000</v>
      </c>
    </row>
    <row r="11" spans="1:9" s="24" customFormat="1" ht="15">
      <c r="A11" s="20">
        <v>5</v>
      </c>
      <c r="B11" s="21" t="s">
        <v>7</v>
      </c>
      <c r="C11" s="22">
        <v>330000</v>
      </c>
      <c r="D11" s="22">
        <v>224640</v>
      </c>
      <c r="E11" s="23">
        <v>30600</v>
      </c>
      <c r="F11" s="22">
        <v>38900</v>
      </c>
      <c r="G11" s="22">
        <v>35860</v>
      </c>
      <c r="H11" s="22">
        <f t="shared" si="0"/>
        <v>105360</v>
      </c>
      <c r="I11" s="22">
        <f t="shared" si="1"/>
        <v>330000</v>
      </c>
    </row>
    <row r="12" spans="1:9" s="24" customFormat="1" ht="15">
      <c r="A12" s="20">
        <v>6</v>
      </c>
      <c r="B12" s="21" t="s">
        <v>8</v>
      </c>
      <c r="C12" s="22">
        <v>264000</v>
      </c>
      <c r="D12" s="22">
        <v>189925</v>
      </c>
      <c r="E12" s="23">
        <v>23000</v>
      </c>
      <c r="F12" s="22">
        <v>23000</v>
      </c>
      <c r="G12" s="22">
        <v>28075</v>
      </c>
      <c r="H12" s="22">
        <f t="shared" si="0"/>
        <v>74075</v>
      </c>
      <c r="I12" s="22">
        <f t="shared" si="1"/>
        <v>264000</v>
      </c>
    </row>
    <row r="13" spans="1:9" s="24" customFormat="1" ht="15">
      <c r="A13" s="20">
        <v>7</v>
      </c>
      <c r="B13" s="21" t="s">
        <v>9</v>
      </c>
      <c r="C13" s="22">
        <v>132000</v>
      </c>
      <c r="D13" s="22">
        <v>99000</v>
      </c>
      <c r="E13" s="23">
        <v>11000</v>
      </c>
      <c r="F13" s="22">
        <v>11000</v>
      </c>
      <c r="G13" s="22">
        <v>11000</v>
      </c>
      <c r="H13" s="22">
        <f t="shared" si="0"/>
        <v>33000</v>
      </c>
      <c r="I13" s="22">
        <f t="shared" si="1"/>
        <v>132000</v>
      </c>
    </row>
    <row r="14" spans="1:9" s="24" customFormat="1" ht="15">
      <c r="A14" s="20">
        <v>8</v>
      </c>
      <c r="B14" s="21" t="s">
        <v>10</v>
      </c>
      <c r="C14" s="22">
        <v>132000</v>
      </c>
      <c r="D14" s="22">
        <v>90055</v>
      </c>
      <c r="E14" s="23">
        <v>10340</v>
      </c>
      <c r="F14" s="22">
        <v>16260</v>
      </c>
      <c r="G14" s="22">
        <v>15345</v>
      </c>
      <c r="H14" s="22">
        <f t="shared" si="0"/>
        <v>41945</v>
      </c>
      <c r="I14" s="22">
        <f t="shared" si="1"/>
        <v>132000</v>
      </c>
    </row>
    <row r="15" spans="1:9" s="24" customFormat="1" ht="15">
      <c r="A15" s="20">
        <v>9</v>
      </c>
      <c r="B15" s="21" t="s">
        <v>11</v>
      </c>
      <c r="C15" s="22">
        <v>264000</v>
      </c>
      <c r="D15" s="22">
        <v>198000</v>
      </c>
      <c r="E15" s="23">
        <v>22000</v>
      </c>
      <c r="F15" s="22">
        <v>22000</v>
      </c>
      <c r="G15" s="22">
        <v>22000</v>
      </c>
      <c r="H15" s="22">
        <f t="shared" si="0"/>
        <v>66000</v>
      </c>
      <c r="I15" s="22">
        <f t="shared" si="1"/>
        <v>264000</v>
      </c>
    </row>
    <row r="16" spans="1:9" s="24" customFormat="1" ht="15">
      <c r="A16" s="20">
        <v>10</v>
      </c>
      <c r="B16" s="21" t="s">
        <v>12</v>
      </c>
      <c r="C16" s="22">
        <v>132000</v>
      </c>
      <c r="D16" s="22">
        <v>87872</v>
      </c>
      <c r="E16" s="23">
        <v>11748</v>
      </c>
      <c r="F16" s="22">
        <v>11054</v>
      </c>
      <c r="G16" s="22">
        <v>21326</v>
      </c>
      <c r="H16" s="22">
        <f t="shared" si="0"/>
        <v>44128</v>
      </c>
      <c r="I16" s="22">
        <f t="shared" si="1"/>
        <v>132000</v>
      </c>
    </row>
    <row r="17" spans="1:9" s="24" customFormat="1" ht="15">
      <c r="A17" s="20">
        <v>11</v>
      </c>
      <c r="B17" s="21" t="s">
        <v>13</v>
      </c>
      <c r="C17" s="22">
        <v>132000</v>
      </c>
      <c r="D17" s="22">
        <v>90171</v>
      </c>
      <c r="E17" s="23">
        <v>11591</v>
      </c>
      <c r="F17" s="22">
        <v>10122</v>
      </c>
      <c r="G17" s="22">
        <v>20116</v>
      </c>
      <c r="H17" s="22">
        <f t="shared" si="0"/>
        <v>41829</v>
      </c>
      <c r="I17" s="22">
        <f t="shared" si="1"/>
        <v>132000</v>
      </c>
    </row>
    <row r="18" spans="1:9" s="24" customFormat="1" ht="15">
      <c r="A18" s="20">
        <v>12</v>
      </c>
      <c r="B18" s="21" t="s">
        <v>14</v>
      </c>
      <c r="C18" s="22">
        <v>132000</v>
      </c>
      <c r="D18" s="22">
        <v>88075</v>
      </c>
      <c r="E18" s="23">
        <v>10342</v>
      </c>
      <c r="F18" s="22">
        <v>10625</v>
      </c>
      <c r="G18" s="22">
        <v>22958</v>
      </c>
      <c r="H18" s="22">
        <f t="shared" si="0"/>
        <v>43925</v>
      </c>
      <c r="I18" s="22">
        <f t="shared" si="1"/>
        <v>132000</v>
      </c>
    </row>
    <row r="19" spans="1:9" s="24" customFormat="1" ht="15">
      <c r="A19" s="20">
        <v>13</v>
      </c>
      <c r="B19" s="21" t="s">
        <v>15</v>
      </c>
      <c r="C19" s="22">
        <v>132000</v>
      </c>
      <c r="D19" s="22">
        <v>91521</v>
      </c>
      <c r="E19" s="23">
        <v>20020</v>
      </c>
      <c r="F19" s="22">
        <v>7357</v>
      </c>
      <c r="G19" s="22">
        <v>13102</v>
      </c>
      <c r="H19" s="22">
        <f t="shared" si="0"/>
        <v>40479</v>
      </c>
      <c r="I19" s="22">
        <f t="shared" si="1"/>
        <v>132000</v>
      </c>
    </row>
    <row r="20" spans="1:9" s="24" customFormat="1" ht="15">
      <c r="A20" s="20">
        <v>14</v>
      </c>
      <c r="B20" s="21" t="s">
        <v>16</v>
      </c>
      <c r="C20" s="22">
        <v>132000</v>
      </c>
      <c r="D20" s="22">
        <v>100653</v>
      </c>
      <c r="E20" s="23">
        <v>10748</v>
      </c>
      <c r="F20" s="22">
        <v>10529</v>
      </c>
      <c r="G20" s="22">
        <v>10070</v>
      </c>
      <c r="H20" s="22">
        <f t="shared" si="0"/>
        <v>31347</v>
      </c>
      <c r="I20" s="22">
        <f t="shared" si="1"/>
        <v>132000</v>
      </c>
    </row>
    <row r="21" spans="1:9" s="24" customFormat="1" ht="15">
      <c r="A21" s="20">
        <v>15</v>
      </c>
      <c r="B21" s="21" t="s">
        <v>17</v>
      </c>
      <c r="C21" s="22">
        <v>132000</v>
      </c>
      <c r="D21" s="22">
        <v>99000</v>
      </c>
      <c r="E21" s="23">
        <v>11000</v>
      </c>
      <c r="F21" s="22">
        <v>11000</v>
      </c>
      <c r="G21" s="22">
        <v>11000</v>
      </c>
      <c r="H21" s="22">
        <f t="shared" si="0"/>
        <v>33000</v>
      </c>
      <c r="I21" s="22">
        <f t="shared" si="1"/>
        <v>132000</v>
      </c>
    </row>
    <row r="22" spans="1:9" s="24" customFormat="1" ht="15">
      <c r="A22" s="20">
        <v>16</v>
      </c>
      <c r="B22" s="21" t="s">
        <v>18</v>
      </c>
      <c r="C22" s="22">
        <v>330000</v>
      </c>
      <c r="D22" s="22">
        <v>238199</v>
      </c>
      <c r="E22" s="23">
        <v>26065</v>
      </c>
      <c r="F22" s="22">
        <v>25849</v>
      </c>
      <c r="G22" s="22">
        <v>39887</v>
      </c>
      <c r="H22" s="22">
        <f t="shared" si="0"/>
        <v>91801</v>
      </c>
      <c r="I22" s="22">
        <f t="shared" si="1"/>
        <v>330000</v>
      </c>
    </row>
    <row r="23" spans="1:9" s="24" customFormat="1" ht="15">
      <c r="A23" s="20">
        <v>17</v>
      </c>
      <c r="B23" s="21" t="s">
        <v>19</v>
      </c>
      <c r="C23" s="22">
        <v>462000</v>
      </c>
      <c r="D23" s="22">
        <v>332341</v>
      </c>
      <c r="E23" s="23">
        <v>37735</v>
      </c>
      <c r="F23" s="22">
        <v>38495</v>
      </c>
      <c r="G23" s="22">
        <v>53429</v>
      </c>
      <c r="H23" s="22">
        <f t="shared" si="0"/>
        <v>129659</v>
      </c>
      <c r="I23" s="22">
        <f t="shared" si="1"/>
        <v>462000</v>
      </c>
    </row>
    <row r="24" spans="1:9" s="24" customFormat="1" ht="15">
      <c r="A24" s="20">
        <v>18</v>
      </c>
      <c r="B24" s="21" t="s">
        <v>20</v>
      </c>
      <c r="C24" s="22">
        <v>264000</v>
      </c>
      <c r="D24" s="22">
        <v>174226</v>
      </c>
      <c r="E24" s="23">
        <v>20469</v>
      </c>
      <c r="F24" s="22">
        <v>22669</v>
      </c>
      <c r="G24" s="22">
        <v>46636</v>
      </c>
      <c r="H24" s="22">
        <f t="shared" si="0"/>
        <v>89774</v>
      </c>
      <c r="I24" s="22">
        <f t="shared" si="1"/>
        <v>264000</v>
      </c>
    </row>
    <row r="25" spans="1:9" s="24" customFormat="1" ht="15">
      <c r="A25" s="20">
        <v>19</v>
      </c>
      <c r="B25" s="21" t="s">
        <v>21</v>
      </c>
      <c r="C25" s="22">
        <v>132000</v>
      </c>
      <c r="D25" s="22">
        <v>92376</v>
      </c>
      <c r="E25" s="23">
        <v>10139</v>
      </c>
      <c r="F25" s="22">
        <v>10620</v>
      </c>
      <c r="G25" s="22">
        <v>18865</v>
      </c>
      <c r="H25" s="22">
        <f t="shared" si="0"/>
        <v>39624</v>
      </c>
      <c r="I25" s="22">
        <f t="shared" si="1"/>
        <v>132000</v>
      </c>
    </row>
    <row r="26" spans="1:9" s="24" customFormat="1" ht="15">
      <c r="A26" s="20">
        <v>20</v>
      </c>
      <c r="B26" s="21" t="s">
        <v>22</v>
      </c>
      <c r="C26" s="22">
        <v>198000</v>
      </c>
      <c r="D26" s="22">
        <v>138046</v>
      </c>
      <c r="E26" s="23">
        <v>38650</v>
      </c>
      <c r="F26" s="22">
        <v>5749</v>
      </c>
      <c r="G26" s="22">
        <v>15555</v>
      </c>
      <c r="H26" s="22">
        <f t="shared" si="0"/>
        <v>59954</v>
      </c>
      <c r="I26" s="22">
        <f t="shared" si="1"/>
        <v>198000</v>
      </c>
    </row>
    <row r="27" spans="1:9" s="24" customFormat="1" ht="15">
      <c r="A27" s="20">
        <v>21</v>
      </c>
      <c r="B27" s="21" t="s">
        <v>23</v>
      </c>
      <c r="C27" s="22">
        <v>132000</v>
      </c>
      <c r="D27" s="22">
        <v>92377</v>
      </c>
      <c r="E27" s="23">
        <v>10638</v>
      </c>
      <c r="F27" s="22">
        <v>10639</v>
      </c>
      <c r="G27" s="22">
        <v>18346</v>
      </c>
      <c r="H27" s="22">
        <f t="shared" si="0"/>
        <v>39623</v>
      </c>
      <c r="I27" s="22">
        <f t="shared" si="1"/>
        <v>132000</v>
      </c>
    </row>
    <row r="28" spans="1:9" ht="13.5">
      <c r="A28" s="42" t="s">
        <v>24</v>
      </c>
      <c r="B28" s="43"/>
      <c r="C28" s="25">
        <f aca="true" t="shared" si="2" ref="C28:I28">SUM(C7:C27)</f>
        <v>3960000</v>
      </c>
      <c r="D28" s="25">
        <f t="shared" si="2"/>
        <v>2791522</v>
      </c>
      <c r="E28" s="26">
        <f t="shared" si="2"/>
        <v>358218</v>
      </c>
      <c r="F28" s="26">
        <f t="shared" si="2"/>
        <v>333881</v>
      </c>
      <c r="G28" s="26">
        <f t="shared" si="2"/>
        <v>476379</v>
      </c>
      <c r="H28" s="26">
        <f>SUM(H7:H27)</f>
        <v>1168478</v>
      </c>
      <c r="I28" s="27">
        <f t="shared" si="2"/>
        <v>3960000</v>
      </c>
    </row>
  </sheetData>
  <sheetProtection/>
  <mergeCells count="10">
    <mergeCell ref="A28:B28"/>
    <mergeCell ref="A1:I1"/>
    <mergeCell ref="A3:I3"/>
    <mergeCell ref="A5:A6"/>
    <mergeCell ref="B5:B6"/>
    <mergeCell ref="C5:C6"/>
    <mergeCell ref="E5:G5"/>
    <mergeCell ref="I5:I6"/>
    <mergeCell ref="D5:D6"/>
    <mergeCell ref="H5:H6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view="pageBreakPreview" zoomScaleSheetLayoutView="100" zoomScalePageLayoutView="0" workbookViewId="0" topLeftCell="A10">
      <selection activeCell="C7" sqref="C7:I27"/>
    </sheetView>
  </sheetViews>
  <sheetFormatPr defaultColWidth="9.28125" defaultRowHeight="12.75"/>
  <cols>
    <col min="1" max="1" width="4.00390625" style="12" customWidth="1"/>
    <col min="2" max="2" width="21.7109375" style="3" customWidth="1"/>
    <col min="3" max="4" width="15.28125" style="3" customWidth="1"/>
    <col min="5" max="5" width="15.00390625" style="1" customWidth="1"/>
    <col min="6" max="6" width="15.7109375" style="1" customWidth="1"/>
    <col min="7" max="8" width="17.57421875" style="1" customWidth="1"/>
    <col min="9" max="9" width="14.57421875" style="1" customWidth="1"/>
    <col min="10" max="16384" width="9.28125" style="1" customWidth="1"/>
  </cols>
  <sheetData>
    <row r="1" spans="1:8" ht="38.25" customHeight="1">
      <c r="A1" s="57" t="s">
        <v>27</v>
      </c>
      <c r="B1" s="57"/>
      <c r="C1" s="57"/>
      <c r="D1" s="57"/>
      <c r="E1" s="57"/>
      <c r="F1" s="57"/>
      <c r="G1" s="57"/>
      <c r="H1" s="14"/>
    </row>
    <row r="2" ht="13.5">
      <c r="A2" s="2"/>
    </row>
    <row r="3" spans="1:8" ht="12.75">
      <c r="A3" s="59" t="s">
        <v>30</v>
      </c>
      <c r="B3" s="59"/>
      <c r="C3" s="59"/>
      <c r="D3" s="59"/>
      <c r="E3" s="59"/>
      <c r="F3" s="59"/>
      <c r="G3" s="59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9" ht="21.75" customHeight="1">
      <c r="A5" s="62" t="s">
        <v>1</v>
      </c>
      <c r="B5" s="63" t="s">
        <v>2</v>
      </c>
      <c r="C5" s="64" t="s">
        <v>29</v>
      </c>
      <c r="D5" s="53" t="s">
        <v>42</v>
      </c>
      <c r="E5" s="65" t="s">
        <v>31</v>
      </c>
      <c r="F5" s="66"/>
      <c r="G5" s="67"/>
      <c r="H5" s="68" t="s">
        <v>46</v>
      </c>
      <c r="I5" s="58" t="s">
        <v>33</v>
      </c>
    </row>
    <row r="6" spans="1:9" ht="47.25" customHeight="1">
      <c r="A6" s="62"/>
      <c r="B6" s="63"/>
      <c r="C6" s="64"/>
      <c r="D6" s="54"/>
      <c r="E6" s="13" t="s">
        <v>43</v>
      </c>
      <c r="F6" s="13" t="s">
        <v>44</v>
      </c>
      <c r="G6" s="13" t="s">
        <v>45</v>
      </c>
      <c r="H6" s="69"/>
      <c r="I6" s="58"/>
    </row>
    <row r="7" spans="1:9" ht="15" customHeight="1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E7+F7+G7</f>
        <v>0</v>
      </c>
      <c r="I7" s="7">
        <f>D7+E7+F7+G7</f>
        <v>0</v>
      </c>
    </row>
    <row r="8" spans="1:9" s="9" customFormat="1" ht="15">
      <c r="A8" s="5">
        <v>2</v>
      </c>
      <c r="B8" s="6" t="s">
        <v>4</v>
      </c>
      <c r="C8" s="7">
        <v>0</v>
      </c>
      <c r="D8" s="7">
        <v>0</v>
      </c>
      <c r="E8" s="8">
        <v>0</v>
      </c>
      <c r="F8" s="7">
        <v>0</v>
      </c>
      <c r="G8" s="7">
        <v>0</v>
      </c>
      <c r="H8" s="7">
        <f aca="true" t="shared" si="0" ref="H8:H27">E8+F8+G8</f>
        <v>0</v>
      </c>
      <c r="I8" s="7">
        <f aca="true" t="shared" si="1" ref="I8:I27">D8+E8+F8+G8</f>
        <v>0</v>
      </c>
    </row>
    <row r="9" spans="1:9" s="9" customFormat="1" ht="15">
      <c r="A9" s="5">
        <v>3</v>
      </c>
      <c r="B9" s="6" t="s">
        <v>5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f t="shared" si="0"/>
        <v>0</v>
      </c>
      <c r="I9" s="7">
        <f t="shared" si="1"/>
        <v>0</v>
      </c>
    </row>
    <row r="10" spans="1:9" s="9" customFormat="1" ht="15">
      <c r="A10" s="5">
        <v>4</v>
      </c>
      <c r="B10" s="6" t="s">
        <v>6</v>
      </c>
      <c r="C10" s="7">
        <v>0</v>
      </c>
      <c r="D10" s="7">
        <v>0</v>
      </c>
      <c r="E10" s="8">
        <v>0</v>
      </c>
      <c r="F10" s="7">
        <v>0</v>
      </c>
      <c r="G10" s="7">
        <v>0</v>
      </c>
      <c r="H10" s="7">
        <f t="shared" si="0"/>
        <v>0</v>
      </c>
      <c r="I10" s="7">
        <f t="shared" si="1"/>
        <v>0</v>
      </c>
    </row>
    <row r="11" spans="1:9" s="9" customFormat="1" ht="15">
      <c r="A11" s="5">
        <v>5</v>
      </c>
      <c r="B11" s="6" t="s">
        <v>7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  <c r="I11" s="7">
        <f t="shared" si="1"/>
        <v>0</v>
      </c>
    </row>
    <row r="12" spans="1:9" s="9" customFormat="1" ht="15">
      <c r="A12" s="5">
        <v>6</v>
      </c>
      <c r="B12" s="6" t="s">
        <v>8</v>
      </c>
      <c r="C12" s="7">
        <v>0</v>
      </c>
      <c r="D12" s="7">
        <v>0</v>
      </c>
      <c r="E12" s="8">
        <v>0</v>
      </c>
      <c r="F12" s="7">
        <v>0</v>
      </c>
      <c r="G12" s="7">
        <v>0</v>
      </c>
      <c r="H12" s="7">
        <f t="shared" si="0"/>
        <v>0</v>
      </c>
      <c r="I12" s="7">
        <f t="shared" si="1"/>
        <v>0</v>
      </c>
    </row>
    <row r="13" spans="1:9" s="9" customFormat="1" ht="15">
      <c r="A13" s="5">
        <v>7</v>
      </c>
      <c r="B13" s="6" t="s">
        <v>9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f t="shared" si="0"/>
        <v>0</v>
      </c>
      <c r="I13" s="7">
        <f t="shared" si="1"/>
        <v>0</v>
      </c>
    </row>
    <row r="14" spans="1:9" s="9" customFormat="1" ht="1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  <c r="I14" s="7">
        <f t="shared" si="1"/>
        <v>0</v>
      </c>
    </row>
    <row r="15" spans="1:9" s="9" customFormat="1" ht="15">
      <c r="A15" s="5">
        <v>9</v>
      </c>
      <c r="B15" s="6" t="s">
        <v>11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f t="shared" si="0"/>
        <v>0</v>
      </c>
      <c r="I15" s="7">
        <f t="shared" si="1"/>
        <v>0</v>
      </c>
    </row>
    <row r="16" spans="1:9" s="9" customFormat="1" ht="1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  <c r="I16" s="7">
        <f t="shared" si="1"/>
        <v>0</v>
      </c>
    </row>
    <row r="17" spans="1:9" s="9" customFormat="1" ht="1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  <c r="I17" s="7">
        <f t="shared" si="1"/>
        <v>0</v>
      </c>
    </row>
    <row r="18" spans="1:9" s="9" customFormat="1" ht="1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  <c r="I18" s="7">
        <f t="shared" si="1"/>
        <v>0</v>
      </c>
    </row>
    <row r="19" spans="1:9" s="9" customFormat="1" ht="15">
      <c r="A19" s="5">
        <v>13</v>
      </c>
      <c r="B19" s="6" t="s">
        <v>15</v>
      </c>
      <c r="C19" s="7">
        <v>0</v>
      </c>
      <c r="D19" s="7">
        <v>0</v>
      </c>
      <c r="E19" s="8">
        <v>0</v>
      </c>
      <c r="F19" s="7">
        <v>0</v>
      </c>
      <c r="G19" s="7">
        <v>0</v>
      </c>
      <c r="H19" s="7">
        <f t="shared" si="0"/>
        <v>0</v>
      </c>
      <c r="I19" s="7">
        <f t="shared" si="1"/>
        <v>0</v>
      </c>
    </row>
    <row r="20" spans="1:9" s="9" customFormat="1" ht="15">
      <c r="A20" s="5">
        <v>14</v>
      </c>
      <c r="B20" s="6" t="s">
        <v>16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f t="shared" si="0"/>
        <v>0</v>
      </c>
      <c r="I20" s="7">
        <f t="shared" si="1"/>
        <v>0</v>
      </c>
    </row>
    <row r="21" spans="1:9" s="9" customFormat="1" ht="15">
      <c r="A21" s="5">
        <v>15</v>
      </c>
      <c r="B21" s="6" t="s">
        <v>17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7">
        <f t="shared" si="0"/>
        <v>0</v>
      </c>
      <c r="I21" s="7">
        <f t="shared" si="1"/>
        <v>0</v>
      </c>
    </row>
    <row r="22" spans="1:9" s="9" customFormat="1" ht="15">
      <c r="A22" s="5">
        <v>16</v>
      </c>
      <c r="B22" s="6" t="s">
        <v>18</v>
      </c>
      <c r="C22" s="7">
        <v>10800</v>
      </c>
      <c r="D22" s="7">
        <v>10800</v>
      </c>
      <c r="E22" s="8">
        <v>0</v>
      </c>
      <c r="F22" s="7">
        <v>0</v>
      </c>
      <c r="G22" s="7">
        <v>0</v>
      </c>
      <c r="H22" s="7">
        <f t="shared" si="0"/>
        <v>0</v>
      </c>
      <c r="I22" s="7">
        <f t="shared" si="1"/>
        <v>10800</v>
      </c>
    </row>
    <row r="23" spans="1:9" s="9" customFormat="1" ht="15">
      <c r="A23" s="5">
        <v>17</v>
      </c>
      <c r="B23" s="6" t="s">
        <v>19</v>
      </c>
      <c r="C23" s="7">
        <v>0</v>
      </c>
      <c r="D23" s="7">
        <v>0</v>
      </c>
      <c r="E23" s="8">
        <v>0</v>
      </c>
      <c r="F23" s="7">
        <v>0</v>
      </c>
      <c r="G23" s="7">
        <v>0</v>
      </c>
      <c r="H23" s="7">
        <f t="shared" si="0"/>
        <v>0</v>
      </c>
      <c r="I23" s="7">
        <f t="shared" si="1"/>
        <v>0</v>
      </c>
    </row>
    <row r="24" spans="1:9" s="9" customFormat="1" ht="15">
      <c r="A24" s="5">
        <v>18</v>
      </c>
      <c r="B24" s="6" t="s">
        <v>20</v>
      </c>
      <c r="C24" s="7">
        <v>0</v>
      </c>
      <c r="D24" s="7">
        <v>0</v>
      </c>
      <c r="E24" s="8">
        <v>0</v>
      </c>
      <c r="F24" s="7">
        <v>0</v>
      </c>
      <c r="G24" s="7">
        <v>0</v>
      </c>
      <c r="H24" s="7">
        <f t="shared" si="0"/>
        <v>0</v>
      </c>
      <c r="I24" s="7">
        <f t="shared" si="1"/>
        <v>0</v>
      </c>
    </row>
    <row r="25" spans="1:9" s="9" customFormat="1" ht="15">
      <c r="A25" s="5">
        <v>19</v>
      </c>
      <c r="B25" s="6" t="s">
        <v>21</v>
      </c>
      <c r="C25" s="7">
        <v>0</v>
      </c>
      <c r="D25" s="7">
        <v>0</v>
      </c>
      <c r="E25" s="8">
        <v>0</v>
      </c>
      <c r="F25" s="7">
        <v>0</v>
      </c>
      <c r="G25" s="7">
        <v>0</v>
      </c>
      <c r="H25" s="7">
        <f t="shared" si="0"/>
        <v>0</v>
      </c>
      <c r="I25" s="7">
        <f t="shared" si="1"/>
        <v>0</v>
      </c>
    </row>
    <row r="26" spans="1:9" s="9" customFormat="1" ht="15">
      <c r="A26" s="5">
        <v>20</v>
      </c>
      <c r="B26" s="6" t="s">
        <v>22</v>
      </c>
      <c r="C26" s="7">
        <v>0</v>
      </c>
      <c r="D26" s="7">
        <v>0</v>
      </c>
      <c r="E26" s="8">
        <v>0</v>
      </c>
      <c r="F26" s="7">
        <v>0</v>
      </c>
      <c r="G26" s="7">
        <v>0</v>
      </c>
      <c r="H26" s="7">
        <f t="shared" si="0"/>
        <v>0</v>
      </c>
      <c r="I26" s="7">
        <f t="shared" si="1"/>
        <v>0</v>
      </c>
    </row>
    <row r="27" spans="1:9" s="9" customFormat="1" ht="15">
      <c r="A27" s="5">
        <v>21</v>
      </c>
      <c r="B27" s="6" t="s">
        <v>23</v>
      </c>
      <c r="C27" s="7">
        <v>0</v>
      </c>
      <c r="D27" s="7">
        <v>0</v>
      </c>
      <c r="E27" s="8">
        <v>0</v>
      </c>
      <c r="F27" s="7">
        <v>0</v>
      </c>
      <c r="G27" s="7">
        <v>0</v>
      </c>
      <c r="H27" s="7">
        <f t="shared" si="0"/>
        <v>0</v>
      </c>
      <c r="I27" s="7">
        <f t="shared" si="1"/>
        <v>0</v>
      </c>
    </row>
    <row r="28" spans="1:9" s="9" customFormat="1" ht="12.75">
      <c r="A28" s="60" t="s">
        <v>24</v>
      </c>
      <c r="B28" s="61"/>
      <c r="C28" s="10">
        <f aca="true" t="shared" si="2" ref="C28:I28">SUM(C7:C27)</f>
        <v>10800</v>
      </c>
      <c r="D28" s="10">
        <f t="shared" si="2"/>
        <v>10800</v>
      </c>
      <c r="E28" s="10">
        <f t="shared" si="2"/>
        <v>0</v>
      </c>
      <c r="F28" s="10">
        <f t="shared" si="2"/>
        <v>0</v>
      </c>
      <c r="G28" s="10">
        <f t="shared" si="2"/>
        <v>0</v>
      </c>
      <c r="H28" s="10">
        <f>SUM(H7:H27)</f>
        <v>0</v>
      </c>
      <c r="I28" s="10">
        <f t="shared" si="2"/>
        <v>10800</v>
      </c>
    </row>
  </sheetData>
  <sheetProtection/>
  <mergeCells count="10">
    <mergeCell ref="I5:I6"/>
    <mergeCell ref="A28:B28"/>
    <mergeCell ref="A1:G1"/>
    <mergeCell ref="A3:G3"/>
    <mergeCell ref="A5:A6"/>
    <mergeCell ref="B5:B6"/>
    <mergeCell ref="C5:C6"/>
    <mergeCell ref="D5:D6"/>
    <mergeCell ref="E5:G5"/>
    <mergeCell ref="H5:H6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view="pageBreakPreview" zoomScaleSheetLayoutView="100" zoomScalePageLayoutView="0" workbookViewId="0" topLeftCell="A10">
      <selection activeCell="M10" sqref="M10"/>
    </sheetView>
  </sheetViews>
  <sheetFormatPr defaultColWidth="9.28125" defaultRowHeight="12.75"/>
  <cols>
    <col min="1" max="1" width="4.00390625" style="12" customWidth="1"/>
    <col min="2" max="2" width="21.7109375" style="3" customWidth="1"/>
    <col min="3" max="4" width="15.28125" style="3" customWidth="1"/>
    <col min="5" max="5" width="15.00390625" style="1" customWidth="1"/>
    <col min="6" max="6" width="15.7109375" style="1" customWidth="1"/>
    <col min="7" max="8" width="17.57421875" style="1" customWidth="1"/>
    <col min="9" max="9" width="14.57421875" style="1" customWidth="1"/>
    <col min="10" max="10" width="15.8515625" style="1" customWidth="1"/>
    <col min="11" max="16384" width="9.28125" style="1" customWidth="1"/>
  </cols>
  <sheetData>
    <row r="1" spans="1:8" ht="13.5">
      <c r="A1" s="57" t="s">
        <v>37</v>
      </c>
      <c r="B1" s="57"/>
      <c r="C1" s="57"/>
      <c r="D1" s="57"/>
      <c r="E1" s="57"/>
      <c r="F1" s="57"/>
      <c r="G1" s="57"/>
      <c r="H1" s="14"/>
    </row>
    <row r="2" ht="13.5">
      <c r="A2" s="2"/>
    </row>
    <row r="3" spans="1:8" ht="12.75">
      <c r="A3" s="59" t="s">
        <v>30</v>
      </c>
      <c r="B3" s="59"/>
      <c r="C3" s="59"/>
      <c r="D3" s="59"/>
      <c r="E3" s="59"/>
      <c r="F3" s="59"/>
      <c r="G3" s="59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10" ht="12" customHeight="1">
      <c r="A5" s="62" t="s">
        <v>1</v>
      </c>
      <c r="B5" s="63" t="s">
        <v>2</v>
      </c>
      <c r="C5" s="64" t="s">
        <v>29</v>
      </c>
      <c r="D5" s="53" t="s">
        <v>51</v>
      </c>
      <c r="E5" s="65" t="s">
        <v>31</v>
      </c>
      <c r="F5" s="66"/>
      <c r="G5" s="67"/>
      <c r="H5" s="68" t="s">
        <v>52</v>
      </c>
      <c r="I5" s="58" t="s">
        <v>33</v>
      </c>
      <c r="J5" s="58" t="s">
        <v>53</v>
      </c>
    </row>
    <row r="6" spans="1:10" ht="50.25" customHeight="1">
      <c r="A6" s="62"/>
      <c r="B6" s="63"/>
      <c r="C6" s="64"/>
      <c r="D6" s="54"/>
      <c r="E6" s="13" t="s">
        <v>43</v>
      </c>
      <c r="F6" s="13" t="s">
        <v>44</v>
      </c>
      <c r="G6" s="13" t="s">
        <v>45</v>
      </c>
      <c r="H6" s="69"/>
      <c r="I6" s="58"/>
      <c r="J6" s="58"/>
    </row>
    <row r="7" spans="1:10" ht="15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E7+F7+G7</f>
        <v>0</v>
      </c>
      <c r="I7" s="7">
        <f>D7+E7+F7+G7</f>
        <v>0</v>
      </c>
      <c r="J7" s="7">
        <v>0</v>
      </c>
    </row>
    <row r="8" spans="1:10" s="9" customFormat="1" ht="15">
      <c r="A8" s="5">
        <v>2</v>
      </c>
      <c r="B8" s="6" t="s">
        <v>4</v>
      </c>
      <c r="C8" s="7">
        <v>0</v>
      </c>
      <c r="D8" s="7">
        <v>0</v>
      </c>
      <c r="E8" s="8">
        <v>0</v>
      </c>
      <c r="F8" s="7">
        <v>0</v>
      </c>
      <c r="G8" s="7">
        <v>0</v>
      </c>
      <c r="H8" s="7">
        <f aca="true" t="shared" si="0" ref="H8:H27">E8+F8+G8</f>
        <v>0</v>
      </c>
      <c r="I8" s="7">
        <f aca="true" t="shared" si="1" ref="I8:I27">D8+E8+F8+G8</f>
        <v>0</v>
      </c>
      <c r="J8" s="7">
        <v>0</v>
      </c>
    </row>
    <row r="9" spans="1:10" s="9" customFormat="1" ht="15">
      <c r="A9" s="5">
        <v>3</v>
      </c>
      <c r="B9" s="6" t="s">
        <v>5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f t="shared" si="0"/>
        <v>0</v>
      </c>
      <c r="I9" s="7">
        <f t="shared" si="1"/>
        <v>0</v>
      </c>
      <c r="J9" s="7">
        <v>0</v>
      </c>
    </row>
    <row r="10" spans="1:10" s="9" customFormat="1" ht="15">
      <c r="A10" s="5">
        <v>4</v>
      </c>
      <c r="B10" s="6" t="s">
        <v>6</v>
      </c>
      <c r="C10" s="7">
        <v>0</v>
      </c>
      <c r="D10" s="7">
        <v>0</v>
      </c>
      <c r="E10" s="8">
        <v>0</v>
      </c>
      <c r="F10" s="7">
        <v>0</v>
      </c>
      <c r="G10" s="7">
        <v>0</v>
      </c>
      <c r="H10" s="7">
        <f t="shared" si="0"/>
        <v>0</v>
      </c>
      <c r="I10" s="7">
        <f t="shared" si="1"/>
        <v>0</v>
      </c>
      <c r="J10" s="7">
        <v>0</v>
      </c>
    </row>
    <row r="11" spans="1:10" s="9" customFormat="1" ht="15">
      <c r="A11" s="5">
        <v>5</v>
      </c>
      <c r="B11" s="6" t="s">
        <v>7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  <c r="I11" s="7">
        <f t="shared" si="1"/>
        <v>0</v>
      </c>
      <c r="J11" s="7">
        <v>0</v>
      </c>
    </row>
    <row r="12" spans="1:10" s="9" customFormat="1" ht="15">
      <c r="A12" s="5">
        <v>6</v>
      </c>
      <c r="B12" s="6" t="s">
        <v>8</v>
      </c>
      <c r="C12" s="7">
        <v>0</v>
      </c>
      <c r="D12" s="7">
        <v>0</v>
      </c>
      <c r="E12" s="8">
        <v>0</v>
      </c>
      <c r="F12" s="7">
        <v>0</v>
      </c>
      <c r="G12" s="7">
        <v>0</v>
      </c>
      <c r="H12" s="7">
        <f t="shared" si="0"/>
        <v>0</v>
      </c>
      <c r="I12" s="7">
        <f t="shared" si="1"/>
        <v>0</v>
      </c>
      <c r="J12" s="7">
        <v>0</v>
      </c>
    </row>
    <row r="13" spans="1:10" s="9" customFormat="1" ht="15">
      <c r="A13" s="5">
        <v>7</v>
      </c>
      <c r="B13" s="6" t="s">
        <v>9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f t="shared" si="0"/>
        <v>0</v>
      </c>
      <c r="I13" s="7">
        <f t="shared" si="1"/>
        <v>0</v>
      </c>
      <c r="J13" s="7">
        <v>0</v>
      </c>
    </row>
    <row r="14" spans="1:10" s="9" customFormat="1" ht="1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  <c r="I14" s="7">
        <f t="shared" si="1"/>
        <v>0</v>
      </c>
      <c r="J14" s="7">
        <v>0</v>
      </c>
    </row>
    <row r="15" spans="1:10" s="9" customFormat="1" ht="15">
      <c r="A15" s="5">
        <v>9</v>
      </c>
      <c r="B15" s="6" t="s">
        <v>11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f t="shared" si="0"/>
        <v>0</v>
      </c>
      <c r="I15" s="7">
        <f t="shared" si="1"/>
        <v>0</v>
      </c>
      <c r="J15" s="7">
        <v>0</v>
      </c>
    </row>
    <row r="16" spans="1:10" s="9" customFormat="1" ht="1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  <c r="I16" s="7">
        <f t="shared" si="1"/>
        <v>0</v>
      </c>
      <c r="J16" s="7">
        <v>0</v>
      </c>
    </row>
    <row r="17" spans="1:10" s="9" customFormat="1" ht="1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  <c r="I17" s="7">
        <f t="shared" si="1"/>
        <v>0</v>
      </c>
      <c r="J17" s="7">
        <v>0</v>
      </c>
    </row>
    <row r="18" spans="1:10" s="9" customFormat="1" ht="1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  <c r="I18" s="7">
        <f t="shared" si="1"/>
        <v>0</v>
      </c>
      <c r="J18" s="7">
        <v>0</v>
      </c>
    </row>
    <row r="19" spans="1:10" s="9" customFormat="1" ht="15">
      <c r="A19" s="5">
        <v>13</v>
      </c>
      <c r="B19" s="6" t="s">
        <v>15</v>
      </c>
      <c r="C19" s="7">
        <v>0</v>
      </c>
      <c r="D19" s="7">
        <v>0</v>
      </c>
      <c r="E19" s="8">
        <v>0</v>
      </c>
      <c r="F19" s="7">
        <v>0</v>
      </c>
      <c r="G19" s="7">
        <v>0</v>
      </c>
      <c r="H19" s="7">
        <f t="shared" si="0"/>
        <v>0</v>
      </c>
      <c r="I19" s="7">
        <f t="shared" si="1"/>
        <v>0</v>
      </c>
      <c r="J19" s="7">
        <v>0</v>
      </c>
    </row>
    <row r="20" spans="1:10" s="9" customFormat="1" ht="15">
      <c r="A20" s="5">
        <v>14</v>
      </c>
      <c r="B20" s="6" t="s">
        <v>16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f t="shared" si="0"/>
        <v>0</v>
      </c>
      <c r="I20" s="7">
        <f t="shared" si="1"/>
        <v>0</v>
      </c>
      <c r="J20" s="7">
        <v>0</v>
      </c>
    </row>
    <row r="21" spans="1:10" s="9" customFormat="1" ht="15">
      <c r="A21" s="5">
        <v>15</v>
      </c>
      <c r="B21" s="6" t="s">
        <v>17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7">
        <f t="shared" si="0"/>
        <v>0</v>
      </c>
      <c r="I21" s="7">
        <f t="shared" si="1"/>
        <v>0</v>
      </c>
      <c r="J21" s="7">
        <v>0</v>
      </c>
    </row>
    <row r="22" spans="1:10" s="9" customFormat="1" ht="15">
      <c r="A22" s="5">
        <v>16</v>
      </c>
      <c r="B22" s="6" t="s">
        <v>18</v>
      </c>
      <c r="C22" s="7">
        <v>0</v>
      </c>
      <c r="D22" s="7">
        <v>0</v>
      </c>
      <c r="E22" s="8">
        <v>0</v>
      </c>
      <c r="F22" s="7">
        <v>0</v>
      </c>
      <c r="G22" s="7">
        <v>0</v>
      </c>
      <c r="H22" s="7">
        <f t="shared" si="0"/>
        <v>0</v>
      </c>
      <c r="I22" s="7">
        <f t="shared" si="1"/>
        <v>0</v>
      </c>
      <c r="J22" s="7">
        <v>0</v>
      </c>
    </row>
    <row r="23" spans="1:10" s="9" customFormat="1" ht="15">
      <c r="A23" s="5">
        <v>17</v>
      </c>
      <c r="B23" s="6" t="s">
        <v>19</v>
      </c>
      <c r="C23" s="7">
        <v>324</v>
      </c>
      <c r="D23" s="7">
        <v>324</v>
      </c>
      <c r="E23" s="8">
        <v>0</v>
      </c>
      <c r="F23" s="7">
        <v>0</v>
      </c>
      <c r="G23" s="7">
        <v>0</v>
      </c>
      <c r="H23" s="7">
        <f t="shared" si="0"/>
        <v>0</v>
      </c>
      <c r="I23" s="7">
        <f t="shared" si="1"/>
        <v>324</v>
      </c>
      <c r="J23" s="7">
        <v>0.45</v>
      </c>
    </row>
    <row r="24" spans="1:10" s="9" customFormat="1" ht="15">
      <c r="A24" s="5">
        <v>18</v>
      </c>
      <c r="B24" s="6" t="s">
        <v>20</v>
      </c>
      <c r="C24" s="7">
        <v>0</v>
      </c>
      <c r="D24" s="7">
        <v>0</v>
      </c>
      <c r="E24" s="8">
        <v>0</v>
      </c>
      <c r="F24" s="7">
        <v>0</v>
      </c>
      <c r="G24" s="7">
        <v>0</v>
      </c>
      <c r="H24" s="7">
        <f t="shared" si="0"/>
        <v>0</v>
      </c>
      <c r="I24" s="7">
        <f t="shared" si="1"/>
        <v>0</v>
      </c>
      <c r="J24" s="7">
        <v>0</v>
      </c>
    </row>
    <row r="25" spans="1:10" s="9" customFormat="1" ht="15">
      <c r="A25" s="5">
        <v>19</v>
      </c>
      <c r="B25" s="6" t="s">
        <v>21</v>
      </c>
      <c r="C25" s="7">
        <v>0</v>
      </c>
      <c r="D25" s="7">
        <v>0</v>
      </c>
      <c r="E25" s="8">
        <v>0</v>
      </c>
      <c r="F25" s="7">
        <v>0</v>
      </c>
      <c r="G25" s="7">
        <v>0</v>
      </c>
      <c r="H25" s="7">
        <f t="shared" si="0"/>
        <v>0</v>
      </c>
      <c r="I25" s="7">
        <f t="shared" si="1"/>
        <v>0</v>
      </c>
      <c r="J25" s="7">
        <v>0</v>
      </c>
    </row>
    <row r="26" spans="1:10" s="9" customFormat="1" ht="15">
      <c r="A26" s="5">
        <v>20</v>
      </c>
      <c r="B26" s="6" t="s">
        <v>22</v>
      </c>
      <c r="C26" s="7">
        <v>0</v>
      </c>
      <c r="D26" s="7">
        <v>0</v>
      </c>
      <c r="E26" s="8">
        <v>0</v>
      </c>
      <c r="F26" s="7">
        <v>0</v>
      </c>
      <c r="G26" s="7">
        <v>0</v>
      </c>
      <c r="H26" s="7">
        <f t="shared" si="0"/>
        <v>0</v>
      </c>
      <c r="I26" s="7">
        <f t="shared" si="1"/>
        <v>0</v>
      </c>
      <c r="J26" s="7">
        <v>0</v>
      </c>
    </row>
    <row r="27" spans="1:10" s="9" customFormat="1" ht="15">
      <c r="A27" s="5">
        <v>21</v>
      </c>
      <c r="B27" s="6" t="s">
        <v>23</v>
      </c>
      <c r="C27" s="7">
        <v>0</v>
      </c>
      <c r="D27" s="7">
        <v>0</v>
      </c>
      <c r="E27" s="8">
        <v>0</v>
      </c>
      <c r="F27" s="7">
        <v>0</v>
      </c>
      <c r="G27" s="7">
        <v>0</v>
      </c>
      <c r="H27" s="7">
        <f t="shared" si="0"/>
        <v>0</v>
      </c>
      <c r="I27" s="7">
        <f t="shared" si="1"/>
        <v>0</v>
      </c>
      <c r="J27" s="7">
        <v>0</v>
      </c>
    </row>
    <row r="28" spans="1:10" s="9" customFormat="1" ht="12.75">
      <c r="A28" s="60" t="s">
        <v>24</v>
      </c>
      <c r="B28" s="61"/>
      <c r="C28" s="10">
        <f aca="true" t="shared" si="2" ref="C28:I28">SUM(C7:C27)</f>
        <v>324</v>
      </c>
      <c r="D28" s="10">
        <f t="shared" si="2"/>
        <v>324</v>
      </c>
      <c r="E28" s="10">
        <f t="shared" si="2"/>
        <v>0</v>
      </c>
      <c r="F28" s="10">
        <f t="shared" si="2"/>
        <v>0</v>
      </c>
      <c r="G28" s="10">
        <f t="shared" si="2"/>
        <v>0</v>
      </c>
      <c r="H28" s="10">
        <f>SUM(H7:H27)</f>
        <v>0</v>
      </c>
      <c r="I28" s="10">
        <f t="shared" si="2"/>
        <v>324</v>
      </c>
      <c r="J28" s="10">
        <f>SUM(J7:J27)</f>
        <v>0.45</v>
      </c>
    </row>
  </sheetData>
  <sheetProtection/>
  <mergeCells count="11">
    <mergeCell ref="A1:G1"/>
    <mergeCell ref="A3:G3"/>
    <mergeCell ref="A5:A6"/>
    <mergeCell ref="B5:B6"/>
    <mergeCell ref="C5:C6"/>
    <mergeCell ref="D5:D6"/>
    <mergeCell ref="E5:G5"/>
    <mergeCell ref="H5:H6"/>
    <mergeCell ref="J5:J6"/>
    <mergeCell ref="I5:I6"/>
    <mergeCell ref="A28:B28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view="pageBreakPreview" zoomScaleSheetLayoutView="100" zoomScalePageLayoutView="0" workbookViewId="0" topLeftCell="A7">
      <selection activeCell="I33" sqref="I33"/>
    </sheetView>
  </sheetViews>
  <sheetFormatPr defaultColWidth="9.28125" defaultRowHeight="12.75"/>
  <cols>
    <col min="1" max="1" width="4.00390625" style="12" customWidth="1"/>
    <col min="2" max="2" width="21.7109375" style="3" customWidth="1"/>
    <col min="3" max="4" width="15.28125" style="3" customWidth="1"/>
    <col min="5" max="5" width="15.00390625" style="1" customWidth="1"/>
    <col min="6" max="6" width="15.7109375" style="1" customWidth="1"/>
    <col min="7" max="8" width="17.57421875" style="1" customWidth="1"/>
    <col min="9" max="9" width="14.57421875" style="1" customWidth="1"/>
    <col min="10" max="16384" width="9.28125" style="1" customWidth="1"/>
  </cols>
  <sheetData>
    <row r="1" spans="1:8" ht="38.25" customHeight="1">
      <c r="A1" s="57" t="s">
        <v>38</v>
      </c>
      <c r="B1" s="57"/>
      <c r="C1" s="57"/>
      <c r="D1" s="57"/>
      <c r="E1" s="57"/>
      <c r="F1" s="57"/>
      <c r="G1" s="57"/>
      <c r="H1" s="14"/>
    </row>
    <row r="2" ht="13.5">
      <c r="A2" s="2"/>
    </row>
    <row r="3" spans="1:8" ht="12.75">
      <c r="A3" s="59" t="s">
        <v>30</v>
      </c>
      <c r="B3" s="59"/>
      <c r="C3" s="59"/>
      <c r="D3" s="59"/>
      <c r="E3" s="59"/>
      <c r="F3" s="59"/>
      <c r="G3" s="59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10" ht="21.75" customHeight="1">
      <c r="A5" s="62" t="s">
        <v>1</v>
      </c>
      <c r="B5" s="63" t="s">
        <v>2</v>
      </c>
      <c r="C5" s="64" t="s">
        <v>29</v>
      </c>
      <c r="D5" s="53" t="s">
        <v>51</v>
      </c>
      <c r="E5" s="65" t="s">
        <v>31</v>
      </c>
      <c r="F5" s="66"/>
      <c r="G5" s="67"/>
      <c r="H5" s="68" t="s">
        <v>52</v>
      </c>
      <c r="I5" s="58" t="s">
        <v>33</v>
      </c>
      <c r="J5" s="79" t="s">
        <v>53</v>
      </c>
    </row>
    <row r="6" spans="1:10" ht="47.25" customHeight="1">
      <c r="A6" s="62"/>
      <c r="B6" s="63"/>
      <c r="C6" s="64"/>
      <c r="D6" s="54"/>
      <c r="E6" s="13" t="s">
        <v>43</v>
      </c>
      <c r="F6" s="13" t="s">
        <v>44</v>
      </c>
      <c r="G6" s="13" t="s">
        <v>45</v>
      </c>
      <c r="H6" s="69"/>
      <c r="I6" s="58"/>
      <c r="J6" s="79"/>
    </row>
    <row r="7" spans="1:10" ht="15" customHeight="1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E7+F7+G7</f>
        <v>0</v>
      </c>
      <c r="I7" s="7">
        <f>D7</f>
        <v>0</v>
      </c>
      <c r="J7" s="40"/>
    </row>
    <row r="8" spans="1:10" s="9" customFormat="1" ht="15">
      <c r="A8" s="5">
        <v>2</v>
      </c>
      <c r="B8" s="6" t="s">
        <v>4</v>
      </c>
      <c r="C8" s="7">
        <v>0</v>
      </c>
      <c r="D8" s="7">
        <v>0</v>
      </c>
      <c r="E8" s="8">
        <v>0</v>
      </c>
      <c r="F8" s="7">
        <v>0</v>
      </c>
      <c r="G8" s="7">
        <v>0</v>
      </c>
      <c r="H8" s="7">
        <f aca="true" t="shared" si="0" ref="H8:H27">E8+F8+G8</f>
        <v>0</v>
      </c>
      <c r="I8" s="7">
        <f aca="true" t="shared" si="1" ref="I8:I27">D8</f>
        <v>0</v>
      </c>
      <c r="J8" s="41"/>
    </row>
    <row r="9" spans="1:10" s="9" customFormat="1" ht="15">
      <c r="A9" s="5">
        <v>3</v>
      </c>
      <c r="B9" s="6" t="s">
        <v>5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f t="shared" si="0"/>
        <v>0</v>
      </c>
      <c r="I9" s="7">
        <f t="shared" si="1"/>
        <v>0</v>
      </c>
      <c r="J9" s="41"/>
    </row>
    <row r="10" spans="1:10" s="9" customFormat="1" ht="15">
      <c r="A10" s="5">
        <v>4</v>
      </c>
      <c r="B10" s="6" t="s">
        <v>6</v>
      </c>
      <c r="C10" s="7">
        <v>0</v>
      </c>
      <c r="D10" s="7">
        <v>0</v>
      </c>
      <c r="E10" s="8">
        <v>0</v>
      </c>
      <c r="F10" s="7">
        <v>0</v>
      </c>
      <c r="G10" s="7">
        <v>0</v>
      </c>
      <c r="H10" s="7">
        <f t="shared" si="0"/>
        <v>0</v>
      </c>
      <c r="I10" s="7">
        <f t="shared" si="1"/>
        <v>0</v>
      </c>
      <c r="J10" s="41"/>
    </row>
    <row r="11" spans="1:10" s="9" customFormat="1" ht="15">
      <c r="A11" s="5">
        <v>5</v>
      </c>
      <c r="B11" s="6" t="s">
        <v>7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  <c r="I11" s="7">
        <f t="shared" si="1"/>
        <v>0</v>
      </c>
      <c r="J11" s="41"/>
    </row>
    <row r="12" spans="1:10" s="9" customFormat="1" ht="15">
      <c r="A12" s="5">
        <v>6</v>
      </c>
      <c r="B12" s="6" t="s">
        <v>8</v>
      </c>
      <c r="C12" s="7">
        <v>20549</v>
      </c>
      <c r="D12" s="7">
        <v>20549</v>
      </c>
      <c r="E12" s="8">
        <v>0</v>
      </c>
      <c r="F12" s="7">
        <v>0</v>
      </c>
      <c r="G12" s="7">
        <v>0</v>
      </c>
      <c r="H12" s="7">
        <f t="shared" si="0"/>
        <v>0</v>
      </c>
      <c r="I12" s="7">
        <f t="shared" si="1"/>
        <v>20549</v>
      </c>
      <c r="J12" s="41"/>
    </row>
    <row r="13" spans="1:10" s="9" customFormat="1" ht="15">
      <c r="A13" s="5">
        <v>7</v>
      </c>
      <c r="B13" s="6" t="s">
        <v>9</v>
      </c>
      <c r="C13" s="7">
        <v>10639</v>
      </c>
      <c r="D13" s="7">
        <v>10639</v>
      </c>
      <c r="E13" s="8">
        <v>1450</v>
      </c>
      <c r="F13" s="7">
        <v>1382</v>
      </c>
      <c r="G13" s="7">
        <v>1305</v>
      </c>
      <c r="H13" s="7">
        <f t="shared" si="0"/>
        <v>4137</v>
      </c>
      <c r="I13" s="7">
        <f t="shared" si="1"/>
        <v>10639</v>
      </c>
      <c r="J13" s="41"/>
    </row>
    <row r="14" spans="1:10" s="9" customFormat="1" ht="1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  <c r="I14" s="7">
        <f t="shared" si="1"/>
        <v>0</v>
      </c>
      <c r="J14" s="41"/>
    </row>
    <row r="15" spans="1:10" s="9" customFormat="1" ht="15">
      <c r="A15" s="5">
        <v>9</v>
      </c>
      <c r="B15" s="6" t="s">
        <v>11</v>
      </c>
      <c r="C15" s="7">
        <v>5800</v>
      </c>
      <c r="D15" s="7">
        <v>5800</v>
      </c>
      <c r="E15" s="8">
        <v>0</v>
      </c>
      <c r="F15" s="7">
        <v>4350</v>
      </c>
      <c r="G15" s="7">
        <v>1450</v>
      </c>
      <c r="H15" s="7">
        <f t="shared" si="0"/>
        <v>5800</v>
      </c>
      <c r="I15" s="7">
        <f t="shared" si="1"/>
        <v>5800</v>
      </c>
      <c r="J15" s="41"/>
    </row>
    <row r="16" spans="1:10" s="9" customFormat="1" ht="1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  <c r="I16" s="7">
        <f t="shared" si="1"/>
        <v>0</v>
      </c>
      <c r="J16" s="41"/>
    </row>
    <row r="17" spans="1:10" s="9" customFormat="1" ht="1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  <c r="I17" s="7">
        <f t="shared" si="1"/>
        <v>0</v>
      </c>
      <c r="J17" s="41"/>
    </row>
    <row r="18" spans="1:10" s="9" customFormat="1" ht="1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  <c r="I18" s="7">
        <f t="shared" si="1"/>
        <v>0</v>
      </c>
      <c r="J18" s="41"/>
    </row>
    <row r="19" spans="1:10" s="9" customFormat="1" ht="15">
      <c r="A19" s="5">
        <v>13</v>
      </c>
      <c r="B19" s="6" t="s">
        <v>15</v>
      </c>
      <c r="C19" s="7">
        <v>0</v>
      </c>
      <c r="D19" s="7">
        <v>0</v>
      </c>
      <c r="E19" s="8">
        <v>0</v>
      </c>
      <c r="F19" s="7">
        <v>0</v>
      </c>
      <c r="G19" s="7">
        <v>0</v>
      </c>
      <c r="H19" s="7">
        <f t="shared" si="0"/>
        <v>0</v>
      </c>
      <c r="I19" s="7">
        <f t="shared" si="1"/>
        <v>0</v>
      </c>
      <c r="J19" s="41"/>
    </row>
    <row r="20" spans="1:10" s="9" customFormat="1" ht="15">
      <c r="A20" s="5">
        <v>14</v>
      </c>
      <c r="B20" s="6" t="s">
        <v>16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f t="shared" si="0"/>
        <v>0</v>
      </c>
      <c r="I20" s="7">
        <f t="shared" si="1"/>
        <v>0</v>
      </c>
      <c r="J20" s="41"/>
    </row>
    <row r="21" spans="1:10" s="9" customFormat="1" ht="15">
      <c r="A21" s="5">
        <v>15</v>
      </c>
      <c r="B21" s="6" t="s">
        <v>17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7">
        <f t="shared" si="0"/>
        <v>0</v>
      </c>
      <c r="I21" s="7">
        <f t="shared" si="1"/>
        <v>0</v>
      </c>
      <c r="J21" s="41"/>
    </row>
    <row r="22" spans="1:10" s="9" customFormat="1" ht="15">
      <c r="A22" s="5">
        <v>16</v>
      </c>
      <c r="B22" s="6" t="s">
        <v>18</v>
      </c>
      <c r="C22" s="7">
        <v>20889</v>
      </c>
      <c r="D22" s="7">
        <v>20889</v>
      </c>
      <c r="E22" s="8">
        <v>0</v>
      </c>
      <c r="F22" s="7">
        <v>0</v>
      </c>
      <c r="G22" s="7">
        <v>0</v>
      </c>
      <c r="H22" s="7">
        <f t="shared" si="0"/>
        <v>0</v>
      </c>
      <c r="I22" s="7">
        <f t="shared" si="1"/>
        <v>20889</v>
      </c>
      <c r="J22" s="41">
        <v>-0.72</v>
      </c>
    </row>
    <row r="23" spans="1:10" s="9" customFormat="1" ht="15">
      <c r="A23" s="5">
        <v>17</v>
      </c>
      <c r="B23" s="6" t="s">
        <v>19</v>
      </c>
      <c r="C23" s="7">
        <v>185694</v>
      </c>
      <c r="D23" s="7">
        <v>185694</v>
      </c>
      <c r="E23" s="8">
        <v>5481</v>
      </c>
      <c r="F23" s="7">
        <v>26361</v>
      </c>
      <c r="G23" s="7">
        <v>8410</v>
      </c>
      <c r="H23" s="7">
        <f t="shared" si="0"/>
        <v>40252</v>
      </c>
      <c r="I23" s="7">
        <f t="shared" si="1"/>
        <v>185694</v>
      </c>
      <c r="J23" s="41"/>
    </row>
    <row r="24" spans="1:10" s="9" customFormat="1" ht="15">
      <c r="A24" s="5">
        <v>18</v>
      </c>
      <c r="B24" s="6" t="s">
        <v>20</v>
      </c>
      <c r="C24" s="7">
        <v>17400</v>
      </c>
      <c r="D24" s="7">
        <v>17400</v>
      </c>
      <c r="E24" s="8">
        <v>0</v>
      </c>
      <c r="F24" s="7">
        <v>14500</v>
      </c>
      <c r="G24" s="7">
        <v>2900</v>
      </c>
      <c r="H24" s="7">
        <f t="shared" si="0"/>
        <v>17400</v>
      </c>
      <c r="I24" s="7">
        <f t="shared" si="1"/>
        <v>17400</v>
      </c>
      <c r="J24" s="41"/>
    </row>
    <row r="25" spans="1:10" s="9" customFormat="1" ht="15">
      <c r="A25" s="5">
        <v>19</v>
      </c>
      <c r="B25" s="6" t="s">
        <v>21</v>
      </c>
      <c r="C25" s="7">
        <v>0</v>
      </c>
      <c r="D25" s="7">
        <v>0</v>
      </c>
      <c r="E25" s="8">
        <v>0</v>
      </c>
      <c r="F25" s="7">
        <v>0</v>
      </c>
      <c r="G25" s="7">
        <v>0</v>
      </c>
      <c r="H25" s="7">
        <f t="shared" si="0"/>
        <v>0</v>
      </c>
      <c r="I25" s="7">
        <f t="shared" si="1"/>
        <v>0</v>
      </c>
      <c r="J25" s="41"/>
    </row>
    <row r="26" spans="1:10" s="9" customFormat="1" ht="15">
      <c r="A26" s="5">
        <v>20</v>
      </c>
      <c r="B26" s="6" t="s">
        <v>22</v>
      </c>
      <c r="C26" s="7">
        <v>0</v>
      </c>
      <c r="D26" s="7">
        <v>0</v>
      </c>
      <c r="E26" s="8">
        <v>0</v>
      </c>
      <c r="F26" s="7">
        <v>0</v>
      </c>
      <c r="G26" s="7">
        <v>0</v>
      </c>
      <c r="H26" s="7">
        <f t="shared" si="0"/>
        <v>0</v>
      </c>
      <c r="I26" s="7">
        <f t="shared" si="1"/>
        <v>0</v>
      </c>
      <c r="J26" s="41"/>
    </row>
    <row r="27" spans="1:10" s="9" customFormat="1" ht="15">
      <c r="A27" s="5">
        <v>21</v>
      </c>
      <c r="B27" s="6" t="s">
        <v>23</v>
      </c>
      <c r="C27" s="7">
        <v>0</v>
      </c>
      <c r="D27" s="7">
        <v>0</v>
      </c>
      <c r="E27" s="8">
        <v>0</v>
      </c>
      <c r="F27" s="7">
        <v>0</v>
      </c>
      <c r="G27" s="7">
        <v>0</v>
      </c>
      <c r="H27" s="7">
        <f t="shared" si="0"/>
        <v>0</v>
      </c>
      <c r="I27" s="7">
        <f t="shared" si="1"/>
        <v>0</v>
      </c>
      <c r="J27" s="41"/>
    </row>
    <row r="28" spans="1:10" s="9" customFormat="1" ht="12.75">
      <c r="A28" s="60" t="s">
        <v>24</v>
      </c>
      <c r="B28" s="61"/>
      <c r="C28" s="10">
        <f aca="true" t="shared" si="2" ref="C28:I28">SUM(C7:C27)</f>
        <v>260971</v>
      </c>
      <c r="D28" s="10">
        <f t="shared" si="2"/>
        <v>260971</v>
      </c>
      <c r="E28" s="10">
        <f t="shared" si="2"/>
        <v>6931</v>
      </c>
      <c r="F28" s="10">
        <f t="shared" si="2"/>
        <v>46593</v>
      </c>
      <c r="G28" s="10">
        <f t="shared" si="2"/>
        <v>14065</v>
      </c>
      <c r="H28" s="10">
        <f>SUM(H7:H27)</f>
        <v>67589</v>
      </c>
      <c r="I28" s="10">
        <f t="shared" si="2"/>
        <v>260971</v>
      </c>
      <c r="J28" s="41">
        <f>SUM(J7:J27)</f>
        <v>-0.72</v>
      </c>
    </row>
  </sheetData>
  <sheetProtection/>
  <mergeCells count="11">
    <mergeCell ref="E5:G5"/>
    <mergeCell ref="H5:H6"/>
    <mergeCell ref="J5:J6"/>
    <mergeCell ref="I5:I6"/>
    <mergeCell ref="A28:B28"/>
    <mergeCell ref="A1:G1"/>
    <mergeCell ref="A3:G3"/>
    <mergeCell ref="A5:A6"/>
    <mergeCell ref="B5:B6"/>
    <mergeCell ref="C5:C6"/>
    <mergeCell ref="D5:D6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1"/>
  <sheetViews>
    <sheetView view="pageBreakPreview" zoomScaleSheetLayoutView="100" zoomScalePageLayoutView="0" workbookViewId="0" topLeftCell="A13">
      <selection activeCell="P6" sqref="P6"/>
    </sheetView>
  </sheetViews>
  <sheetFormatPr defaultColWidth="9.28125" defaultRowHeight="12.75"/>
  <cols>
    <col min="1" max="1" width="4.00390625" style="28" customWidth="1"/>
    <col min="2" max="2" width="21.7109375" style="15" customWidth="1"/>
    <col min="3" max="4" width="15.28125" style="15" customWidth="1"/>
    <col min="5" max="5" width="15.7109375" style="15" customWidth="1"/>
    <col min="6" max="6" width="17.57421875" style="15" customWidth="1"/>
    <col min="7" max="9" width="14.00390625" style="15" customWidth="1"/>
    <col min="10" max="16384" width="9.28125" style="15" customWidth="1"/>
  </cols>
  <sheetData>
    <row r="1" spans="1:6" ht="38.25" customHeight="1">
      <c r="A1" s="80" t="s">
        <v>50</v>
      </c>
      <c r="B1" s="80"/>
      <c r="C1" s="80"/>
      <c r="D1" s="80"/>
      <c r="E1" s="80"/>
      <c r="F1" s="80"/>
    </row>
    <row r="2" ht="13.5">
      <c r="A2" s="16"/>
    </row>
    <row r="3" spans="1:8" ht="13.5">
      <c r="A3" s="45" t="s">
        <v>30</v>
      </c>
      <c r="B3" s="45"/>
      <c r="C3" s="45"/>
      <c r="D3" s="45"/>
      <c r="E3" s="45"/>
      <c r="F3" s="45"/>
      <c r="G3" s="45"/>
      <c r="H3" s="29"/>
    </row>
    <row r="4" spans="1:8" ht="13.5">
      <c r="A4" s="29"/>
      <c r="B4" s="29"/>
      <c r="C4" s="29"/>
      <c r="D4" s="29"/>
      <c r="E4" s="29"/>
      <c r="F4" s="29"/>
      <c r="G4" s="29"/>
      <c r="H4" s="29"/>
    </row>
    <row r="5" spans="1:9" ht="21.75" customHeight="1">
      <c r="A5" s="46" t="s">
        <v>1</v>
      </c>
      <c r="B5" s="47" t="s">
        <v>2</v>
      </c>
      <c r="C5" s="48" t="s">
        <v>29</v>
      </c>
      <c r="D5" s="81" t="s">
        <v>42</v>
      </c>
      <c r="E5" s="49" t="s">
        <v>31</v>
      </c>
      <c r="F5" s="50"/>
      <c r="G5" s="51"/>
      <c r="H5" s="55" t="s">
        <v>40</v>
      </c>
      <c r="I5" s="52" t="s">
        <v>41</v>
      </c>
    </row>
    <row r="6" spans="1:9" ht="48.75" customHeight="1">
      <c r="A6" s="46"/>
      <c r="B6" s="47"/>
      <c r="C6" s="48"/>
      <c r="D6" s="82"/>
      <c r="E6" s="19" t="s">
        <v>43</v>
      </c>
      <c r="F6" s="19" t="s">
        <v>44</v>
      </c>
      <c r="G6" s="19" t="s">
        <v>45</v>
      </c>
      <c r="H6" s="56"/>
      <c r="I6" s="52"/>
    </row>
    <row r="7" spans="1:9" ht="13.5">
      <c r="A7" s="30">
        <v>1</v>
      </c>
      <c r="B7" s="31" t="s">
        <v>3</v>
      </c>
      <c r="C7" s="32">
        <v>0</v>
      </c>
      <c r="D7" s="32">
        <v>0</v>
      </c>
      <c r="E7" s="33">
        <v>0</v>
      </c>
      <c r="F7" s="32">
        <v>0</v>
      </c>
      <c r="G7" s="32">
        <v>0</v>
      </c>
      <c r="H7" s="32">
        <f>E7+F7+G7</f>
        <v>0</v>
      </c>
      <c r="I7" s="32">
        <f>D7+E7+F7+G7</f>
        <v>0</v>
      </c>
    </row>
    <row r="8" spans="1:9" ht="13.5">
      <c r="A8" s="30">
        <v>2</v>
      </c>
      <c r="B8" s="31" t="s">
        <v>4</v>
      </c>
      <c r="C8" s="32">
        <v>0</v>
      </c>
      <c r="D8" s="32">
        <v>0</v>
      </c>
      <c r="E8" s="33">
        <v>0</v>
      </c>
      <c r="F8" s="32">
        <v>0</v>
      </c>
      <c r="G8" s="32">
        <v>0</v>
      </c>
      <c r="H8" s="32">
        <f aca="true" t="shared" si="0" ref="H8:H27">E8+F8+G8</f>
        <v>0</v>
      </c>
      <c r="I8" s="32">
        <f aca="true" t="shared" si="1" ref="I8:I27">D8+E8+F8+G8</f>
        <v>0</v>
      </c>
    </row>
    <row r="9" spans="1:9" ht="13.5">
      <c r="A9" s="30">
        <v>3</v>
      </c>
      <c r="B9" s="31" t="s">
        <v>5</v>
      </c>
      <c r="C9" s="32">
        <v>0</v>
      </c>
      <c r="D9" s="32">
        <v>0</v>
      </c>
      <c r="E9" s="33">
        <v>0</v>
      </c>
      <c r="F9" s="32">
        <v>0</v>
      </c>
      <c r="G9" s="32">
        <v>0</v>
      </c>
      <c r="H9" s="32">
        <f t="shared" si="0"/>
        <v>0</v>
      </c>
      <c r="I9" s="32">
        <f t="shared" si="1"/>
        <v>0</v>
      </c>
    </row>
    <row r="10" spans="1:9" ht="13.5">
      <c r="A10" s="30">
        <v>4</v>
      </c>
      <c r="B10" s="31" t="s">
        <v>6</v>
      </c>
      <c r="C10" s="32">
        <v>0</v>
      </c>
      <c r="D10" s="32">
        <v>0</v>
      </c>
      <c r="E10" s="33">
        <v>0</v>
      </c>
      <c r="F10" s="32">
        <v>0</v>
      </c>
      <c r="G10" s="32">
        <v>0</v>
      </c>
      <c r="H10" s="32">
        <f t="shared" si="0"/>
        <v>0</v>
      </c>
      <c r="I10" s="32">
        <f t="shared" si="1"/>
        <v>0</v>
      </c>
    </row>
    <row r="11" spans="1:9" ht="13.5">
      <c r="A11" s="30">
        <v>5</v>
      </c>
      <c r="B11" s="31" t="s">
        <v>7</v>
      </c>
      <c r="C11" s="32">
        <v>0</v>
      </c>
      <c r="D11" s="32">
        <v>0</v>
      </c>
      <c r="E11" s="33">
        <v>0</v>
      </c>
      <c r="F11" s="32">
        <v>0</v>
      </c>
      <c r="G11" s="32">
        <v>0</v>
      </c>
      <c r="H11" s="32">
        <f t="shared" si="0"/>
        <v>0</v>
      </c>
      <c r="I11" s="32">
        <f t="shared" si="1"/>
        <v>0</v>
      </c>
    </row>
    <row r="12" spans="1:9" ht="13.5">
      <c r="A12" s="30">
        <v>6</v>
      </c>
      <c r="B12" s="31" t="s">
        <v>8</v>
      </c>
      <c r="C12" s="32">
        <v>0</v>
      </c>
      <c r="D12" s="32">
        <v>0</v>
      </c>
      <c r="E12" s="33">
        <v>0</v>
      </c>
      <c r="F12" s="32">
        <v>0</v>
      </c>
      <c r="G12" s="32">
        <v>0</v>
      </c>
      <c r="H12" s="32">
        <f t="shared" si="0"/>
        <v>0</v>
      </c>
      <c r="I12" s="32">
        <f t="shared" si="1"/>
        <v>0</v>
      </c>
    </row>
    <row r="13" spans="1:9" ht="13.5">
      <c r="A13" s="30">
        <v>7</v>
      </c>
      <c r="B13" s="31" t="s">
        <v>9</v>
      </c>
      <c r="C13" s="32">
        <v>0</v>
      </c>
      <c r="D13" s="32">
        <v>0</v>
      </c>
      <c r="E13" s="33">
        <v>0</v>
      </c>
      <c r="F13" s="32">
        <v>0</v>
      </c>
      <c r="G13" s="32">
        <v>0</v>
      </c>
      <c r="H13" s="32">
        <f t="shared" si="0"/>
        <v>0</v>
      </c>
      <c r="I13" s="32">
        <f t="shared" si="1"/>
        <v>0</v>
      </c>
    </row>
    <row r="14" spans="1:9" ht="13.5">
      <c r="A14" s="30">
        <v>8</v>
      </c>
      <c r="B14" s="31" t="s">
        <v>10</v>
      </c>
      <c r="C14" s="32">
        <v>0</v>
      </c>
      <c r="D14" s="32">
        <v>0</v>
      </c>
      <c r="E14" s="33">
        <v>0</v>
      </c>
      <c r="F14" s="32">
        <v>0</v>
      </c>
      <c r="G14" s="32">
        <v>0</v>
      </c>
      <c r="H14" s="32">
        <f t="shared" si="0"/>
        <v>0</v>
      </c>
      <c r="I14" s="32">
        <f t="shared" si="1"/>
        <v>0</v>
      </c>
    </row>
    <row r="15" spans="1:9" ht="13.5">
      <c r="A15" s="30">
        <v>9</v>
      </c>
      <c r="B15" s="31" t="s">
        <v>11</v>
      </c>
      <c r="C15" s="32">
        <v>30795</v>
      </c>
      <c r="D15" s="32">
        <v>23757</v>
      </c>
      <c r="E15" s="33">
        <v>2346</v>
      </c>
      <c r="F15" s="33">
        <v>2346</v>
      </c>
      <c r="G15" s="33">
        <v>2346</v>
      </c>
      <c r="H15" s="32">
        <f>E15+F15+G15</f>
        <v>7038</v>
      </c>
      <c r="I15" s="32">
        <f>D15+E15+F15+G15</f>
        <v>30795</v>
      </c>
    </row>
    <row r="16" spans="1:9" ht="13.5">
      <c r="A16" s="30">
        <v>10</v>
      </c>
      <c r="B16" s="31" t="s">
        <v>12</v>
      </c>
      <c r="C16" s="32">
        <v>0</v>
      </c>
      <c r="D16" s="32">
        <v>0</v>
      </c>
      <c r="E16" s="33">
        <v>0</v>
      </c>
      <c r="F16" s="32">
        <v>0</v>
      </c>
      <c r="G16" s="32">
        <v>0</v>
      </c>
      <c r="H16" s="32">
        <f t="shared" si="0"/>
        <v>0</v>
      </c>
      <c r="I16" s="32">
        <f t="shared" si="1"/>
        <v>0</v>
      </c>
    </row>
    <row r="17" spans="1:9" ht="13.5">
      <c r="A17" s="30">
        <v>11</v>
      </c>
      <c r="B17" s="31" t="s">
        <v>13</v>
      </c>
      <c r="C17" s="32">
        <v>0</v>
      </c>
      <c r="D17" s="32">
        <v>0</v>
      </c>
      <c r="E17" s="33">
        <v>0</v>
      </c>
      <c r="F17" s="32">
        <v>0</v>
      </c>
      <c r="G17" s="32">
        <v>0</v>
      </c>
      <c r="H17" s="32">
        <f t="shared" si="0"/>
        <v>0</v>
      </c>
      <c r="I17" s="32">
        <f t="shared" si="1"/>
        <v>0</v>
      </c>
    </row>
    <row r="18" spans="1:9" ht="13.5">
      <c r="A18" s="30">
        <v>12</v>
      </c>
      <c r="B18" s="31" t="s">
        <v>14</v>
      </c>
      <c r="C18" s="32">
        <v>0</v>
      </c>
      <c r="D18" s="32">
        <v>0</v>
      </c>
      <c r="E18" s="33">
        <v>0</v>
      </c>
      <c r="F18" s="32">
        <v>0</v>
      </c>
      <c r="G18" s="32">
        <v>0</v>
      </c>
      <c r="H18" s="32">
        <f t="shared" si="0"/>
        <v>0</v>
      </c>
      <c r="I18" s="32">
        <f t="shared" si="1"/>
        <v>0</v>
      </c>
    </row>
    <row r="19" spans="1:9" ht="13.5">
      <c r="A19" s="30">
        <v>13</v>
      </c>
      <c r="B19" s="31" t="s">
        <v>15</v>
      </c>
      <c r="C19" s="32">
        <v>0</v>
      </c>
      <c r="D19" s="32">
        <v>0</v>
      </c>
      <c r="E19" s="33">
        <v>0</v>
      </c>
      <c r="F19" s="32">
        <v>0</v>
      </c>
      <c r="G19" s="32">
        <v>0</v>
      </c>
      <c r="H19" s="32">
        <f t="shared" si="0"/>
        <v>0</v>
      </c>
      <c r="I19" s="32">
        <f t="shared" si="1"/>
        <v>0</v>
      </c>
    </row>
    <row r="20" spans="1:9" ht="13.5">
      <c r="A20" s="30">
        <v>14</v>
      </c>
      <c r="B20" s="31" t="s">
        <v>16</v>
      </c>
      <c r="C20" s="32">
        <v>0</v>
      </c>
      <c r="D20" s="32">
        <v>0</v>
      </c>
      <c r="E20" s="33">
        <v>0</v>
      </c>
      <c r="F20" s="32">
        <v>0</v>
      </c>
      <c r="G20" s="32">
        <v>0</v>
      </c>
      <c r="H20" s="32">
        <f t="shared" si="0"/>
        <v>0</v>
      </c>
      <c r="I20" s="32">
        <f t="shared" si="1"/>
        <v>0</v>
      </c>
    </row>
    <row r="21" spans="1:9" ht="13.5">
      <c r="A21" s="30">
        <v>15</v>
      </c>
      <c r="B21" s="31" t="s">
        <v>17</v>
      </c>
      <c r="C21" s="32">
        <v>0</v>
      </c>
      <c r="D21" s="32">
        <v>0</v>
      </c>
      <c r="E21" s="33">
        <v>0</v>
      </c>
      <c r="F21" s="32">
        <v>0</v>
      </c>
      <c r="G21" s="32">
        <v>0</v>
      </c>
      <c r="H21" s="32">
        <f t="shared" si="0"/>
        <v>0</v>
      </c>
      <c r="I21" s="32">
        <f t="shared" si="1"/>
        <v>0</v>
      </c>
    </row>
    <row r="22" spans="1:9" ht="13.5">
      <c r="A22" s="30">
        <v>16</v>
      </c>
      <c r="B22" s="31" t="s">
        <v>18</v>
      </c>
      <c r="C22" s="32">
        <v>0</v>
      </c>
      <c r="D22" s="32">
        <v>0</v>
      </c>
      <c r="E22" s="33">
        <v>0</v>
      </c>
      <c r="F22" s="32">
        <v>0</v>
      </c>
      <c r="G22" s="32">
        <v>0</v>
      </c>
      <c r="H22" s="32">
        <f t="shared" si="0"/>
        <v>0</v>
      </c>
      <c r="I22" s="32">
        <f t="shared" si="1"/>
        <v>0</v>
      </c>
    </row>
    <row r="23" spans="1:9" ht="13.5">
      <c r="A23" s="30">
        <v>17</v>
      </c>
      <c r="B23" s="31" t="s">
        <v>19</v>
      </c>
      <c r="C23" s="32">
        <v>0</v>
      </c>
      <c r="D23" s="32">
        <v>0</v>
      </c>
      <c r="E23" s="33">
        <v>0</v>
      </c>
      <c r="F23" s="32">
        <v>0</v>
      </c>
      <c r="G23" s="32">
        <v>0</v>
      </c>
      <c r="H23" s="32">
        <f t="shared" si="0"/>
        <v>0</v>
      </c>
      <c r="I23" s="32">
        <f t="shared" si="1"/>
        <v>0</v>
      </c>
    </row>
    <row r="24" spans="1:9" ht="13.5">
      <c r="A24" s="30">
        <v>18</v>
      </c>
      <c r="B24" s="31" t="s">
        <v>20</v>
      </c>
      <c r="C24" s="32">
        <v>0</v>
      </c>
      <c r="D24" s="32">
        <v>0</v>
      </c>
      <c r="E24" s="33">
        <v>0</v>
      </c>
      <c r="F24" s="32">
        <v>0</v>
      </c>
      <c r="G24" s="32">
        <v>0</v>
      </c>
      <c r="H24" s="32">
        <f t="shared" si="0"/>
        <v>0</v>
      </c>
      <c r="I24" s="32">
        <f t="shared" si="1"/>
        <v>0</v>
      </c>
    </row>
    <row r="25" spans="1:9" ht="13.5">
      <c r="A25" s="30">
        <v>19</v>
      </c>
      <c r="B25" s="31" t="s">
        <v>21</v>
      </c>
      <c r="C25" s="32">
        <v>0</v>
      </c>
      <c r="D25" s="32">
        <v>0</v>
      </c>
      <c r="E25" s="33">
        <v>0</v>
      </c>
      <c r="F25" s="32">
        <v>0</v>
      </c>
      <c r="G25" s="32">
        <v>0</v>
      </c>
      <c r="H25" s="32">
        <f t="shared" si="0"/>
        <v>0</v>
      </c>
      <c r="I25" s="32">
        <f t="shared" si="1"/>
        <v>0</v>
      </c>
    </row>
    <row r="26" spans="1:9" ht="13.5">
      <c r="A26" s="30">
        <v>20</v>
      </c>
      <c r="B26" s="31" t="s">
        <v>22</v>
      </c>
      <c r="C26" s="32">
        <v>0</v>
      </c>
      <c r="D26" s="32">
        <v>0</v>
      </c>
      <c r="E26" s="33">
        <v>0</v>
      </c>
      <c r="F26" s="32">
        <v>0</v>
      </c>
      <c r="G26" s="32">
        <v>0</v>
      </c>
      <c r="H26" s="32">
        <f t="shared" si="0"/>
        <v>0</v>
      </c>
      <c r="I26" s="32">
        <f t="shared" si="1"/>
        <v>0</v>
      </c>
    </row>
    <row r="27" spans="1:9" ht="13.5">
      <c r="A27" s="30">
        <v>21</v>
      </c>
      <c r="B27" s="31" t="s">
        <v>23</v>
      </c>
      <c r="C27" s="32">
        <v>0</v>
      </c>
      <c r="D27" s="32">
        <v>0</v>
      </c>
      <c r="E27" s="33">
        <v>0</v>
      </c>
      <c r="F27" s="32">
        <v>0</v>
      </c>
      <c r="G27" s="32">
        <v>0</v>
      </c>
      <c r="H27" s="32">
        <f t="shared" si="0"/>
        <v>0</v>
      </c>
      <c r="I27" s="32">
        <f t="shared" si="1"/>
        <v>0</v>
      </c>
    </row>
    <row r="28" spans="1:9" ht="13.5">
      <c r="A28" s="42" t="s">
        <v>24</v>
      </c>
      <c r="B28" s="43"/>
      <c r="C28" s="34">
        <f aca="true" t="shared" si="2" ref="C28:I28">SUM(C7:C27)</f>
        <v>30795</v>
      </c>
      <c r="D28" s="34">
        <f t="shared" si="2"/>
        <v>23757</v>
      </c>
      <c r="E28" s="34">
        <f t="shared" si="2"/>
        <v>2346</v>
      </c>
      <c r="F28" s="34">
        <f t="shared" si="2"/>
        <v>2346</v>
      </c>
      <c r="G28" s="34">
        <f t="shared" si="2"/>
        <v>2346</v>
      </c>
      <c r="H28" s="34">
        <f>SUM(H7:H27)</f>
        <v>7038</v>
      </c>
      <c r="I28" s="35">
        <f t="shared" si="2"/>
        <v>30795</v>
      </c>
    </row>
    <row r="31" ht="13.5">
      <c r="I31" s="15">
        <f>H3</f>
        <v>0</v>
      </c>
    </row>
  </sheetData>
  <sheetProtection/>
  <mergeCells count="10">
    <mergeCell ref="H5:H6"/>
    <mergeCell ref="I5:I6"/>
    <mergeCell ref="A28:B28"/>
    <mergeCell ref="A1:F1"/>
    <mergeCell ref="A3:G3"/>
    <mergeCell ref="A5:A6"/>
    <mergeCell ref="B5:B6"/>
    <mergeCell ref="C5:C6"/>
    <mergeCell ref="D5:D6"/>
    <mergeCell ref="E5:G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view="pageBreakPreview" zoomScaleSheetLayoutView="100" zoomScalePageLayoutView="0" workbookViewId="0" topLeftCell="A4">
      <selection activeCell="C33" sqref="C33"/>
    </sheetView>
  </sheetViews>
  <sheetFormatPr defaultColWidth="9.28125" defaultRowHeight="12.75"/>
  <cols>
    <col min="1" max="1" width="4.00390625" style="28" customWidth="1"/>
    <col min="2" max="2" width="21.7109375" style="17" customWidth="1"/>
    <col min="3" max="4" width="15.28125" style="17" customWidth="1"/>
    <col min="5" max="5" width="15.7109375" style="15" customWidth="1"/>
    <col min="6" max="6" width="17.57421875" style="15" customWidth="1"/>
    <col min="7" max="8" width="14.00390625" style="15" customWidth="1"/>
    <col min="9" max="9" width="15.28125" style="15" customWidth="1"/>
    <col min="10" max="16384" width="9.28125" style="15" customWidth="1"/>
  </cols>
  <sheetData>
    <row r="1" spans="1:6" ht="38.25" customHeight="1">
      <c r="A1" s="44" t="s">
        <v>34</v>
      </c>
      <c r="B1" s="44"/>
      <c r="C1" s="44"/>
      <c r="D1" s="44"/>
      <c r="E1" s="44"/>
      <c r="F1" s="44"/>
    </row>
    <row r="2" ht="13.5">
      <c r="A2" s="16"/>
    </row>
    <row r="3" spans="1:8" ht="13.5">
      <c r="A3" s="45"/>
      <c r="B3" s="45"/>
      <c r="C3" s="45"/>
      <c r="D3" s="45"/>
      <c r="E3" s="45"/>
      <c r="F3" s="45"/>
      <c r="G3" s="45"/>
      <c r="H3" s="29"/>
    </row>
    <row r="4" spans="1:8" ht="13.5">
      <c r="A4" s="29"/>
      <c r="B4" s="29"/>
      <c r="C4" s="29"/>
      <c r="D4" s="29"/>
      <c r="E4" s="29"/>
      <c r="F4" s="29"/>
      <c r="G4" s="29"/>
      <c r="H4" s="29"/>
    </row>
    <row r="5" spans="1:9" ht="21.75" customHeight="1">
      <c r="A5" s="46" t="s">
        <v>1</v>
      </c>
      <c r="B5" s="47" t="s">
        <v>2</v>
      </c>
      <c r="C5" s="48" t="s">
        <v>29</v>
      </c>
      <c r="D5" s="81" t="s">
        <v>42</v>
      </c>
      <c r="E5" s="49" t="s">
        <v>31</v>
      </c>
      <c r="F5" s="50"/>
      <c r="G5" s="51"/>
      <c r="H5" s="55" t="s">
        <v>49</v>
      </c>
      <c r="I5" s="52" t="s">
        <v>33</v>
      </c>
    </row>
    <row r="6" spans="1:9" ht="50.25" customHeight="1">
      <c r="A6" s="46"/>
      <c r="B6" s="47"/>
      <c r="C6" s="48"/>
      <c r="D6" s="82"/>
      <c r="E6" s="19" t="s">
        <v>43</v>
      </c>
      <c r="F6" s="19" t="s">
        <v>44</v>
      </c>
      <c r="G6" s="19" t="s">
        <v>45</v>
      </c>
      <c r="H6" s="56"/>
      <c r="I6" s="52"/>
    </row>
    <row r="7" spans="1:9" s="24" customFormat="1" ht="15">
      <c r="A7" s="20">
        <v>1</v>
      </c>
      <c r="B7" s="21" t="s">
        <v>3</v>
      </c>
      <c r="C7" s="22">
        <v>0</v>
      </c>
      <c r="D7" s="22">
        <v>0</v>
      </c>
      <c r="E7" s="23">
        <v>0</v>
      </c>
      <c r="F7" s="22">
        <v>0</v>
      </c>
      <c r="G7" s="22">
        <v>0</v>
      </c>
      <c r="H7" s="22">
        <f>E7+F7+G7</f>
        <v>0</v>
      </c>
      <c r="I7" s="22">
        <f>D7+E7+F7+G7</f>
        <v>0</v>
      </c>
    </row>
    <row r="8" spans="1:9" s="24" customFormat="1" ht="15">
      <c r="A8" s="20">
        <v>2</v>
      </c>
      <c r="B8" s="21" t="s">
        <v>4</v>
      </c>
      <c r="C8" s="22">
        <v>2257</v>
      </c>
      <c r="D8" s="22">
        <v>0</v>
      </c>
      <c r="E8" s="23">
        <v>2257</v>
      </c>
      <c r="F8" s="22">
        <v>0</v>
      </c>
      <c r="G8" s="22">
        <v>0</v>
      </c>
      <c r="H8" s="22">
        <f aca="true" t="shared" si="0" ref="H8:H27">E8+F8+G8</f>
        <v>2257</v>
      </c>
      <c r="I8" s="22">
        <f aca="true" t="shared" si="1" ref="I8:I27">D8+E8+F8+G8</f>
        <v>2257</v>
      </c>
    </row>
    <row r="9" spans="1:9" s="24" customFormat="1" ht="15">
      <c r="A9" s="20">
        <v>3</v>
      </c>
      <c r="B9" s="21" t="s">
        <v>5</v>
      </c>
      <c r="C9" s="22">
        <v>0</v>
      </c>
      <c r="D9" s="22">
        <v>0</v>
      </c>
      <c r="E9" s="23">
        <v>0</v>
      </c>
      <c r="F9" s="22">
        <v>0</v>
      </c>
      <c r="G9" s="22">
        <v>0</v>
      </c>
      <c r="H9" s="22">
        <f t="shared" si="0"/>
        <v>0</v>
      </c>
      <c r="I9" s="22">
        <f t="shared" si="1"/>
        <v>0</v>
      </c>
    </row>
    <row r="10" spans="1:9" s="24" customFormat="1" ht="15">
      <c r="A10" s="20">
        <v>4</v>
      </c>
      <c r="B10" s="21" t="s">
        <v>6</v>
      </c>
      <c r="C10" s="22">
        <v>0</v>
      </c>
      <c r="D10" s="22">
        <v>0</v>
      </c>
      <c r="E10" s="23">
        <v>0</v>
      </c>
      <c r="F10" s="22">
        <v>0</v>
      </c>
      <c r="G10" s="22">
        <v>0</v>
      </c>
      <c r="H10" s="22">
        <f t="shared" si="0"/>
        <v>0</v>
      </c>
      <c r="I10" s="22">
        <f t="shared" si="1"/>
        <v>0</v>
      </c>
    </row>
    <row r="11" spans="1:9" s="24" customFormat="1" ht="15">
      <c r="A11" s="20">
        <v>5</v>
      </c>
      <c r="B11" s="21" t="s">
        <v>7</v>
      </c>
      <c r="C11" s="22">
        <v>0</v>
      </c>
      <c r="D11" s="22">
        <v>0</v>
      </c>
      <c r="E11" s="23">
        <v>0</v>
      </c>
      <c r="F11" s="22">
        <v>0</v>
      </c>
      <c r="G11" s="22">
        <v>0</v>
      </c>
      <c r="H11" s="22">
        <f t="shared" si="0"/>
        <v>0</v>
      </c>
      <c r="I11" s="22">
        <f t="shared" si="1"/>
        <v>0</v>
      </c>
    </row>
    <row r="12" spans="1:9" s="24" customFormat="1" ht="15">
      <c r="A12" s="20">
        <v>6</v>
      </c>
      <c r="B12" s="21" t="s">
        <v>8</v>
      </c>
      <c r="C12" s="22">
        <v>24737</v>
      </c>
      <c r="D12" s="22">
        <v>17781</v>
      </c>
      <c r="E12" s="23">
        <v>0</v>
      </c>
      <c r="F12" s="22">
        <v>0</v>
      </c>
      <c r="G12" s="22">
        <v>6956</v>
      </c>
      <c r="H12" s="22">
        <f t="shared" si="0"/>
        <v>6956</v>
      </c>
      <c r="I12" s="22">
        <f t="shared" si="1"/>
        <v>24737</v>
      </c>
    </row>
    <row r="13" spans="1:9" s="24" customFormat="1" ht="15">
      <c r="A13" s="20">
        <v>7</v>
      </c>
      <c r="B13" s="21" t="s">
        <v>9</v>
      </c>
      <c r="C13" s="22">
        <v>0</v>
      </c>
      <c r="D13" s="22">
        <v>0</v>
      </c>
      <c r="E13" s="23">
        <v>0</v>
      </c>
      <c r="F13" s="22">
        <v>0</v>
      </c>
      <c r="G13" s="22">
        <v>0</v>
      </c>
      <c r="H13" s="22">
        <f t="shared" si="0"/>
        <v>0</v>
      </c>
      <c r="I13" s="22">
        <f t="shared" si="1"/>
        <v>0</v>
      </c>
    </row>
    <row r="14" spans="1:9" s="24" customFormat="1" ht="15">
      <c r="A14" s="20">
        <v>8</v>
      </c>
      <c r="B14" s="21" t="s">
        <v>10</v>
      </c>
      <c r="C14" s="22">
        <v>0</v>
      </c>
      <c r="D14" s="22">
        <v>0</v>
      </c>
      <c r="E14" s="23">
        <v>0</v>
      </c>
      <c r="F14" s="22">
        <v>0</v>
      </c>
      <c r="G14" s="22">
        <v>0</v>
      </c>
      <c r="H14" s="22">
        <f t="shared" si="0"/>
        <v>0</v>
      </c>
      <c r="I14" s="22">
        <f t="shared" si="1"/>
        <v>0</v>
      </c>
    </row>
    <row r="15" spans="1:9" s="24" customFormat="1" ht="15">
      <c r="A15" s="20">
        <v>9</v>
      </c>
      <c r="B15" s="21" t="s">
        <v>11</v>
      </c>
      <c r="C15" s="22">
        <v>0</v>
      </c>
      <c r="D15" s="22">
        <v>0</v>
      </c>
      <c r="E15" s="23">
        <v>0</v>
      </c>
      <c r="F15" s="22">
        <v>0</v>
      </c>
      <c r="G15" s="22">
        <v>0</v>
      </c>
      <c r="H15" s="22">
        <f t="shared" si="0"/>
        <v>0</v>
      </c>
      <c r="I15" s="22">
        <f t="shared" si="1"/>
        <v>0</v>
      </c>
    </row>
    <row r="16" spans="1:9" s="24" customFormat="1" ht="15">
      <c r="A16" s="20">
        <v>10</v>
      </c>
      <c r="B16" s="21" t="s">
        <v>12</v>
      </c>
      <c r="C16" s="22">
        <v>13801</v>
      </c>
      <c r="D16" s="22">
        <v>2787</v>
      </c>
      <c r="E16" s="23">
        <v>0</v>
      </c>
      <c r="F16" s="22">
        <v>0</v>
      </c>
      <c r="G16" s="22">
        <v>0</v>
      </c>
      <c r="H16" s="22">
        <f t="shared" si="0"/>
        <v>0</v>
      </c>
      <c r="I16" s="22">
        <f t="shared" si="1"/>
        <v>2787</v>
      </c>
    </row>
    <row r="17" spans="1:9" s="24" customFormat="1" ht="15">
      <c r="A17" s="20">
        <v>11</v>
      </c>
      <c r="B17" s="21" t="s">
        <v>13</v>
      </c>
      <c r="C17" s="22">
        <v>0</v>
      </c>
      <c r="D17" s="22">
        <v>0</v>
      </c>
      <c r="E17" s="23">
        <v>0</v>
      </c>
      <c r="F17" s="22">
        <v>0</v>
      </c>
      <c r="G17" s="22">
        <v>0</v>
      </c>
      <c r="H17" s="22">
        <f t="shared" si="0"/>
        <v>0</v>
      </c>
      <c r="I17" s="22">
        <f t="shared" si="1"/>
        <v>0</v>
      </c>
    </row>
    <row r="18" spans="1:9" s="24" customFormat="1" ht="15">
      <c r="A18" s="20">
        <v>12</v>
      </c>
      <c r="B18" s="21" t="s">
        <v>14</v>
      </c>
      <c r="C18" s="22">
        <v>0</v>
      </c>
      <c r="D18" s="22">
        <v>0</v>
      </c>
      <c r="E18" s="23">
        <v>0</v>
      </c>
      <c r="F18" s="22">
        <v>0</v>
      </c>
      <c r="G18" s="22">
        <v>0</v>
      </c>
      <c r="H18" s="22">
        <f t="shared" si="0"/>
        <v>0</v>
      </c>
      <c r="I18" s="22">
        <f t="shared" si="1"/>
        <v>0</v>
      </c>
    </row>
    <row r="19" spans="1:9" s="24" customFormat="1" ht="15">
      <c r="A19" s="20">
        <v>13</v>
      </c>
      <c r="B19" s="21" t="s">
        <v>15</v>
      </c>
      <c r="C19" s="22">
        <v>0</v>
      </c>
      <c r="D19" s="22">
        <v>0</v>
      </c>
      <c r="E19" s="23">
        <v>0</v>
      </c>
      <c r="F19" s="22">
        <v>0</v>
      </c>
      <c r="G19" s="22">
        <v>0</v>
      </c>
      <c r="H19" s="22">
        <f t="shared" si="0"/>
        <v>0</v>
      </c>
      <c r="I19" s="22">
        <f t="shared" si="1"/>
        <v>0</v>
      </c>
    </row>
    <row r="20" spans="1:9" s="24" customFormat="1" ht="15">
      <c r="A20" s="20">
        <v>14</v>
      </c>
      <c r="B20" s="21" t="s">
        <v>16</v>
      </c>
      <c r="C20" s="22">
        <v>0</v>
      </c>
      <c r="D20" s="22">
        <v>0</v>
      </c>
      <c r="E20" s="23">
        <v>0</v>
      </c>
      <c r="F20" s="22">
        <v>0</v>
      </c>
      <c r="G20" s="22">
        <v>0</v>
      </c>
      <c r="H20" s="22">
        <f t="shared" si="0"/>
        <v>0</v>
      </c>
      <c r="I20" s="22">
        <f t="shared" si="1"/>
        <v>0</v>
      </c>
    </row>
    <row r="21" spans="1:9" s="24" customFormat="1" ht="15">
      <c r="A21" s="20">
        <v>15</v>
      </c>
      <c r="B21" s="21" t="s">
        <v>17</v>
      </c>
      <c r="C21" s="22">
        <v>0</v>
      </c>
      <c r="D21" s="22">
        <v>0</v>
      </c>
      <c r="E21" s="23">
        <v>0</v>
      </c>
      <c r="F21" s="22">
        <v>0</v>
      </c>
      <c r="G21" s="22">
        <v>0</v>
      </c>
      <c r="H21" s="22">
        <f t="shared" si="0"/>
        <v>0</v>
      </c>
      <c r="I21" s="22">
        <f t="shared" si="1"/>
        <v>0</v>
      </c>
    </row>
    <row r="22" spans="1:9" s="24" customFormat="1" ht="15">
      <c r="A22" s="20">
        <v>16</v>
      </c>
      <c r="B22" s="21" t="s">
        <v>18</v>
      </c>
      <c r="C22" s="22">
        <v>0</v>
      </c>
      <c r="D22" s="22">
        <v>0</v>
      </c>
      <c r="E22" s="23">
        <v>0</v>
      </c>
      <c r="F22" s="22">
        <v>0</v>
      </c>
      <c r="G22" s="22">
        <v>0</v>
      </c>
      <c r="H22" s="22">
        <f t="shared" si="0"/>
        <v>0</v>
      </c>
      <c r="I22" s="22">
        <f t="shared" si="1"/>
        <v>0</v>
      </c>
    </row>
    <row r="23" spans="1:9" s="24" customFormat="1" ht="15">
      <c r="A23" s="20">
        <v>17</v>
      </c>
      <c r="B23" s="21" t="s">
        <v>19</v>
      </c>
      <c r="C23" s="22">
        <v>0</v>
      </c>
      <c r="D23" s="22">
        <v>0</v>
      </c>
      <c r="E23" s="23">
        <v>0</v>
      </c>
      <c r="F23" s="22">
        <v>0</v>
      </c>
      <c r="G23" s="22">
        <v>0</v>
      </c>
      <c r="H23" s="22">
        <f t="shared" si="0"/>
        <v>0</v>
      </c>
      <c r="I23" s="22">
        <f t="shared" si="1"/>
        <v>0</v>
      </c>
    </row>
    <row r="24" spans="1:9" s="24" customFormat="1" ht="15">
      <c r="A24" s="20">
        <v>18</v>
      </c>
      <c r="B24" s="21" t="s">
        <v>20</v>
      </c>
      <c r="C24" s="22">
        <v>0</v>
      </c>
      <c r="D24" s="22">
        <v>0</v>
      </c>
      <c r="E24" s="23">
        <v>0</v>
      </c>
      <c r="F24" s="22">
        <v>0</v>
      </c>
      <c r="G24" s="22">
        <v>0</v>
      </c>
      <c r="H24" s="22">
        <f t="shared" si="0"/>
        <v>0</v>
      </c>
      <c r="I24" s="22">
        <f t="shared" si="1"/>
        <v>0</v>
      </c>
    </row>
    <row r="25" spans="1:9" s="24" customFormat="1" ht="15">
      <c r="A25" s="20">
        <v>19</v>
      </c>
      <c r="B25" s="21" t="s">
        <v>21</v>
      </c>
      <c r="C25" s="22">
        <v>0</v>
      </c>
      <c r="D25" s="22">
        <v>0</v>
      </c>
      <c r="E25" s="23">
        <v>0</v>
      </c>
      <c r="F25" s="22">
        <v>0</v>
      </c>
      <c r="G25" s="22">
        <v>0</v>
      </c>
      <c r="H25" s="22">
        <f t="shared" si="0"/>
        <v>0</v>
      </c>
      <c r="I25" s="22">
        <f t="shared" si="1"/>
        <v>0</v>
      </c>
    </row>
    <row r="26" spans="1:9" s="24" customFormat="1" ht="15">
      <c r="A26" s="20">
        <v>20</v>
      </c>
      <c r="B26" s="21" t="s">
        <v>22</v>
      </c>
      <c r="C26" s="22">
        <v>0</v>
      </c>
      <c r="D26" s="22">
        <v>0</v>
      </c>
      <c r="E26" s="23">
        <v>0</v>
      </c>
      <c r="F26" s="22">
        <v>0</v>
      </c>
      <c r="G26" s="22">
        <v>0</v>
      </c>
      <c r="H26" s="22">
        <f t="shared" si="0"/>
        <v>0</v>
      </c>
      <c r="I26" s="22">
        <f t="shared" si="1"/>
        <v>0</v>
      </c>
    </row>
    <row r="27" spans="1:9" s="24" customFormat="1" ht="15">
      <c r="A27" s="20">
        <v>21</v>
      </c>
      <c r="B27" s="21" t="s">
        <v>23</v>
      </c>
      <c r="C27" s="22">
        <v>0</v>
      </c>
      <c r="D27" s="22">
        <v>0</v>
      </c>
      <c r="E27" s="23">
        <v>0</v>
      </c>
      <c r="F27" s="22">
        <v>0</v>
      </c>
      <c r="G27" s="22">
        <v>0</v>
      </c>
      <c r="H27" s="22">
        <f t="shared" si="0"/>
        <v>0</v>
      </c>
      <c r="I27" s="22">
        <f t="shared" si="1"/>
        <v>0</v>
      </c>
    </row>
    <row r="28" spans="1:9" ht="13.5">
      <c r="A28" s="42" t="s">
        <v>24</v>
      </c>
      <c r="B28" s="43"/>
      <c r="C28" s="25">
        <f aca="true" t="shared" si="2" ref="C28:I28">SUM(C7:C27)</f>
        <v>40795</v>
      </c>
      <c r="D28" s="25">
        <f t="shared" si="2"/>
        <v>20568</v>
      </c>
      <c r="E28" s="26">
        <f t="shared" si="2"/>
        <v>2257</v>
      </c>
      <c r="F28" s="26">
        <f t="shared" si="2"/>
        <v>0</v>
      </c>
      <c r="G28" s="26">
        <f t="shared" si="2"/>
        <v>6956</v>
      </c>
      <c r="H28" s="26">
        <f>SUM(H7:H27)</f>
        <v>9213</v>
      </c>
      <c r="I28" s="27">
        <f t="shared" si="2"/>
        <v>29781</v>
      </c>
    </row>
  </sheetData>
  <sheetProtection/>
  <mergeCells count="10">
    <mergeCell ref="H5:H6"/>
    <mergeCell ref="I5:I6"/>
    <mergeCell ref="A28:B28"/>
    <mergeCell ref="A1:F1"/>
    <mergeCell ref="A3:G3"/>
    <mergeCell ref="A5:A6"/>
    <mergeCell ref="B5:B6"/>
    <mergeCell ref="C5:C6"/>
    <mergeCell ref="D5:D6"/>
    <mergeCell ref="E5:G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view="pageBreakPreview" zoomScaleSheetLayoutView="100" zoomScalePageLayoutView="0" workbookViewId="0" topLeftCell="A10">
      <selection activeCell="D7" sqref="D7:D27"/>
    </sheetView>
  </sheetViews>
  <sheetFormatPr defaultColWidth="9.28125" defaultRowHeight="12.75"/>
  <cols>
    <col min="1" max="1" width="4.00390625" style="12" customWidth="1"/>
    <col min="2" max="2" width="21.7109375" style="3" customWidth="1"/>
    <col min="3" max="4" width="15.28125" style="3" customWidth="1"/>
    <col min="5" max="5" width="15.7109375" style="1" customWidth="1"/>
    <col min="6" max="6" width="17.57421875" style="1" customWidth="1"/>
    <col min="7" max="8" width="15.28125" style="1" customWidth="1"/>
    <col min="9" max="9" width="15.57421875" style="1" customWidth="1"/>
    <col min="10" max="16384" width="9.28125" style="1" customWidth="1"/>
  </cols>
  <sheetData>
    <row r="1" spans="1:9" ht="36" customHeight="1">
      <c r="A1" s="57" t="s">
        <v>25</v>
      </c>
      <c r="B1" s="57"/>
      <c r="C1" s="57"/>
      <c r="D1" s="57"/>
      <c r="E1" s="57"/>
      <c r="F1" s="57"/>
      <c r="G1" s="57"/>
      <c r="H1" s="57"/>
      <c r="I1" s="57"/>
    </row>
    <row r="2" ht="13.5">
      <c r="A2" s="2"/>
    </row>
    <row r="3" spans="1:9" ht="12.75">
      <c r="A3" s="59" t="s">
        <v>30</v>
      </c>
      <c r="B3" s="59"/>
      <c r="C3" s="59"/>
      <c r="D3" s="59"/>
      <c r="E3" s="59"/>
      <c r="F3" s="59"/>
      <c r="G3" s="59"/>
      <c r="H3" s="4"/>
      <c r="I3" s="39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9" ht="38.25" customHeight="1">
      <c r="A5" s="62" t="s">
        <v>1</v>
      </c>
      <c r="B5" s="63" t="s">
        <v>2</v>
      </c>
      <c r="C5" s="64" t="s">
        <v>29</v>
      </c>
      <c r="D5" s="53" t="s">
        <v>42</v>
      </c>
      <c r="E5" s="65" t="s">
        <v>31</v>
      </c>
      <c r="F5" s="66"/>
      <c r="G5" s="67"/>
      <c r="H5" s="68" t="s">
        <v>47</v>
      </c>
      <c r="I5" s="58" t="s">
        <v>32</v>
      </c>
    </row>
    <row r="6" spans="1:9" ht="47.25" customHeight="1">
      <c r="A6" s="62"/>
      <c r="B6" s="63"/>
      <c r="C6" s="64"/>
      <c r="D6" s="54"/>
      <c r="E6" s="13" t="s">
        <v>43</v>
      </c>
      <c r="F6" s="13" t="s">
        <v>44</v>
      </c>
      <c r="G6" s="13" t="s">
        <v>45</v>
      </c>
      <c r="H6" s="69"/>
      <c r="I6" s="58"/>
    </row>
    <row r="7" spans="1:9" s="9" customFormat="1" ht="15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E7+F7+G7</f>
        <v>0</v>
      </c>
      <c r="I7" s="7">
        <f>D7+E7+F7+G7</f>
        <v>0</v>
      </c>
    </row>
    <row r="8" spans="1:9" s="9" customFormat="1" ht="15">
      <c r="A8" s="5">
        <v>2</v>
      </c>
      <c r="B8" s="6" t="s">
        <v>4</v>
      </c>
      <c r="C8" s="7">
        <v>0</v>
      </c>
      <c r="D8" s="7">
        <v>0</v>
      </c>
      <c r="E8" s="8">
        <v>0</v>
      </c>
      <c r="F8" s="7">
        <v>0</v>
      </c>
      <c r="G8" s="7">
        <v>0</v>
      </c>
      <c r="H8" s="7">
        <f aca="true" t="shared" si="0" ref="H8:H27">E8+F8+G8</f>
        <v>0</v>
      </c>
      <c r="I8" s="7">
        <f aca="true" t="shared" si="1" ref="I8:I27">D8+E8+F8+G8</f>
        <v>0</v>
      </c>
    </row>
    <row r="9" spans="1:9" s="9" customFormat="1" ht="15">
      <c r="A9" s="5">
        <v>3</v>
      </c>
      <c r="B9" s="6" t="s">
        <v>5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f t="shared" si="0"/>
        <v>0</v>
      </c>
      <c r="I9" s="7">
        <f t="shared" si="1"/>
        <v>0</v>
      </c>
    </row>
    <row r="10" spans="1:9" s="9" customFormat="1" ht="15">
      <c r="A10" s="5">
        <v>4</v>
      </c>
      <c r="B10" s="6" t="s">
        <v>6</v>
      </c>
      <c r="C10" s="7">
        <v>0</v>
      </c>
      <c r="D10" s="7">
        <v>0</v>
      </c>
      <c r="E10" s="8">
        <v>0</v>
      </c>
      <c r="F10" s="7">
        <v>0</v>
      </c>
      <c r="G10" s="7">
        <v>0</v>
      </c>
      <c r="H10" s="7">
        <f t="shared" si="0"/>
        <v>0</v>
      </c>
      <c r="I10" s="7">
        <f t="shared" si="1"/>
        <v>0</v>
      </c>
    </row>
    <row r="11" spans="1:9" s="9" customFormat="1" ht="15">
      <c r="A11" s="5">
        <v>5</v>
      </c>
      <c r="B11" s="6" t="s">
        <v>7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  <c r="I11" s="7">
        <f t="shared" si="1"/>
        <v>0</v>
      </c>
    </row>
    <row r="12" spans="1:9" s="9" customFormat="1" ht="15">
      <c r="A12" s="5">
        <v>6</v>
      </c>
      <c r="B12" s="6" t="s">
        <v>8</v>
      </c>
      <c r="C12" s="7">
        <v>0</v>
      </c>
      <c r="D12" s="7">
        <v>0</v>
      </c>
      <c r="E12" s="8">
        <v>0</v>
      </c>
      <c r="F12" s="7">
        <v>0</v>
      </c>
      <c r="G12" s="7">
        <v>0</v>
      </c>
      <c r="H12" s="7">
        <f t="shared" si="0"/>
        <v>0</v>
      </c>
      <c r="I12" s="7">
        <f t="shared" si="1"/>
        <v>0</v>
      </c>
    </row>
    <row r="13" spans="1:9" s="9" customFormat="1" ht="15">
      <c r="A13" s="5">
        <v>7</v>
      </c>
      <c r="B13" s="6" t="s">
        <v>9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f t="shared" si="0"/>
        <v>0</v>
      </c>
      <c r="I13" s="7">
        <f t="shared" si="1"/>
        <v>0</v>
      </c>
    </row>
    <row r="14" spans="1:9" s="9" customFormat="1" ht="15">
      <c r="A14" s="5">
        <v>8</v>
      </c>
      <c r="B14" s="6" t="s">
        <v>10</v>
      </c>
      <c r="C14" s="7">
        <v>1659.06</v>
      </c>
      <c r="D14" s="7">
        <v>1659.06</v>
      </c>
      <c r="E14" s="8">
        <v>0</v>
      </c>
      <c r="F14" s="7">
        <v>0</v>
      </c>
      <c r="G14" s="7">
        <v>0</v>
      </c>
      <c r="H14" s="7">
        <f t="shared" si="0"/>
        <v>0</v>
      </c>
      <c r="I14" s="7">
        <f t="shared" si="1"/>
        <v>1659.06</v>
      </c>
    </row>
    <row r="15" spans="1:9" s="9" customFormat="1" ht="15">
      <c r="A15" s="5">
        <v>9</v>
      </c>
      <c r="B15" s="6" t="s">
        <v>11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f t="shared" si="0"/>
        <v>0</v>
      </c>
      <c r="I15" s="7">
        <f t="shared" si="1"/>
        <v>0</v>
      </c>
    </row>
    <row r="16" spans="1:9" s="9" customFormat="1" ht="15">
      <c r="A16" s="5">
        <v>10</v>
      </c>
      <c r="B16" s="6" t="s">
        <v>12</v>
      </c>
      <c r="C16" s="7">
        <v>8126.39</v>
      </c>
      <c r="D16" s="7">
        <v>8126.39</v>
      </c>
      <c r="E16" s="8">
        <v>0</v>
      </c>
      <c r="F16" s="7">
        <v>0</v>
      </c>
      <c r="G16" s="7">
        <v>0</v>
      </c>
      <c r="H16" s="7">
        <f t="shared" si="0"/>
        <v>0</v>
      </c>
      <c r="I16" s="7">
        <f t="shared" si="1"/>
        <v>8126.39</v>
      </c>
    </row>
    <row r="17" spans="1:9" s="9" customFormat="1" ht="1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  <c r="I17" s="7">
        <f t="shared" si="1"/>
        <v>0</v>
      </c>
    </row>
    <row r="18" spans="1:9" s="9" customFormat="1" ht="1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  <c r="I18" s="7">
        <f t="shared" si="1"/>
        <v>0</v>
      </c>
    </row>
    <row r="19" spans="1:9" s="9" customFormat="1" ht="15">
      <c r="A19" s="5">
        <v>13</v>
      </c>
      <c r="B19" s="6" t="s">
        <v>15</v>
      </c>
      <c r="C19" s="7">
        <v>0</v>
      </c>
      <c r="D19" s="7">
        <v>0</v>
      </c>
      <c r="E19" s="8">
        <v>0</v>
      </c>
      <c r="F19" s="7">
        <v>0</v>
      </c>
      <c r="G19" s="7">
        <v>0</v>
      </c>
      <c r="H19" s="7">
        <f t="shared" si="0"/>
        <v>0</v>
      </c>
      <c r="I19" s="7">
        <f t="shared" si="1"/>
        <v>0</v>
      </c>
    </row>
    <row r="20" spans="1:9" s="9" customFormat="1" ht="15">
      <c r="A20" s="5">
        <v>14</v>
      </c>
      <c r="B20" s="6" t="s">
        <v>16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f t="shared" si="0"/>
        <v>0</v>
      </c>
      <c r="I20" s="7">
        <f t="shared" si="1"/>
        <v>0</v>
      </c>
    </row>
    <row r="21" spans="1:9" s="9" customFormat="1" ht="15">
      <c r="A21" s="5">
        <v>15</v>
      </c>
      <c r="B21" s="6" t="s">
        <v>17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7">
        <f t="shared" si="0"/>
        <v>0</v>
      </c>
      <c r="I21" s="7">
        <f t="shared" si="1"/>
        <v>0</v>
      </c>
    </row>
    <row r="22" spans="1:9" s="9" customFormat="1" ht="15">
      <c r="A22" s="5">
        <v>16</v>
      </c>
      <c r="B22" s="6" t="s">
        <v>18</v>
      </c>
      <c r="C22" s="7">
        <v>645.19</v>
      </c>
      <c r="D22" s="7">
        <v>645.19</v>
      </c>
      <c r="E22" s="8">
        <v>0</v>
      </c>
      <c r="F22" s="7">
        <v>0</v>
      </c>
      <c r="G22" s="7">
        <v>0</v>
      </c>
      <c r="H22" s="7">
        <f t="shared" si="0"/>
        <v>0</v>
      </c>
      <c r="I22" s="7">
        <f t="shared" si="1"/>
        <v>645.19</v>
      </c>
    </row>
    <row r="23" spans="1:9" s="9" customFormat="1" ht="15">
      <c r="A23" s="5">
        <v>17</v>
      </c>
      <c r="B23" s="6" t="s">
        <v>19</v>
      </c>
      <c r="C23" s="7">
        <v>0</v>
      </c>
      <c r="D23" s="7">
        <v>0</v>
      </c>
      <c r="E23" s="8">
        <v>0</v>
      </c>
      <c r="F23" s="7">
        <v>0</v>
      </c>
      <c r="G23" s="7">
        <v>0</v>
      </c>
      <c r="H23" s="7">
        <f t="shared" si="0"/>
        <v>0</v>
      </c>
      <c r="I23" s="7">
        <f t="shared" si="1"/>
        <v>0</v>
      </c>
    </row>
    <row r="24" spans="1:9" s="9" customFormat="1" ht="15">
      <c r="A24" s="5">
        <v>18</v>
      </c>
      <c r="B24" s="6" t="s">
        <v>20</v>
      </c>
      <c r="C24" s="7">
        <v>0</v>
      </c>
      <c r="D24" s="7">
        <v>0</v>
      </c>
      <c r="E24" s="8">
        <v>0</v>
      </c>
      <c r="F24" s="7">
        <v>0</v>
      </c>
      <c r="G24" s="7">
        <v>0</v>
      </c>
      <c r="H24" s="7">
        <f t="shared" si="0"/>
        <v>0</v>
      </c>
      <c r="I24" s="7">
        <f t="shared" si="1"/>
        <v>0</v>
      </c>
    </row>
    <row r="25" spans="1:9" s="9" customFormat="1" ht="15">
      <c r="A25" s="5">
        <v>19</v>
      </c>
      <c r="B25" s="6" t="s">
        <v>21</v>
      </c>
      <c r="C25" s="7">
        <v>368.68</v>
      </c>
      <c r="D25" s="7">
        <v>368.68</v>
      </c>
      <c r="E25" s="8">
        <v>0</v>
      </c>
      <c r="F25" s="7">
        <v>0</v>
      </c>
      <c r="G25" s="7">
        <v>0</v>
      </c>
      <c r="H25" s="7">
        <f t="shared" si="0"/>
        <v>0</v>
      </c>
      <c r="I25" s="7">
        <f t="shared" si="1"/>
        <v>368.68</v>
      </c>
    </row>
    <row r="26" spans="1:9" s="9" customFormat="1" ht="15">
      <c r="A26" s="5">
        <v>20</v>
      </c>
      <c r="B26" s="6" t="s">
        <v>22</v>
      </c>
      <c r="C26" s="7">
        <v>3318.12</v>
      </c>
      <c r="D26" s="7">
        <v>3318.12</v>
      </c>
      <c r="E26" s="8">
        <v>0</v>
      </c>
      <c r="F26" s="7">
        <v>0</v>
      </c>
      <c r="G26" s="7">
        <v>0</v>
      </c>
      <c r="H26" s="7">
        <f t="shared" si="0"/>
        <v>0</v>
      </c>
      <c r="I26" s="7">
        <f t="shared" si="1"/>
        <v>3318.12</v>
      </c>
    </row>
    <row r="27" spans="1:9" s="9" customFormat="1" ht="15">
      <c r="A27" s="5">
        <v>21</v>
      </c>
      <c r="B27" s="6" t="s">
        <v>23</v>
      </c>
      <c r="C27" s="7">
        <v>0</v>
      </c>
      <c r="D27" s="7">
        <v>0</v>
      </c>
      <c r="E27" s="8">
        <v>0</v>
      </c>
      <c r="F27" s="7">
        <v>0</v>
      </c>
      <c r="G27" s="7">
        <v>0</v>
      </c>
      <c r="H27" s="7">
        <f t="shared" si="0"/>
        <v>0</v>
      </c>
      <c r="I27" s="7">
        <f t="shared" si="1"/>
        <v>0</v>
      </c>
    </row>
    <row r="28" spans="1:9" s="11" customFormat="1" ht="12.75">
      <c r="A28" s="60" t="s">
        <v>24</v>
      </c>
      <c r="B28" s="61"/>
      <c r="C28" s="10">
        <f aca="true" t="shared" si="2" ref="C28:I28">SUM(C7:C27)</f>
        <v>14117.440000000002</v>
      </c>
      <c r="D28" s="10">
        <f t="shared" si="2"/>
        <v>14117.440000000002</v>
      </c>
      <c r="E28" s="10">
        <f t="shared" si="2"/>
        <v>0</v>
      </c>
      <c r="F28" s="10">
        <f t="shared" si="2"/>
        <v>0</v>
      </c>
      <c r="G28" s="10">
        <f t="shared" si="2"/>
        <v>0</v>
      </c>
      <c r="H28" s="10">
        <f>SUM(H7:H27)</f>
        <v>0</v>
      </c>
      <c r="I28" s="10">
        <f t="shared" si="2"/>
        <v>14117.440000000002</v>
      </c>
    </row>
  </sheetData>
  <sheetProtection/>
  <mergeCells count="10">
    <mergeCell ref="A1:I1"/>
    <mergeCell ref="I5:I6"/>
    <mergeCell ref="A3:G3"/>
    <mergeCell ref="A28:B28"/>
    <mergeCell ref="A5:A6"/>
    <mergeCell ref="B5:B6"/>
    <mergeCell ref="C5:C6"/>
    <mergeCell ref="E5:G5"/>
    <mergeCell ref="H5:H6"/>
    <mergeCell ref="D5:D6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view="pageBreakPreview" zoomScaleSheetLayoutView="100" zoomScalePageLayoutView="0" workbookViewId="0" topLeftCell="A11">
      <selection activeCell="H34" sqref="H34"/>
    </sheetView>
  </sheetViews>
  <sheetFormatPr defaultColWidth="9.28125" defaultRowHeight="12.75"/>
  <cols>
    <col min="1" max="1" width="3.57421875" style="28" customWidth="1"/>
    <col min="2" max="2" width="22.7109375" style="17" customWidth="1"/>
    <col min="3" max="4" width="15.57421875" style="17" customWidth="1"/>
    <col min="5" max="5" width="14.00390625" style="15" customWidth="1"/>
    <col min="6" max="6" width="15.57421875" style="15" customWidth="1"/>
    <col min="7" max="8" width="14.7109375" style="15" customWidth="1"/>
    <col min="9" max="9" width="16.57421875" style="15" customWidth="1"/>
    <col min="10" max="10" width="11.28125" style="15" bestFit="1" customWidth="1"/>
    <col min="11" max="16384" width="9.28125" style="15" customWidth="1"/>
  </cols>
  <sheetData>
    <row r="1" spans="1:6" ht="33" customHeight="1">
      <c r="A1" s="44" t="s">
        <v>0</v>
      </c>
      <c r="B1" s="44"/>
      <c r="C1" s="44"/>
      <c r="D1" s="44"/>
      <c r="E1" s="44"/>
      <c r="F1" s="44"/>
    </row>
    <row r="2" ht="13.5">
      <c r="A2" s="16"/>
    </row>
    <row r="3" spans="1:8" ht="13.5">
      <c r="A3" s="45" t="s">
        <v>30</v>
      </c>
      <c r="B3" s="45"/>
      <c r="C3" s="45"/>
      <c r="D3" s="45"/>
      <c r="E3" s="45"/>
      <c r="F3" s="45"/>
      <c r="G3" s="45"/>
      <c r="H3" s="29"/>
    </row>
    <row r="4" spans="1:8" ht="13.5">
      <c r="A4" s="29"/>
      <c r="B4" s="29"/>
      <c r="C4" s="29"/>
      <c r="D4" s="29"/>
      <c r="E4" s="29"/>
      <c r="F4" s="29"/>
      <c r="G4" s="29"/>
      <c r="H4" s="29"/>
    </row>
    <row r="5" spans="1:10" ht="38.25" customHeight="1">
      <c r="A5" s="74" t="s">
        <v>1</v>
      </c>
      <c r="B5" s="75" t="s">
        <v>2</v>
      </c>
      <c r="C5" s="73" t="s">
        <v>29</v>
      </c>
      <c r="D5" s="70" t="s">
        <v>42</v>
      </c>
      <c r="E5" s="76" t="s">
        <v>31</v>
      </c>
      <c r="F5" s="77"/>
      <c r="G5" s="78"/>
      <c r="H5" s="70" t="s">
        <v>47</v>
      </c>
      <c r="I5" s="73" t="s">
        <v>39</v>
      </c>
      <c r="J5" s="72" t="s">
        <v>48</v>
      </c>
    </row>
    <row r="6" spans="1:10" ht="47.25" customHeight="1">
      <c r="A6" s="74"/>
      <c r="B6" s="75"/>
      <c r="C6" s="73"/>
      <c r="D6" s="71"/>
      <c r="E6" s="37" t="s">
        <v>43</v>
      </c>
      <c r="F6" s="37" t="s">
        <v>44</v>
      </c>
      <c r="G6" s="37" t="s">
        <v>45</v>
      </c>
      <c r="H6" s="71"/>
      <c r="I6" s="73"/>
      <c r="J6" s="72"/>
    </row>
    <row r="7" spans="1:10" s="24" customFormat="1" ht="15">
      <c r="A7" s="20">
        <v>1</v>
      </c>
      <c r="B7" s="21" t="s">
        <v>3</v>
      </c>
      <c r="C7" s="22">
        <v>3821776</v>
      </c>
      <c r="D7" s="22">
        <v>2140952</v>
      </c>
      <c r="E7" s="23">
        <v>948554</v>
      </c>
      <c r="F7" s="22">
        <v>240018</v>
      </c>
      <c r="G7" s="22">
        <v>325325</v>
      </c>
      <c r="H7" s="22">
        <f aca="true" t="shared" si="0" ref="H7:H27">E7+F7+G7</f>
        <v>1513897</v>
      </c>
      <c r="I7" s="22">
        <f aca="true" t="shared" si="1" ref="I7:I27">D7+E7+F7+G7</f>
        <v>3654849</v>
      </c>
      <c r="J7" s="24">
        <f>C7-I7</f>
        <v>166927</v>
      </c>
    </row>
    <row r="8" spans="1:10" s="24" customFormat="1" ht="15">
      <c r="A8" s="20">
        <v>2</v>
      </c>
      <c r="B8" s="21" t="s">
        <v>4</v>
      </c>
      <c r="C8" s="22">
        <v>1687103</v>
      </c>
      <c r="D8" s="22">
        <v>953719</v>
      </c>
      <c r="E8" s="23">
        <v>400691</v>
      </c>
      <c r="F8" s="22">
        <v>129594</v>
      </c>
      <c r="G8" s="22">
        <v>155053</v>
      </c>
      <c r="H8" s="22">
        <f t="shared" si="0"/>
        <v>685338</v>
      </c>
      <c r="I8" s="22">
        <f t="shared" si="1"/>
        <v>1639057</v>
      </c>
      <c r="J8" s="24">
        <f aca="true" t="shared" si="2" ref="J8:J27">C8-I8</f>
        <v>48046</v>
      </c>
    </row>
    <row r="9" spans="1:10" s="24" customFormat="1" ht="15">
      <c r="A9" s="20">
        <v>3</v>
      </c>
      <c r="B9" s="21" t="s">
        <v>5</v>
      </c>
      <c r="C9" s="22">
        <v>1553888</v>
      </c>
      <c r="D9" s="22">
        <v>861042</v>
      </c>
      <c r="E9" s="23">
        <v>391370</v>
      </c>
      <c r="F9" s="22">
        <v>107415</v>
      </c>
      <c r="G9" s="22">
        <v>141031</v>
      </c>
      <c r="H9" s="22">
        <f t="shared" si="0"/>
        <v>639816</v>
      </c>
      <c r="I9" s="22">
        <f t="shared" si="1"/>
        <v>1500858</v>
      </c>
      <c r="J9" s="24">
        <f t="shared" si="2"/>
        <v>53030</v>
      </c>
    </row>
    <row r="10" spans="1:10" s="24" customFormat="1" ht="15">
      <c r="A10" s="20">
        <v>4</v>
      </c>
      <c r="B10" s="21" t="s">
        <v>6</v>
      </c>
      <c r="C10" s="22">
        <v>1362862</v>
      </c>
      <c r="D10" s="22">
        <v>570943</v>
      </c>
      <c r="E10" s="23">
        <v>511928</v>
      </c>
      <c r="F10" s="22">
        <v>66619</v>
      </c>
      <c r="G10" s="22">
        <v>110211</v>
      </c>
      <c r="H10" s="22">
        <f t="shared" si="0"/>
        <v>688758</v>
      </c>
      <c r="I10" s="22">
        <f t="shared" si="1"/>
        <v>1259701</v>
      </c>
      <c r="J10" s="24">
        <f t="shared" si="2"/>
        <v>103161</v>
      </c>
    </row>
    <row r="11" spans="1:10" s="24" customFormat="1" ht="15">
      <c r="A11" s="20">
        <v>5</v>
      </c>
      <c r="B11" s="21" t="s">
        <v>7</v>
      </c>
      <c r="C11" s="22">
        <v>3163111</v>
      </c>
      <c r="D11" s="22">
        <v>1397915</v>
      </c>
      <c r="E11" s="23">
        <v>1124137</v>
      </c>
      <c r="F11" s="22">
        <v>219074</v>
      </c>
      <c r="G11" s="22">
        <v>272670</v>
      </c>
      <c r="H11" s="22">
        <f t="shared" si="0"/>
        <v>1615881</v>
      </c>
      <c r="I11" s="22">
        <f t="shared" si="1"/>
        <v>3013796</v>
      </c>
      <c r="J11" s="24">
        <f t="shared" si="2"/>
        <v>149315</v>
      </c>
    </row>
    <row r="12" spans="1:10" s="24" customFormat="1" ht="15">
      <c r="A12" s="20">
        <v>6</v>
      </c>
      <c r="B12" s="21" t="s">
        <v>8</v>
      </c>
      <c r="C12" s="22">
        <v>10389775</v>
      </c>
      <c r="D12" s="22">
        <v>6136040</v>
      </c>
      <c r="E12" s="23">
        <v>2242536</v>
      </c>
      <c r="F12" s="22">
        <v>796913</v>
      </c>
      <c r="G12" s="22">
        <v>948741</v>
      </c>
      <c r="H12" s="22">
        <f t="shared" si="0"/>
        <v>3988190</v>
      </c>
      <c r="I12" s="22">
        <f t="shared" si="1"/>
        <v>10124230</v>
      </c>
      <c r="J12" s="24">
        <f t="shared" si="2"/>
        <v>265545</v>
      </c>
    </row>
    <row r="13" spans="1:10" s="24" customFormat="1" ht="15">
      <c r="A13" s="20">
        <v>7</v>
      </c>
      <c r="B13" s="21" t="s">
        <v>9</v>
      </c>
      <c r="C13" s="22">
        <v>951440</v>
      </c>
      <c r="D13" s="22">
        <v>357363</v>
      </c>
      <c r="E13" s="23">
        <v>403867</v>
      </c>
      <c r="F13" s="22">
        <v>31085</v>
      </c>
      <c r="G13" s="22">
        <v>79015</v>
      </c>
      <c r="H13" s="22">
        <f t="shared" si="0"/>
        <v>513967</v>
      </c>
      <c r="I13" s="22">
        <f t="shared" si="1"/>
        <v>871330</v>
      </c>
      <c r="J13" s="24">
        <f t="shared" si="2"/>
        <v>80110</v>
      </c>
    </row>
    <row r="14" spans="1:10" s="24" customFormat="1" ht="15">
      <c r="A14" s="20">
        <v>8</v>
      </c>
      <c r="B14" s="21" t="s">
        <v>10</v>
      </c>
      <c r="C14" s="22">
        <v>0</v>
      </c>
      <c r="D14" s="22">
        <v>0</v>
      </c>
      <c r="E14" s="23">
        <v>0</v>
      </c>
      <c r="F14" s="22">
        <v>0</v>
      </c>
      <c r="G14" s="22">
        <v>0</v>
      </c>
      <c r="H14" s="22">
        <f t="shared" si="0"/>
        <v>0</v>
      </c>
      <c r="I14" s="22">
        <f t="shared" si="1"/>
        <v>0</v>
      </c>
      <c r="J14" s="24">
        <f t="shared" si="2"/>
        <v>0</v>
      </c>
    </row>
    <row r="15" spans="1:10" s="24" customFormat="1" ht="15">
      <c r="A15" s="20">
        <v>9</v>
      </c>
      <c r="B15" s="21" t="s">
        <v>11</v>
      </c>
      <c r="C15" s="22">
        <v>4724313</v>
      </c>
      <c r="D15" s="22">
        <v>2851856</v>
      </c>
      <c r="E15" s="23">
        <v>967881</v>
      </c>
      <c r="F15" s="22">
        <v>335963</v>
      </c>
      <c r="G15" s="22">
        <v>444946</v>
      </c>
      <c r="H15" s="22">
        <f t="shared" si="0"/>
        <v>1748790</v>
      </c>
      <c r="I15" s="22">
        <f t="shared" si="1"/>
        <v>4600646</v>
      </c>
      <c r="J15" s="24">
        <f t="shared" si="2"/>
        <v>123667</v>
      </c>
    </row>
    <row r="16" spans="1:10" s="24" customFormat="1" ht="15">
      <c r="A16" s="20">
        <v>10</v>
      </c>
      <c r="B16" s="21" t="s">
        <v>12</v>
      </c>
      <c r="C16" s="22">
        <v>554348</v>
      </c>
      <c r="D16" s="22">
        <v>144373</v>
      </c>
      <c r="E16" s="23">
        <v>243475</v>
      </c>
      <c r="F16" s="22">
        <v>77321</v>
      </c>
      <c r="G16" s="22">
        <v>48806</v>
      </c>
      <c r="H16" s="22">
        <f t="shared" si="0"/>
        <v>369602</v>
      </c>
      <c r="I16" s="22">
        <f t="shared" si="1"/>
        <v>513975</v>
      </c>
      <c r="J16" s="24">
        <f t="shared" si="2"/>
        <v>40373</v>
      </c>
    </row>
    <row r="17" spans="1:10" s="24" customFormat="1" ht="15">
      <c r="A17" s="20">
        <v>11</v>
      </c>
      <c r="B17" s="21" t="s">
        <v>13</v>
      </c>
      <c r="C17" s="22">
        <v>0</v>
      </c>
      <c r="D17" s="22">
        <v>0</v>
      </c>
      <c r="E17" s="23">
        <v>0</v>
      </c>
      <c r="F17" s="22">
        <v>0</v>
      </c>
      <c r="G17" s="22">
        <v>0</v>
      </c>
      <c r="H17" s="22">
        <f t="shared" si="0"/>
        <v>0</v>
      </c>
      <c r="I17" s="22">
        <f t="shared" si="1"/>
        <v>0</v>
      </c>
      <c r="J17" s="24">
        <f t="shared" si="2"/>
        <v>0</v>
      </c>
    </row>
    <row r="18" spans="1:10" s="24" customFormat="1" ht="15">
      <c r="A18" s="20">
        <v>12</v>
      </c>
      <c r="B18" s="21" t="s">
        <v>14</v>
      </c>
      <c r="C18" s="22">
        <v>3465894</v>
      </c>
      <c r="D18" s="22">
        <v>1874921</v>
      </c>
      <c r="E18" s="23">
        <v>919738</v>
      </c>
      <c r="F18" s="22">
        <v>230091</v>
      </c>
      <c r="G18" s="22">
        <v>334869</v>
      </c>
      <c r="H18" s="22">
        <f t="shared" si="0"/>
        <v>1484698</v>
      </c>
      <c r="I18" s="22">
        <f t="shared" si="1"/>
        <v>3359619</v>
      </c>
      <c r="J18" s="24">
        <f t="shared" si="2"/>
        <v>106275</v>
      </c>
    </row>
    <row r="19" spans="1:10" s="24" customFormat="1" ht="15">
      <c r="A19" s="20">
        <v>13</v>
      </c>
      <c r="B19" s="21" t="s">
        <v>15</v>
      </c>
      <c r="C19" s="22">
        <v>788099</v>
      </c>
      <c r="D19" s="22">
        <v>483368</v>
      </c>
      <c r="E19" s="23">
        <v>158641</v>
      </c>
      <c r="F19" s="22">
        <v>51154</v>
      </c>
      <c r="G19" s="22">
        <v>81454</v>
      </c>
      <c r="H19" s="22">
        <f t="shared" si="0"/>
        <v>291249</v>
      </c>
      <c r="I19" s="22">
        <f t="shared" si="1"/>
        <v>774617</v>
      </c>
      <c r="J19" s="24">
        <f t="shared" si="2"/>
        <v>13482</v>
      </c>
    </row>
    <row r="20" spans="1:10" s="24" customFormat="1" ht="15">
      <c r="A20" s="20">
        <v>14</v>
      </c>
      <c r="B20" s="21" t="s">
        <v>16</v>
      </c>
      <c r="C20" s="22">
        <v>322423</v>
      </c>
      <c r="D20" s="22">
        <v>81325</v>
      </c>
      <c r="E20" s="23">
        <v>169570</v>
      </c>
      <c r="F20" s="22">
        <v>9070</v>
      </c>
      <c r="G20" s="22">
        <v>28012</v>
      </c>
      <c r="H20" s="22">
        <f t="shared" si="0"/>
        <v>206652</v>
      </c>
      <c r="I20" s="22">
        <f t="shared" si="1"/>
        <v>287977</v>
      </c>
      <c r="J20" s="24">
        <f t="shared" si="2"/>
        <v>34446</v>
      </c>
    </row>
    <row r="21" spans="1:10" s="24" customFormat="1" ht="15">
      <c r="A21" s="20">
        <v>15</v>
      </c>
      <c r="B21" s="21" t="s">
        <v>17</v>
      </c>
      <c r="C21" s="22">
        <v>267814</v>
      </c>
      <c r="D21" s="22">
        <v>80574</v>
      </c>
      <c r="E21" s="23">
        <v>129883</v>
      </c>
      <c r="F21" s="22">
        <v>8287</v>
      </c>
      <c r="G21" s="22">
        <v>29810</v>
      </c>
      <c r="H21" s="22">
        <f t="shared" si="0"/>
        <v>167980</v>
      </c>
      <c r="I21" s="22">
        <f t="shared" si="1"/>
        <v>248554</v>
      </c>
      <c r="J21" s="24">
        <f t="shared" si="2"/>
        <v>19260</v>
      </c>
    </row>
    <row r="22" spans="1:10" s="24" customFormat="1" ht="15">
      <c r="A22" s="20">
        <v>16</v>
      </c>
      <c r="B22" s="21" t="s">
        <v>18</v>
      </c>
      <c r="C22" s="22">
        <v>10665743</v>
      </c>
      <c r="D22" s="22">
        <v>5891555</v>
      </c>
      <c r="E22" s="23">
        <v>2711265</v>
      </c>
      <c r="F22" s="22">
        <v>759789</v>
      </c>
      <c r="G22" s="22">
        <v>993565</v>
      </c>
      <c r="H22" s="22">
        <f t="shared" si="0"/>
        <v>4464619</v>
      </c>
      <c r="I22" s="22">
        <f t="shared" si="1"/>
        <v>10356174</v>
      </c>
      <c r="J22" s="24">
        <f t="shared" si="2"/>
        <v>309569</v>
      </c>
    </row>
    <row r="23" spans="1:10" s="24" customFormat="1" ht="15">
      <c r="A23" s="20">
        <v>17</v>
      </c>
      <c r="B23" s="21" t="s">
        <v>19</v>
      </c>
      <c r="C23" s="22">
        <v>2392044</v>
      </c>
      <c r="D23" s="22">
        <v>486704</v>
      </c>
      <c r="E23" s="23">
        <v>1363056</v>
      </c>
      <c r="F23" s="22">
        <v>62888</v>
      </c>
      <c r="G23" s="22">
        <v>194373</v>
      </c>
      <c r="H23" s="22">
        <f t="shared" si="0"/>
        <v>1620317</v>
      </c>
      <c r="I23" s="22">
        <f t="shared" si="1"/>
        <v>2107021</v>
      </c>
      <c r="J23" s="24">
        <f t="shared" si="2"/>
        <v>285023</v>
      </c>
    </row>
    <row r="24" spans="1:10" s="24" customFormat="1" ht="15">
      <c r="A24" s="20">
        <v>18</v>
      </c>
      <c r="B24" s="21" t="s">
        <v>20</v>
      </c>
      <c r="C24" s="22">
        <v>1564236</v>
      </c>
      <c r="D24" s="22">
        <v>811268</v>
      </c>
      <c r="E24" s="23">
        <v>409258</v>
      </c>
      <c r="F24" s="22">
        <v>138585</v>
      </c>
      <c r="G24" s="22">
        <v>142981</v>
      </c>
      <c r="H24" s="22">
        <f t="shared" si="0"/>
        <v>690824</v>
      </c>
      <c r="I24" s="22">
        <f t="shared" si="1"/>
        <v>1502092</v>
      </c>
      <c r="J24" s="24">
        <f t="shared" si="2"/>
        <v>62144</v>
      </c>
    </row>
    <row r="25" spans="1:10" s="24" customFormat="1" ht="15">
      <c r="A25" s="20">
        <v>19</v>
      </c>
      <c r="B25" s="21" t="s">
        <v>21</v>
      </c>
      <c r="C25" s="22">
        <v>314868</v>
      </c>
      <c r="D25" s="22">
        <v>67901</v>
      </c>
      <c r="E25" s="23">
        <v>175744</v>
      </c>
      <c r="F25" s="22">
        <v>12809</v>
      </c>
      <c r="G25" s="22">
        <v>29765</v>
      </c>
      <c r="H25" s="22">
        <f t="shared" si="0"/>
        <v>218318</v>
      </c>
      <c r="I25" s="22">
        <f t="shared" si="1"/>
        <v>286219</v>
      </c>
      <c r="J25" s="24">
        <f t="shared" si="2"/>
        <v>28649</v>
      </c>
    </row>
    <row r="26" spans="1:10" s="24" customFormat="1" ht="15">
      <c r="A26" s="20">
        <v>20</v>
      </c>
      <c r="B26" s="21" t="s">
        <v>22</v>
      </c>
      <c r="C26" s="22">
        <v>2636156</v>
      </c>
      <c r="D26" s="22">
        <v>1280854</v>
      </c>
      <c r="E26" s="23">
        <v>827780</v>
      </c>
      <c r="F26" s="22">
        <v>150265</v>
      </c>
      <c r="G26" s="22">
        <v>248863</v>
      </c>
      <c r="H26" s="22">
        <f t="shared" si="0"/>
        <v>1226908</v>
      </c>
      <c r="I26" s="22">
        <f t="shared" si="1"/>
        <v>2507762</v>
      </c>
      <c r="J26" s="24">
        <f t="shared" si="2"/>
        <v>128394</v>
      </c>
    </row>
    <row r="27" spans="1:10" s="24" customFormat="1" ht="15">
      <c r="A27" s="20">
        <v>21</v>
      </c>
      <c r="B27" s="21" t="s">
        <v>23</v>
      </c>
      <c r="C27" s="22">
        <v>7235129</v>
      </c>
      <c r="D27" s="22">
        <v>4114812</v>
      </c>
      <c r="E27" s="23">
        <v>1630799</v>
      </c>
      <c r="F27" s="22">
        <v>564938</v>
      </c>
      <c r="G27" s="22">
        <v>785262</v>
      </c>
      <c r="H27" s="22">
        <f t="shared" si="0"/>
        <v>2980999</v>
      </c>
      <c r="I27" s="22">
        <f t="shared" si="1"/>
        <v>7095811</v>
      </c>
      <c r="J27" s="24">
        <f t="shared" si="2"/>
        <v>139318</v>
      </c>
    </row>
    <row r="28" spans="1:10" ht="13.5">
      <c r="A28" s="42" t="s">
        <v>24</v>
      </c>
      <c r="B28" s="43"/>
      <c r="C28" s="36">
        <f aca="true" t="shared" si="3" ref="C28:I28">SUM(C7:C27)</f>
        <v>57861022</v>
      </c>
      <c r="D28" s="36">
        <f t="shared" si="3"/>
        <v>30587485</v>
      </c>
      <c r="E28" s="38">
        <f t="shared" si="3"/>
        <v>15730173</v>
      </c>
      <c r="F28" s="38">
        <f t="shared" si="3"/>
        <v>3991878</v>
      </c>
      <c r="G28" s="38">
        <f t="shared" si="3"/>
        <v>5394752</v>
      </c>
      <c r="H28" s="36">
        <f t="shared" si="3"/>
        <v>25116803</v>
      </c>
      <c r="I28" s="36">
        <f t="shared" si="3"/>
        <v>55704288</v>
      </c>
      <c r="J28" s="15">
        <f>SUM(J7:J27)</f>
        <v>2156734</v>
      </c>
    </row>
  </sheetData>
  <sheetProtection/>
  <mergeCells count="11">
    <mergeCell ref="E5:G5"/>
    <mergeCell ref="H5:H6"/>
    <mergeCell ref="J5:J6"/>
    <mergeCell ref="I5:I6"/>
    <mergeCell ref="A28:B28"/>
    <mergeCell ref="A1:F1"/>
    <mergeCell ref="A3:G3"/>
    <mergeCell ref="A5:A6"/>
    <mergeCell ref="B5:B6"/>
    <mergeCell ref="C5:C6"/>
    <mergeCell ref="D5:D6"/>
  </mergeCells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view="pageBreakPreview" zoomScaleSheetLayoutView="100" zoomScalePageLayoutView="0" workbookViewId="0" topLeftCell="A10">
      <selection activeCell="H5" sqref="H5:H6"/>
    </sheetView>
  </sheetViews>
  <sheetFormatPr defaultColWidth="9.28125" defaultRowHeight="12.75"/>
  <cols>
    <col min="1" max="1" width="4.00390625" style="12" customWidth="1"/>
    <col min="2" max="2" width="21.7109375" style="3" customWidth="1"/>
    <col min="3" max="4" width="15.28125" style="3" customWidth="1"/>
    <col min="5" max="5" width="15.7109375" style="1" customWidth="1"/>
    <col min="6" max="6" width="17.57421875" style="1" customWidth="1"/>
    <col min="7" max="8" width="14.28125" style="1" customWidth="1"/>
    <col min="9" max="9" width="14.7109375" style="1" customWidth="1"/>
    <col min="10" max="16384" width="9.28125" style="1" customWidth="1"/>
  </cols>
  <sheetData>
    <row r="1" spans="1:6" ht="36" customHeight="1">
      <c r="A1" s="57" t="s">
        <v>26</v>
      </c>
      <c r="B1" s="57"/>
      <c r="C1" s="57"/>
      <c r="D1" s="57"/>
      <c r="E1" s="57"/>
      <c r="F1" s="57"/>
    </row>
    <row r="2" ht="13.5">
      <c r="A2" s="2"/>
    </row>
    <row r="3" spans="1:8" ht="12.75">
      <c r="A3" s="59" t="s">
        <v>30</v>
      </c>
      <c r="B3" s="59"/>
      <c r="C3" s="59"/>
      <c r="D3" s="59"/>
      <c r="E3" s="59"/>
      <c r="F3" s="59"/>
      <c r="G3" s="59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9" ht="38.25" customHeight="1">
      <c r="A5" s="62" t="s">
        <v>1</v>
      </c>
      <c r="B5" s="63" t="s">
        <v>2</v>
      </c>
      <c r="C5" s="64" t="s">
        <v>29</v>
      </c>
      <c r="D5" s="53" t="s">
        <v>42</v>
      </c>
      <c r="E5" s="65" t="s">
        <v>31</v>
      </c>
      <c r="F5" s="66"/>
      <c r="G5" s="67"/>
      <c r="H5" s="68" t="s">
        <v>46</v>
      </c>
      <c r="I5" s="58" t="s">
        <v>32</v>
      </c>
    </row>
    <row r="6" spans="1:9" ht="35.25" customHeight="1">
      <c r="A6" s="62"/>
      <c r="B6" s="63"/>
      <c r="C6" s="64"/>
      <c r="D6" s="54"/>
      <c r="E6" s="13" t="s">
        <v>43</v>
      </c>
      <c r="F6" s="13" t="s">
        <v>44</v>
      </c>
      <c r="G6" s="13" t="s">
        <v>45</v>
      </c>
      <c r="H6" s="69"/>
      <c r="I6" s="58"/>
    </row>
    <row r="7" spans="1:9" s="9" customFormat="1" ht="15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E7+F7+G7</f>
        <v>0</v>
      </c>
      <c r="I7" s="7">
        <f>D7+E7+F7+G7</f>
        <v>0</v>
      </c>
    </row>
    <row r="8" spans="1:9" s="9" customFormat="1" ht="15">
      <c r="A8" s="5">
        <v>2</v>
      </c>
      <c r="B8" s="6" t="s">
        <v>4</v>
      </c>
      <c r="C8" s="7">
        <v>56711</v>
      </c>
      <c r="D8" s="7">
        <v>42533</v>
      </c>
      <c r="E8" s="8">
        <v>4726</v>
      </c>
      <c r="F8" s="7">
        <v>4726</v>
      </c>
      <c r="G8" s="7">
        <v>4726</v>
      </c>
      <c r="H8" s="7">
        <f aca="true" t="shared" si="0" ref="H8:H27">E8+F8+G8</f>
        <v>14178</v>
      </c>
      <c r="I8" s="7">
        <f>D8+E8+F8+G8</f>
        <v>56711</v>
      </c>
    </row>
    <row r="9" spans="1:9" s="9" customFormat="1" ht="15">
      <c r="A9" s="5">
        <v>3</v>
      </c>
      <c r="B9" s="6" t="s">
        <v>5</v>
      </c>
      <c r="C9" s="7">
        <v>16203</v>
      </c>
      <c r="D9" s="7">
        <v>12153</v>
      </c>
      <c r="E9" s="8">
        <v>1351</v>
      </c>
      <c r="F9" s="7">
        <v>1350</v>
      </c>
      <c r="G9" s="7">
        <v>1349</v>
      </c>
      <c r="H9" s="7">
        <f t="shared" si="0"/>
        <v>4050</v>
      </c>
      <c r="I9" s="7">
        <f aca="true" t="shared" si="1" ref="I9:I27">D9+E9+F9+G9</f>
        <v>16203</v>
      </c>
    </row>
    <row r="10" spans="1:9" s="9" customFormat="1" ht="15">
      <c r="A10" s="5">
        <v>4</v>
      </c>
      <c r="B10" s="6" t="s">
        <v>6</v>
      </c>
      <c r="C10" s="7">
        <v>81015</v>
      </c>
      <c r="D10" s="7">
        <v>60762</v>
      </c>
      <c r="E10" s="8">
        <v>6751</v>
      </c>
      <c r="F10" s="7">
        <v>6751</v>
      </c>
      <c r="G10" s="7">
        <v>6751</v>
      </c>
      <c r="H10" s="7">
        <f t="shared" si="0"/>
        <v>20253</v>
      </c>
      <c r="I10" s="7">
        <f t="shared" si="1"/>
        <v>81015</v>
      </c>
    </row>
    <row r="11" spans="1:9" s="9" customFormat="1" ht="15">
      <c r="A11" s="5">
        <v>5</v>
      </c>
      <c r="B11" s="6" t="s">
        <v>7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  <c r="I11" s="7">
        <f t="shared" si="1"/>
        <v>0</v>
      </c>
    </row>
    <row r="12" spans="1:9" s="9" customFormat="1" ht="15">
      <c r="A12" s="5">
        <v>6</v>
      </c>
      <c r="B12" s="6" t="s">
        <v>8</v>
      </c>
      <c r="C12" s="7">
        <v>78990</v>
      </c>
      <c r="D12" s="7">
        <v>59412</v>
      </c>
      <c r="E12" s="8">
        <v>7427</v>
      </c>
      <c r="F12" s="7">
        <v>6076</v>
      </c>
      <c r="G12" s="7">
        <v>6075</v>
      </c>
      <c r="H12" s="7">
        <f t="shared" si="0"/>
        <v>19578</v>
      </c>
      <c r="I12" s="7">
        <f t="shared" si="1"/>
        <v>78990</v>
      </c>
    </row>
    <row r="13" spans="1:9" s="9" customFormat="1" ht="15">
      <c r="A13" s="5">
        <v>7</v>
      </c>
      <c r="B13" s="6" t="s">
        <v>9</v>
      </c>
      <c r="C13" s="7">
        <v>108021</v>
      </c>
      <c r="D13" s="7">
        <v>82366</v>
      </c>
      <c r="E13" s="8">
        <v>8777</v>
      </c>
      <c r="F13" s="7">
        <v>8101</v>
      </c>
      <c r="G13" s="7">
        <v>8777</v>
      </c>
      <c r="H13" s="7">
        <f t="shared" si="0"/>
        <v>25655</v>
      </c>
      <c r="I13" s="7">
        <f t="shared" si="1"/>
        <v>108021</v>
      </c>
    </row>
    <row r="14" spans="1:9" s="9" customFormat="1" ht="1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  <c r="I14" s="7">
        <f t="shared" si="1"/>
        <v>0</v>
      </c>
    </row>
    <row r="15" spans="1:9" s="9" customFormat="1" ht="15">
      <c r="A15" s="5">
        <v>9</v>
      </c>
      <c r="B15" s="6" t="s">
        <v>11</v>
      </c>
      <c r="C15" s="7">
        <v>140425</v>
      </c>
      <c r="D15" s="7">
        <v>104645</v>
      </c>
      <c r="E15" s="8">
        <v>10802</v>
      </c>
      <c r="F15" s="7">
        <v>12827</v>
      </c>
      <c r="G15" s="7">
        <v>12151</v>
      </c>
      <c r="H15" s="7">
        <f t="shared" si="0"/>
        <v>35780</v>
      </c>
      <c r="I15" s="7">
        <f t="shared" si="1"/>
        <v>140425</v>
      </c>
    </row>
    <row r="16" spans="1:9" s="9" customFormat="1" ht="1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  <c r="I16" s="7">
        <f t="shared" si="1"/>
        <v>0</v>
      </c>
    </row>
    <row r="17" spans="1:9" s="9" customFormat="1" ht="15">
      <c r="A17" s="5">
        <v>11</v>
      </c>
      <c r="B17" s="6" t="s">
        <v>13</v>
      </c>
      <c r="C17" s="7">
        <v>43208</v>
      </c>
      <c r="D17" s="7">
        <v>30381</v>
      </c>
      <c r="E17" s="8">
        <v>4726</v>
      </c>
      <c r="F17" s="7">
        <v>4051</v>
      </c>
      <c r="G17" s="7">
        <v>4050</v>
      </c>
      <c r="H17" s="7">
        <f t="shared" si="0"/>
        <v>12827</v>
      </c>
      <c r="I17" s="7">
        <f t="shared" si="1"/>
        <v>43208</v>
      </c>
    </row>
    <row r="18" spans="1:9" s="9" customFormat="1" ht="1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  <c r="I18" s="7">
        <f t="shared" si="1"/>
        <v>0</v>
      </c>
    </row>
    <row r="19" spans="1:9" s="9" customFormat="1" ht="15">
      <c r="A19" s="5">
        <v>13</v>
      </c>
      <c r="B19" s="6" t="s">
        <v>15</v>
      </c>
      <c r="C19" s="7">
        <v>124898</v>
      </c>
      <c r="D19" s="7">
        <v>95193</v>
      </c>
      <c r="E19" s="8">
        <v>10126</v>
      </c>
      <c r="F19" s="7">
        <v>9452</v>
      </c>
      <c r="G19" s="7">
        <v>10127</v>
      </c>
      <c r="H19" s="7">
        <f t="shared" si="0"/>
        <v>29705</v>
      </c>
      <c r="I19" s="7">
        <f t="shared" si="1"/>
        <v>124898</v>
      </c>
    </row>
    <row r="20" spans="1:9" s="9" customFormat="1" ht="15">
      <c r="A20" s="5">
        <v>14</v>
      </c>
      <c r="B20" s="6" t="s">
        <v>16</v>
      </c>
      <c r="C20" s="7">
        <v>105994</v>
      </c>
      <c r="D20" s="7">
        <v>77640</v>
      </c>
      <c r="E20" s="8">
        <v>8776</v>
      </c>
      <c r="F20" s="7">
        <v>10127</v>
      </c>
      <c r="G20" s="7">
        <v>9451</v>
      </c>
      <c r="H20" s="7">
        <f t="shared" si="0"/>
        <v>28354</v>
      </c>
      <c r="I20" s="7">
        <f t="shared" si="1"/>
        <v>105994</v>
      </c>
    </row>
    <row r="21" spans="1:9" s="9" customFormat="1" ht="15">
      <c r="A21" s="5">
        <v>15</v>
      </c>
      <c r="B21" s="6" t="s">
        <v>17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7">
        <f t="shared" si="0"/>
        <v>0</v>
      </c>
      <c r="I21" s="7">
        <f t="shared" si="1"/>
        <v>0</v>
      </c>
    </row>
    <row r="22" spans="1:9" s="9" customFormat="1" ht="15">
      <c r="A22" s="5">
        <v>16</v>
      </c>
      <c r="B22" s="6" t="s">
        <v>18</v>
      </c>
      <c r="C22" s="7">
        <v>145826</v>
      </c>
      <c r="D22" s="7">
        <v>106670</v>
      </c>
      <c r="E22" s="8">
        <v>13503</v>
      </c>
      <c r="F22" s="7">
        <v>12827</v>
      </c>
      <c r="G22" s="7">
        <v>12826</v>
      </c>
      <c r="H22" s="7">
        <f t="shared" si="0"/>
        <v>39156</v>
      </c>
      <c r="I22" s="7">
        <f t="shared" si="1"/>
        <v>145826</v>
      </c>
    </row>
    <row r="23" spans="1:9" s="9" customFormat="1" ht="15">
      <c r="A23" s="5">
        <v>17</v>
      </c>
      <c r="B23" s="6" t="s">
        <v>19</v>
      </c>
      <c r="C23" s="7">
        <v>764239</v>
      </c>
      <c r="D23" s="7">
        <v>565754</v>
      </c>
      <c r="E23" s="8">
        <v>65487</v>
      </c>
      <c r="F23" s="7">
        <v>66837</v>
      </c>
      <c r="G23" s="7">
        <v>66161</v>
      </c>
      <c r="H23" s="7">
        <f t="shared" si="0"/>
        <v>198485</v>
      </c>
      <c r="I23" s="7">
        <f t="shared" si="1"/>
        <v>764239</v>
      </c>
    </row>
    <row r="24" spans="1:9" s="9" customFormat="1" ht="15">
      <c r="A24" s="5">
        <v>18</v>
      </c>
      <c r="B24" s="6" t="s">
        <v>20</v>
      </c>
      <c r="C24" s="7">
        <v>629889</v>
      </c>
      <c r="D24" s="7">
        <v>464486</v>
      </c>
      <c r="E24" s="8">
        <v>54684</v>
      </c>
      <c r="F24" s="7">
        <v>56035</v>
      </c>
      <c r="G24" s="7">
        <v>54684</v>
      </c>
      <c r="H24" s="7">
        <f t="shared" si="0"/>
        <v>165403</v>
      </c>
      <c r="I24" s="7">
        <f t="shared" si="1"/>
        <v>629889</v>
      </c>
    </row>
    <row r="25" spans="1:9" s="9" customFormat="1" ht="15">
      <c r="A25" s="5">
        <v>19</v>
      </c>
      <c r="B25" s="6" t="s">
        <v>21</v>
      </c>
      <c r="C25" s="7">
        <v>14853</v>
      </c>
      <c r="D25" s="7">
        <v>10803</v>
      </c>
      <c r="E25" s="8">
        <v>1350</v>
      </c>
      <c r="F25" s="7">
        <v>1351</v>
      </c>
      <c r="G25" s="7">
        <v>1349</v>
      </c>
      <c r="H25" s="7">
        <f t="shared" si="0"/>
        <v>4050</v>
      </c>
      <c r="I25" s="7">
        <f t="shared" si="1"/>
        <v>14853</v>
      </c>
    </row>
    <row r="26" spans="1:9" s="9" customFormat="1" ht="15">
      <c r="A26" s="5">
        <v>20</v>
      </c>
      <c r="B26" s="6" t="s">
        <v>22</v>
      </c>
      <c r="C26" s="7">
        <v>205238</v>
      </c>
      <c r="D26" s="7">
        <v>150554</v>
      </c>
      <c r="E26" s="8">
        <v>18228</v>
      </c>
      <c r="F26" s="7">
        <v>18228</v>
      </c>
      <c r="G26" s="7">
        <v>18228</v>
      </c>
      <c r="H26" s="7">
        <f t="shared" si="0"/>
        <v>54684</v>
      </c>
      <c r="I26" s="7">
        <f t="shared" si="1"/>
        <v>205238</v>
      </c>
    </row>
    <row r="27" spans="1:9" s="9" customFormat="1" ht="15">
      <c r="A27" s="5">
        <v>21</v>
      </c>
      <c r="B27" s="6" t="s">
        <v>23</v>
      </c>
      <c r="C27" s="7">
        <v>53335</v>
      </c>
      <c r="D27" s="7">
        <v>39158</v>
      </c>
      <c r="E27" s="8">
        <v>4725</v>
      </c>
      <c r="F27" s="7">
        <v>4726</v>
      </c>
      <c r="G27" s="7">
        <v>4726</v>
      </c>
      <c r="H27" s="7">
        <f t="shared" si="0"/>
        <v>14177</v>
      </c>
      <c r="I27" s="7">
        <f t="shared" si="1"/>
        <v>53335</v>
      </c>
    </row>
    <row r="28" spans="1:9" s="11" customFormat="1" ht="12.75">
      <c r="A28" s="60" t="s">
        <v>24</v>
      </c>
      <c r="B28" s="61"/>
      <c r="C28" s="10">
        <f aca="true" t="shared" si="2" ref="C28:I28">SUM(C7:C27)</f>
        <v>2568845</v>
      </c>
      <c r="D28" s="10">
        <f t="shared" si="2"/>
        <v>1902510</v>
      </c>
      <c r="E28" s="10">
        <f t="shared" si="2"/>
        <v>221439</v>
      </c>
      <c r="F28" s="10">
        <f t="shared" si="2"/>
        <v>223465</v>
      </c>
      <c r="G28" s="10">
        <f t="shared" si="2"/>
        <v>221431</v>
      </c>
      <c r="H28" s="10">
        <f>SUM(H7:H27)</f>
        <v>666335</v>
      </c>
      <c r="I28" s="10">
        <f t="shared" si="2"/>
        <v>2568845</v>
      </c>
    </row>
  </sheetData>
  <sheetProtection/>
  <mergeCells count="10">
    <mergeCell ref="I5:I6"/>
    <mergeCell ref="A28:B28"/>
    <mergeCell ref="A1:F1"/>
    <mergeCell ref="A3:G3"/>
    <mergeCell ref="A5:A6"/>
    <mergeCell ref="B5:B6"/>
    <mergeCell ref="C5:C6"/>
    <mergeCell ref="D5:D6"/>
    <mergeCell ref="E5:G5"/>
    <mergeCell ref="H5:H6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1"/>
  <sheetViews>
    <sheetView view="pageBreakPreview" zoomScaleSheetLayoutView="100" zoomScalePageLayoutView="0" workbookViewId="0" topLeftCell="A10">
      <selection activeCell="C32" sqref="C32"/>
    </sheetView>
  </sheetViews>
  <sheetFormatPr defaultColWidth="9.28125" defaultRowHeight="12.75"/>
  <cols>
    <col min="1" max="1" width="4.00390625" style="12" customWidth="1"/>
    <col min="2" max="2" width="21.7109375" style="3" customWidth="1"/>
    <col min="3" max="4" width="15.28125" style="3" customWidth="1"/>
    <col min="5" max="5" width="15.7109375" style="1" customWidth="1"/>
    <col min="6" max="6" width="17.57421875" style="1" customWidth="1"/>
    <col min="7" max="8" width="14.28125" style="1" customWidth="1"/>
    <col min="9" max="9" width="14.7109375" style="1" customWidth="1"/>
    <col min="10" max="16384" width="9.28125" style="1" customWidth="1"/>
  </cols>
  <sheetData>
    <row r="1" spans="1:6" ht="36" customHeight="1">
      <c r="A1" s="57" t="s">
        <v>26</v>
      </c>
      <c r="B1" s="57"/>
      <c r="C1" s="57"/>
      <c r="D1" s="57"/>
      <c r="E1" s="57"/>
      <c r="F1" s="57"/>
    </row>
    <row r="2" ht="13.5">
      <c r="A2" s="2"/>
    </row>
    <row r="3" spans="1:8" ht="12.75">
      <c r="A3" s="59" t="s">
        <v>30</v>
      </c>
      <c r="B3" s="59"/>
      <c r="C3" s="59"/>
      <c r="D3" s="59"/>
      <c r="E3" s="59"/>
      <c r="F3" s="59"/>
      <c r="G3" s="59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9" ht="38.25" customHeight="1">
      <c r="A5" s="62" t="s">
        <v>1</v>
      </c>
      <c r="B5" s="63" t="s">
        <v>2</v>
      </c>
      <c r="C5" s="64" t="s">
        <v>29</v>
      </c>
      <c r="D5" s="53" t="s">
        <v>42</v>
      </c>
      <c r="E5" s="65" t="s">
        <v>31</v>
      </c>
      <c r="F5" s="66"/>
      <c r="G5" s="67"/>
      <c r="H5" s="68" t="s">
        <v>46</v>
      </c>
      <c r="I5" s="58" t="s">
        <v>32</v>
      </c>
    </row>
    <row r="6" spans="1:9" ht="24" customHeight="1">
      <c r="A6" s="62"/>
      <c r="B6" s="63"/>
      <c r="C6" s="64"/>
      <c r="D6" s="54"/>
      <c r="E6" s="13" t="s">
        <v>43</v>
      </c>
      <c r="F6" s="13" t="s">
        <v>44</v>
      </c>
      <c r="G6" s="13" t="s">
        <v>45</v>
      </c>
      <c r="H6" s="69"/>
      <c r="I6" s="58"/>
    </row>
    <row r="7" spans="1:9" s="9" customFormat="1" ht="15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E7+F7+G7</f>
        <v>0</v>
      </c>
      <c r="I7" s="7">
        <f>D7+E7+F7+G7</f>
        <v>0</v>
      </c>
    </row>
    <row r="8" spans="1:9" s="9" customFormat="1" ht="15">
      <c r="A8" s="5">
        <v>2</v>
      </c>
      <c r="B8" s="6" t="s">
        <v>4</v>
      </c>
      <c r="C8" s="7">
        <v>830986</v>
      </c>
      <c r="D8" s="7">
        <v>607608</v>
      </c>
      <c r="E8" s="8">
        <v>67512</v>
      </c>
      <c r="F8" s="7">
        <v>81604</v>
      </c>
      <c r="G8" s="7">
        <v>74262</v>
      </c>
      <c r="H8" s="7">
        <f aca="true" t="shared" si="0" ref="H8:H27">E8+F8+G8</f>
        <v>223378</v>
      </c>
      <c r="I8" s="7">
        <f aca="true" t="shared" si="1" ref="I8:I27">D8+E8+F8+G8</f>
        <v>830986</v>
      </c>
    </row>
    <row r="9" spans="1:9" s="9" customFormat="1" ht="15">
      <c r="A9" s="5">
        <v>3</v>
      </c>
      <c r="B9" s="6" t="s">
        <v>5</v>
      </c>
      <c r="C9" s="7">
        <v>1021703</v>
      </c>
      <c r="D9" s="7">
        <v>747133</v>
      </c>
      <c r="E9" s="8">
        <v>83265</v>
      </c>
      <c r="F9" s="7">
        <v>99715</v>
      </c>
      <c r="G9" s="7">
        <v>91590</v>
      </c>
      <c r="H9" s="7">
        <f t="shared" si="0"/>
        <v>274570</v>
      </c>
      <c r="I9" s="7">
        <f t="shared" si="1"/>
        <v>1021703</v>
      </c>
    </row>
    <row r="10" spans="1:9" s="9" customFormat="1" ht="15">
      <c r="A10" s="5">
        <v>4</v>
      </c>
      <c r="B10" s="6" t="s">
        <v>6</v>
      </c>
      <c r="C10" s="7">
        <v>844553</v>
      </c>
      <c r="D10" s="7">
        <v>607608</v>
      </c>
      <c r="E10" s="8">
        <v>67512</v>
      </c>
      <c r="F10" s="7">
        <v>95171</v>
      </c>
      <c r="G10" s="7">
        <v>74262</v>
      </c>
      <c r="H10" s="7">
        <f t="shared" si="0"/>
        <v>236945</v>
      </c>
      <c r="I10" s="7">
        <f t="shared" si="1"/>
        <v>844553</v>
      </c>
    </row>
    <row r="11" spans="1:9" s="9" customFormat="1" ht="15">
      <c r="A11" s="5">
        <v>5</v>
      </c>
      <c r="B11" s="6" t="s">
        <v>7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  <c r="I11" s="7">
        <f t="shared" si="1"/>
        <v>0</v>
      </c>
    </row>
    <row r="12" spans="1:9" s="9" customFormat="1" ht="15">
      <c r="A12" s="5">
        <v>6</v>
      </c>
      <c r="B12" s="6" t="s">
        <v>8</v>
      </c>
      <c r="C12" s="7">
        <v>1985230</v>
      </c>
      <c r="D12" s="7">
        <v>1453259</v>
      </c>
      <c r="E12" s="8">
        <v>164779</v>
      </c>
      <c r="F12" s="7">
        <v>176812</v>
      </c>
      <c r="G12" s="7">
        <v>190380</v>
      </c>
      <c r="H12" s="7">
        <f t="shared" si="0"/>
        <v>531971</v>
      </c>
      <c r="I12" s="7">
        <f t="shared" si="1"/>
        <v>1985230</v>
      </c>
    </row>
    <row r="13" spans="1:9" s="9" customFormat="1" ht="15">
      <c r="A13" s="5">
        <v>7</v>
      </c>
      <c r="B13" s="6" t="s">
        <v>9</v>
      </c>
      <c r="C13" s="7">
        <v>2294280</v>
      </c>
      <c r="D13" s="7">
        <v>1699053</v>
      </c>
      <c r="E13" s="8">
        <v>191284</v>
      </c>
      <c r="F13" s="7">
        <v>191283</v>
      </c>
      <c r="G13" s="7">
        <v>212660</v>
      </c>
      <c r="H13" s="7">
        <f t="shared" si="0"/>
        <v>595227</v>
      </c>
      <c r="I13" s="7">
        <f t="shared" si="1"/>
        <v>2294280</v>
      </c>
    </row>
    <row r="14" spans="1:9" s="9" customFormat="1" ht="1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  <c r="I14" s="7">
        <f t="shared" si="1"/>
        <v>0</v>
      </c>
    </row>
    <row r="15" spans="1:9" s="9" customFormat="1" ht="15">
      <c r="A15" s="5">
        <v>9</v>
      </c>
      <c r="B15" s="6" t="s">
        <v>11</v>
      </c>
      <c r="C15" s="7">
        <v>1116422</v>
      </c>
      <c r="D15" s="7">
        <v>830399</v>
      </c>
      <c r="E15" s="8">
        <v>92266</v>
      </c>
      <c r="F15" s="7">
        <v>92266</v>
      </c>
      <c r="G15" s="7">
        <v>101491</v>
      </c>
      <c r="H15" s="7">
        <f t="shared" si="0"/>
        <v>286023</v>
      </c>
      <c r="I15" s="7">
        <f t="shared" si="1"/>
        <v>1116422</v>
      </c>
    </row>
    <row r="16" spans="1:9" s="9" customFormat="1" ht="1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  <c r="I16" s="7">
        <f t="shared" si="1"/>
        <v>0</v>
      </c>
    </row>
    <row r="17" spans="1:9" s="9" customFormat="1" ht="15">
      <c r="A17" s="5">
        <v>11</v>
      </c>
      <c r="B17" s="6" t="s">
        <v>13</v>
      </c>
      <c r="C17" s="7">
        <v>953043</v>
      </c>
      <c r="D17" s="7">
        <v>708876</v>
      </c>
      <c r="E17" s="8">
        <v>78764</v>
      </c>
      <c r="F17" s="7">
        <v>78764</v>
      </c>
      <c r="G17" s="7">
        <v>86639</v>
      </c>
      <c r="H17" s="7">
        <f t="shared" si="0"/>
        <v>244167</v>
      </c>
      <c r="I17" s="7">
        <f t="shared" si="1"/>
        <v>953043</v>
      </c>
    </row>
    <row r="18" spans="1:9" s="9" customFormat="1" ht="1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  <c r="I18" s="7">
        <f t="shared" si="1"/>
        <v>0</v>
      </c>
    </row>
    <row r="19" spans="1:9" s="9" customFormat="1" ht="15">
      <c r="A19" s="5">
        <v>13</v>
      </c>
      <c r="B19" s="6" t="s">
        <v>15</v>
      </c>
      <c r="C19" s="7">
        <v>1838716</v>
      </c>
      <c r="D19" s="7">
        <v>1378288</v>
      </c>
      <c r="E19" s="8">
        <v>148527</v>
      </c>
      <c r="F19" s="7">
        <v>148525</v>
      </c>
      <c r="G19" s="7">
        <v>163376</v>
      </c>
      <c r="H19" s="7">
        <f t="shared" si="0"/>
        <v>460428</v>
      </c>
      <c r="I19" s="7">
        <f t="shared" si="1"/>
        <v>1838716</v>
      </c>
    </row>
    <row r="20" spans="1:9" s="9" customFormat="1" ht="15">
      <c r="A20" s="5">
        <v>14</v>
      </c>
      <c r="B20" s="6" t="s">
        <v>16</v>
      </c>
      <c r="C20" s="7">
        <v>1253866</v>
      </c>
      <c r="D20" s="7">
        <v>882158</v>
      </c>
      <c r="E20" s="8">
        <v>101268</v>
      </c>
      <c r="F20" s="7">
        <v>156572</v>
      </c>
      <c r="G20" s="7">
        <v>113868</v>
      </c>
      <c r="H20" s="7">
        <f t="shared" si="0"/>
        <v>371708</v>
      </c>
      <c r="I20" s="7">
        <f t="shared" si="1"/>
        <v>1253866</v>
      </c>
    </row>
    <row r="21" spans="1:9" s="9" customFormat="1" ht="15">
      <c r="A21" s="5">
        <v>15</v>
      </c>
      <c r="B21" s="6" t="s">
        <v>17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7">
        <f t="shared" si="0"/>
        <v>0</v>
      </c>
      <c r="I21" s="7">
        <f t="shared" si="1"/>
        <v>0</v>
      </c>
    </row>
    <row r="22" spans="1:9" s="9" customFormat="1" ht="15">
      <c r="A22" s="5">
        <v>16</v>
      </c>
      <c r="B22" s="6" t="s">
        <v>18</v>
      </c>
      <c r="C22" s="7">
        <v>681420</v>
      </c>
      <c r="D22" s="7">
        <v>486088</v>
      </c>
      <c r="E22" s="8">
        <v>63011</v>
      </c>
      <c r="F22" s="7">
        <v>63010</v>
      </c>
      <c r="G22" s="7">
        <v>69311</v>
      </c>
      <c r="H22" s="7">
        <f t="shared" si="0"/>
        <v>195332</v>
      </c>
      <c r="I22" s="7">
        <f t="shared" si="1"/>
        <v>681420</v>
      </c>
    </row>
    <row r="23" spans="1:9" s="9" customFormat="1" ht="15">
      <c r="A23" s="5">
        <v>17</v>
      </c>
      <c r="B23" s="6" t="s">
        <v>19</v>
      </c>
      <c r="C23" s="7">
        <v>12691559</v>
      </c>
      <c r="D23" s="7">
        <v>9438181</v>
      </c>
      <c r="E23" s="8">
        <v>1046436</v>
      </c>
      <c r="F23" s="7">
        <v>1050936</v>
      </c>
      <c r="G23" s="7">
        <v>1156006</v>
      </c>
      <c r="H23" s="7">
        <f t="shared" si="0"/>
        <v>3253378</v>
      </c>
      <c r="I23" s="7">
        <f t="shared" si="1"/>
        <v>12691559</v>
      </c>
    </row>
    <row r="24" spans="1:9" s="9" customFormat="1" ht="15">
      <c r="A24" s="5">
        <v>18</v>
      </c>
      <c r="B24" s="6" t="s">
        <v>20</v>
      </c>
      <c r="C24" s="7">
        <v>3115625</v>
      </c>
      <c r="D24" s="7">
        <v>2288660</v>
      </c>
      <c r="E24" s="8">
        <v>254295</v>
      </c>
      <c r="F24" s="7">
        <v>290475</v>
      </c>
      <c r="G24" s="7">
        <v>282195</v>
      </c>
      <c r="H24" s="7">
        <f t="shared" si="0"/>
        <v>826965</v>
      </c>
      <c r="I24" s="7">
        <f t="shared" si="1"/>
        <v>3115625</v>
      </c>
    </row>
    <row r="25" spans="1:9" s="9" customFormat="1" ht="15">
      <c r="A25" s="5">
        <v>19</v>
      </c>
      <c r="B25" s="6" t="s">
        <v>21</v>
      </c>
      <c r="C25" s="7">
        <v>2775189</v>
      </c>
      <c r="D25" s="7">
        <v>2063618</v>
      </c>
      <c r="E25" s="8">
        <v>229541</v>
      </c>
      <c r="F25" s="7">
        <v>229540</v>
      </c>
      <c r="G25" s="7">
        <v>252490</v>
      </c>
      <c r="H25" s="7">
        <f t="shared" si="0"/>
        <v>711571</v>
      </c>
      <c r="I25" s="7">
        <f t="shared" si="1"/>
        <v>2775189</v>
      </c>
    </row>
    <row r="26" spans="1:9" s="9" customFormat="1" ht="15">
      <c r="A26" s="5">
        <v>20</v>
      </c>
      <c r="B26" s="6" t="s">
        <v>22</v>
      </c>
      <c r="C26" s="7">
        <v>3379039</v>
      </c>
      <c r="D26" s="7">
        <v>2430432</v>
      </c>
      <c r="E26" s="8">
        <v>270048</v>
      </c>
      <c r="F26" s="7">
        <v>381513</v>
      </c>
      <c r="G26" s="7">
        <v>297046</v>
      </c>
      <c r="H26" s="7">
        <f t="shared" si="0"/>
        <v>948607</v>
      </c>
      <c r="I26" s="7">
        <f t="shared" si="1"/>
        <v>3379039</v>
      </c>
    </row>
    <row r="27" spans="1:9" s="9" customFormat="1" ht="15">
      <c r="A27" s="5">
        <v>21</v>
      </c>
      <c r="B27" s="6" t="s">
        <v>23</v>
      </c>
      <c r="C27" s="7">
        <v>1012229</v>
      </c>
      <c r="D27" s="7">
        <v>747134</v>
      </c>
      <c r="E27" s="8">
        <v>85515</v>
      </c>
      <c r="F27" s="7">
        <v>85515</v>
      </c>
      <c r="G27" s="7">
        <v>94065</v>
      </c>
      <c r="H27" s="7">
        <f t="shared" si="0"/>
        <v>265095</v>
      </c>
      <c r="I27" s="7">
        <f t="shared" si="1"/>
        <v>1012229</v>
      </c>
    </row>
    <row r="28" spans="1:9" s="11" customFormat="1" ht="12.75">
      <c r="A28" s="60" t="s">
        <v>24</v>
      </c>
      <c r="B28" s="61"/>
      <c r="C28" s="10">
        <f aca="true" t="shared" si="2" ref="C28:I28">SUM(C7:C27)</f>
        <v>35793860</v>
      </c>
      <c r="D28" s="10">
        <f t="shared" si="2"/>
        <v>26368495</v>
      </c>
      <c r="E28" s="10">
        <f t="shared" si="2"/>
        <v>2944023</v>
      </c>
      <c r="F28" s="10">
        <f t="shared" si="2"/>
        <v>3221701</v>
      </c>
      <c r="G28" s="10">
        <f t="shared" si="2"/>
        <v>3259641</v>
      </c>
      <c r="H28" s="10">
        <f>SUM(H7:H27)</f>
        <v>9425365</v>
      </c>
      <c r="I28" s="10">
        <f t="shared" si="2"/>
        <v>35793860</v>
      </c>
    </row>
    <row r="29" ht="13.5">
      <c r="C29" s="3">
        <v>1552</v>
      </c>
    </row>
    <row r="31" ht="13.5">
      <c r="C31" s="3">
        <f>C28+C29</f>
        <v>35795412</v>
      </c>
    </row>
  </sheetData>
  <sheetProtection/>
  <mergeCells count="10">
    <mergeCell ref="I5:I6"/>
    <mergeCell ref="A28:B28"/>
    <mergeCell ref="A1:F1"/>
    <mergeCell ref="A5:A6"/>
    <mergeCell ref="B5:B6"/>
    <mergeCell ref="C5:C6"/>
    <mergeCell ref="A3:G3"/>
    <mergeCell ref="E5:G5"/>
    <mergeCell ref="D5:D6"/>
    <mergeCell ref="H5:H6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view="pageBreakPreview" zoomScaleSheetLayoutView="100" zoomScalePageLayoutView="0" workbookViewId="0" topLeftCell="A7">
      <selection activeCell="H5" sqref="H5:H6"/>
    </sheetView>
  </sheetViews>
  <sheetFormatPr defaultColWidth="9.28125" defaultRowHeight="12.75"/>
  <cols>
    <col min="1" max="1" width="4.00390625" style="12" customWidth="1"/>
    <col min="2" max="2" width="21.7109375" style="3" customWidth="1"/>
    <col min="3" max="4" width="15.28125" style="3" customWidth="1"/>
    <col min="5" max="5" width="15.7109375" style="1" customWidth="1"/>
    <col min="6" max="6" width="17.57421875" style="1" customWidth="1"/>
    <col min="7" max="8" width="14.28125" style="1" customWidth="1"/>
    <col min="9" max="9" width="14.7109375" style="1" customWidth="1"/>
    <col min="10" max="16384" width="9.28125" style="1" customWidth="1"/>
  </cols>
  <sheetData>
    <row r="1" spans="1:6" ht="36" customHeight="1">
      <c r="A1" s="57" t="s">
        <v>35</v>
      </c>
      <c r="B1" s="57"/>
      <c r="C1" s="57"/>
      <c r="D1" s="57"/>
      <c r="E1" s="57"/>
      <c r="F1" s="57"/>
    </row>
    <row r="2" ht="13.5">
      <c r="A2" s="2"/>
    </row>
    <row r="3" spans="1:8" ht="12.75">
      <c r="A3" s="59" t="s">
        <v>30</v>
      </c>
      <c r="B3" s="59"/>
      <c r="C3" s="59"/>
      <c r="D3" s="59"/>
      <c r="E3" s="59"/>
      <c r="F3" s="59"/>
      <c r="G3" s="59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9" ht="38.25" customHeight="1">
      <c r="A5" s="62" t="s">
        <v>1</v>
      </c>
      <c r="B5" s="63" t="s">
        <v>2</v>
      </c>
      <c r="C5" s="64" t="s">
        <v>29</v>
      </c>
      <c r="D5" s="53" t="s">
        <v>42</v>
      </c>
      <c r="E5" s="65" t="s">
        <v>31</v>
      </c>
      <c r="F5" s="66"/>
      <c r="G5" s="67"/>
      <c r="H5" s="68" t="s">
        <v>46</v>
      </c>
      <c r="I5" s="58" t="s">
        <v>32</v>
      </c>
    </row>
    <row r="6" spans="1:9" ht="24" customHeight="1">
      <c r="A6" s="62"/>
      <c r="B6" s="63"/>
      <c r="C6" s="64"/>
      <c r="D6" s="54"/>
      <c r="E6" s="13" t="s">
        <v>43</v>
      </c>
      <c r="F6" s="13" t="s">
        <v>44</v>
      </c>
      <c r="G6" s="13" t="s">
        <v>45</v>
      </c>
      <c r="H6" s="69"/>
      <c r="I6" s="58"/>
    </row>
    <row r="7" spans="1:9" s="9" customFormat="1" ht="15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E7+F7+G7</f>
        <v>0</v>
      </c>
      <c r="I7" s="7">
        <f>D7+E7+F7+G7</f>
        <v>0</v>
      </c>
    </row>
    <row r="8" spans="1:9" s="9" customFormat="1" ht="15">
      <c r="A8" s="5">
        <v>2</v>
      </c>
      <c r="B8" s="6" t="s">
        <v>4</v>
      </c>
      <c r="C8" s="7">
        <v>0</v>
      </c>
      <c r="D8" s="7">
        <v>0</v>
      </c>
      <c r="E8" s="8">
        <v>0</v>
      </c>
      <c r="F8" s="7">
        <v>0</v>
      </c>
      <c r="G8" s="7">
        <v>0</v>
      </c>
      <c r="H8" s="7">
        <f aca="true" t="shared" si="0" ref="H8:H27">E8+F8+G8</f>
        <v>0</v>
      </c>
      <c r="I8" s="7">
        <f aca="true" t="shared" si="1" ref="I8:I27">D8+E8+F8+G8</f>
        <v>0</v>
      </c>
    </row>
    <row r="9" spans="1:9" s="9" customFormat="1" ht="15">
      <c r="A9" s="5">
        <v>3</v>
      </c>
      <c r="B9" s="6" t="s">
        <v>5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f t="shared" si="0"/>
        <v>0</v>
      </c>
      <c r="I9" s="7">
        <f t="shared" si="1"/>
        <v>0</v>
      </c>
    </row>
    <row r="10" spans="1:9" s="9" customFormat="1" ht="15">
      <c r="A10" s="5">
        <v>4</v>
      </c>
      <c r="B10" s="6" t="s">
        <v>6</v>
      </c>
      <c r="C10" s="7">
        <v>0</v>
      </c>
      <c r="D10" s="7">
        <v>0</v>
      </c>
      <c r="E10" s="8">
        <v>0</v>
      </c>
      <c r="F10" s="7">
        <v>0</v>
      </c>
      <c r="G10" s="7">
        <v>0</v>
      </c>
      <c r="H10" s="7">
        <f t="shared" si="0"/>
        <v>0</v>
      </c>
      <c r="I10" s="7">
        <f t="shared" si="1"/>
        <v>0</v>
      </c>
    </row>
    <row r="11" spans="1:9" s="9" customFormat="1" ht="15">
      <c r="A11" s="5">
        <v>5</v>
      </c>
      <c r="B11" s="6" t="s">
        <v>7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  <c r="I11" s="7">
        <f t="shared" si="1"/>
        <v>0</v>
      </c>
    </row>
    <row r="12" spans="1:9" s="9" customFormat="1" ht="15">
      <c r="A12" s="5">
        <v>6</v>
      </c>
      <c r="B12" s="6" t="s">
        <v>8</v>
      </c>
      <c r="C12" s="7">
        <v>0</v>
      </c>
      <c r="D12" s="7">
        <v>0</v>
      </c>
      <c r="E12" s="8">
        <v>0</v>
      </c>
      <c r="F12" s="7">
        <v>0</v>
      </c>
      <c r="G12" s="7">
        <v>0</v>
      </c>
      <c r="H12" s="7">
        <f t="shared" si="0"/>
        <v>0</v>
      </c>
      <c r="I12" s="7">
        <f t="shared" si="1"/>
        <v>0</v>
      </c>
    </row>
    <row r="13" spans="1:9" s="9" customFormat="1" ht="15">
      <c r="A13" s="5">
        <v>7</v>
      </c>
      <c r="B13" s="6" t="s">
        <v>9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f t="shared" si="0"/>
        <v>0</v>
      </c>
      <c r="I13" s="7">
        <f t="shared" si="1"/>
        <v>0</v>
      </c>
    </row>
    <row r="14" spans="1:9" s="9" customFormat="1" ht="1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  <c r="I14" s="7">
        <f t="shared" si="1"/>
        <v>0</v>
      </c>
    </row>
    <row r="15" spans="1:9" s="9" customFormat="1" ht="15">
      <c r="A15" s="5">
        <v>9</v>
      </c>
      <c r="B15" s="6" t="s">
        <v>11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f t="shared" si="0"/>
        <v>0</v>
      </c>
      <c r="I15" s="7">
        <f t="shared" si="1"/>
        <v>0</v>
      </c>
    </row>
    <row r="16" spans="1:9" s="9" customFormat="1" ht="1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  <c r="I16" s="7">
        <f t="shared" si="1"/>
        <v>0</v>
      </c>
    </row>
    <row r="17" spans="1:9" s="9" customFormat="1" ht="1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  <c r="I17" s="7">
        <f t="shared" si="1"/>
        <v>0</v>
      </c>
    </row>
    <row r="18" spans="1:9" s="9" customFormat="1" ht="1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  <c r="I18" s="7">
        <f t="shared" si="1"/>
        <v>0</v>
      </c>
    </row>
    <row r="19" spans="1:9" s="9" customFormat="1" ht="15">
      <c r="A19" s="5">
        <v>13</v>
      </c>
      <c r="B19" s="6" t="s">
        <v>15</v>
      </c>
      <c r="C19" s="7">
        <v>0</v>
      </c>
      <c r="D19" s="7">
        <v>0</v>
      </c>
      <c r="E19" s="8">
        <v>0</v>
      </c>
      <c r="F19" s="7">
        <v>0</v>
      </c>
      <c r="G19" s="7">
        <v>0</v>
      </c>
      <c r="H19" s="7">
        <f t="shared" si="0"/>
        <v>0</v>
      </c>
      <c r="I19" s="7">
        <f t="shared" si="1"/>
        <v>0</v>
      </c>
    </row>
    <row r="20" spans="1:9" s="9" customFormat="1" ht="15">
      <c r="A20" s="5">
        <v>14</v>
      </c>
      <c r="B20" s="6" t="s">
        <v>16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f t="shared" si="0"/>
        <v>0</v>
      </c>
      <c r="I20" s="7">
        <f t="shared" si="1"/>
        <v>0</v>
      </c>
    </row>
    <row r="21" spans="1:9" s="9" customFormat="1" ht="15">
      <c r="A21" s="5">
        <v>15</v>
      </c>
      <c r="B21" s="6" t="s">
        <v>17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7">
        <f t="shared" si="0"/>
        <v>0</v>
      </c>
      <c r="I21" s="7">
        <f t="shared" si="1"/>
        <v>0</v>
      </c>
    </row>
    <row r="22" spans="1:9" s="9" customFormat="1" ht="15">
      <c r="A22" s="5">
        <v>16</v>
      </c>
      <c r="B22" s="6" t="s">
        <v>18</v>
      </c>
      <c r="C22" s="7">
        <v>0</v>
      </c>
      <c r="D22" s="7">
        <v>0</v>
      </c>
      <c r="E22" s="8">
        <v>0</v>
      </c>
      <c r="F22" s="7">
        <v>0</v>
      </c>
      <c r="G22" s="7">
        <v>0</v>
      </c>
      <c r="H22" s="7">
        <f t="shared" si="0"/>
        <v>0</v>
      </c>
      <c r="I22" s="7">
        <f t="shared" si="1"/>
        <v>0</v>
      </c>
    </row>
    <row r="23" spans="1:9" s="9" customFormat="1" ht="15">
      <c r="A23" s="5">
        <v>17</v>
      </c>
      <c r="B23" s="6" t="s">
        <v>19</v>
      </c>
      <c r="C23" s="7">
        <v>0</v>
      </c>
      <c r="D23" s="7">
        <v>0</v>
      </c>
      <c r="E23" s="8">
        <v>0</v>
      </c>
      <c r="F23" s="7">
        <v>0</v>
      </c>
      <c r="G23" s="7">
        <v>0</v>
      </c>
      <c r="H23" s="7">
        <f t="shared" si="0"/>
        <v>0</v>
      </c>
      <c r="I23" s="7">
        <f t="shared" si="1"/>
        <v>0</v>
      </c>
    </row>
    <row r="24" spans="1:9" s="9" customFormat="1" ht="15">
      <c r="A24" s="5">
        <v>18</v>
      </c>
      <c r="B24" s="6" t="s">
        <v>20</v>
      </c>
      <c r="C24" s="7">
        <v>0</v>
      </c>
      <c r="D24" s="7">
        <v>0</v>
      </c>
      <c r="E24" s="8">
        <v>0</v>
      </c>
      <c r="F24" s="7">
        <v>0</v>
      </c>
      <c r="G24" s="7">
        <v>0</v>
      </c>
      <c r="H24" s="7">
        <f t="shared" si="0"/>
        <v>0</v>
      </c>
      <c r="I24" s="7">
        <f t="shared" si="1"/>
        <v>0</v>
      </c>
    </row>
    <row r="25" spans="1:9" s="9" customFormat="1" ht="15">
      <c r="A25" s="5">
        <v>19</v>
      </c>
      <c r="B25" s="6" t="s">
        <v>21</v>
      </c>
      <c r="C25" s="7">
        <v>0</v>
      </c>
      <c r="D25" s="7">
        <v>0</v>
      </c>
      <c r="E25" s="8">
        <v>0</v>
      </c>
      <c r="F25" s="7">
        <v>0</v>
      </c>
      <c r="G25" s="7">
        <v>0</v>
      </c>
      <c r="H25" s="7">
        <f t="shared" si="0"/>
        <v>0</v>
      </c>
      <c r="I25" s="7">
        <f t="shared" si="1"/>
        <v>0</v>
      </c>
    </row>
    <row r="26" spans="1:9" s="9" customFormat="1" ht="15">
      <c r="A26" s="5">
        <v>20</v>
      </c>
      <c r="B26" s="6" t="s">
        <v>22</v>
      </c>
      <c r="C26" s="7">
        <v>126848</v>
      </c>
      <c r="D26" s="7">
        <v>0</v>
      </c>
      <c r="E26" s="8">
        <v>0</v>
      </c>
      <c r="F26" s="7">
        <v>126848</v>
      </c>
      <c r="G26" s="7">
        <v>0</v>
      </c>
      <c r="H26" s="7">
        <f t="shared" si="0"/>
        <v>126848</v>
      </c>
      <c r="I26" s="7">
        <f t="shared" si="1"/>
        <v>126848</v>
      </c>
    </row>
    <row r="27" spans="1:9" s="9" customFormat="1" ht="15">
      <c r="A27" s="5">
        <v>21</v>
      </c>
      <c r="B27" s="6" t="s">
        <v>23</v>
      </c>
      <c r="C27" s="7">
        <v>0</v>
      </c>
      <c r="D27" s="7">
        <v>0</v>
      </c>
      <c r="E27" s="8">
        <v>0</v>
      </c>
      <c r="F27" s="7">
        <v>0</v>
      </c>
      <c r="G27" s="7">
        <v>0</v>
      </c>
      <c r="H27" s="7">
        <f t="shared" si="0"/>
        <v>0</v>
      </c>
      <c r="I27" s="7">
        <f t="shared" si="1"/>
        <v>0</v>
      </c>
    </row>
    <row r="28" spans="1:9" s="11" customFormat="1" ht="12.75">
      <c r="A28" s="60" t="s">
        <v>24</v>
      </c>
      <c r="B28" s="61"/>
      <c r="C28" s="10">
        <f aca="true" t="shared" si="2" ref="C28:I28">SUM(C7:C27)</f>
        <v>126848</v>
      </c>
      <c r="D28" s="10">
        <f t="shared" si="2"/>
        <v>0</v>
      </c>
      <c r="E28" s="10">
        <f t="shared" si="2"/>
        <v>0</v>
      </c>
      <c r="F28" s="10">
        <f t="shared" si="2"/>
        <v>126848</v>
      </c>
      <c r="G28" s="10">
        <f t="shared" si="2"/>
        <v>0</v>
      </c>
      <c r="H28" s="10">
        <f>SUM(H7:H27)</f>
        <v>126848</v>
      </c>
      <c r="I28" s="10">
        <f t="shared" si="2"/>
        <v>126848</v>
      </c>
    </row>
  </sheetData>
  <sheetProtection/>
  <mergeCells count="10">
    <mergeCell ref="I5:I6"/>
    <mergeCell ref="A28:B28"/>
    <mergeCell ref="A1:F1"/>
    <mergeCell ref="A3:G3"/>
    <mergeCell ref="A5:A6"/>
    <mergeCell ref="B5:B6"/>
    <mergeCell ref="C5:C6"/>
    <mergeCell ref="D5:D6"/>
    <mergeCell ref="E5:G5"/>
    <mergeCell ref="H5:H6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view="pageBreakPreview" zoomScaleSheetLayoutView="100" zoomScalePageLayoutView="0" workbookViewId="0" topLeftCell="A7">
      <selection activeCell="D5" sqref="D5:D6"/>
    </sheetView>
  </sheetViews>
  <sheetFormatPr defaultColWidth="9.28125" defaultRowHeight="12.75"/>
  <cols>
    <col min="1" max="1" width="4.00390625" style="12" customWidth="1"/>
    <col min="2" max="2" width="21.7109375" style="3" customWidth="1"/>
    <col min="3" max="4" width="15.28125" style="3" customWidth="1"/>
    <col min="5" max="5" width="15.7109375" style="1" customWidth="1"/>
    <col min="6" max="6" width="17.57421875" style="1" customWidth="1"/>
    <col min="7" max="8" width="14.28125" style="1" customWidth="1"/>
    <col min="9" max="9" width="14.7109375" style="1" customWidth="1"/>
    <col min="10" max="16384" width="9.28125" style="1" customWidth="1"/>
  </cols>
  <sheetData>
    <row r="1" spans="1:6" ht="36" customHeight="1">
      <c r="A1" s="57" t="s">
        <v>36</v>
      </c>
      <c r="B1" s="57"/>
      <c r="C1" s="57"/>
      <c r="D1" s="57"/>
      <c r="E1" s="57"/>
      <c r="F1" s="57"/>
    </row>
    <row r="2" ht="13.5">
      <c r="A2" s="2"/>
    </row>
    <row r="3" spans="1:8" ht="12.75">
      <c r="A3" s="59" t="s">
        <v>30</v>
      </c>
      <c r="B3" s="59"/>
      <c r="C3" s="59"/>
      <c r="D3" s="59"/>
      <c r="E3" s="59"/>
      <c r="F3" s="59"/>
      <c r="G3" s="59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9" ht="38.25" customHeight="1">
      <c r="A5" s="62" t="s">
        <v>1</v>
      </c>
      <c r="B5" s="63" t="s">
        <v>2</v>
      </c>
      <c r="C5" s="64" t="s">
        <v>29</v>
      </c>
      <c r="D5" s="53" t="s">
        <v>42</v>
      </c>
      <c r="E5" s="65" t="s">
        <v>31</v>
      </c>
      <c r="F5" s="66"/>
      <c r="G5" s="67"/>
      <c r="H5" s="68" t="s">
        <v>47</v>
      </c>
      <c r="I5" s="58" t="s">
        <v>32</v>
      </c>
    </row>
    <row r="6" spans="1:9" ht="24" customHeight="1">
      <c r="A6" s="62"/>
      <c r="B6" s="63"/>
      <c r="C6" s="64"/>
      <c r="D6" s="54"/>
      <c r="E6" s="13" t="s">
        <v>43</v>
      </c>
      <c r="F6" s="13" t="s">
        <v>44</v>
      </c>
      <c r="G6" s="13" t="s">
        <v>45</v>
      </c>
      <c r="H6" s="69"/>
      <c r="I6" s="58"/>
    </row>
    <row r="7" spans="1:9" s="9" customFormat="1" ht="15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E7+F7+G7</f>
        <v>0</v>
      </c>
      <c r="I7" s="7">
        <f>D7+E7+F7+G7</f>
        <v>0</v>
      </c>
    </row>
    <row r="8" spans="1:9" s="9" customFormat="1" ht="15">
      <c r="A8" s="5">
        <v>2</v>
      </c>
      <c r="B8" s="6" t="s">
        <v>4</v>
      </c>
      <c r="C8" s="7">
        <v>0</v>
      </c>
      <c r="D8" s="7">
        <v>0</v>
      </c>
      <c r="E8" s="8">
        <v>0</v>
      </c>
      <c r="F8" s="7">
        <v>0</v>
      </c>
      <c r="G8" s="7">
        <v>0</v>
      </c>
      <c r="H8" s="7">
        <f aca="true" t="shared" si="0" ref="H8:H27">E8+F8+G8</f>
        <v>0</v>
      </c>
      <c r="I8" s="7">
        <f aca="true" t="shared" si="1" ref="I8:I27">D8+E8+F8+G8</f>
        <v>0</v>
      </c>
    </row>
    <row r="9" spans="1:9" s="9" customFormat="1" ht="15">
      <c r="A9" s="5">
        <v>3</v>
      </c>
      <c r="B9" s="6" t="s">
        <v>5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f t="shared" si="0"/>
        <v>0</v>
      </c>
      <c r="I9" s="7">
        <f t="shared" si="1"/>
        <v>0</v>
      </c>
    </row>
    <row r="10" spans="1:9" s="9" customFormat="1" ht="15">
      <c r="A10" s="5">
        <v>4</v>
      </c>
      <c r="B10" s="6" t="s">
        <v>6</v>
      </c>
      <c r="C10" s="7">
        <v>0</v>
      </c>
      <c r="D10" s="7">
        <v>0</v>
      </c>
      <c r="E10" s="8">
        <v>0</v>
      </c>
      <c r="F10" s="7">
        <v>0</v>
      </c>
      <c r="G10" s="7">
        <v>0</v>
      </c>
      <c r="H10" s="7">
        <f t="shared" si="0"/>
        <v>0</v>
      </c>
      <c r="I10" s="7">
        <f t="shared" si="1"/>
        <v>0</v>
      </c>
    </row>
    <row r="11" spans="1:9" s="9" customFormat="1" ht="15">
      <c r="A11" s="5">
        <v>5</v>
      </c>
      <c r="B11" s="6" t="s">
        <v>7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  <c r="I11" s="7">
        <f t="shared" si="1"/>
        <v>0</v>
      </c>
    </row>
    <row r="12" spans="1:9" s="9" customFormat="1" ht="15">
      <c r="A12" s="5">
        <v>6</v>
      </c>
      <c r="B12" s="6" t="s">
        <v>8</v>
      </c>
      <c r="C12" s="7">
        <v>0</v>
      </c>
      <c r="D12" s="7">
        <v>0</v>
      </c>
      <c r="E12" s="8">
        <v>0</v>
      </c>
      <c r="F12" s="7">
        <v>0</v>
      </c>
      <c r="G12" s="7">
        <v>0</v>
      </c>
      <c r="H12" s="7">
        <f t="shared" si="0"/>
        <v>0</v>
      </c>
      <c r="I12" s="7">
        <f t="shared" si="1"/>
        <v>0</v>
      </c>
    </row>
    <row r="13" spans="1:9" s="9" customFormat="1" ht="15">
      <c r="A13" s="5">
        <v>7</v>
      </c>
      <c r="B13" s="6" t="s">
        <v>9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f t="shared" si="0"/>
        <v>0</v>
      </c>
      <c r="I13" s="7">
        <f t="shared" si="1"/>
        <v>0</v>
      </c>
    </row>
    <row r="14" spans="1:9" s="9" customFormat="1" ht="1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  <c r="I14" s="7">
        <f t="shared" si="1"/>
        <v>0</v>
      </c>
    </row>
    <row r="15" spans="1:9" s="9" customFormat="1" ht="15">
      <c r="A15" s="5">
        <v>9</v>
      </c>
      <c r="B15" s="6" t="s">
        <v>11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f t="shared" si="0"/>
        <v>0</v>
      </c>
      <c r="I15" s="7">
        <f t="shared" si="1"/>
        <v>0</v>
      </c>
    </row>
    <row r="16" spans="1:9" s="9" customFormat="1" ht="1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  <c r="I16" s="7">
        <f t="shared" si="1"/>
        <v>0</v>
      </c>
    </row>
    <row r="17" spans="1:9" s="9" customFormat="1" ht="1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  <c r="I17" s="7">
        <f t="shared" si="1"/>
        <v>0</v>
      </c>
    </row>
    <row r="18" spans="1:9" s="9" customFormat="1" ht="1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  <c r="I18" s="7">
        <f t="shared" si="1"/>
        <v>0</v>
      </c>
    </row>
    <row r="19" spans="1:9" s="9" customFormat="1" ht="15">
      <c r="A19" s="5">
        <v>13</v>
      </c>
      <c r="B19" s="6" t="s">
        <v>15</v>
      </c>
      <c r="C19" s="7">
        <v>0</v>
      </c>
      <c r="D19" s="7">
        <v>0</v>
      </c>
      <c r="E19" s="8">
        <v>0</v>
      </c>
      <c r="F19" s="7">
        <v>0</v>
      </c>
      <c r="G19" s="7">
        <v>0</v>
      </c>
      <c r="H19" s="7">
        <f t="shared" si="0"/>
        <v>0</v>
      </c>
      <c r="I19" s="7">
        <f t="shared" si="1"/>
        <v>0</v>
      </c>
    </row>
    <row r="20" spans="1:9" s="9" customFormat="1" ht="15">
      <c r="A20" s="5">
        <v>14</v>
      </c>
      <c r="B20" s="6" t="s">
        <v>16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f t="shared" si="0"/>
        <v>0</v>
      </c>
      <c r="I20" s="7">
        <f t="shared" si="1"/>
        <v>0</v>
      </c>
    </row>
    <row r="21" spans="1:9" s="9" customFormat="1" ht="15">
      <c r="A21" s="5">
        <v>15</v>
      </c>
      <c r="B21" s="6" t="s">
        <v>17</v>
      </c>
      <c r="C21" s="7">
        <v>642932</v>
      </c>
      <c r="D21" s="7">
        <v>33816</v>
      </c>
      <c r="E21" s="8">
        <v>34440</v>
      </c>
      <c r="F21" s="7">
        <v>574676</v>
      </c>
      <c r="G21" s="7">
        <v>0</v>
      </c>
      <c r="H21" s="7">
        <f t="shared" si="0"/>
        <v>609116</v>
      </c>
      <c r="I21" s="7">
        <f t="shared" si="1"/>
        <v>642932</v>
      </c>
    </row>
    <row r="22" spans="1:9" s="9" customFormat="1" ht="15">
      <c r="A22" s="5">
        <v>16</v>
      </c>
      <c r="B22" s="6" t="s">
        <v>18</v>
      </c>
      <c r="C22" s="7">
        <v>0</v>
      </c>
      <c r="D22" s="7">
        <v>0</v>
      </c>
      <c r="E22" s="8">
        <v>0</v>
      </c>
      <c r="F22" s="7">
        <v>0</v>
      </c>
      <c r="G22" s="7">
        <v>0</v>
      </c>
      <c r="H22" s="7">
        <f t="shared" si="0"/>
        <v>0</v>
      </c>
      <c r="I22" s="7">
        <f t="shared" si="1"/>
        <v>0</v>
      </c>
    </row>
    <row r="23" spans="1:9" s="9" customFormat="1" ht="15">
      <c r="A23" s="5">
        <v>17</v>
      </c>
      <c r="B23" s="6" t="s">
        <v>19</v>
      </c>
      <c r="C23" s="7">
        <v>32000</v>
      </c>
      <c r="D23" s="7">
        <v>0</v>
      </c>
      <c r="E23" s="8">
        <v>32000</v>
      </c>
      <c r="F23" s="7">
        <v>0</v>
      </c>
      <c r="G23" s="7">
        <v>0</v>
      </c>
      <c r="H23" s="7">
        <f t="shared" si="0"/>
        <v>32000</v>
      </c>
      <c r="I23" s="7">
        <f t="shared" si="1"/>
        <v>32000</v>
      </c>
    </row>
    <row r="24" spans="1:9" s="9" customFormat="1" ht="15">
      <c r="A24" s="5">
        <v>18</v>
      </c>
      <c r="B24" s="6" t="s">
        <v>20</v>
      </c>
      <c r="C24" s="7">
        <v>0</v>
      </c>
      <c r="D24" s="7">
        <v>0</v>
      </c>
      <c r="E24" s="8">
        <v>0</v>
      </c>
      <c r="F24" s="7">
        <v>0</v>
      </c>
      <c r="G24" s="7">
        <v>0</v>
      </c>
      <c r="H24" s="7">
        <f t="shared" si="0"/>
        <v>0</v>
      </c>
      <c r="I24" s="7">
        <f t="shared" si="1"/>
        <v>0</v>
      </c>
    </row>
    <row r="25" spans="1:9" s="9" customFormat="1" ht="15">
      <c r="A25" s="5">
        <v>19</v>
      </c>
      <c r="B25" s="6" t="s">
        <v>21</v>
      </c>
      <c r="C25" s="7">
        <v>0</v>
      </c>
      <c r="D25" s="7">
        <v>0</v>
      </c>
      <c r="E25" s="8">
        <v>0</v>
      </c>
      <c r="F25" s="7">
        <v>0</v>
      </c>
      <c r="G25" s="7">
        <v>0</v>
      </c>
      <c r="H25" s="7">
        <f t="shared" si="0"/>
        <v>0</v>
      </c>
      <c r="I25" s="7">
        <f t="shared" si="1"/>
        <v>0</v>
      </c>
    </row>
    <row r="26" spans="1:9" s="9" customFormat="1" ht="15">
      <c r="A26" s="5">
        <v>20</v>
      </c>
      <c r="B26" s="6" t="s">
        <v>22</v>
      </c>
      <c r="C26" s="7">
        <v>0</v>
      </c>
      <c r="D26" s="7">
        <v>0</v>
      </c>
      <c r="E26" s="8">
        <v>0</v>
      </c>
      <c r="F26" s="7">
        <v>0</v>
      </c>
      <c r="G26" s="7">
        <v>0</v>
      </c>
      <c r="H26" s="7">
        <f t="shared" si="0"/>
        <v>0</v>
      </c>
      <c r="I26" s="7">
        <f t="shared" si="1"/>
        <v>0</v>
      </c>
    </row>
    <row r="27" spans="1:9" s="9" customFormat="1" ht="15">
      <c r="A27" s="5">
        <v>21</v>
      </c>
      <c r="B27" s="6" t="s">
        <v>23</v>
      </c>
      <c r="C27" s="7">
        <v>0</v>
      </c>
      <c r="D27" s="7">
        <v>0</v>
      </c>
      <c r="E27" s="8">
        <v>0</v>
      </c>
      <c r="F27" s="7">
        <v>0</v>
      </c>
      <c r="G27" s="7">
        <v>0</v>
      </c>
      <c r="H27" s="7">
        <f t="shared" si="0"/>
        <v>0</v>
      </c>
      <c r="I27" s="7">
        <f t="shared" si="1"/>
        <v>0</v>
      </c>
    </row>
    <row r="28" spans="1:9" s="11" customFormat="1" ht="12.75">
      <c r="A28" s="60" t="s">
        <v>24</v>
      </c>
      <c r="B28" s="61"/>
      <c r="C28" s="10">
        <f aca="true" t="shared" si="2" ref="C28:I28">SUM(C7:C27)</f>
        <v>674932</v>
      </c>
      <c r="D28" s="10">
        <f t="shared" si="2"/>
        <v>33816</v>
      </c>
      <c r="E28" s="10">
        <f t="shared" si="2"/>
        <v>66440</v>
      </c>
      <c r="F28" s="10">
        <f t="shared" si="2"/>
        <v>574676</v>
      </c>
      <c r="G28" s="10">
        <f t="shared" si="2"/>
        <v>0</v>
      </c>
      <c r="H28" s="10">
        <f>SUM(H7:H27)</f>
        <v>641116</v>
      </c>
      <c r="I28" s="10">
        <f t="shared" si="2"/>
        <v>674932</v>
      </c>
    </row>
  </sheetData>
  <sheetProtection/>
  <mergeCells count="10">
    <mergeCell ref="H5:H6"/>
    <mergeCell ref="I5:I6"/>
    <mergeCell ref="A28:B28"/>
    <mergeCell ref="A1:F1"/>
    <mergeCell ref="A3:G3"/>
    <mergeCell ref="A5:A6"/>
    <mergeCell ref="B5:B6"/>
    <mergeCell ref="C5:C6"/>
    <mergeCell ref="D5:D6"/>
    <mergeCell ref="E5:G5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view="pageBreakPreview" zoomScaleSheetLayoutView="100" zoomScalePageLayoutView="0" workbookViewId="0" topLeftCell="A7">
      <selection activeCell="C5" sqref="C5:I6"/>
    </sheetView>
  </sheetViews>
  <sheetFormatPr defaultColWidth="9.28125" defaultRowHeight="12.75"/>
  <cols>
    <col min="1" max="1" width="4.00390625" style="12" customWidth="1"/>
    <col min="2" max="2" width="21.7109375" style="3" customWidth="1"/>
    <col min="3" max="4" width="15.28125" style="3" customWidth="1"/>
    <col min="5" max="5" width="15.00390625" style="1" customWidth="1"/>
    <col min="6" max="6" width="15.7109375" style="1" customWidth="1"/>
    <col min="7" max="8" width="17.57421875" style="1" customWidth="1"/>
    <col min="9" max="9" width="14.57421875" style="1" customWidth="1"/>
    <col min="10" max="16384" width="9.28125" style="1" customWidth="1"/>
  </cols>
  <sheetData>
    <row r="1" spans="1:8" ht="38.25" customHeight="1">
      <c r="A1" s="57" t="s">
        <v>27</v>
      </c>
      <c r="B1" s="57"/>
      <c r="C1" s="57"/>
      <c r="D1" s="57"/>
      <c r="E1" s="57"/>
      <c r="F1" s="57"/>
      <c r="G1" s="57"/>
      <c r="H1" s="14"/>
    </row>
    <row r="2" ht="13.5">
      <c r="A2" s="2"/>
    </row>
    <row r="3" spans="1:8" ht="12.75">
      <c r="A3" s="59" t="s">
        <v>30</v>
      </c>
      <c r="B3" s="59"/>
      <c r="C3" s="59"/>
      <c r="D3" s="59"/>
      <c r="E3" s="59"/>
      <c r="F3" s="59"/>
      <c r="G3" s="59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9" ht="21.75" customHeight="1">
      <c r="A5" s="62" t="s">
        <v>1</v>
      </c>
      <c r="B5" s="63" t="s">
        <v>2</v>
      </c>
      <c r="C5" s="64" t="s">
        <v>29</v>
      </c>
      <c r="D5" s="53" t="s">
        <v>42</v>
      </c>
      <c r="E5" s="65" t="s">
        <v>31</v>
      </c>
      <c r="F5" s="66"/>
      <c r="G5" s="67"/>
      <c r="H5" s="68" t="s">
        <v>46</v>
      </c>
      <c r="I5" s="58" t="s">
        <v>32</v>
      </c>
    </row>
    <row r="6" spans="1:9" ht="42" customHeight="1">
      <c r="A6" s="62"/>
      <c r="B6" s="63"/>
      <c r="C6" s="64"/>
      <c r="D6" s="54"/>
      <c r="E6" s="13" t="s">
        <v>43</v>
      </c>
      <c r="F6" s="13" t="s">
        <v>44</v>
      </c>
      <c r="G6" s="13" t="s">
        <v>45</v>
      </c>
      <c r="H6" s="69"/>
      <c r="I6" s="58"/>
    </row>
    <row r="7" spans="1:9" ht="15" customHeight="1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E7+F7+G7</f>
        <v>0</v>
      </c>
      <c r="I7" s="7">
        <f>D7+E7+F7+G7</f>
        <v>0</v>
      </c>
    </row>
    <row r="8" spans="1:10" s="9" customFormat="1" ht="15">
      <c r="A8" s="5">
        <v>2</v>
      </c>
      <c r="B8" s="6" t="s">
        <v>4</v>
      </c>
      <c r="C8" s="7">
        <v>0</v>
      </c>
      <c r="D8" s="7">
        <v>0</v>
      </c>
      <c r="E8" s="8">
        <v>0</v>
      </c>
      <c r="F8" s="7">
        <v>0</v>
      </c>
      <c r="G8" s="7">
        <v>0</v>
      </c>
      <c r="H8" s="7">
        <f aca="true" t="shared" si="0" ref="H8:H27">E8+F8+G8</f>
        <v>0</v>
      </c>
      <c r="I8" s="7">
        <f aca="true" t="shared" si="1" ref="I8:I27">D8+E8+F8+G8</f>
        <v>0</v>
      </c>
      <c r="J8" s="1"/>
    </row>
    <row r="9" spans="1:10" s="9" customFormat="1" ht="15">
      <c r="A9" s="5">
        <v>3</v>
      </c>
      <c r="B9" s="6" t="s">
        <v>5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f t="shared" si="0"/>
        <v>0</v>
      </c>
      <c r="I9" s="7">
        <f t="shared" si="1"/>
        <v>0</v>
      </c>
      <c r="J9" s="1"/>
    </row>
    <row r="10" spans="1:10" s="9" customFormat="1" ht="15">
      <c r="A10" s="5">
        <v>4</v>
      </c>
      <c r="B10" s="6" t="s">
        <v>6</v>
      </c>
      <c r="C10" s="7">
        <v>0</v>
      </c>
      <c r="D10" s="7">
        <v>0</v>
      </c>
      <c r="E10" s="8">
        <v>0</v>
      </c>
      <c r="F10" s="7">
        <v>0</v>
      </c>
      <c r="G10" s="7">
        <v>0</v>
      </c>
      <c r="H10" s="7">
        <f t="shared" si="0"/>
        <v>0</v>
      </c>
      <c r="I10" s="7">
        <f t="shared" si="1"/>
        <v>0</v>
      </c>
      <c r="J10" s="1"/>
    </row>
    <row r="11" spans="1:10" s="9" customFormat="1" ht="15">
      <c r="A11" s="5">
        <v>5</v>
      </c>
      <c r="B11" s="6" t="s">
        <v>7</v>
      </c>
      <c r="C11" s="7">
        <v>641675</v>
      </c>
      <c r="D11" s="7">
        <v>460605</v>
      </c>
      <c r="E11" s="8">
        <v>81070</v>
      </c>
      <c r="F11" s="7">
        <v>50000</v>
      </c>
      <c r="G11" s="7">
        <v>50000</v>
      </c>
      <c r="H11" s="7">
        <f t="shared" si="0"/>
        <v>181070</v>
      </c>
      <c r="I11" s="7">
        <f t="shared" si="1"/>
        <v>641675</v>
      </c>
      <c r="J11" s="1"/>
    </row>
    <row r="12" spans="1:10" s="9" customFormat="1" ht="15">
      <c r="A12" s="5">
        <v>6</v>
      </c>
      <c r="B12" s="6" t="s">
        <v>8</v>
      </c>
      <c r="C12" s="7">
        <v>0</v>
      </c>
      <c r="D12" s="7">
        <v>0</v>
      </c>
      <c r="E12" s="8">
        <v>0</v>
      </c>
      <c r="F12" s="7">
        <v>0</v>
      </c>
      <c r="G12" s="7">
        <v>0</v>
      </c>
      <c r="H12" s="7">
        <f t="shared" si="0"/>
        <v>0</v>
      </c>
      <c r="I12" s="7">
        <f t="shared" si="1"/>
        <v>0</v>
      </c>
      <c r="J12" s="1"/>
    </row>
    <row r="13" spans="1:10" s="9" customFormat="1" ht="15">
      <c r="A13" s="5">
        <v>7</v>
      </c>
      <c r="B13" s="6" t="s">
        <v>9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f t="shared" si="0"/>
        <v>0</v>
      </c>
      <c r="I13" s="7">
        <f t="shared" si="1"/>
        <v>0</v>
      </c>
      <c r="J13" s="1"/>
    </row>
    <row r="14" spans="1:10" s="9" customFormat="1" ht="1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  <c r="I14" s="7">
        <f t="shared" si="1"/>
        <v>0</v>
      </c>
      <c r="J14" s="1"/>
    </row>
    <row r="15" spans="1:10" s="9" customFormat="1" ht="15">
      <c r="A15" s="5">
        <v>9</v>
      </c>
      <c r="B15" s="6" t="s">
        <v>11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f t="shared" si="0"/>
        <v>0</v>
      </c>
      <c r="I15" s="7">
        <f t="shared" si="1"/>
        <v>0</v>
      </c>
      <c r="J15" s="1"/>
    </row>
    <row r="16" spans="1:10" s="9" customFormat="1" ht="1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  <c r="I16" s="7">
        <f t="shared" si="1"/>
        <v>0</v>
      </c>
      <c r="J16" s="1"/>
    </row>
    <row r="17" spans="1:10" s="9" customFormat="1" ht="1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  <c r="I17" s="7">
        <f t="shared" si="1"/>
        <v>0</v>
      </c>
      <c r="J17" s="1"/>
    </row>
    <row r="18" spans="1:10" s="9" customFormat="1" ht="1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  <c r="I18" s="7">
        <f t="shared" si="1"/>
        <v>0</v>
      </c>
      <c r="J18" s="1"/>
    </row>
    <row r="19" spans="1:10" s="9" customFormat="1" ht="15">
      <c r="A19" s="5">
        <v>13</v>
      </c>
      <c r="B19" s="6" t="s">
        <v>15</v>
      </c>
      <c r="C19" s="7">
        <v>0</v>
      </c>
      <c r="D19" s="7">
        <v>0</v>
      </c>
      <c r="E19" s="8">
        <v>0</v>
      </c>
      <c r="F19" s="7">
        <v>0</v>
      </c>
      <c r="G19" s="7">
        <v>0</v>
      </c>
      <c r="H19" s="7">
        <f t="shared" si="0"/>
        <v>0</v>
      </c>
      <c r="I19" s="7">
        <f t="shared" si="1"/>
        <v>0</v>
      </c>
      <c r="J19" s="1"/>
    </row>
    <row r="20" spans="1:10" s="9" customFormat="1" ht="15">
      <c r="A20" s="5">
        <v>14</v>
      </c>
      <c r="B20" s="6" t="s">
        <v>16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f t="shared" si="0"/>
        <v>0</v>
      </c>
      <c r="I20" s="7">
        <f t="shared" si="1"/>
        <v>0</v>
      </c>
      <c r="J20" s="1"/>
    </row>
    <row r="21" spans="1:10" s="9" customFormat="1" ht="15">
      <c r="A21" s="5">
        <v>15</v>
      </c>
      <c r="B21" s="6" t="s">
        <v>17</v>
      </c>
      <c r="C21" s="7">
        <v>678300</v>
      </c>
      <c r="D21" s="7">
        <v>463768</v>
      </c>
      <c r="E21" s="8">
        <v>44661</v>
      </c>
      <c r="F21" s="7">
        <v>97361</v>
      </c>
      <c r="G21" s="7">
        <v>72510</v>
      </c>
      <c r="H21" s="7">
        <f t="shared" si="0"/>
        <v>214532</v>
      </c>
      <c r="I21" s="7">
        <f t="shared" si="1"/>
        <v>678300</v>
      </c>
      <c r="J21" s="1"/>
    </row>
    <row r="22" spans="1:10" s="9" customFormat="1" ht="15">
      <c r="A22" s="5">
        <v>16</v>
      </c>
      <c r="B22" s="6" t="s">
        <v>18</v>
      </c>
      <c r="C22" s="7">
        <v>0</v>
      </c>
      <c r="D22" s="7">
        <v>0</v>
      </c>
      <c r="E22" s="8">
        <v>0</v>
      </c>
      <c r="F22" s="7">
        <v>0</v>
      </c>
      <c r="G22" s="7">
        <v>0</v>
      </c>
      <c r="H22" s="7">
        <f t="shared" si="0"/>
        <v>0</v>
      </c>
      <c r="I22" s="7">
        <f t="shared" si="1"/>
        <v>0</v>
      </c>
      <c r="J22" s="1"/>
    </row>
    <row r="23" spans="1:10" s="9" customFormat="1" ht="15">
      <c r="A23" s="5">
        <v>17</v>
      </c>
      <c r="B23" s="6" t="s">
        <v>19</v>
      </c>
      <c r="C23" s="7">
        <v>572075</v>
      </c>
      <c r="D23" s="7">
        <v>402540</v>
      </c>
      <c r="E23" s="8">
        <v>40000</v>
      </c>
      <c r="F23" s="7">
        <v>90400</v>
      </c>
      <c r="G23" s="7">
        <v>39135</v>
      </c>
      <c r="H23" s="7">
        <f t="shared" si="0"/>
        <v>169535</v>
      </c>
      <c r="I23" s="7">
        <f t="shared" si="1"/>
        <v>572075</v>
      </c>
      <c r="J23" s="1"/>
    </row>
    <row r="24" spans="1:10" s="9" customFormat="1" ht="15">
      <c r="A24" s="5">
        <v>18</v>
      </c>
      <c r="B24" s="6" t="s">
        <v>20</v>
      </c>
      <c r="C24" s="7">
        <v>0</v>
      </c>
      <c r="D24" s="7">
        <v>0</v>
      </c>
      <c r="E24" s="8">
        <v>0</v>
      </c>
      <c r="F24" s="7">
        <v>0</v>
      </c>
      <c r="G24" s="7">
        <v>0</v>
      </c>
      <c r="H24" s="7">
        <f t="shared" si="0"/>
        <v>0</v>
      </c>
      <c r="I24" s="7">
        <f t="shared" si="1"/>
        <v>0</v>
      </c>
      <c r="J24" s="1"/>
    </row>
    <row r="25" spans="1:10" s="9" customFormat="1" ht="15">
      <c r="A25" s="5">
        <v>19</v>
      </c>
      <c r="B25" s="6" t="s">
        <v>21</v>
      </c>
      <c r="C25" s="7">
        <v>0</v>
      </c>
      <c r="D25" s="7">
        <v>0</v>
      </c>
      <c r="E25" s="8">
        <v>0</v>
      </c>
      <c r="F25" s="7">
        <v>0</v>
      </c>
      <c r="G25" s="7">
        <v>0</v>
      </c>
      <c r="H25" s="7">
        <f t="shared" si="0"/>
        <v>0</v>
      </c>
      <c r="I25" s="7">
        <f t="shared" si="1"/>
        <v>0</v>
      </c>
      <c r="J25" s="1"/>
    </row>
    <row r="26" spans="1:10" s="9" customFormat="1" ht="15">
      <c r="A26" s="5">
        <v>20</v>
      </c>
      <c r="B26" s="6" t="s">
        <v>22</v>
      </c>
      <c r="C26" s="7">
        <v>0</v>
      </c>
      <c r="D26" s="7">
        <v>0</v>
      </c>
      <c r="E26" s="8">
        <v>0</v>
      </c>
      <c r="F26" s="7">
        <v>0</v>
      </c>
      <c r="G26" s="7">
        <v>0</v>
      </c>
      <c r="H26" s="7">
        <f t="shared" si="0"/>
        <v>0</v>
      </c>
      <c r="I26" s="7">
        <f t="shared" si="1"/>
        <v>0</v>
      </c>
      <c r="J26" s="1"/>
    </row>
    <row r="27" spans="1:10" s="9" customFormat="1" ht="15">
      <c r="A27" s="5">
        <v>21</v>
      </c>
      <c r="B27" s="6" t="s">
        <v>23</v>
      </c>
      <c r="C27" s="7">
        <v>0</v>
      </c>
      <c r="D27" s="7">
        <v>0</v>
      </c>
      <c r="E27" s="8">
        <v>0</v>
      </c>
      <c r="F27" s="7">
        <v>0</v>
      </c>
      <c r="G27" s="7">
        <v>0</v>
      </c>
      <c r="H27" s="7">
        <f t="shared" si="0"/>
        <v>0</v>
      </c>
      <c r="I27" s="7">
        <f t="shared" si="1"/>
        <v>0</v>
      </c>
      <c r="J27" s="1"/>
    </row>
    <row r="28" spans="1:10" s="9" customFormat="1" ht="12.75">
      <c r="A28" s="60" t="s">
        <v>24</v>
      </c>
      <c r="B28" s="61"/>
      <c r="C28" s="10">
        <f aca="true" t="shared" si="2" ref="C28:I28">SUM(C7:C27)</f>
        <v>1892050</v>
      </c>
      <c r="D28" s="10">
        <f t="shared" si="2"/>
        <v>1326913</v>
      </c>
      <c r="E28" s="10">
        <f t="shared" si="2"/>
        <v>165731</v>
      </c>
      <c r="F28" s="10">
        <f t="shared" si="2"/>
        <v>237761</v>
      </c>
      <c r="G28" s="10">
        <f t="shared" si="2"/>
        <v>161645</v>
      </c>
      <c r="H28" s="10">
        <f>SUM(H7:H27)</f>
        <v>565137</v>
      </c>
      <c r="I28" s="10">
        <f t="shared" si="2"/>
        <v>1892050</v>
      </c>
      <c r="J28" s="1"/>
    </row>
  </sheetData>
  <sheetProtection/>
  <mergeCells count="10">
    <mergeCell ref="I5:I6"/>
    <mergeCell ref="A28:B28"/>
    <mergeCell ref="C5:C6"/>
    <mergeCell ref="A1:G1"/>
    <mergeCell ref="A3:G3"/>
    <mergeCell ref="A5:A6"/>
    <mergeCell ref="B5:B6"/>
    <mergeCell ref="E5:G5"/>
    <mergeCell ref="D5:D6"/>
    <mergeCell ref="H5:H6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view="pageBreakPreview" zoomScaleSheetLayoutView="100" zoomScalePageLayoutView="0" workbookViewId="0" topLeftCell="A10">
      <selection activeCell="E31" sqref="E31"/>
    </sheetView>
  </sheetViews>
  <sheetFormatPr defaultColWidth="9.28125" defaultRowHeight="12.75"/>
  <cols>
    <col min="1" max="1" width="4.00390625" style="12" customWidth="1"/>
    <col min="2" max="2" width="21.7109375" style="3" customWidth="1"/>
    <col min="3" max="4" width="15.28125" style="3" customWidth="1"/>
    <col min="5" max="5" width="15.00390625" style="1" customWidth="1"/>
    <col min="6" max="6" width="15.7109375" style="1" customWidth="1"/>
    <col min="7" max="8" width="17.57421875" style="1" customWidth="1"/>
    <col min="9" max="9" width="14.57421875" style="1" customWidth="1"/>
    <col min="10" max="16384" width="9.28125" style="1" customWidth="1"/>
  </cols>
  <sheetData>
    <row r="1" spans="1:8" ht="38.25" customHeight="1">
      <c r="A1" s="57" t="s">
        <v>27</v>
      </c>
      <c r="B1" s="57"/>
      <c r="C1" s="57"/>
      <c r="D1" s="57"/>
      <c r="E1" s="57"/>
      <c r="F1" s="57"/>
      <c r="G1" s="57"/>
      <c r="H1" s="14"/>
    </row>
    <row r="2" ht="13.5">
      <c r="A2" s="2"/>
    </row>
    <row r="3" spans="1:8" ht="12.75">
      <c r="A3" s="59" t="s">
        <v>30</v>
      </c>
      <c r="B3" s="59"/>
      <c r="C3" s="59"/>
      <c r="D3" s="59"/>
      <c r="E3" s="59"/>
      <c r="F3" s="59"/>
      <c r="G3" s="59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9" ht="21.75" customHeight="1">
      <c r="A5" s="62" t="s">
        <v>1</v>
      </c>
      <c r="B5" s="63" t="s">
        <v>2</v>
      </c>
      <c r="C5" s="64" t="s">
        <v>29</v>
      </c>
      <c r="D5" s="53" t="s">
        <v>42</v>
      </c>
      <c r="E5" s="65" t="s">
        <v>31</v>
      </c>
      <c r="F5" s="66"/>
      <c r="G5" s="67"/>
      <c r="H5" s="68" t="s">
        <v>46</v>
      </c>
      <c r="I5" s="58" t="s">
        <v>32</v>
      </c>
    </row>
    <row r="6" spans="1:9" ht="47.25" customHeight="1">
      <c r="A6" s="62"/>
      <c r="B6" s="63"/>
      <c r="C6" s="64"/>
      <c r="D6" s="54"/>
      <c r="E6" s="13" t="s">
        <v>43</v>
      </c>
      <c r="F6" s="13" t="s">
        <v>44</v>
      </c>
      <c r="G6" s="13" t="s">
        <v>45</v>
      </c>
      <c r="H6" s="69"/>
      <c r="I6" s="58"/>
    </row>
    <row r="7" spans="1:9" ht="15" customHeight="1">
      <c r="A7" s="5">
        <v>1</v>
      </c>
      <c r="B7" s="6" t="s">
        <v>3</v>
      </c>
      <c r="C7" s="7">
        <v>5400</v>
      </c>
      <c r="D7" s="7">
        <v>5400</v>
      </c>
      <c r="E7" s="8">
        <v>0</v>
      </c>
      <c r="F7" s="7">
        <v>0</v>
      </c>
      <c r="G7" s="7">
        <v>0</v>
      </c>
      <c r="H7" s="7">
        <f>E7+F7+G7</f>
        <v>0</v>
      </c>
      <c r="I7" s="7">
        <f>D7+E7+F7+G7</f>
        <v>5400</v>
      </c>
    </row>
    <row r="8" spans="1:10" s="9" customFormat="1" ht="15">
      <c r="A8" s="5">
        <v>2</v>
      </c>
      <c r="B8" s="6" t="s">
        <v>4</v>
      </c>
      <c r="C8" s="7">
        <v>6300</v>
      </c>
      <c r="D8" s="7">
        <v>0</v>
      </c>
      <c r="E8" s="8">
        <v>4410</v>
      </c>
      <c r="F8" s="7">
        <v>1890</v>
      </c>
      <c r="G8" s="7">
        <v>0</v>
      </c>
      <c r="H8" s="7">
        <f aca="true" t="shared" si="0" ref="H8:H27">E8+F8+G8</f>
        <v>6300</v>
      </c>
      <c r="I8" s="7">
        <f aca="true" t="shared" si="1" ref="I8:I27">D8+E8+F8+G8</f>
        <v>6300</v>
      </c>
      <c r="J8" s="1"/>
    </row>
    <row r="9" spans="1:10" s="9" customFormat="1" ht="15">
      <c r="A9" s="5">
        <v>3</v>
      </c>
      <c r="B9" s="6" t="s">
        <v>5</v>
      </c>
      <c r="C9" s="7">
        <v>31500</v>
      </c>
      <c r="D9" s="7">
        <v>0</v>
      </c>
      <c r="E9" s="8">
        <v>0</v>
      </c>
      <c r="F9" s="7">
        <v>31500</v>
      </c>
      <c r="G9" s="7">
        <v>0</v>
      </c>
      <c r="H9" s="7">
        <f t="shared" si="0"/>
        <v>31500</v>
      </c>
      <c r="I9" s="7">
        <f t="shared" si="1"/>
        <v>31500</v>
      </c>
      <c r="J9" s="1"/>
    </row>
    <row r="10" spans="1:10" s="9" customFormat="1" ht="15">
      <c r="A10" s="5">
        <v>4</v>
      </c>
      <c r="B10" s="6" t="s">
        <v>6</v>
      </c>
      <c r="C10" s="7">
        <v>2700</v>
      </c>
      <c r="D10" s="7">
        <v>2700</v>
      </c>
      <c r="E10" s="8">
        <v>0</v>
      </c>
      <c r="F10" s="7">
        <v>0</v>
      </c>
      <c r="G10" s="7">
        <v>0</v>
      </c>
      <c r="H10" s="7">
        <f t="shared" si="0"/>
        <v>0</v>
      </c>
      <c r="I10" s="7">
        <f t="shared" si="1"/>
        <v>2700</v>
      </c>
      <c r="J10" s="1"/>
    </row>
    <row r="11" spans="1:10" s="9" customFormat="1" ht="15">
      <c r="A11" s="5">
        <v>5</v>
      </c>
      <c r="B11" s="6" t="s">
        <v>7</v>
      </c>
      <c r="C11" s="7">
        <v>11700</v>
      </c>
      <c r="D11" s="7">
        <v>590</v>
      </c>
      <c r="E11" s="8">
        <v>0</v>
      </c>
      <c r="F11" s="7">
        <v>0</v>
      </c>
      <c r="G11" s="7">
        <v>11110</v>
      </c>
      <c r="H11" s="7">
        <f t="shared" si="0"/>
        <v>11110</v>
      </c>
      <c r="I11" s="7">
        <f t="shared" si="1"/>
        <v>11700</v>
      </c>
      <c r="J11" s="1"/>
    </row>
    <row r="12" spans="1:10" s="9" customFormat="1" ht="15">
      <c r="A12" s="5">
        <v>6</v>
      </c>
      <c r="B12" s="6" t="s">
        <v>8</v>
      </c>
      <c r="C12" s="7">
        <v>34200</v>
      </c>
      <c r="D12" s="7">
        <v>18900</v>
      </c>
      <c r="E12" s="8">
        <v>0</v>
      </c>
      <c r="F12" s="7">
        <v>0</v>
      </c>
      <c r="G12" s="7">
        <v>15300</v>
      </c>
      <c r="H12" s="7">
        <f t="shared" si="0"/>
        <v>15300</v>
      </c>
      <c r="I12" s="7">
        <f t="shared" si="1"/>
        <v>34200</v>
      </c>
      <c r="J12" s="1"/>
    </row>
    <row r="13" spans="1:10" s="9" customFormat="1" ht="15">
      <c r="A13" s="5">
        <v>7</v>
      </c>
      <c r="B13" s="6" t="s">
        <v>9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f t="shared" si="0"/>
        <v>0</v>
      </c>
      <c r="I13" s="7">
        <f t="shared" si="1"/>
        <v>0</v>
      </c>
      <c r="J13" s="1"/>
    </row>
    <row r="14" spans="1:10" s="9" customFormat="1" ht="15">
      <c r="A14" s="5">
        <v>8</v>
      </c>
      <c r="B14" s="6" t="s">
        <v>10</v>
      </c>
      <c r="C14" s="7">
        <v>0</v>
      </c>
      <c r="D14" s="7">
        <v>2000</v>
      </c>
      <c r="E14" s="8">
        <v>-2000</v>
      </c>
      <c r="F14" s="7">
        <v>0</v>
      </c>
      <c r="G14" s="7">
        <v>0</v>
      </c>
      <c r="H14" s="7">
        <f t="shared" si="0"/>
        <v>-2000</v>
      </c>
      <c r="I14" s="7">
        <f t="shared" si="1"/>
        <v>0</v>
      </c>
      <c r="J14" s="1"/>
    </row>
    <row r="15" spans="1:10" s="9" customFormat="1" ht="15">
      <c r="A15" s="5">
        <v>9</v>
      </c>
      <c r="B15" s="6" t="s">
        <v>11</v>
      </c>
      <c r="C15" s="7">
        <v>46800</v>
      </c>
      <c r="D15" s="7">
        <v>22804</v>
      </c>
      <c r="E15" s="8">
        <v>0</v>
      </c>
      <c r="F15" s="7">
        <v>1000</v>
      </c>
      <c r="G15" s="7">
        <v>22996</v>
      </c>
      <c r="H15" s="7">
        <f t="shared" si="0"/>
        <v>23996</v>
      </c>
      <c r="I15" s="7">
        <f t="shared" si="1"/>
        <v>46800</v>
      </c>
      <c r="J15" s="1"/>
    </row>
    <row r="16" spans="1:10" s="9" customFormat="1" ht="15">
      <c r="A16" s="5">
        <v>10</v>
      </c>
      <c r="B16" s="6" t="s">
        <v>12</v>
      </c>
      <c r="C16" s="7">
        <v>8100</v>
      </c>
      <c r="D16" s="7">
        <v>8100</v>
      </c>
      <c r="E16" s="8">
        <v>0</v>
      </c>
      <c r="F16" s="7">
        <v>0</v>
      </c>
      <c r="G16" s="7">
        <v>0</v>
      </c>
      <c r="H16" s="7">
        <f t="shared" si="0"/>
        <v>0</v>
      </c>
      <c r="I16" s="7">
        <f t="shared" si="1"/>
        <v>8100</v>
      </c>
      <c r="J16" s="1"/>
    </row>
    <row r="17" spans="1:10" s="9" customFormat="1" ht="15">
      <c r="A17" s="5">
        <v>11</v>
      </c>
      <c r="B17" s="6" t="s">
        <v>13</v>
      </c>
      <c r="C17" s="7">
        <v>8100</v>
      </c>
      <c r="D17" s="7">
        <v>3100</v>
      </c>
      <c r="E17" s="8">
        <v>0</v>
      </c>
      <c r="F17" s="7">
        <v>2218</v>
      </c>
      <c r="G17" s="7">
        <v>2782</v>
      </c>
      <c r="H17" s="7">
        <f t="shared" si="0"/>
        <v>5000</v>
      </c>
      <c r="I17" s="7">
        <f t="shared" si="1"/>
        <v>8100</v>
      </c>
      <c r="J17" s="1"/>
    </row>
    <row r="18" spans="1:10" s="9" customFormat="1" ht="15">
      <c r="A18" s="5">
        <v>12</v>
      </c>
      <c r="B18" s="6" t="s">
        <v>14</v>
      </c>
      <c r="C18" s="7">
        <v>4500</v>
      </c>
      <c r="D18" s="7">
        <v>9900</v>
      </c>
      <c r="E18" s="8">
        <v>-5400</v>
      </c>
      <c r="F18" s="7">
        <v>0</v>
      </c>
      <c r="G18" s="7">
        <v>0</v>
      </c>
      <c r="H18" s="7">
        <f t="shared" si="0"/>
        <v>-5400</v>
      </c>
      <c r="I18" s="7">
        <f t="shared" si="1"/>
        <v>4500</v>
      </c>
      <c r="J18" s="1"/>
    </row>
    <row r="19" spans="1:10" s="9" customFormat="1" ht="15">
      <c r="A19" s="5">
        <v>13</v>
      </c>
      <c r="B19" s="6" t="s">
        <v>15</v>
      </c>
      <c r="C19" s="7">
        <v>5400</v>
      </c>
      <c r="D19" s="7">
        <v>5400</v>
      </c>
      <c r="E19" s="8">
        <v>0</v>
      </c>
      <c r="F19" s="7">
        <v>0</v>
      </c>
      <c r="G19" s="7">
        <v>0</v>
      </c>
      <c r="H19" s="7">
        <f t="shared" si="0"/>
        <v>0</v>
      </c>
      <c r="I19" s="7">
        <f t="shared" si="1"/>
        <v>5400</v>
      </c>
      <c r="J19" s="1"/>
    </row>
    <row r="20" spans="1:10" s="9" customFormat="1" ht="15">
      <c r="A20" s="5">
        <v>14</v>
      </c>
      <c r="B20" s="6" t="s">
        <v>16</v>
      </c>
      <c r="C20" s="7">
        <v>7200</v>
      </c>
      <c r="D20" s="7">
        <v>900</v>
      </c>
      <c r="E20" s="8">
        <v>0</v>
      </c>
      <c r="F20" s="7">
        <v>0</v>
      </c>
      <c r="G20" s="7">
        <v>6300</v>
      </c>
      <c r="H20" s="7">
        <f t="shared" si="0"/>
        <v>6300</v>
      </c>
      <c r="I20" s="7">
        <f t="shared" si="1"/>
        <v>7200</v>
      </c>
      <c r="J20" s="1"/>
    </row>
    <row r="21" spans="1:10" s="9" customFormat="1" ht="15">
      <c r="A21" s="5">
        <v>15</v>
      </c>
      <c r="B21" s="6" t="s">
        <v>17</v>
      </c>
      <c r="C21" s="7">
        <v>15300</v>
      </c>
      <c r="D21" s="7">
        <v>9000</v>
      </c>
      <c r="E21" s="8">
        <v>6300</v>
      </c>
      <c r="F21" s="7">
        <v>0</v>
      </c>
      <c r="G21" s="7">
        <v>0</v>
      </c>
      <c r="H21" s="7">
        <f t="shared" si="0"/>
        <v>6300</v>
      </c>
      <c r="I21" s="7">
        <f t="shared" si="1"/>
        <v>15300</v>
      </c>
      <c r="J21" s="1"/>
    </row>
    <row r="22" spans="1:10" s="9" customFormat="1" ht="15">
      <c r="A22" s="5">
        <v>16</v>
      </c>
      <c r="B22" s="6" t="s">
        <v>18</v>
      </c>
      <c r="C22" s="7">
        <v>103500</v>
      </c>
      <c r="D22" s="7">
        <v>74100</v>
      </c>
      <c r="E22" s="8">
        <v>0</v>
      </c>
      <c r="F22" s="7">
        <v>23421</v>
      </c>
      <c r="G22" s="7">
        <v>5979</v>
      </c>
      <c r="H22" s="7">
        <f t="shared" si="0"/>
        <v>29400</v>
      </c>
      <c r="I22" s="7">
        <f t="shared" si="1"/>
        <v>103500</v>
      </c>
      <c r="J22" s="1"/>
    </row>
    <row r="23" spans="1:10" s="9" customFormat="1" ht="15">
      <c r="A23" s="5">
        <v>17</v>
      </c>
      <c r="B23" s="6" t="s">
        <v>19</v>
      </c>
      <c r="C23" s="7">
        <v>19800</v>
      </c>
      <c r="D23" s="7">
        <v>300</v>
      </c>
      <c r="E23" s="8">
        <v>0</v>
      </c>
      <c r="F23" s="7">
        <v>19500</v>
      </c>
      <c r="G23" s="7">
        <v>0</v>
      </c>
      <c r="H23" s="7">
        <f t="shared" si="0"/>
        <v>19500</v>
      </c>
      <c r="I23" s="7">
        <f t="shared" si="1"/>
        <v>19800</v>
      </c>
      <c r="J23" s="1"/>
    </row>
    <row r="24" spans="1:10" s="9" customFormat="1" ht="15">
      <c r="A24" s="5">
        <v>18</v>
      </c>
      <c r="B24" s="6" t="s">
        <v>20</v>
      </c>
      <c r="C24" s="7">
        <v>36000</v>
      </c>
      <c r="D24" s="7">
        <v>18000</v>
      </c>
      <c r="E24" s="8">
        <v>9000</v>
      </c>
      <c r="F24" s="7">
        <v>9000</v>
      </c>
      <c r="G24" s="7">
        <v>0</v>
      </c>
      <c r="H24" s="7">
        <f t="shared" si="0"/>
        <v>18000</v>
      </c>
      <c r="I24" s="7">
        <f t="shared" si="1"/>
        <v>36000</v>
      </c>
      <c r="J24" s="1"/>
    </row>
    <row r="25" spans="1:10" s="9" customFormat="1" ht="15">
      <c r="A25" s="5">
        <v>19</v>
      </c>
      <c r="B25" s="6" t="s">
        <v>21</v>
      </c>
      <c r="C25" s="7">
        <v>5400</v>
      </c>
      <c r="D25" s="7">
        <v>0</v>
      </c>
      <c r="E25" s="8">
        <v>1800</v>
      </c>
      <c r="F25" s="7">
        <v>1800</v>
      </c>
      <c r="G25" s="7">
        <v>1800</v>
      </c>
      <c r="H25" s="7">
        <f t="shared" si="0"/>
        <v>5400</v>
      </c>
      <c r="I25" s="7">
        <f t="shared" si="1"/>
        <v>5400</v>
      </c>
      <c r="J25" s="1"/>
    </row>
    <row r="26" spans="1:10" s="9" customFormat="1" ht="15">
      <c r="A26" s="5">
        <v>20</v>
      </c>
      <c r="B26" s="6" t="s">
        <v>22</v>
      </c>
      <c r="C26" s="7">
        <v>7200</v>
      </c>
      <c r="D26" s="7">
        <v>10200</v>
      </c>
      <c r="E26" s="8">
        <v>0</v>
      </c>
      <c r="F26" s="7">
        <v>-3000</v>
      </c>
      <c r="G26" s="7">
        <v>0</v>
      </c>
      <c r="H26" s="7">
        <f t="shared" si="0"/>
        <v>-3000</v>
      </c>
      <c r="I26" s="7">
        <f t="shared" si="1"/>
        <v>7200</v>
      </c>
      <c r="J26" s="1"/>
    </row>
    <row r="27" spans="1:10" s="9" customFormat="1" ht="15">
      <c r="A27" s="5">
        <v>21</v>
      </c>
      <c r="B27" s="6" t="s">
        <v>23</v>
      </c>
      <c r="C27" s="7">
        <v>7200</v>
      </c>
      <c r="D27" s="7">
        <v>7200</v>
      </c>
      <c r="E27" s="8">
        <v>0</v>
      </c>
      <c r="F27" s="7">
        <v>0</v>
      </c>
      <c r="G27" s="7">
        <v>0</v>
      </c>
      <c r="H27" s="7">
        <f t="shared" si="0"/>
        <v>0</v>
      </c>
      <c r="I27" s="7">
        <f t="shared" si="1"/>
        <v>7200</v>
      </c>
      <c r="J27" s="1"/>
    </row>
    <row r="28" spans="1:9" s="9" customFormat="1" ht="12.75">
      <c r="A28" s="60" t="s">
        <v>24</v>
      </c>
      <c r="B28" s="61"/>
      <c r="C28" s="10">
        <f aca="true" t="shared" si="2" ref="C28:I28">SUM(C7:C27)</f>
        <v>366300</v>
      </c>
      <c r="D28" s="10">
        <f t="shared" si="2"/>
        <v>198594</v>
      </c>
      <c r="E28" s="10">
        <f t="shared" si="2"/>
        <v>14110</v>
      </c>
      <c r="F28" s="10">
        <f t="shared" si="2"/>
        <v>87329</v>
      </c>
      <c r="G28" s="10">
        <f t="shared" si="2"/>
        <v>66267</v>
      </c>
      <c r="H28" s="10">
        <f>SUM(H7:H27)</f>
        <v>167706</v>
      </c>
      <c r="I28" s="10">
        <f t="shared" si="2"/>
        <v>366300</v>
      </c>
    </row>
  </sheetData>
  <sheetProtection/>
  <mergeCells count="10">
    <mergeCell ref="I5:I6"/>
    <mergeCell ref="A28:B28"/>
    <mergeCell ref="A1:G1"/>
    <mergeCell ref="A3:G3"/>
    <mergeCell ref="A5:A6"/>
    <mergeCell ref="B5:B6"/>
    <mergeCell ref="C5:C6"/>
    <mergeCell ref="D5:D6"/>
    <mergeCell ref="E5:G5"/>
    <mergeCell ref="H5:H6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Piątek</dc:creator>
  <cp:keywords/>
  <dc:description/>
  <cp:lastModifiedBy>Wioletta Reszka</cp:lastModifiedBy>
  <dcterms:created xsi:type="dcterms:W3CDTF">2014-04-01T10:36:17Z</dcterms:created>
  <dcterms:modified xsi:type="dcterms:W3CDTF">2024-01-10T06:57:22Z</dcterms:modified>
  <cp:category/>
  <cp:version/>
  <cp:contentType/>
  <cp:contentStatus/>
</cp:coreProperties>
</file>