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apon\AppData\Local\Temp\ezdpuw\20231010142603648\"/>
    </mc:Choice>
  </mc:AlternateContent>
  <xr:revisionPtr revIDLastSave="0" documentId="13_ncr:1_{6124D4C4-6CA7-402E-AD9B-5AB71F599187}" xr6:coauthVersionLast="47" xr6:coauthVersionMax="47" xr10:uidLastSave="{00000000-0000-0000-0000-000000000000}"/>
  <bookViews>
    <workbookView xWindow="-103" yWindow="-103" windowWidth="33120" windowHeight="18120" tabRatio="782" xr2:uid="{00000000-000D-0000-FFFF-FFFF00000000}"/>
  </bookViews>
  <sheets>
    <sheet name=" Rozliczenie TRANSZY" sheetId="5" r:id="rId1"/>
    <sheet name="Podsumowanie-Kalkulacja Kosztów" sheetId="6" r:id="rId2"/>
    <sheet name="pomocnik " sheetId="7" r:id="rId3"/>
  </sheets>
  <definedNames>
    <definedName name="_xlnm.Print_Area" localSheetId="0">' Rozliczenie TRANSZY'!$A$1:$W$104</definedName>
    <definedName name="_xlnm.Print_Area" localSheetId="1">'Podsumowanie-Kalkulacja Kosztów'!$A$1:$Y$49</definedName>
    <definedName name="_xlnm.Print_Titles" localSheetId="0">' Rozliczenie TRANSZY'!$23:$27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7" i="6" l="1"/>
  <c r="W19" i="6"/>
  <c r="W20" i="6"/>
  <c r="W16" i="6"/>
  <c r="K17" i="6"/>
  <c r="M17" i="6" s="1"/>
  <c r="L17" i="6"/>
  <c r="K18" i="6"/>
  <c r="M18" i="6" s="1"/>
  <c r="L18" i="6"/>
  <c r="K19" i="6"/>
  <c r="M19" i="6" s="1"/>
  <c r="L19" i="6"/>
  <c r="K20" i="6"/>
  <c r="M20" i="6" s="1"/>
  <c r="L20" i="6"/>
  <c r="K21" i="6"/>
  <c r="M21" i="6" s="1"/>
  <c r="L21" i="6"/>
  <c r="K22" i="6"/>
  <c r="M22" i="6" s="1"/>
  <c r="L22" i="6"/>
  <c r="K23" i="6"/>
  <c r="M23" i="6" s="1"/>
  <c r="L23" i="6"/>
  <c r="K24" i="6"/>
  <c r="M24" i="6" s="1"/>
  <c r="L24" i="6"/>
  <c r="K25" i="6"/>
  <c r="M25" i="6" s="1"/>
  <c r="L25" i="6"/>
  <c r="K26" i="6"/>
  <c r="M26" i="6" s="1"/>
  <c r="L26" i="6"/>
  <c r="L16" i="6"/>
  <c r="M16" i="6" s="1"/>
  <c r="K16" i="6"/>
  <c r="C3" i="7" l="1"/>
  <c r="D3" i="7" s="1"/>
  <c r="C4" i="7"/>
  <c r="C5" i="7"/>
  <c r="C6" i="7"/>
  <c r="C7" i="7"/>
  <c r="C8" i="7"/>
  <c r="C9" i="7"/>
  <c r="E9" i="7" s="1"/>
  <c r="D9" i="7"/>
  <c r="C10" i="7"/>
  <c r="D10" i="7" s="1"/>
  <c r="C11" i="7"/>
  <c r="D11" i="7" s="1"/>
  <c r="C12" i="7"/>
  <c r="D12" i="7" s="1"/>
  <c r="C13" i="7"/>
  <c r="D13" i="7" s="1"/>
  <c r="E13" i="7" s="1"/>
  <c r="C14" i="7"/>
  <c r="D14" i="7" s="1"/>
  <c r="E14" i="7" s="1"/>
  <c r="C15" i="7"/>
  <c r="E15" i="7" s="1"/>
  <c r="D15" i="7"/>
  <c r="C16" i="7"/>
  <c r="C17" i="7"/>
  <c r="C18" i="7"/>
  <c r="C19" i="7"/>
  <c r="C20" i="7"/>
  <c r="C21" i="7"/>
  <c r="E21" i="7" s="1"/>
  <c r="D21" i="7"/>
  <c r="C22" i="7"/>
  <c r="D22" i="7" s="1"/>
  <c r="C23" i="7"/>
  <c r="D23" i="7" s="1"/>
  <c r="C24" i="7"/>
  <c r="D24" i="7" s="1"/>
  <c r="C25" i="7"/>
  <c r="D25" i="7" s="1"/>
  <c r="E25" i="7" s="1"/>
  <c r="C26" i="7"/>
  <c r="D26" i="7" s="1"/>
  <c r="E26" i="7" s="1"/>
  <c r="S30" i="5"/>
  <c r="U30" i="5" s="1"/>
  <c r="T30" i="5"/>
  <c r="V30" i="5" s="1"/>
  <c r="S31" i="5"/>
  <c r="U31" i="5" s="1"/>
  <c r="T31" i="5"/>
  <c r="V31" i="5" s="1"/>
  <c r="S32" i="5"/>
  <c r="U32" i="5" s="1"/>
  <c r="T32" i="5"/>
  <c r="V32" i="5" s="1"/>
  <c r="S33" i="5"/>
  <c r="U33" i="5" s="1"/>
  <c r="T33" i="5"/>
  <c r="V33" i="5" s="1"/>
  <c r="S34" i="5"/>
  <c r="U34" i="5" s="1"/>
  <c r="T34" i="5"/>
  <c r="V34" i="5" s="1"/>
  <c r="S35" i="5"/>
  <c r="U35" i="5" s="1"/>
  <c r="T35" i="5"/>
  <c r="V35" i="5" s="1"/>
  <c r="S36" i="5"/>
  <c r="U36" i="5" s="1"/>
  <c r="T36" i="5"/>
  <c r="V36" i="5" s="1"/>
  <c r="S37" i="5"/>
  <c r="U37" i="5" s="1"/>
  <c r="T37" i="5"/>
  <c r="V37" i="5" s="1"/>
  <c r="S38" i="5"/>
  <c r="U38" i="5" s="1"/>
  <c r="T38" i="5"/>
  <c r="V38" i="5" s="1"/>
  <c r="S39" i="5"/>
  <c r="U39" i="5" s="1"/>
  <c r="T39" i="5"/>
  <c r="V39" i="5" s="1"/>
  <c r="S40" i="5"/>
  <c r="U40" i="5" s="1"/>
  <c r="T40" i="5"/>
  <c r="V40" i="5" s="1"/>
  <c r="S41" i="5"/>
  <c r="U41" i="5" s="1"/>
  <c r="T41" i="5"/>
  <c r="V41" i="5" s="1"/>
  <c r="S42" i="5"/>
  <c r="T42" i="5"/>
  <c r="V42" i="5" s="1"/>
  <c r="U42" i="5"/>
  <c r="S43" i="5"/>
  <c r="U43" i="5" s="1"/>
  <c r="T43" i="5"/>
  <c r="V43" i="5" s="1"/>
  <c r="S44" i="5"/>
  <c r="U44" i="5" s="1"/>
  <c r="T44" i="5"/>
  <c r="V44" i="5" s="1"/>
  <c r="S45" i="5"/>
  <c r="U45" i="5" s="1"/>
  <c r="T45" i="5"/>
  <c r="V45" i="5" s="1"/>
  <c r="S46" i="5"/>
  <c r="U46" i="5" s="1"/>
  <c r="T46" i="5"/>
  <c r="V46" i="5" s="1"/>
  <c r="S47" i="5"/>
  <c r="U47" i="5" s="1"/>
  <c r="T47" i="5"/>
  <c r="V47" i="5" s="1"/>
  <c r="S48" i="5"/>
  <c r="U48" i="5" s="1"/>
  <c r="T48" i="5"/>
  <c r="V48" i="5" s="1"/>
  <c r="S49" i="5"/>
  <c r="U49" i="5" s="1"/>
  <c r="T49" i="5"/>
  <c r="V49" i="5" s="1"/>
  <c r="S50" i="5"/>
  <c r="U50" i="5" s="1"/>
  <c r="T50" i="5"/>
  <c r="V50" i="5" s="1"/>
  <c r="S51" i="5"/>
  <c r="T51" i="5"/>
  <c r="V51" i="5" s="1"/>
  <c r="U51" i="5"/>
  <c r="S52" i="5"/>
  <c r="U52" i="5" s="1"/>
  <c r="T52" i="5"/>
  <c r="V52" i="5" s="1"/>
  <c r="S53" i="5"/>
  <c r="U53" i="5" s="1"/>
  <c r="T53" i="5"/>
  <c r="V53" i="5" s="1"/>
  <c r="S54" i="5"/>
  <c r="T54" i="5"/>
  <c r="V54" i="5" s="1"/>
  <c r="S55" i="5"/>
  <c r="T55" i="5"/>
  <c r="V55" i="5"/>
  <c r="S56" i="5"/>
  <c r="U56" i="5" s="1"/>
  <c r="T56" i="5"/>
  <c r="V56" i="5" s="1"/>
  <c r="S57" i="5"/>
  <c r="Z57" i="5" s="1"/>
  <c r="T57" i="5"/>
  <c r="U57" i="5"/>
  <c r="V57" i="5"/>
  <c r="S58" i="5"/>
  <c r="T58" i="5"/>
  <c r="V58" i="5"/>
  <c r="S59" i="5"/>
  <c r="U59" i="5" s="1"/>
  <c r="T59" i="5"/>
  <c r="V59" i="5" s="1"/>
  <c r="S60" i="5"/>
  <c r="T60" i="5"/>
  <c r="V60" i="5" s="1"/>
  <c r="U60" i="5"/>
  <c r="S61" i="5"/>
  <c r="U61" i="5" s="1"/>
  <c r="T61" i="5"/>
  <c r="V61" i="5" s="1"/>
  <c r="S62" i="5"/>
  <c r="U62" i="5" s="1"/>
  <c r="T62" i="5"/>
  <c r="V62" i="5" s="1"/>
  <c r="S63" i="5"/>
  <c r="T63" i="5"/>
  <c r="V63" i="5"/>
  <c r="S64" i="5"/>
  <c r="Z64" i="5" s="1"/>
  <c r="T64" i="5"/>
  <c r="U64" i="5"/>
  <c r="V64" i="5"/>
  <c r="S65" i="5"/>
  <c r="U65" i="5" s="1"/>
  <c r="T65" i="5"/>
  <c r="V65" i="5" s="1"/>
  <c r="S66" i="5"/>
  <c r="Z66" i="5" s="1"/>
  <c r="T66" i="5"/>
  <c r="V66" i="5" s="1"/>
  <c r="U66" i="5"/>
  <c r="S67" i="5"/>
  <c r="Z67" i="5" s="1"/>
  <c r="T67" i="5"/>
  <c r="U67" i="5"/>
  <c r="V67" i="5"/>
  <c r="S68" i="5"/>
  <c r="U68" i="5" s="1"/>
  <c r="T68" i="5"/>
  <c r="V68" i="5" s="1"/>
  <c r="S69" i="5"/>
  <c r="U69" i="5" s="1"/>
  <c r="T69" i="5"/>
  <c r="V69" i="5" s="1"/>
  <c r="S70" i="5"/>
  <c r="T70" i="5"/>
  <c r="V70" i="5" s="1"/>
  <c r="S71" i="5"/>
  <c r="U71" i="5" s="1"/>
  <c r="T71" i="5"/>
  <c r="V71" i="5" s="1"/>
  <c r="S72" i="5"/>
  <c r="T72" i="5"/>
  <c r="V72" i="5" s="1"/>
  <c r="U72" i="5"/>
  <c r="S73" i="5"/>
  <c r="Z73" i="5" s="1"/>
  <c r="T73" i="5"/>
  <c r="U73" i="5"/>
  <c r="V73" i="5"/>
  <c r="S74" i="5"/>
  <c r="U74" i="5" s="1"/>
  <c r="T74" i="5"/>
  <c r="V74" i="5" s="1"/>
  <c r="S75" i="5"/>
  <c r="T75" i="5"/>
  <c r="V75" i="5"/>
  <c r="S76" i="5"/>
  <c r="U76" i="5" s="1"/>
  <c r="T76" i="5"/>
  <c r="V76" i="5" s="1"/>
  <c r="S77" i="5"/>
  <c r="U77" i="5" s="1"/>
  <c r="T77" i="5"/>
  <c r="V77" i="5" s="1"/>
  <c r="S78" i="5"/>
  <c r="Z78" i="5" s="1"/>
  <c r="T78" i="5"/>
  <c r="U78" i="5"/>
  <c r="V78" i="5"/>
  <c r="S79" i="5"/>
  <c r="T79" i="5"/>
  <c r="V79" i="5" s="1"/>
  <c r="U79" i="5"/>
  <c r="S80" i="5"/>
  <c r="U80" i="5" s="1"/>
  <c r="T80" i="5"/>
  <c r="V80" i="5" s="1"/>
  <c r="S81" i="5"/>
  <c r="U81" i="5" s="1"/>
  <c r="T81" i="5"/>
  <c r="V81" i="5" s="1"/>
  <c r="S82" i="5"/>
  <c r="T82" i="5"/>
  <c r="V82" i="5"/>
  <c r="S83" i="5"/>
  <c r="U83" i="5" s="1"/>
  <c r="T83" i="5"/>
  <c r="V83" i="5" s="1"/>
  <c r="S84" i="5"/>
  <c r="Z84" i="5" s="1"/>
  <c r="T84" i="5"/>
  <c r="U84" i="5"/>
  <c r="V84" i="5"/>
  <c r="S85" i="5"/>
  <c r="Z85" i="5" s="1"/>
  <c r="T85" i="5"/>
  <c r="U85" i="5"/>
  <c r="V85" i="5"/>
  <c r="S86" i="5"/>
  <c r="U86" i="5" s="1"/>
  <c r="T86" i="5"/>
  <c r="V86" i="5" s="1"/>
  <c r="S87" i="5"/>
  <c r="U87" i="5" s="1"/>
  <c r="T87" i="5"/>
  <c r="V87" i="5" s="1"/>
  <c r="S88" i="5"/>
  <c r="T88" i="5"/>
  <c r="V88" i="5" s="1"/>
  <c r="U88" i="5"/>
  <c r="T29" i="5"/>
  <c r="V29" i="5" s="1"/>
  <c r="S29" i="5"/>
  <c r="U29" i="5" s="1"/>
  <c r="P89" i="5"/>
  <c r="Z60" i="5" l="1"/>
  <c r="Z79" i="5"/>
  <c r="E8" i="7"/>
  <c r="Z63" i="5"/>
  <c r="Z58" i="5"/>
  <c r="E17" i="7"/>
  <c r="Z72" i="5"/>
  <c r="Z70" i="5"/>
  <c r="U82" i="5"/>
  <c r="Z82" i="5" s="1"/>
  <c r="U75" i="5"/>
  <c r="Z75" i="5" s="1"/>
  <c r="Z81" i="5"/>
  <c r="Z77" i="5"/>
  <c r="Z69" i="5"/>
  <c r="Z65" i="5"/>
  <c r="Z61" i="5"/>
  <c r="D20" i="7"/>
  <c r="E20" i="7" s="1"/>
  <c r="D8" i="7"/>
  <c r="E24" i="7"/>
  <c r="E12" i="7"/>
  <c r="E23" i="7"/>
  <c r="E11" i="7"/>
  <c r="D19" i="7"/>
  <c r="E19" i="7" s="1"/>
  <c r="D7" i="7"/>
  <c r="E7" i="7" s="1"/>
  <c r="E22" i="7"/>
  <c r="E10" i="7"/>
  <c r="U63" i="5"/>
  <c r="Z80" i="5"/>
  <c r="Z76" i="5"/>
  <c r="Z68" i="5"/>
  <c r="Z56" i="5"/>
  <c r="U70" i="5"/>
  <c r="D18" i="7"/>
  <c r="E18" i="7" s="1"/>
  <c r="D6" i="7"/>
  <c r="E6" i="7" s="1"/>
  <c r="U55" i="5"/>
  <c r="Z55" i="5" s="1"/>
  <c r="Z51" i="5"/>
  <c r="Z87" i="5"/>
  <c r="Z83" i="5"/>
  <c r="Z71" i="5"/>
  <c r="Z59" i="5"/>
  <c r="D17" i="7"/>
  <c r="D5" i="7"/>
  <c r="E5" i="7" s="1"/>
  <c r="U58" i="5"/>
  <c r="U54" i="5"/>
  <c r="Z54" i="5" s="1"/>
  <c r="D16" i="7"/>
  <c r="E16" i="7" s="1"/>
  <c r="D4" i="7"/>
  <c r="E4" i="7" s="1"/>
  <c r="Z86" i="5"/>
  <c r="Z74" i="5"/>
  <c r="Z62" i="5"/>
  <c r="Z52" i="5"/>
  <c r="Z53" i="5"/>
  <c r="Z42" i="5"/>
  <c r="Z38" i="5"/>
  <c r="Z48" i="5"/>
  <c r="Z45" i="5"/>
  <c r="Z36" i="5"/>
  <c r="Z50" i="5"/>
  <c r="Z49" i="5"/>
  <c r="Z47" i="5"/>
  <c r="Z46" i="5"/>
  <c r="Z44" i="5"/>
  <c r="Z43" i="5"/>
  <c r="Z41" i="5"/>
  <c r="Z40" i="5"/>
  <c r="Z39" i="5"/>
  <c r="Z37" i="5"/>
  <c r="Z35" i="5"/>
  <c r="Z34" i="5"/>
  <c r="Z33" i="5"/>
  <c r="Z32" i="5"/>
  <c r="Z31" i="5"/>
  <c r="Z30" i="5"/>
  <c r="E3" i="7"/>
  <c r="Z29" i="5"/>
  <c r="K89" i="5" l="1"/>
  <c r="U26" i="6"/>
  <c r="T26" i="6"/>
  <c r="S26" i="6"/>
  <c r="R26" i="6"/>
  <c r="Q26" i="6"/>
  <c r="P26" i="6"/>
  <c r="O26" i="6"/>
  <c r="U25" i="6"/>
  <c r="T25" i="6"/>
  <c r="S25" i="6"/>
  <c r="R25" i="6"/>
  <c r="Q25" i="6"/>
  <c r="P25" i="6"/>
  <c r="O25" i="6"/>
  <c r="U24" i="6"/>
  <c r="T24" i="6"/>
  <c r="S24" i="6"/>
  <c r="R24" i="6"/>
  <c r="Q24" i="6"/>
  <c r="P24" i="6"/>
  <c r="O24" i="6"/>
  <c r="U23" i="6"/>
  <c r="T23" i="6"/>
  <c r="S23" i="6"/>
  <c r="R23" i="6"/>
  <c r="Q23" i="6"/>
  <c r="P23" i="6"/>
  <c r="O23" i="6"/>
  <c r="U22" i="6"/>
  <c r="T22" i="6"/>
  <c r="S22" i="6"/>
  <c r="R22" i="6"/>
  <c r="Q22" i="6"/>
  <c r="P22" i="6"/>
  <c r="O22" i="6"/>
  <c r="U21" i="6"/>
  <c r="T21" i="6"/>
  <c r="S21" i="6"/>
  <c r="R21" i="6"/>
  <c r="Q21" i="6"/>
  <c r="P21" i="6"/>
  <c r="O21" i="6"/>
  <c r="Q20" i="6"/>
  <c r="P20" i="6"/>
  <c r="O20" i="6"/>
  <c r="Q17" i="6"/>
  <c r="P17" i="6"/>
  <c r="O17" i="6"/>
  <c r="Q16" i="6"/>
  <c r="P16" i="6"/>
  <c r="O16" i="6"/>
  <c r="U18" i="6"/>
  <c r="T18" i="6"/>
  <c r="S18" i="6"/>
  <c r="R18" i="6"/>
  <c r="Q19" i="6"/>
  <c r="P19" i="6"/>
  <c r="O19" i="6"/>
  <c r="Q18" i="6"/>
  <c r="P18" i="6"/>
  <c r="O18" i="6"/>
  <c r="N17" i="6"/>
  <c r="N18" i="6"/>
  <c r="N19" i="6"/>
  <c r="V19" i="6" s="1"/>
  <c r="X19" i="6" s="1"/>
  <c r="N20" i="6"/>
  <c r="N21" i="6"/>
  <c r="N22" i="6"/>
  <c r="N23" i="6"/>
  <c r="N24" i="6"/>
  <c r="N25" i="6"/>
  <c r="N26" i="6"/>
  <c r="N16" i="6"/>
  <c r="V26" i="6" l="1"/>
  <c r="W25" i="6"/>
  <c r="V16" i="6"/>
  <c r="X16" i="6" s="1"/>
  <c r="Y16" i="6" s="1"/>
  <c r="V25" i="6"/>
  <c r="V24" i="6"/>
  <c r="V23" i="6"/>
  <c r="V20" i="6"/>
  <c r="X20" i="6" s="1"/>
  <c r="W26" i="6"/>
  <c r="X25" i="6"/>
  <c r="V18" i="6"/>
  <c r="W21" i="6"/>
  <c r="X23" i="6"/>
  <c r="Y23" i="6" s="1"/>
  <c r="V17" i="6"/>
  <c r="X17" i="6" s="1"/>
  <c r="Y17" i="6" s="1"/>
  <c r="W22" i="6"/>
  <c r="V22" i="6"/>
  <c r="X22" i="6" s="1"/>
  <c r="W18" i="6"/>
  <c r="W23" i="6"/>
  <c r="V21" i="6"/>
  <c r="W24" i="6"/>
  <c r="X24" i="6" s="1"/>
  <c r="Y24" i="6" s="1"/>
  <c r="Y19" i="6"/>
  <c r="Y25" i="6"/>
  <c r="Y20" i="6"/>
  <c r="Y22" i="6"/>
  <c r="X21" i="6" l="1"/>
  <c r="Y21" i="6" s="1"/>
  <c r="X26" i="6"/>
  <c r="Y26" i="6" s="1"/>
  <c r="X18" i="6"/>
  <c r="Y18" i="6" s="1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C27" i="6"/>
  <c r="W22" i="5"/>
  <c r="W21" i="5"/>
  <c r="W20" i="5" s="1"/>
  <c r="W19" i="5"/>
  <c r="W18" i="5"/>
  <c r="W14" i="5"/>
  <c r="W15" i="5"/>
  <c r="W13" i="5"/>
  <c r="K20" i="5"/>
  <c r="K17" i="5"/>
  <c r="K12" i="5"/>
  <c r="E20" i="5"/>
  <c r="E17" i="5"/>
  <c r="E12" i="5"/>
  <c r="W17" i="5" l="1"/>
  <c r="E16" i="5"/>
  <c r="E11" i="5" s="1"/>
  <c r="W16" i="5"/>
  <c r="K16" i="5"/>
  <c r="K11" i="5" s="1"/>
  <c r="W12" i="5"/>
  <c r="W11" i="5" l="1"/>
  <c r="J30" i="5" l="1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29" i="5"/>
  <c r="Q89" i="5"/>
  <c r="S28" i="6" s="1"/>
  <c r="R89" i="5"/>
  <c r="S89" i="5"/>
  <c r="T89" i="5"/>
  <c r="U89" i="5"/>
  <c r="V89" i="5"/>
  <c r="O89" i="5"/>
  <c r="R28" i="6" s="1"/>
  <c r="X74" i="5" l="1"/>
  <c r="Y74" i="5"/>
  <c r="X77" i="5"/>
  <c r="Y77" i="5"/>
  <c r="X76" i="5"/>
  <c r="Y76" i="5"/>
  <c r="X63" i="5"/>
  <c r="Y63" i="5"/>
  <c r="X62" i="5"/>
  <c r="Y62" i="5"/>
  <c r="X84" i="5"/>
  <c r="Y84" i="5"/>
  <c r="X83" i="5"/>
  <c r="Y83" i="5"/>
  <c r="X65" i="5"/>
  <c r="Y65" i="5"/>
  <c r="X61" i="5"/>
  <c r="Y61" i="5"/>
  <c r="X59" i="5"/>
  <c r="Y59" i="5"/>
  <c r="X82" i="5"/>
  <c r="Y82" i="5"/>
  <c r="Y58" i="5"/>
  <c r="X58" i="5"/>
  <c r="X85" i="5"/>
  <c r="Y85" i="5"/>
  <c r="X60" i="5"/>
  <c r="Y60" i="5"/>
  <c r="X71" i="5"/>
  <c r="Y71" i="5"/>
  <c r="X69" i="5"/>
  <c r="Y69" i="5"/>
  <c r="X80" i="5"/>
  <c r="Y80" i="5"/>
  <c r="X68" i="5"/>
  <c r="Y68" i="5"/>
  <c r="X56" i="5"/>
  <c r="Y56" i="5"/>
  <c r="X64" i="5"/>
  <c r="Y64" i="5"/>
  <c r="X75" i="5"/>
  <c r="Y75" i="5"/>
  <c r="X86" i="5"/>
  <c r="Y86" i="5"/>
  <c r="X72" i="5"/>
  <c r="Y72" i="5"/>
  <c r="X70" i="5"/>
  <c r="Y70" i="5"/>
  <c r="X81" i="5"/>
  <c r="Y81" i="5"/>
  <c r="X57" i="5"/>
  <c r="Y57" i="5"/>
  <c r="X79" i="5"/>
  <c r="Y79" i="5"/>
  <c r="X67" i="5"/>
  <c r="Y67" i="5"/>
  <c r="X55" i="5"/>
  <c r="Y55" i="5"/>
  <c r="X87" i="5"/>
  <c r="Y87" i="5"/>
  <c r="X73" i="5"/>
  <c r="Y73" i="5"/>
  <c r="Y78" i="5"/>
  <c r="X78" i="5"/>
  <c r="Y66" i="5"/>
  <c r="X66" i="5"/>
  <c r="X54" i="5"/>
  <c r="Y54" i="5"/>
  <c r="Y53" i="5"/>
  <c r="X53" i="5"/>
  <c r="X52" i="5"/>
  <c r="Y52" i="5"/>
  <c r="X51" i="5"/>
  <c r="Y51" i="5"/>
  <c r="X50" i="5"/>
  <c r="Y50" i="5"/>
  <c r="X49" i="5"/>
  <c r="Y49" i="5"/>
  <c r="X48" i="5"/>
  <c r="Y48" i="5"/>
  <c r="X47" i="5"/>
  <c r="Y47" i="5"/>
  <c r="X46" i="5"/>
  <c r="Y46" i="5"/>
  <c r="X45" i="5"/>
  <c r="Y45" i="5"/>
  <c r="X44" i="5"/>
  <c r="Y44" i="5"/>
  <c r="X43" i="5"/>
  <c r="Y43" i="5"/>
  <c r="X42" i="5"/>
  <c r="Y42" i="5"/>
  <c r="X41" i="5"/>
  <c r="Y41" i="5"/>
  <c r="X40" i="5"/>
  <c r="Y40" i="5"/>
  <c r="X39" i="5"/>
  <c r="Y39" i="5"/>
  <c r="X38" i="5"/>
  <c r="Y38" i="5"/>
  <c r="Y37" i="5"/>
  <c r="X37" i="5"/>
  <c r="D41" i="6"/>
  <c r="Y36" i="5"/>
  <c r="X36" i="5"/>
  <c r="X35" i="5"/>
  <c r="Y35" i="5"/>
  <c r="X34" i="5"/>
  <c r="Y34" i="5"/>
  <c r="X33" i="5"/>
  <c r="Y33" i="5"/>
  <c r="X32" i="5"/>
  <c r="Y32" i="5"/>
  <c r="D36" i="6"/>
  <c r="X31" i="5"/>
  <c r="Y31" i="5"/>
  <c r="X30" i="5"/>
  <c r="Y30" i="5"/>
  <c r="Q19" i="5"/>
  <c r="Q22" i="5"/>
  <c r="U28" i="6"/>
  <c r="Q21" i="5"/>
  <c r="T28" i="6"/>
  <c r="Q18" i="5"/>
  <c r="D37" i="6"/>
  <c r="Y29" i="5"/>
  <c r="X29" i="5"/>
  <c r="D38" i="6"/>
  <c r="D34" i="6"/>
  <c r="D35" i="6"/>
  <c r="D39" i="6"/>
  <c r="D40" i="6"/>
  <c r="U90" i="5"/>
  <c r="S90" i="5"/>
  <c r="O90" i="5"/>
  <c r="Q90" i="5"/>
  <c r="X88" i="5"/>
  <c r="Y88" i="5"/>
  <c r="D42" i="6" l="1"/>
  <c r="Q17" i="5"/>
  <c r="Q20" i="5"/>
  <c r="Q16" i="5" l="1"/>
  <c r="E42" i="6"/>
  <c r="L89" i="5" l="1"/>
  <c r="O28" i="6" l="1"/>
  <c r="Q13" i="5"/>
  <c r="N28" i="6"/>
  <c r="K90" i="5"/>
  <c r="M89" i="5" l="1"/>
  <c r="N89" i="5"/>
  <c r="I89" i="5"/>
  <c r="J89" i="5" l="1"/>
  <c r="D43" i="6" s="1"/>
  <c r="Q15" i="5"/>
  <c r="Q28" i="6"/>
  <c r="Q14" i="5"/>
  <c r="Q12" i="5" s="1"/>
  <c r="Q11" i="5" s="1"/>
  <c r="P28" i="6"/>
  <c r="M90" i="5"/>
  <c r="Y27" i="6" l="1"/>
</calcChain>
</file>

<file path=xl/sharedStrings.xml><?xml version="1.0" encoding="utf-8"?>
<sst xmlns="http://schemas.openxmlformats.org/spreadsheetml/2006/main" count="341" uniqueCount="198">
  <si>
    <t>Lp.</t>
  </si>
  <si>
    <t>1.</t>
  </si>
  <si>
    <t>4.</t>
  </si>
  <si>
    <t>5.</t>
  </si>
  <si>
    <t>2.</t>
  </si>
  <si>
    <t>3.</t>
  </si>
  <si>
    <t>6.</t>
  </si>
  <si>
    <t>7.</t>
  </si>
  <si>
    <t>8.</t>
  </si>
  <si>
    <t>9.</t>
  </si>
  <si>
    <t>10.</t>
  </si>
  <si>
    <t>11.</t>
  </si>
  <si>
    <t>12.</t>
  </si>
  <si>
    <t>RAZEM</t>
  </si>
  <si>
    <t xml:space="preserve">lp. </t>
  </si>
  <si>
    <t>Nr identyfikacyjny dokumentu</t>
  </si>
  <si>
    <t>Data wystawienia dokumentu</t>
  </si>
  <si>
    <t xml:space="preserve">Data zapłaty </t>
  </si>
  <si>
    <t xml:space="preserve">Kwota wydatku kwalifikowalnego </t>
  </si>
  <si>
    <t>1</t>
  </si>
  <si>
    <t>2</t>
  </si>
  <si>
    <t>3</t>
  </si>
  <si>
    <t>4</t>
  </si>
  <si>
    <t>5</t>
  </si>
  <si>
    <t>6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</si>
  <si>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</si>
  <si>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</si>
  <si>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</si>
  <si>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</si>
  <si>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</si>
  <si>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</si>
  <si>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</si>
  <si>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</si>
  <si>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</si>
  <si>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</si>
  <si>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*/ należy podać nazwę wydatku</t>
  </si>
  <si>
    <t>Wg realizacji zadania</t>
  </si>
  <si>
    <t>OGÓŁEM:</t>
  </si>
  <si>
    <t>19.</t>
  </si>
  <si>
    <t>20.</t>
  </si>
  <si>
    <t>przelew</t>
  </si>
  <si>
    <t>gotówka</t>
  </si>
  <si>
    <t>karta płatnicza</t>
  </si>
  <si>
    <t>21.</t>
  </si>
  <si>
    <t>22.</t>
  </si>
  <si>
    <t>23.</t>
  </si>
  <si>
    <t>24.</t>
  </si>
  <si>
    <t>25.</t>
  </si>
  <si>
    <t>26.</t>
  </si>
  <si>
    <t>Nazwa Instytucji:</t>
  </si>
  <si>
    <t>Różnica w kwocie
w stosunku do planu</t>
  </si>
  <si>
    <t xml:space="preserve">DATA </t>
  </si>
  <si>
    <t>Wg umowy/Aneksem</t>
  </si>
  <si>
    <t>27.</t>
  </si>
  <si>
    <t>28.</t>
  </si>
  <si>
    <t>29.</t>
  </si>
  <si>
    <t>30.</t>
  </si>
  <si>
    <t>LEGENDA KALKULACJI KOSZTÓW</t>
  </si>
  <si>
    <t>13</t>
  </si>
  <si>
    <t>14</t>
  </si>
  <si>
    <t>Podsumowanie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</si>
  <si>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</si>
  <si>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</si>
  <si>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</si>
  <si>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</si>
  <si>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</si>
  <si>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</si>
  <si>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</si>
  <si>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</si>
  <si>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</si>
  <si>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</si>
  <si>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</si>
  <si>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</si>
  <si>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</si>
  <si>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</si>
  <si>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</si>
  <si>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</si>
  <si>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</si>
  <si>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</si>
  <si>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</si>
  <si>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</si>
  <si>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</si>
  <si>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</si>
  <si>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</si>
  <si>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</si>
  <si>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</si>
  <si>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</si>
  <si>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</si>
  <si>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</si>
  <si>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</si>
  <si>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</si>
  <si>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(Imię i Nazwisko Skarbnika)</t>
  </si>
  <si>
    <t>Krótki opis czego dotyczy faktura / dokument</t>
  </si>
  <si>
    <r>
      <t>Sposób zapłaty</t>
    </r>
    <r>
      <rPr>
        <b/>
        <sz val="11"/>
        <color rgb="FFC00000"/>
        <rFont val="Calibri"/>
        <family val="2"/>
        <charset val="238"/>
        <scheme val="minor"/>
      </rPr>
      <t>*</t>
    </r>
  </si>
  <si>
    <t>15</t>
  </si>
  <si>
    <t>I</t>
  </si>
  <si>
    <t>II</t>
  </si>
  <si>
    <t>III</t>
  </si>
  <si>
    <t>IV</t>
  </si>
  <si>
    <t>Kwota OTRZYMANYCH środków</t>
  </si>
  <si>
    <t>B. Podsumowanie OTRZYMANYCH ŚRODKÓW</t>
  </si>
  <si>
    <t xml:space="preserve">TRANSZA </t>
  </si>
  <si>
    <t xml:space="preserve">Razem : </t>
  </si>
  <si>
    <t>8</t>
  </si>
  <si>
    <t>Numer Umowy:</t>
  </si>
  <si>
    <t>KPO</t>
  </si>
  <si>
    <t>kwota netto</t>
  </si>
  <si>
    <t>VAT</t>
  </si>
  <si>
    <t>FERS</t>
  </si>
  <si>
    <t>Zakup nieruchomości</t>
  </si>
  <si>
    <t xml:space="preserve">Budowa, odbudowa, rozbudowa, nadbudowa obiektu </t>
  </si>
  <si>
    <t xml:space="preserve">Adaptacja zgodna z zasadami uniwersalnego projektowania </t>
  </si>
  <si>
    <t>Rozbiórka obiektu,</t>
  </si>
  <si>
    <t>Montaż tj.: roboty budowlane polegające na wytworzeniu obiektu z gotowych , połączonych w jedną funkcyjną całość elementów np.. montaż instalacji centralnego ogrzewania budynku</t>
  </si>
  <si>
    <t>Zakup i montaż wyposażenia (w tym m.in. meble, wyposażenie wypoczynkowe, wyposażenia sanitarne, wyposażenie kuchenne)</t>
  </si>
  <si>
    <t>Zakup - stanowiący wyposażenie instytycji opieki m.in.. Zabawek, pomocy do prowadzenia zajęć opiekuńczo-wychowawczych i edukacyjnych oraz specjalistycznego sprzętu)</t>
  </si>
  <si>
    <t>Wyposażenie i montaż placu zabaw wraz z bezpieczną nawierzchnią i ogrodzeniem</t>
  </si>
  <si>
    <t>Dostosowanie otoczenie instytucji niezbędnego do jej prowadzenia i znajdującego się na terenie nieruchomości</t>
  </si>
  <si>
    <t xml:space="preserve">Promocja oraz informacja o realizacji zadania </t>
  </si>
  <si>
    <t>Inne** tj. ….....</t>
  </si>
  <si>
    <t>kwota brutto</t>
  </si>
  <si>
    <t xml:space="preserve">Proszę o wykazanie WYŁĄCZNIE wydatków związanych z realizacją zadania, </t>
  </si>
  <si>
    <t>16</t>
  </si>
  <si>
    <t>17</t>
  </si>
  <si>
    <t>18</t>
  </si>
  <si>
    <t>19</t>
  </si>
  <si>
    <t>20</t>
  </si>
  <si>
    <t>21</t>
  </si>
  <si>
    <t>22</t>
  </si>
  <si>
    <t>23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</si>
  <si>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</si>
  <si>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</si>
  <si>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</si>
  <si>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</si>
  <si>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</si>
  <si>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</si>
  <si>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</si>
  <si>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</si>
  <si>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</si>
  <si>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Kwota na dokumencie (brutto)</t>
  </si>
  <si>
    <t>w ramach środków FERS (brutto):</t>
  </si>
  <si>
    <t>w ramach środków KPO (netto),w tym :</t>
  </si>
  <si>
    <t xml:space="preserve">majątkowe: </t>
  </si>
  <si>
    <t xml:space="preserve">bieżące: </t>
  </si>
  <si>
    <r>
      <t xml:space="preserve">Kwota </t>
    </r>
    <r>
      <rPr>
        <b/>
        <sz val="12"/>
        <color rgb="FFC00000"/>
        <rFont val="Calibri"/>
        <family val="2"/>
        <charset val="238"/>
        <scheme val="minor"/>
      </rPr>
      <t>PRZYZNANA</t>
    </r>
    <r>
      <rPr>
        <b/>
        <sz val="12"/>
        <color theme="1"/>
        <rFont val="Calibri"/>
        <family val="2"/>
        <charset val="238"/>
        <scheme val="minor"/>
      </rPr>
      <t xml:space="preserve"> zgodnie z zawartą umową, w tym :</t>
    </r>
  </si>
  <si>
    <t>Kwota VAT:</t>
  </si>
  <si>
    <r>
      <t xml:space="preserve">Kwota </t>
    </r>
    <r>
      <rPr>
        <b/>
        <sz val="11"/>
        <color rgb="FFC00000"/>
        <rFont val="Calibri"/>
        <family val="2"/>
        <charset val="238"/>
        <scheme val="minor"/>
      </rPr>
      <t>OTRZYMANA</t>
    </r>
    <r>
      <rPr>
        <b/>
        <sz val="11"/>
        <color theme="1"/>
        <rFont val="Calibri"/>
        <family val="2"/>
        <charset val="238"/>
        <scheme val="minor"/>
      </rPr>
      <t xml:space="preserve"> zgodnie z zawartą umową, w tym :</t>
    </r>
  </si>
  <si>
    <r>
      <t xml:space="preserve">Kwota </t>
    </r>
    <r>
      <rPr>
        <b/>
        <sz val="11"/>
        <color rgb="FFC00000"/>
        <rFont val="Calibri"/>
        <family val="2"/>
        <charset val="238"/>
        <scheme val="minor"/>
      </rPr>
      <t>WYDATKOWANA</t>
    </r>
    <r>
      <rPr>
        <b/>
        <sz val="11"/>
        <color theme="1"/>
        <rFont val="Calibri"/>
        <family val="2"/>
        <charset val="238"/>
        <scheme val="minor"/>
      </rPr>
      <t xml:space="preserve"> , w tym :</t>
    </r>
  </si>
  <si>
    <r>
      <t xml:space="preserve">Kwota </t>
    </r>
    <r>
      <rPr>
        <b/>
        <sz val="11"/>
        <color rgb="FFC00000"/>
        <rFont val="Calibri"/>
        <family val="2"/>
        <charset val="238"/>
        <scheme val="minor"/>
      </rPr>
      <t>POZOSTAŁA</t>
    </r>
    <r>
      <rPr>
        <b/>
        <sz val="11"/>
        <color theme="1"/>
        <rFont val="Calibri"/>
        <family val="2"/>
        <charset val="238"/>
        <scheme val="minor"/>
      </rPr>
      <t xml:space="preserve"> zgodnie z zawartą umową, w tym :</t>
    </r>
  </si>
  <si>
    <t>Adaptacja zgodna z zasadami uniwersalnego projektowania</t>
  </si>
  <si>
    <t xml:space="preserve">Montaż tj.: roboty budowlane polegające na wytworzeniu obiektu z gotowych </t>
  </si>
  <si>
    <t>Zakup - stanowiący wyposażenie instytycji opieki m.in.. Zabawek, pomocy do prowadzenia zajęć opiekuńczo-wychowawczych i edukacyjnych oraz specjalistycznego</t>
  </si>
  <si>
    <t>Inne</t>
  </si>
  <si>
    <t>Imię i nazwisko osoby sporządzającej dokument:</t>
  </si>
  <si>
    <t>Telefon:</t>
  </si>
  <si>
    <t xml:space="preserve">Kalkulacja kosztów - dotychczasowa realizacja </t>
  </si>
  <si>
    <r>
      <t>Proszę o wypełnienie WYŁĄCZNIE pól zaznaczonych  kolorem</t>
    </r>
    <r>
      <rPr>
        <b/>
        <sz val="20"/>
        <color rgb="FF006600"/>
        <rFont val="Calibri"/>
        <family val="2"/>
        <charset val="238"/>
        <scheme val="minor"/>
      </rPr>
      <t xml:space="preserve"> ZIELONYM           </t>
    </r>
    <r>
      <rPr>
        <b/>
        <sz val="20"/>
        <color rgb="FFC00000"/>
        <rFont val="Calibri"/>
        <family val="2"/>
        <charset val="238"/>
        <scheme val="minor"/>
      </rPr>
      <t xml:space="preserve">                                                                          Proszę nie zmieniać formuł , nie wypełniać komórek Z INNYM KOLOREM  !!!</t>
    </r>
  </si>
  <si>
    <t xml:space="preserve">Data OTRZYMANYCH środków </t>
  </si>
  <si>
    <t>Kwota UDOKUMENTOWANYCH wydatków</t>
  </si>
  <si>
    <t>7</t>
  </si>
  <si>
    <t xml:space="preserve">Załącznik nr 3 do Umowy . Rozliczenie transzy - zestawienie dokumentów </t>
  </si>
  <si>
    <t xml:space="preserve">Załącznik nr 3 do Umowy . Rozliczenie transzy - podsumowanie kalkulacja kosztów </t>
  </si>
  <si>
    <r>
      <t xml:space="preserve">WYDATKI NA TWORZENIE
</t>
    </r>
    <r>
      <rPr>
        <i/>
        <sz val="14"/>
        <rFont val="Calibri"/>
        <family val="2"/>
        <charset val="238"/>
        <scheme val="minor"/>
      </rPr>
      <t xml:space="preserve">(WYDATKI PONOSZONE </t>
    </r>
    <r>
      <rPr>
        <i/>
        <u/>
        <sz val="14"/>
        <rFont val="Calibri"/>
        <family val="2"/>
        <charset val="238"/>
        <scheme val="minor"/>
      </rPr>
      <t>DO DNIA</t>
    </r>
    <r>
      <rPr>
        <i/>
        <sz val="14"/>
        <rFont val="Calibri"/>
        <family val="2"/>
        <charset val="238"/>
        <scheme val="minor"/>
      </rPr>
      <t xml:space="preserve"> WPISU DO REJESTRU ŻŁOBKÓW I KLUBÓW DZIECIĘCYCH ORAZ WYKAZU DZIENNYCH OPIEKUNÓW)</t>
    </r>
  </si>
  <si>
    <r>
      <t>Proszę o wypełnienie WYŁĄCZNIE pól zaznaczonych</t>
    </r>
    <r>
      <rPr>
        <b/>
        <sz val="20"/>
        <color rgb="FF006600"/>
        <rFont val="Calibri"/>
        <family val="2"/>
        <charset val="238"/>
        <scheme val="minor"/>
      </rPr>
      <t xml:space="preserve"> ZIELONYM</t>
    </r>
    <r>
      <rPr>
        <b/>
        <sz val="20"/>
        <color rgb="FFC00000"/>
        <rFont val="Calibri"/>
        <family val="2"/>
        <charset val="238"/>
        <scheme val="minor"/>
      </rPr>
      <t xml:space="preserve"> kolorem.                                                                                                                        </t>
    </r>
  </si>
  <si>
    <t xml:space="preserve">Wydatki bieżące </t>
  </si>
  <si>
    <t>Dostosowanie otoczenia instytucji, niezbędnego do jej prowadzenia i znajdującego się na terenie nieruchomości</t>
  </si>
  <si>
    <t>Wydatki bieżące, par. 2057</t>
  </si>
  <si>
    <t>Wydatki bieżące, par. 2059</t>
  </si>
  <si>
    <t>majątkowe (par. 6257):</t>
  </si>
  <si>
    <t>bieżące (par. 2057):</t>
  </si>
  <si>
    <t>majątkowe (par. 6259):</t>
  </si>
  <si>
    <t>bieżące (par. 2059):</t>
  </si>
  <si>
    <t>Wydatki majątkowe</t>
  </si>
  <si>
    <t>Wydatki majątkowe, par. 6257</t>
  </si>
  <si>
    <t>Wydatki majątkowe, par. 6259</t>
  </si>
  <si>
    <t xml:space="preserve">Środki Europejskie (82,52% * FERS), w tym: </t>
  </si>
  <si>
    <t xml:space="preserve">Środki budżetu Państwa  (17,48% * FERS), w tym: </t>
  </si>
  <si>
    <t xml:space="preserve">Kwota na dokumencie </t>
  </si>
  <si>
    <t>Środki europejskie  
(82,52% * FERS)</t>
  </si>
  <si>
    <t>Środki w formie współfinansowania krajowego środków europejskich  
(17,48%*FERS)</t>
  </si>
  <si>
    <t>Środki w formie współfinansowania krajowego środków europejskich  
  (17,48%*FERS)</t>
  </si>
  <si>
    <r>
      <rPr>
        <b/>
        <sz val="11"/>
        <color rgb="FFFF0000"/>
        <rFont val="Calibri"/>
        <family val="2"/>
        <charset val="238"/>
        <scheme val="minor"/>
      </rPr>
      <t>nie ma</t>
    </r>
    <r>
      <rPr>
        <sz val="11"/>
        <color rgb="FFFF0000"/>
        <rFont val="Calibri"/>
        <family val="2"/>
        <charset val="238"/>
        <scheme val="minor"/>
      </rPr>
      <t xml:space="preserve"> prawnej możliwości odzyskania poniesionego kosztu podatku od towarów i usług</t>
    </r>
  </si>
  <si>
    <r>
      <rPr>
        <b/>
        <sz val="11"/>
        <color rgb="FFFF0000"/>
        <rFont val="Calibri"/>
        <family val="2"/>
        <charset val="238"/>
        <scheme val="minor"/>
      </rPr>
      <t>ma</t>
    </r>
    <r>
      <rPr>
        <sz val="11"/>
        <color rgb="FFFF0000"/>
        <rFont val="Calibri"/>
        <family val="2"/>
        <charset val="238"/>
        <scheme val="minor"/>
      </rPr>
      <t xml:space="preserve"> prawną możliwość odzyskania poniesionego kosztu podatku od towarów i usług</t>
    </r>
  </si>
  <si>
    <t>FERS
 (suma)</t>
  </si>
  <si>
    <t>KPO  
(suma)</t>
  </si>
  <si>
    <t>Adres Instytucji:</t>
  </si>
  <si>
    <t>Nazwa Gminy:</t>
  </si>
  <si>
    <t>Wystawca dokumentu</t>
  </si>
  <si>
    <t>Data:</t>
  </si>
  <si>
    <t>E-mail:</t>
  </si>
  <si>
    <t>A. Kalkulacja kosztów realizacji zadania (dotyczy TWORZENIA nowych miejsc opieki z Programu "MALUCH+")</t>
  </si>
  <si>
    <t>RODZAJ WYDATKU</t>
  </si>
  <si>
    <r>
      <t>Oświadczam, iż realizując zadanie gmina</t>
    </r>
    <r>
      <rPr>
        <b/>
        <sz val="14"/>
        <color rgb="FFC00000"/>
        <rFont val="Calibri"/>
        <family val="2"/>
        <charset val="238"/>
        <scheme val="minor"/>
      </rPr>
      <t>*</t>
    </r>
  </si>
  <si>
    <r>
      <t>Nr pozycji
z kalkulacji kosztów</t>
    </r>
    <r>
      <rPr>
        <b/>
        <sz val="11"/>
        <color rgb="FFC00000"/>
        <rFont val="Calibri"/>
        <family val="2"/>
        <charset val="238"/>
        <scheme val="minor"/>
      </rPr>
      <t>* **</t>
    </r>
  </si>
  <si>
    <r>
      <t>Opłacone z TRANSZY</t>
    </r>
    <r>
      <rPr>
        <b/>
        <sz val="11"/>
        <color rgb="FFC00000"/>
        <rFont val="Calibri"/>
        <family val="2"/>
        <charset val="238"/>
        <scheme val="minor"/>
      </rPr>
      <t>*</t>
    </r>
  </si>
  <si>
    <t>(Imię i Nazwisko oraz pełniona funkcja osoby uprawnionej do reprezentowania gminy)</t>
  </si>
  <si>
    <r>
      <t xml:space="preserve">* </t>
    </r>
    <r>
      <rPr>
        <b/>
        <i/>
        <sz val="11"/>
        <color rgb="FFC00000"/>
        <rFont val="Calibri"/>
        <family val="2"/>
        <charset val="238"/>
        <scheme val="minor"/>
      </rPr>
      <t>należy wybrać z listy</t>
    </r>
  </si>
  <si>
    <t>** zgodnie z zastawieniem kalkulacją kosztów  Rozliczenie finansowe ( kol 1  tabeli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</si>
</sst>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4"/>
      <color rgb="FF002060"/>
      <name val="Calibri"/>
      <family val="2"/>
      <charset val="238"/>
      <scheme val="minor"/>
    </font>
    <font>
      <b/>
      <u/>
      <sz val="11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b/>
      <sz val="20"/>
      <color rgb="FF006600"/>
      <name val="Calibri"/>
      <family val="2"/>
      <charset val="238"/>
      <scheme val="minor"/>
    </font>
    <font>
      <b/>
      <u/>
      <sz val="22"/>
      <color rgb="FF00206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u/>
      <sz val="14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/>
      <bottom style="thin">
        <color auto="1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 diagonalDown="1">
      <left style="thin">
        <color indexed="64"/>
      </left>
      <right/>
      <top style="thin">
        <color auto="1"/>
      </top>
      <bottom style="thin">
        <color auto="1"/>
      </bottom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auto="1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352">
    <xf numFmtId="0" fontId="0" fillId="0" borderId="0" xfId="0"/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49" fontId="3" fillId="0" borderId="0" xfId="0" applyNumberFormat="1" applyFont="1" applyAlignment="1">
      <alignment horizontal="right" vertical="center"/>
    </xf>
    <xf numFmtId="4" fontId="3" fillId="0" borderId="0" xfId="0" applyNumberFormat="1" applyFont="1"/>
    <xf numFmtId="0" fontId="7" fillId="0" borderId="0" xfId="0" applyFont="1"/>
    <xf numFmtId="0" fontId="10" fillId="2" borderId="1" xfId="3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right" vertical="center"/>
    </xf>
    <xf numFmtId="49" fontId="14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right" vertical="center"/>
    </xf>
    <xf numFmtId="0" fontId="10" fillId="4" borderId="1" xfId="3" applyFont="1" applyFill="1" applyBorder="1" applyAlignment="1" applyProtection="1">
      <alignment horizontal="justify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15" xfId="0" applyBorder="1" applyAlignment="1">
      <alignment horizontal="center" vertical="center"/>
    </xf>
    <xf numFmtId="49" fontId="0" fillId="3" borderId="1" xfId="0" applyNumberFormat="1" applyFill="1" applyBorder="1" applyAlignment="1">
      <alignment horizontal="center"/>
    </xf>
    <xf numFmtId="0" fontId="0" fillId="3" borderId="7" xfId="0" applyFill="1" applyBorder="1"/>
    <xf numFmtId="0" fontId="0" fillId="3" borderId="0" xfId="0" applyFill="1"/>
    <xf numFmtId="49" fontId="0" fillId="4" borderId="1" xfId="0" applyNumberFormat="1" applyFill="1" applyBorder="1"/>
    <xf numFmtId="14" fontId="0" fillId="0" borderId="1" xfId="0" applyNumberFormat="1" applyBorder="1"/>
    <xf numFmtId="4" fontId="0" fillId="0" borderId="1" xfId="0" applyNumberFormat="1" applyBorder="1"/>
    <xf numFmtId="3" fontId="0" fillId="0" borderId="1" xfId="0" applyNumberFormat="1" applyBorder="1" applyAlignment="1">
      <alignment horizontal="center"/>
    </xf>
    <xf numFmtId="4" fontId="0" fillId="3" borderId="5" xfId="0" applyNumberFormat="1" applyFill="1" applyBorder="1"/>
    <xf numFmtId="4" fontId="0" fillId="0" borderId="35" xfId="0" applyNumberFormat="1" applyBorder="1"/>
    <xf numFmtId="0" fontId="0" fillId="0" borderId="6" xfId="0" applyBorder="1" applyAlignment="1">
      <alignment wrapText="1"/>
    </xf>
    <xf numFmtId="4" fontId="0" fillId="0" borderId="0" xfId="0" applyNumberFormat="1"/>
    <xf numFmtId="0" fontId="9" fillId="0" borderId="0" xfId="0" applyFont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0" fillId="2" borderId="1" xfId="3" applyFont="1" applyFill="1" applyBorder="1" applyAlignment="1" applyProtection="1">
      <alignment horizontal="center" vertical="center" wrapText="1"/>
      <protection locked="0"/>
    </xf>
    <xf numFmtId="0" fontId="10" fillId="7" borderId="1" xfId="3" applyFont="1" applyFill="1" applyBorder="1" applyAlignment="1" applyProtection="1">
      <alignment vertical="center" wrapText="1"/>
      <protection locked="0"/>
    </xf>
    <xf numFmtId="4" fontId="11" fillId="0" borderId="0" xfId="3" applyNumberFormat="1" applyFont="1" applyAlignment="1">
      <alignment horizontal="right" vertical="top" wrapText="1"/>
    </xf>
    <xf numFmtId="4" fontId="3" fillId="4" borderId="1" xfId="0" applyNumberFormat="1" applyFont="1" applyFill="1" applyBorder="1"/>
    <xf numFmtId="4" fontId="3" fillId="9" borderId="1" xfId="0" applyNumberFormat="1" applyFont="1" applyFill="1" applyBorder="1"/>
    <xf numFmtId="4" fontId="3" fillId="11" borderId="1" xfId="0" applyNumberFormat="1" applyFont="1" applyFill="1" applyBorder="1"/>
    <xf numFmtId="4" fontId="0" fillId="12" borderId="1" xfId="0" applyNumberFormat="1" applyFill="1" applyBorder="1"/>
    <xf numFmtId="4" fontId="10" fillId="9" borderId="35" xfId="3" applyNumberFormat="1" applyFont="1" applyFill="1" applyBorder="1" applyAlignment="1">
      <alignment horizontal="center" vertical="center" wrapText="1"/>
    </xf>
    <xf numFmtId="4" fontId="10" fillId="9" borderId="1" xfId="3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" fontId="0" fillId="9" borderId="1" xfId="0" applyNumberFormat="1" applyFill="1" applyBorder="1"/>
    <xf numFmtId="4" fontId="3" fillId="10" borderId="1" xfId="0" applyNumberFormat="1" applyFont="1" applyFill="1" applyBorder="1"/>
    <xf numFmtId="4" fontId="0" fillId="11" borderId="1" xfId="0" applyNumberFormat="1" applyFill="1" applyBorder="1"/>
    <xf numFmtId="4" fontId="10" fillId="12" borderId="1" xfId="3" applyNumberFormat="1" applyFont="1" applyFill="1" applyBorder="1" applyAlignment="1">
      <alignment horizontal="center" vertical="center" wrapText="1"/>
    </xf>
    <xf numFmtId="4" fontId="10" fillId="9" borderId="5" xfId="3" applyNumberFormat="1" applyFont="1" applyFill="1" applyBorder="1" applyAlignment="1">
      <alignment horizontal="center" vertical="center" wrapText="1"/>
    </xf>
    <xf numFmtId="4" fontId="0" fillId="0" borderId="5" xfId="0" applyNumberFormat="1" applyBorder="1"/>
    <xf numFmtId="4" fontId="3" fillId="3" borderId="1" xfId="0" applyNumberFormat="1" applyFont="1" applyFill="1" applyBorder="1" applyAlignment="1">
      <alignment vertical="center"/>
    </xf>
    <xf numFmtId="4" fontId="0" fillId="3" borderId="5" xfId="0" applyNumberFormat="1" applyFill="1" applyBorder="1" applyAlignment="1">
      <alignment vertical="center"/>
    </xf>
    <xf numFmtId="4" fontId="3" fillId="3" borderId="35" xfId="0" applyNumberFormat="1" applyFont="1" applyFill="1" applyBorder="1" applyAlignment="1">
      <alignment vertical="center"/>
    </xf>
    <xf numFmtId="4" fontId="3" fillId="3" borderId="5" xfId="0" applyNumberFormat="1" applyFont="1" applyFill="1" applyBorder="1" applyAlignment="1">
      <alignment vertical="center"/>
    </xf>
    <xf numFmtId="4" fontId="3" fillId="3" borderId="36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24" fillId="0" borderId="0" xfId="0" applyNumberFormat="1" applyFont="1"/>
    <xf numFmtId="49" fontId="25" fillId="0" borderId="0" xfId="0" applyNumberFormat="1" applyFont="1" applyAlignment="1">
      <alignment horizontal="right" vertical="center"/>
    </xf>
    <xf numFmtId="0" fontId="26" fillId="0" borderId="0" xfId="0" applyFont="1"/>
    <xf numFmtId="0" fontId="26" fillId="0" borderId="0" xfId="0" applyFont="1" applyAlignment="1" applyProtection="1">
      <alignment vertical="center"/>
      <protection locked="0"/>
    </xf>
    <xf numFmtId="0" fontId="27" fillId="0" borderId="0" xfId="3" applyFont="1" applyAlignment="1" applyProtection="1">
      <alignment vertical="center" wrapText="1"/>
      <protection locked="0"/>
    </xf>
    <xf numFmtId="0" fontId="26" fillId="0" borderId="0" xfId="0" applyFont="1" applyAlignment="1" applyProtection="1">
      <alignment horizontal="right" vertical="center"/>
      <protection locked="0"/>
    </xf>
    <xf numFmtId="0" fontId="26" fillId="0" borderId="0" xfId="0" applyFont="1" applyProtection="1">
      <protection locked="0"/>
    </xf>
    <xf numFmtId="0" fontId="27" fillId="0" borderId="0" xfId="3" applyFont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/>
      <protection locked="0"/>
    </xf>
    <xf numFmtId="0" fontId="27" fillId="0" borderId="0" xfId="3" applyFont="1" applyAlignment="1" applyProtection="1">
      <alignment horizontal="center" vertical="center" wrapText="1"/>
      <protection locked="0"/>
    </xf>
    <xf numFmtId="0" fontId="27" fillId="0" borderId="0" xfId="0" applyFont="1"/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8" fillId="0" borderId="0" xfId="3" applyFont="1" applyAlignment="1" applyProtection="1">
      <alignment horizontal="center" vertical="center" wrapText="1"/>
      <protection locked="0"/>
    </xf>
    <xf numFmtId="0" fontId="29" fillId="2" borderId="1" xfId="3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35" xfId="0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horizontal="center" vertical="center"/>
    </xf>
    <xf numFmtId="0" fontId="28" fillId="7" borderId="5" xfId="3" applyFont="1" applyFill="1" applyBorder="1" applyAlignment="1" applyProtection="1">
      <alignment horizontal="center" vertical="center" wrapText="1"/>
      <protection locked="0"/>
    </xf>
    <xf numFmtId="4" fontId="29" fillId="3" borderId="6" xfId="1" applyNumberFormat="1" applyFont="1" applyFill="1" applyBorder="1" applyAlignment="1">
      <alignment horizontal="right" vertical="center" wrapText="1"/>
    </xf>
    <xf numFmtId="0" fontId="29" fillId="2" borderId="43" xfId="3" applyFont="1" applyFill="1" applyBorder="1" applyAlignment="1">
      <alignment horizontal="center" vertical="center" wrapText="1"/>
    </xf>
    <xf numFmtId="0" fontId="28" fillId="7" borderId="48" xfId="3" applyFont="1" applyFill="1" applyBorder="1" applyAlignment="1" applyProtection="1">
      <alignment horizontal="center" vertical="center" wrapText="1"/>
      <protection locked="0"/>
    </xf>
    <xf numFmtId="0" fontId="29" fillId="2" borderId="3" xfId="3" applyFont="1" applyFill="1" applyBorder="1" applyAlignment="1">
      <alignment horizontal="center" vertical="center" wrapText="1"/>
    </xf>
    <xf numFmtId="0" fontId="29" fillId="7" borderId="8" xfId="3" applyFont="1" applyFill="1" applyBorder="1" applyAlignment="1" applyProtection="1">
      <alignment horizontal="center" vertical="center" wrapText="1"/>
      <protection locked="0"/>
    </xf>
    <xf numFmtId="0" fontId="29" fillId="7" borderId="5" xfId="3" applyFont="1" applyFill="1" applyBorder="1" applyAlignment="1" applyProtection="1">
      <alignment horizontal="center" vertical="center" wrapText="1"/>
      <protection locked="0"/>
    </xf>
    <xf numFmtId="0" fontId="28" fillId="2" borderId="5" xfId="3" applyFont="1" applyFill="1" applyBorder="1" applyAlignment="1">
      <alignment horizontal="right" vertical="center" wrapText="1"/>
    </xf>
    <xf numFmtId="4" fontId="28" fillId="3" borderId="37" xfId="3" applyNumberFormat="1" applyFont="1" applyFill="1" applyBorder="1" applyAlignment="1">
      <alignment horizontal="right" vertical="center" wrapText="1"/>
    </xf>
    <xf numFmtId="4" fontId="28" fillId="3" borderId="41" xfId="3" applyNumberFormat="1" applyFont="1" applyFill="1" applyBorder="1" applyAlignment="1">
      <alignment horizontal="right" vertical="center" wrapText="1"/>
    </xf>
    <xf numFmtId="9" fontId="26" fillId="0" borderId="0" xfId="1" applyFont="1" applyProtection="1">
      <protection locked="0"/>
    </xf>
    <xf numFmtId="0" fontId="26" fillId="0" borderId="0" xfId="3" applyFont="1" applyAlignment="1" applyProtection="1">
      <alignment vertical="center" wrapText="1"/>
      <protection locked="0"/>
    </xf>
    <xf numFmtId="0" fontId="26" fillId="5" borderId="0" xfId="0" applyFont="1" applyFill="1" applyProtection="1">
      <protection locked="0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29" fillId="0" borderId="0" xfId="2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/>
    <xf numFmtId="0" fontId="29" fillId="3" borderId="1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13" fillId="0" borderId="0" xfId="0" applyFont="1" applyProtection="1">
      <protection locked="0"/>
    </xf>
    <xf numFmtId="0" fontId="29" fillId="3" borderId="1" xfId="0" applyFont="1" applyFill="1" applyBorder="1" applyAlignment="1">
      <alignment horizontal="right" vertical="center" wrapText="1"/>
    </xf>
    <xf numFmtId="0" fontId="29" fillId="0" borderId="0" xfId="2" applyFont="1" applyAlignment="1">
      <alignment horizontal="center" vertical="center" wrapText="1"/>
    </xf>
    <xf numFmtId="4" fontId="29" fillId="3" borderId="1" xfId="2" applyNumberFormat="1" applyFont="1" applyFill="1" applyBorder="1" applyAlignment="1">
      <alignment horizontal="right" vertical="center" wrapText="1"/>
    </xf>
    <xf numFmtId="4" fontId="28" fillId="3" borderId="1" xfId="2" applyNumberFormat="1" applyFont="1" applyFill="1" applyBorder="1" applyAlignment="1" applyProtection="1">
      <alignment horizontal="right" vertical="center" wrapText="1"/>
      <protection locked="0"/>
    </xf>
    <xf numFmtId="4" fontId="29" fillId="0" borderId="0" xfId="2" applyNumberFormat="1" applyFont="1" applyAlignment="1" applyProtection="1">
      <alignment vertical="center" wrapText="1"/>
      <protection locked="0"/>
    </xf>
    <xf numFmtId="4" fontId="29" fillId="0" borderId="0" xfId="2" applyNumberFormat="1" applyFont="1" applyAlignment="1">
      <alignment vertical="center" wrapText="1"/>
    </xf>
    <xf numFmtId="10" fontId="29" fillId="0" borderId="0" xfId="1" applyNumberFormat="1" applyFont="1" applyFill="1" applyBorder="1" applyAlignment="1" applyProtection="1">
      <alignment horizontal="right" vertical="center" wrapText="1"/>
    </xf>
    <xf numFmtId="4" fontId="28" fillId="0" borderId="0" xfId="0" applyNumberFormat="1" applyFont="1" applyAlignment="1">
      <alignment horizontal="right"/>
    </xf>
    <xf numFmtId="4" fontId="29" fillId="0" borderId="0" xfId="2" applyNumberFormat="1" applyFont="1" applyAlignment="1">
      <alignment horizontal="right" vertical="center" wrapText="1"/>
    </xf>
    <xf numFmtId="4" fontId="28" fillId="0" borderId="0" xfId="2" applyNumberFormat="1" applyFont="1" applyAlignment="1" applyProtection="1">
      <alignment horizontal="right" vertical="center" wrapText="1"/>
      <protection locked="0"/>
    </xf>
    <xf numFmtId="0" fontId="28" fillId="0" borderId="0" xfId="2" applyFont="1" applyAlignment="1">
      <alignment vertical="top" wrapText="1"/>
    </xf>
    <xf numFmtId="4" fontId="29" fillId="9" borderId="35" xfId="3" applyNumberFormat="1" applyFont="1" applyFill="1" applyBorder="1" applyAlignment="1">
      <alignment horizontal="center" vertical="center" wrapText="1"/>
    </xf>
    <xf numFmtId="4" fontId="29" fillId="9" borderId="1" xfId="3" applyNumberFormat="1" applyFont="1" applyFill="1" applyBorder="1" applyAlignment="1">
      <alignment horizontal="center" vertical="center" wrapText="1"/>
    </xf>
    <xf numFmtId="4" fontId="29" fillId="9" borderId="36" xfId="3" applyNumberFormat="1" applyFont="1" applyFill="1" applyBorder="1" applyAlignment="1">
      <alignment horizontal="center" vertical="center" wrapText="1"/>
    </xf>
    <xf numFmtId="4" fontId="29" fillId="3" borderId="35" xfId="2" applyNumberFormat="1" applyFont="1" applyFill="1" applyBorder="1" applyAlignment="1">
      <alignment horizontal="right" vertical="center" wrapText="1"/>
    </xf>
    <xf numFmtId="4" fontId="29" fillId="3" borderId="36" xfId="2" applyNumberFormat="1" applyFont="1" applyFill="1" applyBorder="1" applyAlignment="1">
      <alignment horizontal="right" vertical="center" wrapText="1"/>
    </xf>
    <xf numFmtId="0" fontId="33" fillId="0" borderId="0" xfId="3" applyFont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center" vertical="center"/>
    </xf>
    <xf numFmtId="4" fontId="29" fillId="3" borderId="40" xfId="2" applyNumberFormat="1" applyFont="1" applyFill="1" applyBorder="1" applyAlignment="1" applyProtection="1">
      <alignment horizontal="right" vertical="center" wrapText="1"/>
      <protection locked="0"/>
    </xf>
    <xf numFmtId="4" fontId="29" fillId="3" borderId="29" xfId="2" applyNumberFormat="1" applyFont="1" applyFill="1" applyBorder="1" applyAlignment="1" applyProtection="1">
      <alignment horizontal="right" vertical="center" wrapText="1"/>
      <protection locked="0"/>
    </xf>
    <xf numFmtId="4" fontId="29" fillId="3" borderId="46" xfId="2" applyNumberFormat="1" applyFont="1" applyFill="1" applyBorder="1" applyAlignment="1" applyProtection="1">
      <alignment horizontal="right" vertical="center" wrapText="1"/>
      <protection locked="0"/>
    </xf>
    <xf numFmtId="4" fontId="29" fillId="3" borderId="47" xfId="2" applyNumberFormat="1" applyFont="1" applyFill="1" applyBorder="1" applyAlignment="1" applyProtection="1">
      <alignment horizontal="right" vertical="center" wrapText="1"/>
      <protection locked="0"/>
    </xf>
    <xf numFmtId="4" fontId="28" fillId="3" borderId="62" xfId="3" applyNumberFormat="1" applyFont="1" applyFill="1" applyBorder="1" applyAlignment="1">
      <alignment horizontal="right" vertical="center" wrapText="1"/>
    </xf>
    <xf numFmtId="0" fontId="26" fillId="2" borderId="33" xfId="0" applyFont="1" applyFill="1" applyBorder="1" applyAlignment="1">
      <alignment horizontal="center" vertical="center"/>
    </xf>
    <xf numFmtId="4" fontId="28" fillId="3" borderId="63" xfId="3" applyNumberFormat="1" applyFont="1" applyFill="1" applyBorder="1" applyAlignment="1">
      <alignment horizontal="right" vertical="center" wrapText="1"/>
    </xf>
    <xf numFmtId="4" fontId="29" fillId="8" borderId="35" xfId="2" applyNumberFormat="1" applyFont="1" applyFill="1" applyBorder="1" applyAlignment="1" applyProtection="1">
      <alignment horizontal="right" vertical="center" wrapText="1"/>
      <protection locked="0"/>
    </xf>
    <xf numFmtId="4" fontId="29" fillId="8" borderId="1" xfId="2" applyNumberFormat="1" applyFont="1" applyFill="1" applyBorder="1" applyAlignment="1" applyProtection="1">
      <alignment horizontal="right" vertical="center" wrapText="1"/>
      <protection locked="0"/>
    </xf>
    <xf numFmtId="4" fontId="29" fillId="8" borderId="36" xfId="2" applyNumberFormat="1" applyFont="1" applyFill="1" applyBorder="1" applyAlignment="1" applyProtection="1">
      <alignment horizontal="right" vertical="center" wrapText="1"/>
      <protection locked="0"/>
    </xf>
    <xf numFmtId="4" fontId="29" fillId="11" borderId="35" xfId="2" applyNumberFormat="1" applyFont="1" applyFill="1" applyBorder="1" applyAlignment="1" applyProtection="1">
      <alignment horizontal="right" vertical="center" wrapText="1"/>
      <protection locked="0"/>
    </xf>
    <xf numFmtId="4" fontId="29" fillId="11" borderId="1" xfId="2" applyNumberFormat="1" applyFont="1" applyFill="1" applyBorder="1" applyAlignment="1" applyProtection="1">
      <alignment horizontal="right" vertical="center" wrapText="1"/>
      <protection locked="0"/>
    </xf>
    <xf numFmtId="4" fontId="28" fillId="2" borderId="36" xfId="2" applyNumberFormat="1" applyFont="1" applyFill="1" applyBorder="1" applyAlignment="1">
      <alignment horizontal="right" vertical="center" wrapText="1"/>
    </xf>
    <xf numFmtId="4" fontId="28" fillId="2" borderId="63" xfId="3" applyNumberFormat="1" applyFont="1" applyFill="1" applyBorder="1" applyAlignment="1">
      <alignment horizontal="right" vertical="center" wrapText="1"/>
    </xf>
    <xf numFmtId="4" fontId="29" fillId="8" borderId="44" xfId="2" applyNumberFormat="1" applyFont="1" applyFill="1" applyBorder="1" applyAlignment="1" applyProtection="1">
      <alignment horizontal="right" vertical="center" wrapText="1"/>
      <protection locked="0"/>
    </xf>
    <xf numFmtId="4" fontId="29" fillId="8" borderId="3" xfId="2" applyNumberFormat="1" applyFont="1" applyFill="1" applyBorder="1" applyAlignment="1" applyProtection="1">
      <alignment horizontal="right" vertical="center" wrapText="1"/>
      <protection locked="0"/>
    </xf>
    <xf numFmtId="4" fontId="29" fillId="8" borderId="45" xfId="2" applyNumberFormat="1" applyFont="1" applyFill="1" applyBorder="1" applyAlignment="1" applyProtection="1">
      <alignment horizontal="right" vertical="center" wrapText="1"/>
      <protection locked="0"/>
    </xf>
    <xf numFmtId="4" fontId="29" fillId="8" borderId="49" xfId="2" applyNumberFormat="1" applyFont="1" applyFill="1" applyBorder="1" applyAlignment="1" applyProtection="1">
      <alignment horizontal="right" vertical="center" wrapText="1"/>
      <protection locked="0"/>
    </xf>
    <xf numFmtId="4" fontId="29" fillId="8" borderId="43" xfId="2" applyNumberFormat="1" applyFont="1" applyFill="1" applyBorder="1" applyAlignment="1" applyProtection="1">
      <alignment horizontal="right" vertical="center" wrapText="1"/>
      <protection locked="0"/>
    </xf>
    <xf numFmtId="4" fontId="29" fillId="8" borderId="50" xfId="2" applyNumberFormat="1" applyFont="1" applyFill="1" applyBorder="1" applyAlignment="1" applyProtection="1">
      <alignment horizontal="right" vertical="center" wrapText="1"/>
      <protection locked="0"/>
    </xf>
    <xf numFmtId="4" fontId="29" fillId="11" borderId="49" xfId="2" applyNumberFormat="1" applyFont="1" applyFill="1" applyBorder="1" applyAlignment="1" applyProtection="1">
      <alignment horizontal="right" vertical="center" wrapText="1"/>
      <protection locked="0"/>
    </xf>
    <xf numFmtId="4" fontId="29" fillId="11" borderId="43" xfId="2" applyNumberFormat="1" applyFont="1" applyFill="1" applyBorder="1" applyAlignment="1" applyProtection="1">
      <alignment horizontal="right" vertical="center" wrapText="1"/>
      <protection locked="0"/>
    </xf>
    <xf numFmtId="14" fontId="29" fillId="0" borderId="1" xfId="2" applyNumberFormat="1" applyFont="1" applyBorder="1" applyAlignment="1">
      <alignment vertical="center" wrapText="1"/>
    </xf>
    <xf numFmtId="14" fontId="29" fillId="0" borderId="1" xfId="0" applyNumberFormat="1" applyFont="1" applyBorder="1"/>
    <xf numFmtId="14" fontId="31" fillId="0" borderId="1" xfId="0" applyNumberFormat="1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4" fontId="29" fillId="4" borderId="1" xfId="2" applyNumberFormat="1" applyFont="1" applyFill="1" applyBorder="1" applyAlignment="1" applyProtection="1">
      <alignment vertical="center" wrapText="1"/>
      <protection locked="0"/>
    </xf>
    <xf numFmtId="0" fontId="29" fillId="3" borderId="1" xfId="2" applyFont="1" applyFill="1" applyBorder="1" applyAlignment="1">
      <alignment horizontal="center" vertical="center" wrapText="1"/>
    </xf>
    <xf numFmtId="4" fontId="29" fillId="0" borderId="1" xfId="2" applyNumberFormat="1" applyFont="1" applyBorder="1" applyAlignment="1">
      <alignment vertical="center" wrapText="1"/>
    </xf>
    <xf numFmtId="4" fontId="29" fillId="0" borderId="1" xfId="0" applyNumberFormat="1" applyFont="1" applyBorder="1"/>
    <xf numFmtId="4" fontId="31" fillId="0" borderId="1" xfId="0" applyNumberFormat="1" applyFont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4" fontId="29" fillId="14" borderId="35" xfId="2" applyNumberFormat="1" applyFont="1" applyFill="1" applyBorder="1" applyAlignment="1" applyProtection="1">
      <alignment horizontal="right" vertical="center" wrapText="1"/>
      <protection locked="0"/>
    </xf>
    <xf numFmtId="4" fontId="29" fillId="14" borderId="1" xfId="2" applyNumberFormat="1" applyFont="1" applyFill="1" applyBorder="1" applyAlignment="1" applyProtection="1">
      <alignment horizontal="right" vertical="center" wrapText="1"/>
      <protection locked="0"/>
    </xf>
    <xf numFmtId="4" fontId="29" fillId="14" borderId="36" xfId="2" applyNumberFormat="1" applyFont="1" applyFill="1" applyBorder="1" applyAlignment="1" applyProtection="1">
      <alignment horizontal="right" vertical="center" wrapText="1"/>
      <protection locked="0"/>
    </xf>
    <xf numFmtId="4" fontId="29" fillId="14" borderId="40" xfId="2" applyNumberFormat="1" applyFont="1" applyFill="1" applyBorder="1" applyAlignment="1" applyProtection="1">
      <alignment horizontal="right" vertical="center" wrapText="1"/>
      <protection locked="0"/>
    </xf>
    <xf numFmtId="4" fontId="29" fillId="14" borderId="29" xfId="2" applyNumberFormat="1" applyFont="1" applyFill="1" applyBorder="1" applyAlignment="1" applyProtection="1">
      <alignment horizontal="right" vertical="center" wrapText="1"/>
      <protection locked="0"/>
    </xf>
    <xf numFmtId="4" fontId="29" fillId="14" borderId="51" xfId="2" applyNumberFormat="1" applyFont="1" applyFill="1" applyBorder="1" applyAlignment="1" applyProtection="1">
      <alignment horizontal="right" vertical="center" wrapText="1"/>
      <protection locked="0"/>
    </xf>
    <xf numFmtId="4" fontId="29" fillId="14" borderId="49" xfId="2" applyNumberFormat="1" applyFont="1" applyFill="1" applyBorder="1" applyAlignment="1" applyProtection="1">
      <alignment horizontal="right" vertical="center" wrapText="1"/>
      <protection locked="0"/>
    </xf>
    <xf numFmtId="4" fontId="29" fillId="14" borderId="43" xfId="2" applyNumberFormat="1" applyFont="1" applyFill="1" applyBorder="1" applyAlignment="1" applyProtection="1">
      <alignment horizontal="right" vertical="center" wrapText="1"/>
      <protection locked="0"/>
    </xf>
    <xf numFmtId="4" fontId="29" fillId="14" borderId="50" xfId="2" applyNumberFormat="1" applyFont="1" applyFill="1" applyBorder="1" applyAlignment="1" applyProtection="1">
      <alignment horizontal="right" vertical="center" wrapText="1"/>
      <protection locked="0"/>
    </xf>
    <xf numFmtId="4" fontId="29" fillId="14" borderId="48" xfId="2" applyNumberFormat="1" applyFont="1" applyFill="1" applyBorder="1" applyAlignment="1" applyProtection="1">
      <alignment horizontal="right" vertical="center" wrapText="1"/>
      <protection locked="0"/>
    </xf>
    <xf numFmtId="4" fontId="29" fillId="14" borderId="44" xfId="2" applyNumberFormat="1" applyFont="1" applyFill="1" applyBorder="1" applyAlignment="1" applyProtection="1">
      <alignment horizontal="right" vertical="center" wrapText="1"/>
      <protection locked="0"/>
    </xf>
    <xf numFmtId="4" fontId="29" fillId="14" borderId="3" xfId="2" applyNumberFormat="1" applyFont="1" applyFill="1" applyBorder="1" applyAlignment="1" applyProtection="1">
      <alignment horizontal="right" vertical="center" wrapText="1"/>
      <protection locked="0"/>
    </xf>
    <xf numFmtId="4" fontId="29" fillId="14" borderId="45" xfId="2" applyNumberFormat="1" applyFont="1" applyFill="1" applyBorder="1" applyAlignment="1" applyProtection="1">
      <alignment horizontal="right" vertical="center" wrapText="1"/>
      <protection locked="0"/>
    </xf>
    <xf numFmtId="4" fontId="29" fillId="14" borderId="46" xfId="2" applyNumberFormat="1" applyFont="1" applyFill="1" applyBorder="1" applyAlignment="1" applyProtection="1">
      <alignment horizontal="right" vertical="center" wrapText="1"/>
      <protection locked="0"/>
    </xf>
    <xf numFmtId="4" fontId="29" fillId="14" borderId="47" xfId="2" applyNumberFormat="1" applyFont="1" applyFill="1" applyBorder="1" applyAlignment="1" applyProtection="1">
      <alignment horizontal="right" vertical="center" wrapText="1"/>
      <protection locked="0"/>
    </xf>
    <xf numFmtId="4" fontId="29" fillId="14" borderId="52" xfId="2" applyNumberFormat="1" applyFont="1" applyFill="1" applyBorder="1" applyAlignment="1" applyProtection="1">
      <alignment horizontal="right" vertical="center" wrapText="1"/>
      <protection locked="0"/>
    </xf>
    <xf numFmtId="4" fontId="29" fillId="14" borderId="5" xfId="2" applyNumberFormat="1" applyFont="1" applyFill="1" applyBorder="1" applyAlignment="1" applyProtection="1">
      <alignment horizontal="right" vertical="center" wrapText="1"/>
      <protection locked="0"/>
    </xf>
    <xf numFmtId="0" fontId="3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41" fillId="12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/>
    <xf numFmtId="4" fontId="10" fillId="3" borderId="36" xfId="0" applyNumberFormat="1" applyFont="1" applyFill="1" applyBorder="1"/>
    <xf numFmtId="0" fontId="41" fillId="0" borderId="0" xfId="0" applyFont="1" applyAlignment="1">
      <alignment vertical="center" wrapText="1"/>
    </xf>
    <xf numFmtId="0" fontId="0" fillId="6" borderId="1" xfId="0" applyFill="1" applyBorder="1"/>
    <xf numFmtId="4" fontId="0" fillId="3" borderId="1" xfId="0" applyNumberFormat="1" applyFill="1" applyBorder="1"/>
    <xf numFmtId="0" fontId="0" fillId="11" borderId="11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2" fillId="0" borderId="0" xfId="0" applyFont="1"/>
    <xf numFmtId="4" fontId="29" fillId="3" borderId="51" xfId="2" applyNumberFormat="1" applyFont="1" applyFill="1" applyBorder="1" applyAlignment="1" applyProtection="1">
      <alignment horizontal="right" vertical="center" wrapText="1"/>
      <protection locked="0"/>
    </xf>
    <xf numFmtId="4" fontId="29" fillId="11" borderId="48" xfId="2" applyNumberFormat="1" applyFont="1" applyFill="1" applyBorder="1" applyAlignment="1" applyProtection="1">
      <alignment horizontal="right" vertical="center" wrapText="1"/>
      <protection locked="0"/>
    </xf>
    <xf numFmtId="4" fontId="29" fillId="3" borderId="52" xfId="2" applyNumberFormat="1" applyFont="1" applyFill="1" applyBorder="1" applyAlignment="1" applyProtection="1">
      <alignment horizontal="right" vertical="center" wrapText="1"/>
      <protection locked="0"/>
    </xf>
    <xf numFmtId="4" fontId="29" fillId="11" borderId="5" xfId="2" applyNumberFormat="1" applyFont="1" applyFill="1" applyBorder="1" applyAlignment="1" applyProtection="1">
      <alignment horizontal="right" vertical="center" wrapText="1"/>
      <protection locked="0"/>
    </xf>
    <xf numFmtId="0" fontId="26" fillId="2" borderId="6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right" vertical="center"/>
    </xf>
    <xf numFmtId="0" fontId="16" fillId="9" borderId="5" xfId="0" applyFont="1" applyFill="1" applyBorder="1" applyAlignment="1">
      <alignment horizontal="right" vertical="center"/>
    </xf>
    <xf numFmtId="0" fontId="16" fillId="9" borderId="10" xfId="0" applyFont="1" applyFill="1" applyBorder="1" applyAlignment="1">
      <alignment horizontal="right" vertical="center"/>
    </xf>
    <xf numFmtId="0" fontId="16" fillId="9" borderId="6" xfId="0" applyFont="1" applyFill="1" applyBorder="1" applyAlignment="1">
      <alignment horizontal="right" vertical="center"/>
    </xf>
    <xf numFmtId="0" fontId="16" fillId="11" borderId="1" xfId="0" applyFont="1" applyFill="1" applyBorder="1" applyAlignment="1">
      <alignment horizontal="center" vertical="center" wrapText="1"/>
    </xf>
    <xf numFmtId="0" fontId="41" fillId="11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10" fillId="3" borderId="5" xfId="3" applyNumberFormat="1" applyFont="1" applyFill="1" applyBorder="1" applyAlignment="1">
      <alignment horizontal="center" vertical="center" wrapText="1"/>
    </xf>
    <xf numFmtId="4" fontId="10" fillId="3" borderId="1" xfId="3" applyNumberFormat="1" applyFont="1" applyFill="1" applyBorder="1" applyAlignment="1">
      <alignment horizontal="center" vertical="center" wrapText="1"/>
    </xf>
    <xf numFmtId="4" fontId="10" fillId="3" borderId="2" xfId="3" applyNumberFormat="1" applyFont="1" applyFill="1" applyBorder="1" applyAlignment="1">
      <alignment horizontal="center" vertical="center" wrapText="1"/>
    </xf>
    <xf numFmtId="4" fontId="10" fillId="3" borderId="28" xfId="3" applyNumberFormat="1" applyFont="1" applyFill="1" applyBorder="1" applyAlignment="1">
      <alignment horizontal="center" vertical="center" wrapText="1"/>
    </xf>
    <xf numFmtId="4" fontId="10" fillId="3" borderId="3" xfId="3" applyNumberFormat="1" applyFont="1" applyFill="1" applyBorder="1" applyAlignment="1">
      <alignment horizontal="center" vertical="center" wrapText="1"/>
    </xf>
    <xf numFmtId="0" fontId="38" fillId="0" borderId="4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center" vertical="center" wrapText="1"/>
      <protection locked="0"/>
    </xf>
    <xf numFmtId="0" fontId="3" fillId="13" borderId="30" xfId="0" applyFont="1" applyFill="1" applyBorder="1" applyAlignment="1">
      <alignment horizontal="center" vertical="center" wrapText="1"/>
    </xf>
    <xf numFmtId="0" fontId="3" fillId="13" borderId="31" xfId="0" applyFont="1" applyFill="1" applyBorder="1" applyAlignment="1">
      <alignment horizontal="center" vertical="center" wrapText="1"/>
    </xf>
    <xf numFmtId="0" fontId="3" fillId="10" borderId="57" xfId="0" applyFont="1" applyFill="1" applyBorder="1" applyAlignment="1">
      <alignment horizontal="center" vertical="center"/>
    </xf>
    <xf numFmtId="0" fontId="3" fillId="10" borderId="58" xfId="0" applyFont="1" applyFill="1" applyBorder="1" applyAlignment="1">
      <alignment horizontal="center" vertical="center"/>
    </xf>
    <xf numFmtId="0" fontId="16" fillId="8" borderId="53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6" fillId="8" borderId="55" xfId="0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6" fillId="8" borderId="18" xfId="0" applyFont="1" applyFill="1" applyBorder="1" applyAlignment="1">
      <alignment horizontal="center" vertical="center" wrapText="1"/>
    </xf>
    <xf numFmtId="0" fontId="16" fillId="8" borderId="9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12" borderId="5" xfId="0" applyFont="1" applyFill="1" applyBorder="1" applyAlignment="1">
      <alignment horizontal="right" vertical="center"/>
    </xf>
    <xf numFmtId="0" fontId="16" fillId="12" borderId="10" xfId="0" applyFont="1" applyFill="1" applyBorder="1" applyAlignment="1">
      <alignment horizontal="right" vertical="center"/>
    </xf>
    <xf numFmtId="0" fontId="16" fillId="12" borderId="6" xfId="0" applyFont="1" applyFill="1" applyBorder="1" applyAlignment="1">
      <alignment horizontal="right" vertical="center"/>
    </xf>
    <xf numFmtId="0" fontId="6" fillId="11" borderId="5" xfId="0" applyFont="1" applyFill="1" applyBorder="1" applyAlignment="1">
      <alignment horizontal="right" vertical="center"/>
    </xf>
    <xf numFmtId="0" fontId="6" fillId="11" borderId="10" xfId="0" applyFont="1" applyFill="1" applyBorder="1" applyAlignment="1">
      <alignment horizontal="right" vertical="center"/>
    </xf>
    <xf numFmtId="0" fontId="6" fillId="11" borderId="6" xfId="0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6" fillId="8" borderId="5" xfId="0" applyFont="1" applyFill="1" applyBorder="1" applyAlignment="1">
      <alignment horizontal="right" vertical="center"/>
    </xf>
    <xf numFmtId="0" fontId="16" fillId="8" borderId="10" xfId="0" applyFont="1" applyFill="1" applyBorder="1" applyAlignment="1">
      <alignment horizontal="right" vertical="center"/>
    </xf>
    <xf numFmtId="0" fontId="16" fillId="8" borderId="6" xfId="0" applyFont="1" applyFill="1" applyBorder="1" applyAlignment="1">
      <alignment horizontal="right" vertical="center"/>
    </xf>
    <xf numFmtId="49" fontId="19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0" fontId="3" fillId="10" borderId="1" xfId="0" applyFont="1" applyFill="1" applyBorder="1" applyAlignment="1">
      <alignment horizontal="right" vertical="center"/>
    </xf>
    <xf numFmtId="49" fontId="3" fillId="3" borderId="5" xfId="0" applyNumberFormat="1" applyFont="1" applyFill="1" applyBorder="1" applyAlignment="1">
      <alignment horizontal="right" vertical="center"/>
    </xf>
    <xf numFmtId="49" fontId="3" fillId="3" borderId="10" xfId="0" applyNumberFormat="1" applyFont="1" applyFill="1" applyBorder="1" applyAlignment="1">
      <alignment horizontal="right" vertical="center"/>
    </xf>
    <xf numFmtId="49" fontId="3" fillId="3" borderId="6" xfId="0" applyNumberFormat="1" applyFont="1" applyFill="1" applyBorder="1" applyAlignment="1">
      <alignment horizontal="right"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0" fillId="2" borderId="1" xfId="0" applyFont="1" applyFill="1" applyBorder="1" applyAlignment="1">
      <alignment horizontal="right" vertical="center" wrapText="1"/>
    </xf>
    <xf numFmtId="0" fontId="23" fillId="2" borderId="1" xfId="2" applyFont="1" applyFill="1" applyBorder="1" applyAlignment="1" applyProtection="1">
      <alignment horizontal="right" vertical="center"/>
      <protection locked="0"/>
    </xf>
    <xf numFmtId="0" fontId="35" fillId="0" borderId="20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right" vertical="center" wrapText="1"/>
    </xf>
    <xf numFmtId="0" fontId="23" fillId="0" borderId="1" xfId="2" applyFont="1" applyBorder="1" applyAlignment="1" applyProtection="1">
      <alignment horizontal="right" vertical="center"/>
      <protection locked="0"/>
    </xf>
    <xf numFmtId="49" fontId="23" fillId="0" borderId="0" xfId="0" applyNumberFormat="1" applyFont="1" applyAlignment="1">
      <alignment horizontal="left" vertical="center" wrapText="1"/>
    </xf>
    <xf numFmtId="49" fontId="23" fillId="0" borderId="0" xfId="0" applyNumberFormat="1" applyFont="1" applyAlignment="1">
      <alignment horizontal="left" vertical="center"/>
    </xf>
    <xf numFmtId="4" fontId="3" fillId="3" borderId="38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" fontId="3" fillId="3" borderId="62" xfId="0" applyNumberFormat="1" applyFont="1" applyFill="1" applyBorder="1" applyAlignment="1">
      <alignment horizontal="center" vertical="center"/>
    </xf>
    <xf numFmtId="4" fontId="3" fillId="3" borderId="4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3" fillId="3" borderId="37" xfId="0" applyNumberFormat="1" applyFont="1" applyFill="1" applyBorder="1" applyAlignment="1">
      <alignment horizontal="center" vertical="center"/>
    </xf>
    <xf numFmtId="4" fontId="3" fillId="3" borderId="42" xfId="0" applyNumberFormat="1" applyFont="1" applyFill="1" applyBorder="1" applyAlignment="1">
      <alignment horizontal="center" vertical="center"/>
    </xf>
    <xf numFmtId="0" fontId="33" fillId="13" borderId="30" xfId="0" applyFont="1" applyFill="1" applyBorder="1" applyAlignment="1">
      <alignment horizontal="center" vertical="center" wrapText="1"/>
    </xf>
    <xf numFmtId="0" fontId="33" fillId="13" borderId="31" xfId="0" applyFont="1" applyFill="1" applyBorder="1" applyAlignment="1">
      <alignment horizontal="center" vertical="center" wrapText="1"/>
    </xf>
    <xf numFmtId="0" fontId="33" fillId="13" borderId="32" xfId="0" applyFont="1" applyFill="1" applyBorder="1" applyAlignment="1">
      <alignment horizontal="center" vertical="center" wrapText="1"/>
    </xf>
    <xf numFmtId="4" fontId="29" fillId="3" borderId="53" xfId="3" applyNumberFormat="1" applyFont="1" applyFill="1" applyBorder="1" applyAlignment="1">
      <alignment horizontal="center" vertical="center" wrapText="1"/>
    </xf>
    <xf numFmtId="4" fontId="29" fillId="3" borderId="55" xfId="3" applyNumberFormat="1" applyFont="1" applyFill="1" applyBorder="1" applyAlignment="1">
      <alignment horizontal="center" vertical="center" wrapText="1"/>
    </xf>
    <xf numFmtId="4" fontId="29" fillId="3" borderId="1" xfId="3" applyNumberFormat="1" applyFont="1" applyFill="1" applyBorder="1" applyAlignment="1">
      <alignment horizontal="center" vertical="center" wrapText="1"/>
    </xf>
    <xf numFmtId="4" fontId="29" fillId="3" borderId="11" xfId="3" applyNumberFormat="1" applyFont="1" applyFill="1" applyBorder="1" applyAlignment="1">
      <alignment horizontal="center" vertical="center" wrapText="1"/>
    </xf>
    <xf numFmtId="4" fontId="29" fillId="3" borderId="17" xfId="3" applyNumberFormat="1" applyFont="1" applyFill="1" applyBorder="1" applyAlignment="1">
      <alignment horizontal="center" vertical="center" wrapText="1"/>
    </xf>
    <xf numFmtId="0" fontId="33" fillId="11" borderId="35" xfId="0" applyFont="1" applyFill="1" applyBorder="1" applyAlignment="1">
      <alignment horizontal="center" vertical="center" wrapText="1"/>
    </xf>
    <xf numFmtId="0" fontId="33" fillId="11" borderId="1" xfId="0" applyFont="1" applyFill="1" applyBorder="1" applyAlignment="1">
      <alignment horizontal="center" vertical="center" wrapText="1"/>
    </xf>
    <xf numFmtId="0" fontId="12" fillId="12" borderId="64" xfId="0" applyFont="1" applyFill="1" applyBorder="1" applyAlignment="1">
      <alignment horizontal="center" vertical="center" wrapText="1"/>
    </xf>
    <xf numFmtId="0" fontId="12" fillId="12" borderId="44" xfId="0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center" vertical="center" wrapText="1"/>
    </xf>
    <xf numFmtId="0" fontId="12" fillId="12" borderId="3" xfId="0" applyFont="1" applyFill="1" applyBorder="1" applyAlignment="1">
      <alignment horizontal="center" vertical="center" wrapText="1"/>
    </xf>
    <xf numFmtId="0" fontId="12" fillId="12" borderId="18" xfId="0" applyFont="1" applyFill="1" applyBorder="1" applyAlignment="1">
      <alignment horizontal="center" vertical="center" wrapText="1"/>
    </xf>
    <xf numFmtId="0" fontId="12" fillId="12" borderId="8" xfId="0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/>
    </xf>
    <xf numFmtId="0" fontId="26" fillId="2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9" fillId="2" borderId="1" xfId="3" applyFont="1" applyFill="1" applyBorder="1" applyAlignment="1">
      <alignment horizontal="center" vertical="center" wrapText="1"/>
    </xf>
    <xf numFmtId="0" fontId="28" fillId="2" borderId="5" xfId="3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/>
    </xf>
    <xf numFmtId="0" fontId="37" fillId="0" borderId="0" xfId="0" applyFont="1" applyAlignment="1">
      <alignment horizontal="left"/>
    </xf>
    <xf numFmtId="0" fontId="32" fillId="0" borderId="0" xfId="0" applyFont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0" xfId="0" applyFont="1" applyAlignment="1" applyProtection="1">
      <alignment horizontal="left" vertical="center"/>
      <protection locked="0"/>
    </xf>
    <xf numFmtId="0" fontId="30" fillId="3" borderId="5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3" fontId="33" fillId="2" borderId="20" xfId="3" applyNumberFormat="1" applyFont="1" applyFill="1" applyBorder="1" applyAlignment="1">
      <alignment horizontal="center" vertical="center" wrapText="1"/>
    </xf>
    <xf numFmtId="3" fontId="33" fillId="2" borderId="21" xfId="3" applyNumberFormat="1" applyFont="1" applyFill="1" applyBorder="1" applyAlignment="1">
      <alignment horizontal="center" vertical="center" wrapText="1"/>
    </xf>
    <xf numFmtId="3" fontId="33" fillId="2" borderId="22" xfId="3" applyNumberFormat="1" applyFont="1" applyFill="1" applyBorder="1" applyAlignment="1">
      <alignment horizontal="center" vertical="center" wrapText="1"/>
    </xf>
    <xf numFmtId="3" fontId="33" fillId="2" borderId="59" xfId="3" applyNumberFormat="1" applyFont="1" applyFill="1" applyBorder="1" applyAlignment="1">
      <alignment horizontal="center" vertical="center" wrapText="1"/>
    </xf>
    <xf numFmtId="3" fontId="33" fillId="2" borderId="60" xfId="3" applyNumberFormat="1" applyFont="1" applyFill="1" applyBorder="1" applyAlignment="1">
      <alignment horizontal="center" vertical="center" wrapText="1"/>
    </xf>
    <xf numFmtId="3" fontId="33" fillId="2" borderId="61" xfId="3" applyNumberFormat="1" applyFont="1" applyFill="1" applyBorder="1" applyAlignment="1">
      <alignment horizontal="center" vertical="center" wrapText="1"/>
    </xf>
    <xf numFmtId="0" fontId="33" fillId="13" borderId="20" xfId="0" applyFont="1" applyFill="1" applyBorder="1" applyAlignment="1">
      <alignment horizontal="center" vertical="center" wrapText="1"/>
    </xf>
    <xf numFmtId="0" fontId="33" fillId="13" borderId="21" xfId="0" applyFont="1" applyFill="1" applyBorder="1" applyAlignment="1">
      <alignment horizontal="center" vertical="center" wrapText="1"/>
    </xf>
    <xf numFmtId="0" fontId="33" fillId="13" borderId="22" xfId="0" applyFont="1" applyFill="1" applyBorder="1" applyAlignment="1">
      <alignment horizontal="center" vertical="center" wrapText="1"/>
    </xf>
    <xf numFmtId="0" fontId="33" fillId="13" borderId="55" xfId="0" applyFont="1" applyFill="1" applyBorder="1" applyAlignment="1">
      <alignment horizontal="center" vertical="center" wrapText="1"/>
    </xf>
    <xf numFmtId="0" fontId="33" fillId="13" borderId="4" xfId="0" applyFont="1" applyFill="1" applyBorder="1" applyAlignment="1">
      <alignment horizontal="center" vertical="center" wrapText="1"/>
    </xf>
    <xf numFmtId="0" fontId="33" fillId="13" borderId="56" xfId="0" applyFont="1" applyFill="1" applyBorder="1" applyAlignment="1">
      <alignment horizontal="center" vertical="center" wrapText="1"/>
    </xf>
    <xf numFmtId="0" fontId="33" fillId="10" borderId="57" xfId="0" applyFont="1" applyFill="1" applyBorder="1" applyAlignment="1">
      <alignment horizontal="center" vertical="center"/>
    </xf>
    <xf numFmtId="0" fontId="33" fillId="10" borderId="58" xfId="0" applyFont="1" applyFill="1" applyBorder="1" applyAlignment="1">
      <alignment horizontal="center" vertical="center"/>
    </xf>
    <xf numFmtId="0" fontId="33" fillId="10" borderId="65" xfId="0" applyFont="1" applyFill="1" applyBorder="1" applyAlignment="1">
      <alignment horizontal="center" vertical="center"/>
    </xf>
    <xf numFmtId="0" fontId="33" fillId="11" borderId="5" xfId="0" applyFont="1" applyFill="1" applyBorder="1" applyAlignment="1">
      <alignment horizontal="center" vertical="center" wrapText="1"/>
    </xf>
    <xf numFmtId="0" fontId="34" fillId="8" borderId="53" xfId="0" applyFont="1" applyFill="1" applyBorder="1" applyAlignment="1">
      <alignment horizontal="center" vertical="center" wrapText="1"/>
    </xf>
    <xf numFmtId="0" fontId="34" fillId="8" borderId="11" xfId="0" applyFont="1" applyFill="1" applyBorder="1" applyAlignment="1">
      <alignment horizontal="center" vertical="center" wrapText="1"/>
    </xf>
    <xf numFmtId="0" fontId="34" fillId="8" borderId="55" xfId="0" applyFont="1" applyFill="1" applyBorder="1" applyAlignment="1">
      <alignment horizontal="center" vertical="center" wrapText="1"/>
    </xf>
    <xf numFmtId="0" fontId="34" fillId="8" borderId="17" xfId="0" applyFont="1" applyFill="1" applyBorder="1" applyAlignment="1">
      <alignment horizontal="center" vertical="center" wrapText="1"/>
    </xf>
    <xf numFmtId="0" fontId="34" fillId="8" borderId="18" xfId="0" applyFont="1" applyFill="1" applyBorder="1" applyAlignment="1">
      <alignment horizontal="center" vertical="center" wrapText="1"/>
    </xf>
    <xf numFmtId="0" fontId="34" fillId="8" borderId="54" xfId="0" applyFont="1" applyFill="1" applyBorder="1" applyAlignment="1">
      <alignment horizontal="center" vertical="center" wrapText="1"/>
    </xf>
    <xf numFmtId="0" fontId="34" fillId="8" borderId="8" xfId="0" applyFont="1" applyFill="1" applyBorder="1" applyAlignment="1">
      <alignment horizontal="center" vertical="center" wrapText="1"/>
    </xf>
    <xf numFmtId="0" fontId="34" fillId="8" borderId="56" xfId="0" applyFont="1" applyFill="1" applyBorder="1" applyAlignment="1">
      <alignment horizontal="center" vertical="center" wrapText="1"/>
    </xf>
    <xf numFmtId="0" fontId="33" fillId="8" borderId="33" xfId="0" applyFont="1" applyFill="1" applyBorder="1" applyAlignment="1">
      <alignment horizontal="center" vertical="center" wrapText="1"/>
    </xf>
    <xf numFmtId="0" fontId="33" fillId="8" borderId="6" xfId="0" applyFont="1" applyFill="1" applyBorder="1" applyAlignment="1">
      <alignment horizontal="center" vertical="center" wrapText="1"/>
    </xf>
    <xf numFmtId="0" fontId="33" fillId="8" borderId="5" xfId="0" applyFont="1" applyFill="1" applyBorder="1" applyAlignment="1">
      <alignment horizontal="center" vertical="center" wrapText="1"/>
    </xf>
    <xf numFmtId="0" fontId="33" fillId="8" borderId="34" xfId="0" applyFont="1" applyFill="1" applyBorder="1" applyAlignment="1">
      <alignment horizontal="center" vertical="center" wrapText="1"/>
    </xf>
    <xf numFmtId="3" fontId="33" fillId="2" borderId="55" xfId="3" applyNumberFormat="1" applyFont="1" applyFill="1" applyBorder="1" applyAlignment="1">
      <alignment horizontal="center" vertical="center" wrapText="1"/>
    </xf>
    <xf numFmtId="3" fontId="33" fillId="2" borderId="4" xfId="3" applyNumberFormat="1" applyFont="1" applyFill="1" applyBorder="1" applyAlignment="1">
      <alignment horizontal="center" vertical="center" wrapText="1"/>
    </xf>
    <xf numFmtId="3" fontId="33" fillId="2" borderId="56" xfId="3" applyNumberFormat="1" applyFont="1" applyFill="1" applyBorder="1" applyAlignment="1">
      <alignment horizontal="center" vertical="center" wrapText="1"/>
    </xf>
    <xf numFmtId="4" fontId="29" fillId="3" borderId="54" xfId="3" applyNumberFormat="1" applyFont="1" applyFill="1" applyBorder="1" applyAlignment="1">
      <alignment horizontal="center" vertical="center" wrapText="1"/>
    </xf>
    <xf numFmtId="4" fontId="29" fillId="3" borderId="56" xfId="3" applyNumberFormat="1" applyFont="1" applyFill="1" applyBorder="1" applyAlignment="1">
      <alignment horizontal="center" vertical="center" wrapText="1"/>
    </xf>
    <xf numFmtId="0" fontId="33" fillId="10" borderId="30" xfId="0" applyFont="1" applyFill="1" applyBorder="1" applyAlignment="1">
      <alignment horizontal="center" vertical="center" wrapText="1"/>
    </xf>
    <xf numFmtId="0" fontId="33" fillId="10" borderId="31" xfId="0" applyFont="1" applyFill="1" applyBorder="1" applyAlignment="1">
      <alignment horizontal="center" vertical="center" wrapText="1"/>
    </xf>
    <xf numFmtId="0" fontId="33" fillId="10" borderId="3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right" vertical="center"/>
    </xf>
    <xf numFmtId="0" fontId="3" fillId="10" borderId="65" xfId="0" applyFont="1" applyFill="1" applyBorder="1" applyAlignment="1">
      <alignment horizontal="center" vertical="center"/>
    </xf>
    <xf numFmtId="0" fontId="41" fillId="11" borderId="5" xfId="0" applyFont="1" applyFill="1" applyBorder="1" applyAlignment="1">
      <alignment horizontal="center" vertical="center" wrapText="1"/>
    </xf>
    <xf numFmtId="0" fontId="41" fillId="12" borderId="5" xfId="0" applyFont="1" applyFill="1" applyBorder="1" applyAlignment="1">
      <alignment horizontal="center" vertical="center" wrapText="1"/>
    </xf>
    <xf numFmtId="0" fontId="10" fillId="3" borderId="64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55" xfId="0" applyFont="1" applyFill="1" applyBorder="1" applyAlignment="1">
      <alignment horizontal="center" vertical="center" wrapText="1"/>
    </xf>
    <xf numFmtId="49" fontId="0" fillId="3" borderId="5" xfId="0" applyNumberFormat="1" applyFill="1" applyBorder="1" applyAlignment="1">
      <alignment horizontal="center"/>
    </xf>
    <xf numFmtId="49" fontId="0" fillId="3" borderId="35" xfId="0" applyNumberFormat="1" applyFill="1" applyBorder="1" applyAlignment="1">
      <alignment horizontal="center"/>
    </xf>
    <xf numFmtId="0" fontId="38" fillId="0" borderId="0" xfId="0" applyFont="1" applyBorder="1" applyAlignment="1" applyProtection="1">
      <alignment horizontal="center" vertical="center" wrapText="1"/>
      <protection locked="0"/>
    </xf>
    <xf numFmtId="0" fontId="16" fillId="11" borderId="35" xfId="0" applyFont="1" applyFill="1" applyBorder="1" applyAlignment="1">
      <alignment horizontal="center" vertical="center" wrapText="1"/>
    </xf>
    <xf numFmtId="4" fontId="10" fillId="12" borderId="35" xfId="3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right" vertical="center"/>
    </xf>
  </cellXfs>
  <cellStyles count="5">
    <cellStyle name="Normalny" xfId="0" builtinId="0"/>
    <cellStyle name="Normalny 2" xfId="3" xr:uid="{00000000-0005-0000-0000-000001000000}"/>
    <cellStyle name="Normalny_Arkusz1" xfId="2" xr:uid="{00000000-0005-0000-0000-000002000000}"/>
    <cellStyle name="Procentowy" xfId="1" builtinId="5"/>
    <cellStyle name="Procentowy 2" xfId="4" xr:uid="{00000000-0005-0000-0000-000004000000}"/>
  </cellStyles>
  <dxfs count="31"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66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6600"/>
      <color rgb="FFFFFF99"/>
      <color rgb="FFFFFFCC"/>
      <color rgb="FFFFCCCC"/>
      <color rgb="FF6600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166688</xdr:colOff>
      <xdr:row>2</xdr:row>
      <xdr:rowOff>47625</xdr:rowOff>
    </xdr:from>
    <xdr:to>
      <xdr:col>22</xdr:col>
      <xdr:colOff>2314288</xdr:colOff>
      <xdr:row>6</xdr:row>
      <xdr:rowOff>130969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A1F3D69-B9C3-1DC7-195D-D085BDBE5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79063" y="476250"/>
          <a:ext cx="3373944" cy="845344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1000126</xdr:colOff>
      <xdr:row>97</xdr:row>
      <xdr:rowOff>59531</xdr:rowOff>
    </xdr:from>
    <xdr:to>
      <xdr:col>22</xdr:col>
      <xdr:colOff>1155383</xdr:colOff>
      <xdr:row>103</xdr:row>
      <xdr:rowOff>53348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A3DE618-CE56-62DA-9A7F-528A72B78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1" y="20800219"/>
          <a:ext cx="9192101" cy="16249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1254125</xdr:colOff>
      <xdr:row>3</xdr:row>
      <xdr:rowOff>142874</xdr:rowOff>
    </xdr:from>
    <xdr:to>
      <xdr:col>23</xdr:col>
      <xdr:colOff>542924</xdr:colOff>
      <xdr:row>6</xdr:row>
      <xdr:rowOff>253999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51D863C-8FF7-4135-9181-D5B4D2D35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73500" y="1476374"/>
          <a:ext cx="5765799" cy="14446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301624</xdr:colOff>
      <xdr:row>32</xdr:row>
      <xdr:rowOff>730250</xdr:rowOff>
    </xdr:from>
    <xdr:to>
      <xdr:col>23</xdr:col>
      <xdr:colOff>599394</xdr:colOff>
      <xdr:row>39</xdr:row>
      <xdr:rowOff>142876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6A974AE-5986-EAE7-E576-3C09DB51F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64124" y="15525750"/>
          <a:ext cx="17331645" cy="306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3"/>
  <sheetViews>
    <sheetView tabSelected="1" view="pageBreakPreview" zoomScale="80" zoomScaleNormal="100" zoomScaleSheetLayoutView="80" workbookViewId="0">
      <selection activeCell="J107" sqref="J107"/>
    </sheetView>
  </sheetViews>
  <sheetFormatPr defaultColWidth="9.15234375" defaultRowHeight="14.6" x14ac:dyDescent="0.4"/>
  <cols>
    <col min="1" max="1" width="5.3046875" customWidth="1"/>
    <col min="2" max="9" width="17.15234375" customWidth="1"/>
    <col min="10" max="10" width="19.69140625" customWidth="1"/>
    <col min="11" max="15" width="19.53515625" customWidth="1"/>
    <col min="16" max="18" width="14.15234375" customWidth="1"/>
    <col min="19" max="22" width="18.3828125" customWidth="1"/>
    <col min="23" max="23" width="48.84375" customWidth="1"/>
    <col min="24" max="25" width="13.84375" customWidth="1"/>
    <col min="29" max="29" width="184.84375" bestFit="1" customWidth="1"/>
  </cols>
  <sheetData>
    <row r="1" spans="1:32" x14ac:dyDescent="0.4">
      <c r="G1" s="217" t="s">
        <v>160</v>
      </c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13"/>
      <c r="Y1" s="13"/>
      <c r="Z1" s="13"/>
      <c r="AA1" s="13"/>
      <c r="AB1" s="13"/>
    </row>
    <row r="2" spans="1:32" ht="18.75" customHeight="1" x14ac:dyDescent="0.4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216"/>
      <c r="Y2" s="216"/>
      <c r="Z2" s="216"/>
      <c r="AA2" s="216"/>
      <c r="AB2" s="216"/>
      <c r="AC2" s="216"/>
      <c r="AD2" s="216"/>
      <c r="AE2" s="216"/>
      <c r="AF2" s="216"/>
    </row>
    <row r="3" spans="1:32" x14ac:dyDescent="0.4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AB3" t="s">
        <v>40</v>
      </c>
    </row>
    <row r="4" spans="1:32" x14ac:dyDescent="0.4">
      <c r="A4" s="338" t="s">
        <v>186</v>
      </c>
      <c r="B4" s="338"/>
      <c r="C4" s="224"/>
      <c r="D4" s="225"/>
      <c r="E4" s="225"/>
      <c r="F4" s="225"/>
      <c r="G4" s="226"/>
      <c r="H4" s="15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Y4" s="182" t="s">
        <v>181</v>
      </c>
      <c r="AB4" t="s">
        <v>41</v>
      </c>
    </row>
    <row r="5" spans="1:32" x14ac:dyDescent="0.4">
      <c r="A5" s="338" t="s">
        <v>49</v>
      </c>
      <c r="B5" s="338"/>
      <c r="C5" s="227"/>
      <c r="D5" s="228"/>
      <c r="E5" s="228"/>
      <c r="F5" s="228"/>
      <c r="G5" s="229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Y5" s="182" t="s">
        <v>182</v>
      </c>
      <c r="AB5" t="s">
        <v>42</v>
      </c>
    </row>
    <row r="6" spans="1:32" ht="15" customHeight="1" x14ac:dyDescent="0.4">
      <c r="A6" s="338" t="s">
        <v>185</v>
      </c>
      <c r="B6" s="338"/>
      <c r="C6" s="227"/>
      <c r="D6" s="228"/>
      <c r="E6" s="228"/>
      <c r="F6" s="228"/>
      <c r="G6" s="229"/>
      <c r="H6" s="15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32" ht="15" customHeight="1" x14ac:dyDescent="0.4">
      <c r="A7" s="338" t="s">
        <v>104</v>
      </c>
      <c r="B7" s="338"/>
      <c r="C7" s="227"/>
      <c r="D7" s="228"/>
      <c r="E7" s="228"/>
      <c r="F7" s="228"/>
      <c r="G7" s="229"/>
      <c r="H7" s="15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32" ht="15" customHeight="1" x14ac:dyDescent="0.4">
      <c r="A8" s="15"/>
      <c r="J8" s="15"/>
      <c r="K8" s="15"/>
      <c r="L8" s="15"/>
      <c r="M8" s="173"/>
      <c r="N8" s="173"/>
      <c r="O8" s="173"/>
      <c r="P8" s="173"/>
      <c r="Q8" s="173"/>
      <c r="R8" s="173"/>
      <c r="S8" s="173"/>
      <c r="T8" s="173"/>
      <c r="U8" s="15"/>
      <c r="V8" s="15"/>
    </row>
    <row r="9" spans="1:32" ht="15" customHeight="1" x14ac:dyDescent="0.4">
      <c r="A9" s="239" t="s">
        <v>192</v>
      </c>
      <c r="B9" s="240"/>
      <c r="C9" s="240"/>
      <c r="D9" s="240"/>
      <c r="E9" s="241"/>
      <c r="F9" s="241"/>
      <c r="G9" s="241"/>
      <c r="H9" s="241"/>
      <c r="I9" s="241"/>
      <c r="J9" s="241"/>
      <c r="K9" s="14"/>
      <c r="L9" s="14"/>
      <c r="R9" s="177"/>
      <c r="S9" s="177"/>
      <c r="T9" s="177"/>
      <c r="U9" s="177"/>
      <c r="Z9" s="242" t="s">
        <v>121</v>
      </c>
      <c r="AA9" s="242"/>
      <c r="AB9" s="242"/>
      <c r="AC9" s="242"/>
      <c r="AD9" s="33"/>
      <c r="AE9" s="33"/>
      <c r="AF9" s="33"/>
    </row>
    <row r="10" spans="1:32" ht="15" customHeight="1" x14ac:dyDescent="0.4">
      <c r="A10" s="17"/>
      <c r="B10" s="17"/>
      <c r="C10" s="17"/>
      <c r="D10" s="17"/>
      <c r="E10" s="17"/>
      <c r="F10" s="17"/>
      <c r="G10" s="17"/>
      <c r="H10" s="17"/>
      <c r="I10" s="14"/>
      <c r="J10" s="14"/>
      <c r="K10" s="14"/>
      <c r="L10" s="14"/>
      <c r="R10" s="177"/>
      <c r="S10" s="177"/>
      <c r="T10" s="177"/>
      <c r="U10" s="177"/>
      <c r="Z10" s="32"/>
      <c r="AA10" s="32"/>
      <c r="AB10" s="32"/>
      <c r="AC10" s="33"/>
      <c r="AD10" s="33"/>
      <c r="AE10" s="33"/>
      <c r="AF10" s="33"/>
    </row>
    <row r="11" spans="1:32" ht="15" customHeight="1" x14ac:dyDescent="0.4">
      <c r="A11" s="189" t="s">
        <v>144</v>
      </c>
      <c r="B11" s="189"/>
      <c r="C11" s="189"/>
      <c r="D11" s="189"/>
      <c r="E11" s="39">
        <f>E12+E16+E15</f>
        <v>0</v>
      </c>
      <c r="G11" s="189" t="s">
        <v>146</v>
      </c>
      <c r="H11" s="189"/>
      <c r="I11" s="189"/>
      <c r="J11" s="189"/>
      <c r="K11" s="39">
        <f>K12+K15+K16</f>
        <v>0</v>
      </c>
      <c r="L11" s="45"/>
      <c r="M11" s="189" t="s">
        <v>147</v>
      </c>
      <c r="N11" s="189"/>
      <c r="O11" s="189"/>
      <c r="P11" s="189"/>
      <c r="Q11" s="39">
        <f>Q12+Q15+Q16</f>
        <v>0</v>
      </c>
      <c r="S11" s="189" t="s">
        <v>148</v>
      </c>
      <c r="T11" s="189"/>
      <c r="U11" s="189"/>
      <c r="V11" s="189"/>
      <c r="W11" s="39">
        <f>W12+W15+W16</f>
        <v>0</v>
      </c>
    </row>
    <row r="12" spans="1:32" ht="15" customHeight="1" x14ac:dyDescent="0.4">
      <c r="A12" s="190" t="s">
        <v>141</v>
      </c>
      <c r="B12" s="190"/>
      <c r="C12" s="190"/>
      <c r="D12" s="190"/>
      <c r="E12" s="40">
        <f>E13+E14</f>
        <v>0</v>
      </c>
      <c r="G12" s="190" t="s">
        <v>141</v>
      </c>
      <c r="H12" s="190"/>
      <c r="I12" s="190"/>
      <c r="J12" s="190"/>
      <c r="K12" s="40">
        <f>K13+K14</f>
        <v>0</v>
      </c>
      <c r="L12" s="33"/>
      <c r="M12" s="190" t="s">
        <v>141</v>
      </c>
      <c r="N12" s="190"/>
      <c r="O12" s="190"/>
      <c r="P12" s="190"/>
      <c r="Q12" s="40">
        <f>Q13+Q14</f>
        <v>0</v>
      </c>
      <c r="S12" s="190" t="s">
        <v>141</v>
      </c>
      <c r="T12" s="190"/>
      <c r="U12" s="190"/>
      <c r="V12" s="190"/>
      <c r="W12" s="40">
        <f>W13+W14</f>
        <v>0</v>
      </c>
    </row>
    <row r="13" spans="1:32" ht="15" customHeight="1" x14ac:dyDescent="0.4">
      <c r="A13" s="191" t="s">
        <v>142</v>
      </c>
      <c r="B13" s="192"/>
      <c r="C13" s="192"/>
      <c r="D13" s="193"/>
      <c r="E13" s="25"/>
      <c r="G13" s="191" t="s">
        <v>142</v>
      </c>
      <c r="H13" s="192"/>
      <c r="I13" s="192"/>
      <c r="J13" s="193"/>
      <c r="K13" s="25"/>
      <c r="L13" s="33"/>
      <c r="M13" s="191" t="s">
        <v>142</v>
      </c>
      <c r="N13" s="192"/>
      <c r="O13" s="192"/>
      <c r="P13" s="193"/>
      <c r="Q13" s="46">
        <f>K89</f>
        <v>0</v>
      </c>
      <c r="S13" s="191" t="s">
        <v>142</v>
      </c>
      <c r="T13" s="192"/>
      <c r="U13" s="192"/>
      <c r="V13" s="193"/>
      <c r="W13" s="46">
        <f>E13-K13</f>
        <v>0</v>
      </c>
    </row>
    <row r="14" spans="1:32" ht="15" customHeight="1" thickBot="1" x14ac:dyDescent="0.45">
      <c r="A14" s="191" t="s">
        <v>143</v>
      </c>
      <c r="B14" s="192"/>
      <c r="C14" s="192"/>
      <c r="D14" s="193"/>
      <c r="E14" s="25"/>
      <c r="G14" s="191" t="s">
        <v>143</v>
      </c>
      <c r="H14" s="192"/>
      <c r="I14" s="192"/>
      <c r="J14" s="193"/>
      <c r="K14" s="25"/>
      <c r="L14" s="33"/>
      <c r="M14" s="191" t="s">
        <v>143</v>
      </c>
      <c r="N14" s="192"/>
      <c r="O14" s="192"/>
      <c r="P14" s="193"/>
      <c r="Q14" s="46">
        <f>M89</f>
        <v>0</v>
      </c>
      <c r="S14" s="191" t="s">
        <v>143</v>
      </c>
      <c r="T14" s="192"/>
      <c r="U14" s="192"/>
      <c r="V14" s="193"/>
      <c r="W14" s="46">
        <f>E14-K14</f>
        <v>0</v>
      </c>
    </row>
    <row r="15" spans="1:32" ht="15" customHeight="1" x14ac:dyDescent="0.4">
      <c r="A15" s="230" t="s">
        <v>145</v>
      </c>
      <c r="B15" s="231"/>
      <c r="C15" s="231"/>
      <c r="D15" s="232"/>
      <c r="E15" s="25"/>
      <c r="G15" s="230" t="s">
        <v>145</v>
      </c>
      <c r="H15" s="231"/>
      <c r="I15" s="231"/>
      <c r="J15" s="232"/>
      <c r="K15" s="25"/>
      <c r="L15" s="33"/>
      <c r="M15" s="230" t="s">
        <v>145</v>
      </c>
      <c r="N15" s="231"/>
      <c r="O15" s="231"/>
      <c r="P15" s="232"/>
      <c r="Q15" s="46">
        <f>L89+N89</f>
        <v>0</v>
      </c>
      <c r="S15" s="230" t="s">
        <v>145</v>
      </c>
      <c r="T15" s="231"/>
      <c r="U15" s="231"/>
      <c r="V15" s="232"/>
      <c r="W15" s="46">
        <f>E15-K15</f>
        <v>0</v>
      </c>
      <c r="Y15" s="245" t="s">
        <v>163</v>
      </c>
      <c r="Z15" s="246"/>
      <c r="AA15" s="247"/>
      <c r="AB15" s="150"/>
      <c r="AC15" s="150"/>
      <c r="AD15" s="150"/>
      <c r="AE15" s="151"/>
    </row>
    <row r="16" spans="1:32" ht="15" customHeight="1" x14ac:dyDescent="0.4">
      <c r="A16" s="235" t="s">
        <v>140</v>
      </c>
      <c r="B16" s="235"/>
      <c r="C16" s="235"/>
      <c r="D16" s="235"/>
      <c r="E16" s="41">
        <f>E17+E20</f>
        <v>0</v>
      </c>
      <c r="G16" s="235" t="s">
        <v>140</v>
      </c>
      <c r="H16" s="235"/>
      <c r="I16" s="235"/>
      <c r="J16" s="235"/>
      <c r="K16" s="41">
        <f>K17+K20</f>
        <v>0</v>
      </c>
      <c r="L16" s="33"/>
      <c r="M16" s="235" t="s">
        <v>140</v>
      </c>
      <c r="N16" s="235"/>
      <c r="O16" s="235"/>
      <c r="P16" s="235"/>
      <c r="Q16" s="47">
        <f>Q17+Q20</f>
        <v>0</v>
      </c>
      <c r="S16" s="235" t="s">
        <v>140</v>
      </c>
      <c r="T16" s="235"/>
      <c r="U16" s="235"/>
      <c r="V16" s="235"/>
      <c r="W16" s="47">
        <f>W17+W20</f>
        <v>0</v>
      </c>
      <c r="Y16" s="248"/>
      <c r="Z16" s="249"/>
      <c r="AA16" s="250"/>
      <c r="AB16" s="45"/>
      <c r="AC16" s="45"/>
      <c r="AD16" s="45"/>
      <c r="AE16" s="152"/>
    </row>
    <row r="17" spans="1:33" ht="15" customHeight="1" x14ac:dyDescent="0.4">
      <c r="A17" s="221" t="s">
        <v>175</v>
      </c>
      <c r="B17" s="222"/>
      <c r="C17" s="222"/>
      <c r="D17" s="223"/>
      <c r="E17" s="42">
        <f>E18+E19</f>
        <v>0</v>
      </c>
      <c r="G17" s="221" t="s">
        <v>175</v>
      </c>
      <c r="H17" s="222"/>
      <c r="I17" s="222"/>
      <c r="J17" s="223"/>
      <c r="K17" s="42">
        <f>K18+K19</f>
        <v>0</v>
      </c>
      <c r="L17" s="33"/>
      <c r="M17" s="221" t="s">
        <v>175</v>
      </c>
      <c r="N17" s="222"/>
      <c r="O17" s="222"/>
      <c r="P17" s="223"/>
      <c r="Q17" s="48">
        <f>Q18+Q19</f>
        <v>0</v>
      </c>
      <c r="S17" s="221" t="s">
        <v>175</v>
      </c>
      <c r="T17" s="222"/>
      <c r="U17" s="222"/>
      <c r="V17" s="223"/>
      <c r="W17" s="48">
        <f>W18+W19</f>
        <v>0</v>
      </c>
      <c r="Y17" s="248"/>
      <c r="Z17" s="249"/>
      <c r="AA17" s="250"/>
      <c r="AB17" s="45"/>
      <c r="AC17" s="45"/>
      <c r="AD17" s="45"/>
      <c r="AE17" s="152"/>
    </row>
    <row r="18" spans="1:33" ht="15" customHeight="1" x14ac:dyDescent="0.4">
      <c r="A18" s="218" t="s">
        <v>168</v>
      </c>
      <c r="B18" s="219"/>
      <c r="C18" s="219"/>
      <c r="D18" s="220"/>
      <c r="E18" s="25"/>
      <c r="G18" s="218" t="s">
        <v>168</v>
      </c>
      <c r="H18" s="219"/>
      <c r="I18" s="219"/>
      <c r="J18" s="220"/>
      <c r="K18" s="25"/>
      <c r="M18" s="218" t="s">
        <v>168</v>
      </c>
      <c r="N18" s="219"/>
      <c r="O18" s="219"/>
      <c r="P18" s="220"/>
      <c r="Q18" s="42">
        <f>S89</f>
        <v>0</v>
      </c>
      <c r="S18" s="218" t="s">
        <v>168</v>
      </c>
      <c r="T18" s="219"/>
      <c r="U18" s="219"/>
      <c r="V18" s="220"/>
      <c r="W18" s="42">
        <f>E18-K18</f>
        <v>0</v>
      </c>
      <c r="X18" s="32"/>
      <c r="Y18" s="248"/>
      <c r="Z18" s="249"/>
      <c r="AA18" s="250"/>
      <c r="AB18" s="45"/>
      <c r="AC18" s="45"/>
      <c r="AD18" s="45"/>
      <c r="AE18" s="152"/>
    </row>
    <row r="19" spans="1:33" ht="15" customHeight="1" x14ac:dyDescent="0.4">
      <c r="A19" s="218" t="s">
        <v>169</v>
      </c>
      <c r="B19" s="219"/>
      <c r="C19" s="219"/>
      <c r="D19" s="220"/>
      <c r="E19" s="25"/>
      <c r="G19" s="218" t="s">
        <v>169</v>
      </c>
      <c r="H19" s="219"/>
      <c r="I19" s="219"/>
      <c r="J19" s="220"/>
      <c r="K19" s="25"/>
      <c r="M19" s="218" t="s">
        <v>169</v>
      </c>
      <c r="N19" s="219"/>
      <c r="O19" s="219"/>
      <c r="P19" s="220"/>
      <c r="Q19" s="42">
        <f>T89</f>
        <v>0</v>
      </c>
      <c r="S19" s="218" t="s">
        <v>169</v>
      </c>
      <c r="T19" s="219"/>
      <c r="U19" s="219"/>
      <c r="V19" s="220"/>
      <c r="W19" s="42">
        <f>E19-K19</f>
        <v>0</v>
      </c>
      <c r="Y19" s="248"/>
      <c r="Z19" s="249"/>
      <c r="AA19" s="250"/>
      <c r="AB19" s="45"/>
      <c r="AC19" s="45"/>
      <c r="AD19" s="45"/>
      <c r="AE19" s="152"/>
      <c r="AF19" s="33"/>
      <c r="AG19" s="33"/>
    </row>
    <row r="20" spans="1:33" ht="15" customHeight="1" x14ac:dyDescent="0.4">
      <c r="A20" s="221" t="s">
        <v>176</v>
      </c>
      <c r="B20" s="222"/>
      <c r="C20" s="222"/>
      <c r="D20" s="223"/>
      <c r="E20" s="42">
        <f>E21+E22</f>
        <v>0</v>
      </c>
      <c r="G20" s="221" t="s">
        <v>176</v>
      </c>
      <c r="H20" s="222"/>
      <c r="I20" s="222"/>
      <c r="J20" s="223"/>
      <c r="K20" s="42">
        <f>K21+K22</f>
        <v>0</v>
      </c>
      <c r="M20" s="221" t="s">
        <v>176</v>
      </c>
      <c r="N20" s="222"/>
      <c r="O20" s="222"/>
      <c r="P20" s="223"/>
      <c r="Q20" s="48">
        <f>Q21+Q22</f>
        <v>0</v>
      </c>
      <c r="S20" s="221" t="s">
        <v>176</v>
      </c>
      <c r="T20" s="222"/>
      <c r="U20" s="222"/>
      <c r="V20" s="223"/>
      <c r="W20" s="48">
        <f>W21+W22</f>
        <v>0</v>
      </c>
      <c r="Y20" s="248"/>
      <c r="Z20" s="249"/>
      <c r="AA20" s="250"/>
      <c r="AB20" s="45"/>
      <c r="AC20" s="45"/>
      <c r="AD20" s="45"/>
      <c r="AE20" s="152"/>
      <c r="AF20" s="33"/>
      <c r="AG20" s="33"/>
    </row>
    <row r="21" spans="1:33" ht="15" customHeight="1" x14ac:dyDescent="0.4">
      <c r="A21" s="218" t="s">
        <v>170</v>
      </c>
      <c r="B21" s="219"/>
      <c r="C21" s="219"/>
      <c r="D21" s="220"/>
      <c r="E21" s="25"/>
      <c r="F21" s="34"/>
      <c r="G21" s="218" t="s">
        <v>170</v>
      </c>
      <c r="H21" s="219"/>
      <c r="I21" s="219"/>
      <c r="J21" s="220"/>
      <c r="K21" s="25"/>
      <c r="L21" s="34"/>
      <c r="M21" s="218" t="s">
        <v>170</v>
      </c>
      <c r="N21" s="219"/>
      <c r="O21" s="219"/>
      <c r="P21" s="220"/>
      <c r="Q21" s="42">
        <f>U89</f>
        <v>0</v>
      </c>
      <c r="R21" s="34"/>
      <c r="S21" s="218" t="s">
        <v>170</v>
      </c>
      <c r="T21" s="219"/>
      <c r="U21" s="219"/>
      <c r="V21" s="220"/>
      <c r="W21" s="42">
        <f>E21-K21</f>
        <v>0</v>
      </c>
      <c r="Y21" s="248"/>
      <c r="Z21" s="249"/>
      <c r="AA21" s="250"/>
      <c r="AB21" s="45"/>
      <c r="AC21" s="45"/>
      <c r="AD21" s="45"/>
      <c r="AE21" s="152"/>
      <c r="AF21" s="33"/>
    </row>
    <row r="22" spans="1:33" ht="15" customHeight="1" x14ac:dyDescent="0.4">
      <c r="A22" s="218" t="s">
        <v>171</v>
      </c>
      <c r="B22" s="219"/>
      <c r="C22" s="219"/>
      <c r="D22" s="220"/>
      <c r="E22" s="25"/>
      <c r="G22" s="218" t="s">
        <v>171</v>
      </c>
      <c r="H22" s="219"/>
      <c r="I22" s="219"/>
      <c r="J22" s="220"/>
      <c r="K22" s="25"/>
      <c r="M22" s="218" t="s">
        <v>171</v>
      </c>
      <c r="N22" s="219"/>
      <c r="O22" s="219"/>
      <c r="P22" s="220"/>
      <c r="Q22" s="42">
        <f>V89</f>
        <v>0</v>
      </c>
      <c r="S22" s="218" t="s">
        <v>171</v>
      </c>
      <c r="T22" s="219"/>
      <c r="U22" s="219"/>
      <c r="V22" s="220"/>
      <c r="W22" s="42">
        <f>E22-K22</f>
        <v>0</v>
      </c>
      <c r="Y22" s="248"/>
      <c r="Z22" s="249"/>
      <c r="AA22" s="250"/>
      <c r="AB22" s="153"/>
      <c r="AC22" s="153"/>
      <c r="AD22" s="153"/>
      <c r="AE22" s="154"/>
      <c r="AF22" s="33"/>
    </row>
    <row r="23" spans="1:33" ht="47.25" customHeight="1" thickBot="1" x14ac:dyDescent="0.45">
      <c r="A23" s="202" t="s">
        <v>162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347"/>
      <c r="Y23" s="251"/>
      <c r="Z23" s="252"/>
      <c r="AA23" s="253"/>
      <c r="AB23" s="32"/>
      <c r="AC23" s="33"/>
      <c r="AD23" s="33"/>
      <c r="AE23" s="33"/>
      <c r="AF23" s="33"/>
    </row>
    <row r="24" spans="1:33" s="15" customFormat="1" ht="22.5" customHeight="1" x14ac:dyDescent="0.4">
      <c r="A24" s="198" t="s">
        <v>14</v>
      </c>
      <c r="B24" s="198" t="s">
        <v>15</v>
      </c>
      <c r="C24" s="198" t="s">
        <v>187</v>
      </c>
      <c r="D24" s="198" t="s">
        <v>16</v>
      </c>
      <c r="E24" s="198" t="s">
        <v>17</v>
      </c>
      <c r="F24" s="198" t="s">
        <v>93</v>
      </c>
      <c r="G24" s="198" t="s">
        <v>193</v>
      </c>
      <c r="H24" s="199" t="s">
        <v>194</v>
      </c>
      <c r="I24" s="199" t="s">
        <v>139</v>
      </c>
      <c r="J24" s="197" t="s">
        <v>18</v>
      </c>
      <c r="K24" s="204" t="s">
        <v>105</v>
      </c>
      <c r="L24" s="205"/>
      <c r="M24" s="205"/>
      <c r="N24" s="205"/>
      <c r="O24" s="206" t="s">
        <v>108</v>
      </c>
      <c r="P24" s="207"/>
      <c r="Q24" s="207"/>
      <c r="R24" s="207"/>
      <c r="S24" s="207"/>
      <c r="T24" s="207"/>
      <c r="U24" s="207"/>
      <c r="V24" s="339"/>
      <c r="W24" s="342" t="s">
        <v>92</v>
      </c>
      <c r="Z24" s="32"/>
      <c r="AA24" s="32"/>
      <c r="AB24" s="32"/>
      <c r="AC24" s="32"/>
      <c r="AD24" s="32"/>
      <c r="AE24" s="32"/>
      <c r="AF24" s="32"/>
    </row>
    <row r="25" spans="1:33" s="15" customFormat="1" ht="53.25" customHeight="1" x14ac:dyDescent="0.4">
      <c r="A25" s="198"/>
      <c r="B25" s="198"/>
      <c r="C25" s="198"/>
      <c r="D25" s="198"/>
      <c r="E25" s="198"/>
      <c r="F25" s="198"/>
      <c r="G25" s="198"/>
      <c r="H25" s="200"/>
      <c r="I25" s="200"/>
      <c r="J25" s="197"/>
      <c r="K25" s="208" t="s">
        <v>172</v>
      </c>
      <c r="L25" s="209"/>
      <c r="M25" s="212" t="s">
        <v>164</v>
      </c>
      <c r="N25" s="213"/>
      <c r="O25" s="348" t="s">
        <v>172</v>
      </c>
      <c r="P25" s="194"/>
      <c r="Q25" s="194" t="s">
        <v>164</v>
      </c>
      <c r="R25" s="194"/>
      <c r="S25" s="195" t="s">
        <v>178</v>
      </c>
      <c r="T25" s="195"/>
      <c r="U25" s="195" t="s">
        <v>180</v>
      </c>
      <c r="V25" s="340"/>
      <c r="W25" s="343"/>
      <c r="Z25" s="32"/>
      <c r="AA25" s="32"/>
      <c r="AB25" s="32"/>
      <c r="AC25" s="32"/>
      <c r="AD25" s="32"/>
      <c r="AE25" s="32"/>
      <c r="AF25" s="32"/>
    </row>
    <row r="26" spans="1:33" s="15" customFormat="1" ht="53.25" customHeight="1" x14ac:dyDescent="0.4">
      <c r="A26" s="198"/>
      <c r="B26" s="198"/>
      <c r="C26" s="198"/>
      <c r="D26" s="198"/>
      <c r="E26" s="198"/>
      <c r="F26" s="198"/>
      <c r="G26" s="198"/>
      <c r="H26" s="200"/>
      <c r="I26" s="200"/>
      <c r="J26" s="197"/>
      <c r="K26" s="210"/>
      <c r="L26" s="211"/>
      <c r="M26" s="214"/>
      <c r="N26" s="215"/>
      <c r="O26" s="348"/>
      <c r="P26" s="194"/>
      <c r="Q26" s="194"/>
      <c r="R26" s="194"/>
      <c r="S26" s="195"/>
      <c r="T26" s="195"/>
      <c r="U26" s="195"/>
      <c r="V26" s="340"/>
      <c r="W26" s="343"/>
      <c r="Z26" s="32"/>
      <c r="AA26" s="32"/>
      <c r="AB26" s="32"/>
      <c r="AC26" s="32"/>
      <c r="AD26" s="32"/>
      <c r="AE26" s="32"/>
      <c r="AF26" s="32"/>
    </row>
    <row r="27" spans="1:33" s="15" customFormat="1" ht="53.25" customHeight="1" x14ac:dyDescent="0.4">
      <c r="A27" s="198"/>
      <c r="B27" s="198"/>
      <c r="C27" s="198"/>
      <c r="D27" s="198"/>
      <c r="E27" s="198"/>
      <c r="F27" s="198"/>
      <c r="G27" s="198"/>
      <c r="H27" s="201"/>
      <c r="I27" s="201"/>
      <c r="J27" s="197"/>
      <c r="K27" s="43" t="s">
        <v>106</v>
      </c>
      <c r="L27" s="44" t="s">
        <v>107</v>
      </c>
      <c r="M27" s="44" t="s">
        <v>106</v>
      </c>
      <c r="N27" s="50" t="s">
        <v>107</v>
      </c>
      <c r="O27" s="349" t="s">
        <v>106</v>
      </c>
      <c r="P27" s="49" t="s">
        <v>107</v>
      </c>
      <c r="Q27" s="49" t="s">
        <v>106</v>
      </c>
      <c r="R27" s="49" t="s">
        <v>107</v>
      </c>
      <c r="S27" s="174" t="s">
        <v>173</v>
      </c>
      <c r="T27" s="174" t="s">
        <v>166</v>
      </c>
      <c r="U27" s="174" t="s">
        <v>174</v>
      </c>
      <c r="V27" s="341" t="s">
        <v>167</v>
      </c>
      <c r="W27" s="344"/>
      <c r="X27" s="19"/>
      <c r="Z27" s="35"/>
      <c r="AA27" s="35"/>
      <c r="AB27" s="35"/>
      <c r="AC27" s="35"/>
      <c r="AD27" s="35"/>
      <c r="AE27" s="35"/>
      <c r="AF27" s="35"/>
    </row>
    <row r="28" spans="1:33" ht="15" customHeight="1" x14ac:dyDescent="0.4">
      <c r="A28" s="20" t="s">
        <v>19</v>
      </c>
      <c r="B28" s="20" t="s">
        <v>20</v>
      </c>
      <c r="C28" s="20" t="s">
        <v>21</v>
      </c>
      <c r="D28" s="20" t="s">
        <v>22</v>
      </c>
      <c r="E28" s="20" t="s">
        <v>23</v>
      </c>
      <c r="F28" s="20" t="s">
        <v>24</v>
      </c>
      <c r="G28" s="20" t="s">
        <v>159</v>
      </c>
      <c r="H28" s="20" t="s">
        <v>103</v>
      </c>
      <c r="I28" s="20" t="s">
        <v>25</v>
      </c>
      <c r="J28" s="345" t="s">
        <v>26</v>
      </c>
      <c r="K28" s="346" t="s">
        <v>27</v>
      </c>
      <c r="L28" s="20" t="s">
        <v>28</v>
      </c>
      <c r="M28" s="20" t="s">
        <v>58</v>
      </c>
      <c r="N28" s="345" t="s">
        <v>59</v>
      </c>
      <c r="O28" s="346" t="s">
        <v>94</v>
      </c>
      <c r="P28" s="20" t="s">
        <v>122</v>
      </c>
      <c r="Q28" s="20" t="s">
        <v>123</v>
      </c>
      <c r="R28" s="20" t="s">
        <v>124</v>
      </c>
      <c r="S28" s="20" t="s">
        <v>125</v>
      </c>
      <c r="T28" s="20" t="s">
        <v>126</v>
      </c>
      <c r="U28" s="20" t="s">
        <v>127</v>
      </c>
      <c r="V28" s="345" t="s">
        <v>128</v>
      </c>
      <c r="W28" s="346" t="s">
        <v>129</v>
      </c>
      <c r="X28" s="21"/>
      <c r="Y28" s="22"/>
      <c r="AA28" s="196" t="s">
        <v>57</v>
      </c>
      <c r="AB28" s="196"/>
      <c r="AC28" s="196"/>
      <c r="AD28" s="196"/>
    </row>
    <row r="29" spans="1:33" x14ac:dyDescent="0.4">
      <c r="A29" s="23" t="s">
        <v>1</v>
      </c>
      <c r="B29" s="18"/>
      <c r="C29" s="18"/>
      <c r="D29" s="24"/>
      <c r="E29" s="24"/>
      <c r="F29" s="25"/>
      <c r="G29" s="26"/>
      <c r="H29" s="26"/>
      <c r="I29" s="25"/>
      <c r="J29" s="27">
        <f t="shared" ref="J29:J60" si="0">SUM(K29:V29)</f>
        <v>0</v>
      </c>
      <c r="K29" s="28"/>
      <c r="L29" s="25"/>
      <c r="M29" s="25"/>
      <c r="N29" s="51"/>
      <c r="O29" s="28"/>
      <c r="P29" s="25"/>
      <c r="Q29" s="25"/>
      <c r="R29" s="25"/>
      <c r="S29" s="175">
        <f>ROUND((O29+P29)*0.8252,2)</f>
        <v>0</v>
      </c>
      <c r="T29" s="175">
        <f>ROUND((Q29+R29)*0.8252,2)</f>
        <v>0</v>
      </c>
      <c r="U29" s="175">
        <f>O29+P29-S29</f>
        <v>0</v>
      </c>
      <c r="V29" s="176">
        <f>Q29+R29-T29</f>
        <v>0</v>
      </c>
      <c r="W29" s="29"/>
      <c r="X29" s="30" t="b">
        <f>SUM(K29:R29)=J29</f>
        <v>1</v>
      </c>
      <c r="Y29" s="30" t="b">
        <f>J29&lt;=I29</f>
        <v>1</v>
      </c>
      <c r="Z29" s="30" t="b">
        <f>SUM(O29:R29)=S29+T29+U29+V29</f>
        <v>1</v>
      </c>
      <c r="AA29" t="s">
        <v>95</v>
      </c>
      <c r="AB29" s="6" t="s">
        <v>1</v>
      </c>
      <c r="AC29" s="11" t="s">
        <v>109</v>
      </c>
    </row>
    <row r="30" spans="1:33" x14ac:dyDescent="0.4">
      <c r="A30" s="23" t="s">
        <v>4</v>
      </c>
      <c r="B30" s="18"/>
      <c r="C30" s="18"/>
      <c r="D30" s="24"/>
      <c r="E30" s="24"/>
      <c r="F30" s="25"/>
      <c r="G30" s="26"/>
      <c r="H30" s="26"/>
      <c r="I30" s="25"/>
      <c r="J30" s="27">
        <f t="shared" si="0"/>
        <v>0</v>
      </c>
      <c r="K30" s="28"/>
      <c r="L30" s="25"/>
      <c r="M30" s="25"/>
      <c r="N30" s="51"/>
      <c r="O30" s="28"/>
      <c r="P30" s="25"/>
      <c r="Q30" s="25"/>
      <c r="R30" s="25"/>
      <c r="S30" s="175">
        <f t="shared" ref="S30:S88" si="1">ROUND((O30+P30)*0.8252,2)</f>
        <v>0</v>
      </c>
      <c r="T30" s="175">
        <f t="shared" ref="T30:T88" si="2">ROUND((Q30+R30)*0.8252,2)</f>
        <v>0</v>
      </c>
      <c r="U30" s="175">
        <f t="shared" ref="U30:U88" si="3">O30+P30-S30</f>
        <v>0</v>
      </c>
      <c r="V30" s="176">
        <f t="shared" ref="V30:V88" si="4">Q30+R30-T30</f>
        <v>0</v>
      </c>
      <c r="W30" s="29"/>
      <c r="X30" s="30" t="b">
        <f t="shared" ref="X30:X87" si="5">SUM(K30:R30)=J30</f>
        <v>1</v>
      </c>
      <c r="Y30" s="30" t="b">
        <f t="shared" ref="Y30:Y87" si="6">J30&lt;=I30</f>
        <v>1</v>
      </c>
      <c r="Z30" s="30" t="b">
        <f t="shared" ref="Z30:Z87" si="7">SUM(O30:R30)=S30+T30+U30+V30</f>
        <v>1</v>
      </c>
      <c r="AA30" t="s">
        <v>96</v>
      </c>
      <c r="AB30" s="6" t="s">
        <v>4</v>
      </c>
      <c r="AC30" s="11" t="s">
        <v>110</v>
      </c>
    </row>
    <row r="31" spans="1:33" x14ac:dyDescent="0.4">
      <c r="A31" s="23" t="s">
        <v>5</v>
      </c>
      <c r="B31" s="18"/>
      <c r="C31" s="18"/>
      <c r="D31" s="24"/>
      <c r="E31" s="24"/>
      <c r="F31" s="25"/>
      <c r="G31" s="26"/>
      <c r="H31" s="26"/>
      <c r="I31" s="25"/>
      <c r="J31" s="27">
        <f t="shared" si="0"/>
        <v>0</v>
      </c>
      <c r="K31" s="28"/>
      <c r="L31" s="25"/>
      <c r="M31" s="25"/>
      <c r="N31" s="51"/>
      <c r="O31" s="28"/>
      <c r="P31" s="25"/>
      <c r="Q31" s="25"/>
      <c r="R31" s="25"/>
      <c r="S31" s="175">
        <f t="shared" si="1"/>
        <v>0</v>
      </c>
      <c r="T31" s="175">
        <f t="shared" si="2"/>
        <v>0</v>
      </c>
      <c r="U31" s="175">
        <f t="shared" si="3"/>
        <v>0</v>
      </c>
      <c r="V31" s="176">
        <f t="shared" si="4"/>
        <v>0</v>
      </c>
      <c r="W31" s="29"/>
      <c r="X31" s="30" t="b">
        <f t="shared" si="5"/>
        <v>1</v>
      </c>
      <c r="Y31" s="30" t="b">
        <f t="shared" si="6"/>
        <v>1</v>
      </c>
      <c r="Z31" s="30" t="b">
        <f t="shared" si="7"/>
        <v>1</v>
      </c>
      <c r="AA31" t="s">
        <v>97</v>
      </c>
      <c r="AB31" s="6" t="s">
        <v>5</v>
      </c>
      <c r="AC31" s="11" t="s">
        <v>111</v>
      </c>
    </row>
    <row r="32" spans="1:33" x14ac:dyDescent="0.4">
      <c r="A32" s="23" t="s">
        <v>2</v>
      </c>
      <c r="B32" s="18"/>
      <c r="C32" s="18"/>
      <c r="D32" s="24"/>
      <c r="E32" s="24"/>
      <c r="F32" s="25"/>
      <c r="G32" s="26"/>
      <c r="H32" s="26"/>
      <c r="I32" s="25"/>
      <c r="J32" s="27">
        <f t="shared" si="0"/>
        <v>0</v>
      </c>
      <c r="K32" s="28"/>
      <c r="L32" s="25"/>
      <c r="M32" s="25"/>
      <c r="N32" s="51"/>
      <c r="O32" s="28"/>
      <c r="P32" s="25"/>
      <c r="Q32" s="25"/>
      <c r="R32" s="25"/>
      <c r="S32" s="175">
        <f t="shared" si="1"/>
        <v>0</v>
      </c>
      <c r="T32" s="175">
        <f t="shared" si="2"/>
        <v>0</v>
      </c>
      <c r="U32" s="175">
        <f t="shared" si="3"/>
        <v>0</v>
      </c>
      <c r="V32" s="176">
        <f t="shared" si="4"/>
        <v>0</v>
      </c>
      <c r="W32" s="29"/>
      <c r="X32" s="30" t="b">
        <f t="shared" si="5"/>
        <v>1</v>
      </c>
      <c r="Y32" s="30" t="b">
        <f t="shared" si="6"/>
        <v>1</v>
      </c>
      <c r="Z32" s="30" t="b">
        <f t="shared" si="7"/>
        <v>1</v>
      </c>
      <c r="AA32" t="s">
        <v>98</v>
      </c>
      <c r="AB32" s="6" t="s">
        <v>2</v>
      </c>
      <c r="AC32" s="11" t="s">
        <v>112</v>
      </c>
    </row>
    <row r="33" spans="1:32" x14ac:dyDescent="0.4">
      <c r="A33" s="23" t="s">
        <v>3</v>
      </c>
      <c r="B33" s="18"/>
      <c r="C33" s="18"/>
      <c r="D33" s="24"/>
      <c r="E33" s="24"/>
      <c r="F33" s="25"/>
      <c r="G33" s="26"/>
      <c r="H33" s="26"/>
      <c r="I33" s="25"/>
      <c r="J33" s="27">
        <f t="shared" si="0"/>
        <v>0</v>
      </c>
      <c r="K33" s="28"/>
      <c r="L33" s="25"/>
      <c r="M33" s="25"/>
      <c r="N33" s="51"/>
      <c r="O33" s="28"/>
      <c r="P33" s="25"/>
      <c r="Q33" s="25"/>
      <c r="R33" s="25"/>
      <c r="S33" s="175">
        <f t="shared" si="1"/>
        <v>0</v>
      </c>
      <c r="T33" s="175">
        <f t="shared" si="2"/>
        <v>0</v>
      </c>
      <c r="U33" s="175">
        <f t="shared" si="3"/>
        <v>0</v>
      </c>
      <c r="V33" s="176">
        <f t="shared" si="4"/>
        <v>0</v>
      </c>
      <c r="W33" s="29"/>
      <c r="X33" s="30" t="b">
        <f t="shared" si="5"/>
        <v>1</v>
      </c>
      <c r="Y33" s="30" t="b">
        <f t="shared" si="6"/>
        <v>1</v>
      </c>
      <c r="Z33" s="30" t="b">
        <f t="shared" si="7"/>
        <v>1</v>
      </c>
      <c r="AA33" t="s">
        <v>130</v>
      </c>
      <c r="AB33" s="6" t="s">
        <v>3</v>
      </c>
      <c r="AC33" s="11" t="s">
        <v>113</v>
      </c>
    </row>
    <row r="34" spans="1:32" x14ac:dyDescent="0.4">
      <c r="A34" s="23" t="s">
        <v>6</v>
      </c>
      <c r="B34" s="18"/>
      <c r="C34" s="18"/>
      <c r="D34" s="24"/>
      <c r="E34" s="24"/>
      <c r="F34" s="25"/>
      <c r="G34" s="26"/>
      <c r="H34" s="26"/>
      <c r="I34" s="25"/>
      <c r="J34" s="27">
        <f t="shared" si="0"/>
        <v>0</v>
      </c>
      <c r="K34" s="28"/>
      <c r="L34" s="25"/>
      <c r="M34" s="25"/>
      <c r="N34" s="51"/>
      <c r="O34" s="28"/>
      <c r="P34" s="25"/>
      <c r="Q34" s="25"/>
      <c r="R34" s="25"/>
      <c r="S34" s="175">
        <f t="shared" si="1"/>
        <v>0</v>
      </c>
      <c r="T34" s="175">
        <f t="shared" si="2"/>
        <v>0</v>
      </c>
      <c r="U34" s="175">
        <f t="shared" si="3"/>
        <v>0</v>
      </c>
      <c r="V34" s="176">
        <f t="shared" si="4"/>
        <v>0</v>
      </c>
      <c r="W34" s="29"/>
      <c r="X34" s="30" t="b">
        <f t="shared" si="5"/>
        <v>1</v>
      </c>
      <c r="Y34" s="30" t="b">
        <f t="shared" si="6"/>
        <v>1</v>
      </c>
      <c r="Z34" s="30" t="b">
        <f t="shared" si="7"/>
        <v>1</v>
      </c>
      <c r="AA34" t="s">
        <v>131</v>
      </c>
      <c r="AB34" s="6" t="s">
        <v>6</v>
      </c>
      <c r="AC34" s="11" t="s">
        <v>114</v>
      </c>
    </row>
    <row r="35" spans="1:32" x14ac:dyDescent="0.4">
      <c r="A35" s="23" t="s">
        <v>7</v>
      </c>
      <c r="B35" s="18"/>
      <c r="C35" s="18"/>
      <c r="D35" s="24"/>
      <c r="E35" s="24"/>
      <c r="F35" s="25"/>
      <c r="G35" s="26"/>
      <c r="H35" s="26"/>
      <c r="I35" s="25"/>
      <c r="J35" s="27">
        <f t="shared" si="0"/>
        <v>0</v>
      </c>
      <c r="K35" s="28"/>
      <c r="L35" s="25"/>
      <c r="M35" s="25"/>
      <c r="N35" s="51"/>
      <c r="O35" s="28"/>
      <c r="P35" s="25"/>
      <c r="Q35" s="25"/>
      <c r="R35" s="25"/>
      <c r="S35" s="175">
        <f t="shared" si="1"/>
        <v>0</v>
      </c>
      <c r="T35" s="175">
        <f t="shared" si="2"/>
        <v>0</v>
      </c>
      <c r="U35" s="175">
        <f t="shared" si="3"/>
        <v>0</v>
      </c>
      <c r="V35" s="176">
        <f t="shared" si="4"/>
        <v>0</v>
      </c>
      <c r="W35" s="29"/>
      <c r="X35" s="30" t="b">
        <f>SUM(K35:R35)=J35</f>
        <v>1</v>
      </c>
      <c r="Y35" s="30" t="b">
        <f t="shared" si="6"/>
        <v>1</v>
      </c>
      <c r="Z35" s="30" t="b">
        <f t="shared" si="7"/>
        <v>1</v>
      </c>
      <c r="AA35" t="s">
        <v>132</v>
      </c>
      <c r="AB35" s="36" t="s">
        <v>7</v>
      </c>
      <c r="AC35" s="11" t="s">
        <v>115</v>
      </c>
    </row>
    <row r="36" spans="1:32" x14ac:dyDescent="0.4">
      <c r="A36" s="23" t="s">
        <v>8</v>
      </c>
      <c r="B36" s="18"/>
      <c r="C36" s="18"/>
      <c r="D36" s="24"/>
      <c r="E36" s="24"/>
      <c r="F36" s="25"/>
      <c r="G36" s="26"/>
      <c r="H36" s="26"/>
      <c r="I36" s="25"/>
      <c r="J36" s="27">
        <f t="shared" si="0"/>
        <v>0</v>
      </c>
      <c r="K36" s="28"/>
      <c r="L36" s="25"/>
      <c r="M36" s="25"/>
      <c r="N36" s="51"/>
      <c r="O36" s="28"/>
      <c r="P36" s="25"/>
      <c r="Q36" s="25"/>
      <c r="R36" s="25"/>
      <c r="S36" s="175">
        <f t="shared" si="1"/>
        <v>0</v>
      </c>
      <c r="T36" s="175">
        <f t="shared" si="2"/>
        <v>0</v>
      </c>
      <c r="U36" s="175">
        <f t="shared" si="3"/>
        <v>0</v>
      </c>
      <c r="V36" s="176">
        <f t="shared" si="4"/>
        <v>0</v>
      </c>
      <c r="W36" s="29"/>
      <c r="X36" s="30" t="b">
        <f t="shared" si="5"/>
        <v>1</v>
      </c>
      <c r="Y36" s="30" t="b">
        <f t="shared" si="6"/>
        <v>1</v>
      </c>
      <c r="Z36" s="30" t="b">
        <f t="shared" si="7"/>
        <v>1</v>
      </c>
      <c r="AA36" t="s">
        <v>133</v>
      </c>
      <c r="AB36" s="6" t="s">
        <v>8</v>
      </c>
      <c r="AC36" s="11" t="s">
        <v>116</v>
      </c>
    </row>
    <row r="37" spans="1:32" x14ac:dyDescent="0.4">
      <c r="A37" s="23" t="s">
        <v>9</v>
      </c>
      <c r="B37" s="18"/>
      <c r="C37" s="18"/>
      <c r="D37" s="24"/>
      <c r="E37" s="24"/>
      <c r="F37" s="25"/>
      <c r="G37" s="26"/>
      <c r="H37" s="26"/>
      <c r="I37" s="25"/>
      <c r="J37" s="27">
        <f t="shared" si="0"/>
        <v>0</v>
      </c>
      <c r="K37" s="28"/>
      <c r="L37" s="25"/>
      <c r="M37" s="25"/>
      <c r="N37" s="51"/>
      <c r="O37" s="28"/>
      <c r="P37" s="25"/>
      <c r="Q37" s="25"/>
      <c r="R37" s="25"/>
      <c r="S37" s="175">
        <f t="shared" si="1"/>
        <v>0</v>
      </c>
      <c r="T37" s="175">
        <f t="shared" si="2"/>
        <v>0</v>
      </c>
      <c r="U37" s="175">
        <f t="shared" si="3"/>
        <v>0</v>
      </c>
      <c r="V37" s="176">
        <f t="shared" si="4"/>
        <v>0</v>
      </c>
      <c r="W37" s="29"/>
      <c r="X37" s="30" t="b">
        <f t="shared" si="5"/>
        <v>1</v>
      </c>
      <c r="Y37" s="30" t="b">
        <f t="shared" si="6"/>
        <v>1</v>
      </c>
      <c r="Z37" s="30" t="b">
        <f t="shared" si="7"/>
        <v>1</v>
      </c>
      <c r="AA37" t="s">
        <v>134</v>
      </c>
      <c r="AB37" s="6" t="s">
        <v>9</v>
      </c>
      <c r="AC37" s="11" t="s">
        <v>117</v>
      </c>
    </row>
    <row r="38" spans="1:32" x14ac:dyDescent="0.4">
      <c r="A38" s="23" t="s">
        <v>10</v>
      </c>
      <c r="B38" s="18"/>
      <c r="C38" s="18"/>
      <c r="D38" s="24"/>
      <c r="E38" s="24"/>
      <c r="F38" s="25"/>
      <c r="G38" s="26"/>
      <c r="H38" s="26"/>
      <c r="I38" s="25"/>
      <c r="J38" s="27">
        <f t="shared" si="0"/>
        <v>0</v>
      </c>
      <c r="K38" s="28"/>
      <c r="L38" s="25"/>
      <c r="M38" s="25"/>
      <c r="N38" s="51"/>
      <c r="O38" s="28"/>
      <c r="P38" s="25"/>
      <c r="Q38" s="25"/>
      <c r="R38" s="25"/>
      <c r="S38" s="175">
        <f t="shared" si="1"/>
        <v>0</v>
      </c>
      <c r="T38" s="175">
        <f t="shared" si="2"/>
        <v>0</v>
      </c>
      <c r="U38" s="175">
        <f t="shared" si="3"/>
        <v>0</v>
      </c>
      <c r="V38" s="176">
        <f t="shared" si="4"/>
        <v>0</v>
      </c>
      <c r="W38" s="29"/>
      <c r="X38" s="30" t="b">
        <f t="shared" si="5"/>
        <v>1</v>
      </c>
      <c r="Y38" s="30" t="b">
        <f t="shared" si="6"/>
        <v>1</v>
      </c>
      <c r="Z38" s="30" t="b">
        <f t="shared" si="7"/>
        <v>1</v>
      </c>
      <c r="AA38" t="s">
        <v>135</v>
      </c>
      <c r="AB38" s="6" t="s">
        <v>10</v>
      </c>
      <c r="AC38" s="37" t="s">
        <v>118</v>
      </c>
    </row>
    <row r="39" spans="1:32" x14ac:dyDescent="0.4">
      <c r="A39" s="23" t="s">
        <v>11</v>
      </c>
      <c r="B39" s="18"/>
      <c r="C39" s="18"/>
      <c r="D39" s="24"/>
      <c r="E39" s="24"/>
      <c r="F39" s="25"/>
      <c r="G39" s="26"/>
      <c r="H39" s="26"/>
      <c r="I39" s="25"/>
      <c r="J39" s="27">
        <f t="shared" si="0"/>
        <v>0</v>
      </c>
      <c r="K39" s="28"/>
      <c r="L39" s="25"/>
      <c r="M39" s="25"/>
      <c r="N39" s="51"/>
      <c r="O39" s="28"/>
      <c r="P39" s="25"/>
      <c r="Q39" s="25"/>
      <c r="R39" s="25"/>
      <c r="S39" s="175">
        <f t="shared" si="1"/>
        <v>0</v>
      </c>
      <c r="T39" s="175">
        <f t="shared" si="2"/>
        <v>0</v>
      </c>
      <c r="U39" s="175">
        <f t="shared" si="3"/>
        <v>0</v>
      </c>
      <c r="V39" s="176">
        <f t="shared" si="4"/>
        <v>0</v>
      </c>
      <c r="W39" s="29"/>
      <c r="X39" s="30" t="b">
        <f t="shared" si="5"/>
        <v>1</v>
      </c>
      <c r="Y39" s="30" t="b">
        <f t="shared" si="6"/>
        <v>1</v>
      </c>
      <c r="Z39" s="30" t="b">
        <f t="shared" si="7"/>
        <v>1</v>
      </c>
      <c r="AA39" t="s">
        <v>136</v>
      </c>
      <c r="AB39" s="6" t="s">
        <v>11</v>
      </c>
      <c r="AC39" s="18" t="s">
        <v>119</v>
      </c>
    </row>
    <row r="40" spans="1:32" x14ac:dyDescent="0.4">
      <c r="A40" s="23" t="s">
        <v>12</v>
      </c>
      <c r="B40" s="18"/>
      <c r="C40" s="18"/>
      <c r="D40" s="24"/>
      <c r="E40" s="24"/>
      <c r="F40" s="25"/>
      <c r="G40" s="26"/>
      <c r="H40" s="26"/>
      <c r="I40" s="25"/>
      <c r="J40" s="27">
        <f t="shared" si="0"/>
        <v>0</v>
      </c>
      <c r="K40" s="28"/>
      <c r="L40" s="25"/>
      <c r="M40" s="25"/>
      <c r="N40" s="51"/>
      <c r="O40" s="28"/>
      <c r="P40" s="25"/>
      <c r="Q40" s="25"/>
      <c r="R40" s="25"/>
      <c r="S40" s="175">
        <f t="shared" si="1"/>
        <v>0</v>
      </c>
      <c r="T40" s="175">
        <f t="shared" si="2"/>
        <v>0</v>
      </c>
      <c r="U40" s="175">
        <f t="shared" si="3"/>
        <v>0</v>
      </c>
      <c r="V40" s="176">
        <f t="shared" si="4"/>
        <v>0</v>
      </c>
      <c r="W40" s="29"/>
      <c r="X40" s="30" t="b">
        <f t="shared" si="5"/>
        <v>1</v>
      </c>
      <c r="Y40" s="30" t="b">
        <f t="shared" si="6"/>
        <v>1</v>
      </c>
      <c r="Z40" s="30" t="b">
        <f t="shared" si="7"/>
        <v>1</v>
      </c>
      <c r="AA40" t="s">
        <v>137</v>
      </c>
    </row>
    <row r="41" spans="1:32" x14ac:dyDescent="0.4">
      <c r="A41" s="23" t="s">
        <v>29</v>
      </c>
      <c r="B41" s="18"/>
      <c r="C41" s="18"/>
      <c r="D41" s="24"/>
      <c r="E41" s="24"/>
      <c r="F41" s="25"/>
      <c r="G41" s="26"/>
      <c r="H41" s="26"/>
      <c r="I41" s="25"/>
      <c r="J41" s="27">
        <f t="shared" si="0"/>
        <v>0</v>
      </c>
      <c r="K41" s="28"/>
      <c r="L41" s="25"/>
      <c r="M41" s="25"/>
      <c r="N41" s="51"/>
      <c r="O41" s="28"/>
      <c r="P41" s="25"/>
      <c r="Q41" s="25"/>
      <c r="R41" s="25"/>
      <c r="S41" s="175">
        <f t="shared" si="1"/>
        <v>0</v>
      </c>
      <c r="T41" s="175">
        <f t="shared" si="2"/>
        <v>0</v>
      </c>
      <c r="U41" s="175">
        <f t="shared" si="3"/>
        <v>0</v>
      </c>
      <c r="V41" s="176">
        <f t="shared" si="4"/>
        <v>0</v>
      </c>
      <c r="W41" s="29"/>
      <c r="X41" s="30" t="b">
        <f t="shared" si="5"/>
        <v>1</v>
      </c>
      <c r="Y41" s="30" t="b">
        <f t="shared" si="6"/>
        <v>1</v>
      </c>
      <c r="Z41" s="30" t="b">
        <f t="shared" si="7"/>
        <v>1</v>
      </c>
      <c r="AA41" t="s">
        <v>138</v>
      </c>
    </row>
    <row r="42" spans="1:32" x14ac:dyDescent="0.4">
      <c r="A42" s="23" t="s">
        <v>30</v>
      </c>
      <c r="B42" s="18"/>
      <c r="C42" s="18"/>
      <c r="D42" s="24"/>
      <c r="E42" s="24"/>
      <c r="F42" s="25"/>
      <c r="G42" s="26"/>
      <c r="H42" s="26"/>
      <c r="I42" s="25"/>
      <c r="J42" s="27">
        <f t="shared" si="0"/>
        <v>0</v>
      </c>
      <c r="K42" s="28"/>
      <c r="L42" s="25"/>
      <c r="M42" s="25"/>
      <c r="N42" s="51"/>
      <c r="O42" s="28"/>
      <c r="P42" s="25"/>
      <c r="Q42" s="25"/>
      <c r="R42" s="25"/>
      <c r="S42" s="175">
        <f t="shared" si="1"/>
        <v>0</v>
      </c>
      <c r="T42" s="175">
        <f t="shared" si="2"/>
        <v>0</v>
      </c>
      <c r="U42" s="175">
        <f t="shared" si="3"/>
        <v>0</v>
      </c>
      <c r="V42" s="176">
        <f t="shared" si="4"/>
        <v>0</v>
      </c>
      <c r="W42" s="29"/>
      <c r="X42" s="30" t="b">
        <f t="shared" si="5"/>
        <v>1</v>
      </c>
      <c r="Y42" s="30" t="b">
        <f t="shared" si="6"/>
        <v>1</v>
      </c>
      <c r="Z42" s="30" t="b">
        <f t="shared" si="7"/>
        <v>1</v>
      </c>
      <c r="AA42" s="45"/>
      <c r="AB42" s="45"/>
      <c r="AC42" s="45"/>
      <c r="AD42" s="45"/>
      <c r="AE42" s="45"/>
      <c r="AF42" s="45"/>
    </row>
    <row r="43" spans="1:32" x14ac:dyDescent="0.4">
      <c r="A43" s="23" t="s">
        <v>31</v>
      </c>
      <c r="B43" s="18"/>
      <c r="C43" s="18"/>
      <c r="D43" s="24"/>
      <c r="E43" s="24"/>
      <c r="F43" s="25"/>
      <c r="G43" s="26"/>
      <c r="H43" s="26"/>
      <c r="I43" s="25"/>
      <c r="J43" s="27">
        <f t="shared" si="0"/>
        <v>0</v>
      </c>
      <c r="K43" s="28"/>
      <c r="L43" s="25"/>
      <c r="M43" s="25"/>
      <c r="N43" s="51"/>
      <c r="O43" s="28"/>
      <c r="P43" s="25"/>
      <c r="Q43" s="25"/>
      <c r="R43" s="25"/>
      <c r="S43" s="175">
        <f t="shared" si="1"/>
        <v>0</v>
      </c>
      <c r="T43" s="175">
        <f t="shared" si="2"/>
        <v>0</v>
      </c>
      <c r="U43" s="175">
        <f t="shared" si="3"/>
        <v>0</v>
      </c>
      <c r="V43" s="176">
        <f t="shared" si="4"/>
        <v>0</v>
      </c>
      <c r="W43" s="29"/>
      <c r="X43" s="30" t="b">
        <f t="shared" si="5"/>
        <v>1</v>
      </c>
      <c r="Y43" s="30" t="b">
        <f t="shared" si="6"/>
        <v>1</v>
      </c>
      <c r="Z43" s="30" t="b">
        <f t="shared" si="7"/>
        <v>1</v>
      </c>
      <c r="AA43" s="45"/>
      <c r="AB43" s="45"/>
      <c r="AC43" s="45"/>
      <c r="AD43" s="45"/>
      <c r="AE43" s="45"/>
      <c r="AF43" s="45"/>
    </row>
    <row r="44" spans="1:32" x14ac:dyDescent="0.4">
      <c r="A44" s="23" t="s">
        <v>32</v>
      </c>
      <c r="B44" s="18"/>
      <c r="C44" s="18"/>
      <c r="D44" s="24"/>
      <c r="E44" s="24"/>
      <c r="F44" s="25"/>
      <c r="G44" s="26"/>
      <c r="H44" s="26"/>
      <c r="I44" s="25"/>
      <c r="J44" s="27">
        <f t="shared" si="0"/>
        <v>0</v>
      </c>
      <c r="K44" s="28"/>
      <c r="L44" s="25"/>
      <c r="M44" s="25"/>
      <c r="N44" s="51"/>
      <c r="O44" s="28"/>
      <c r="P44" s="25"/>
      <c r="Q44" s="25"/>
      <c r="R44" s="25"/>
      <c r="S44" s="175">
        <f t="shared" si="1"/>
        <v>0</v>
      </c>
      <c r="T44" s="175">
        <f t="shared" si="2"/>
        <v>0</v>
      </c>
      <c r="U44" s="175">
        <f t="shared" si="3"/>
        <v>0</v>
      </c>
      <c r="V44" s="176">
        <f t="shared" si="4"/>
        <v>0</v>
      </c>
      <c r="W44" s="29"/>
      <c r="X44" s="30" t="b">
        <f t="shared" si="5"/>
        <v>1</v>
      </c>
      <c r="Y44" s="30" t="b">
        <f t="shared" si="6"/>
        <v>1</v>
      </c>
      <c r="Z44" s="30" t="b">
        <f t="shared" si="7"/>
        <v>1</v>
      </c>
      <c r="AA44" s="45"/>
      <c r="AB44" s="45"/>
      <c r="AC44" s="45"/>
      <c r="AD44" s="45"/>
      <c r="AE44" s="45"/>
      <c r="AF44" s="45"/>
    </row>
    <row r="45" spans="1:32" x14ac:dyDescent="0.4">
      <c r="A45" s="23" t="s">
        <v>33</v>
      </c>
      <c r="B45" s="18"/>
      <c r="C45" s="18"/>
      <c r="D45" s="24"/>
      <c r="E45" s="24"/>
      <c r="F45" s="25"/>
      <c r="G45" s="26"/>
      <c r="H45" s="26"/>
      <c r="I45" s="25"/>
      <c r="J45" s="27">
        <f t="shared" si="0"/>
        <v>0</v>
      </c>
      <c r="K45" s="28"/>
      <c r="L45" s="25"/>
      <c r="M45" s="25"/>
      <c r="N45" s="51"/>
      <c r="O45" s="28"/>
      <c r="P45" s="25"/>
      <c r="Q45" s="25"/>
      <c r="R45" s="25"/>
      <c r="S45" s="175">
        <f t="shared" si="1"/>
        <v>0</v>
      </c>
      <c r="T45" s="175">
        <f t="shared" si="2"/>
        <v>0</v>
      </c>
      <c r="U45" s="175">
        <f t="shared" si="3"/>
        <v>0</v>
      </c>
      <c r="V45" s="176">
        <f t="shared" si="4"/>
        <v>0</v>
      </c>
      <c r="W45" s="29"/>
      <c r="X45" s="30" t="b">
        <f t="shared" si="5"/>
        <v>1</v>
      </c>
      <c r="Y45" s="30" t="b">
        <f t="shared" si="6"/>
        <v>1</v>
      </c>
      <c r="Z45" s="30" t="b">
        <f t="shared" si="7"/>
        <v>1</v>
      </c>
      <c r="AA45" s="45"/>
      <c r="AB45" s="45"/>
      <c r="AC45" s="45"/>
      <c r="AD45" s="45"/>
      <c r="AE45" s="45"/>
      <c r="AF45" s="45"/>
    </row>
    <row r="46" spans="1:32" x14ac:dyDescent="0.4">
      <c r="A46" s="23" t="s">
        <v>34</v>
      </c>
      <c r="B46" s="18"/>
      <c r="C46" s="18"/>
      <c r="D46" s="24"/>
      <c r="E46" s="24"/>
      <c r="F46" s="25"/>
      <c r="G46" s="26"/>
      <c r="H46" s="26"/>
      <c r="I46" s="25"/>
      <c r="J46" s="27">
        <f t="shared" si="0"/>
        <v>0</v>
      </c>
      <c r="K46" s="28"/>
      <c r="L46" s="25"/>
      <c r="M46" s="25"/>
      <c r="N46" s="51"/>
      <c r="O46" s="28"/>
      <c r="P46" s="25"/>
      <c r="Q46" s="25"/>
      <c r="R46" s="25"/>
      <c r="S46" s="175">
        <f t="shared" si="1"/>
        <v>0</v>
      </c>
      <c r="T46" s="175">
        <f t="shared" si="2"/>
        <v>0</v>
      </c>
      <c r="U46" s="175">
        <f t="shared" si="3"/>
        <v>0</v>
      </c>
      <c r="V46" s="176">
        <f t="shared" si="4"/>
        <v>0</v>
      </c>
      <c r="W46" s="29"/>
      <c r="X46" s="30" t="b">
        <f t="shared" si="5"/>
        <v>1</v>
      </c>
      <c r="Y46" s="30" t="b">
        <f t="shared" si="6"/>
        <v>1</v>
      </c>
      <c r="Z46" s="30" t="b">
        <f t="shared" si="7"/>
        <v>1</v>
      </c>
      <c r="AA46" s="45"/>
      <c r="AB46" s="45"/>
      <c r="AC46" s="45"/>
      <c r="AD46" s="45"/>
      <c r="AE46" s="45"/>
      <c r="AF46" s="45"/>
    </row>
    <row r="47" spans="1:32" x14ac:dyDescent="0.4">
      <c r="A47" s="23" t="s">
        <v>38</v>
      </c>
      <c r="B47" s="18"/>
      <c r="C47" s="18"/>
      <c r="D47" s="24"/>
      <c r="E47" s="24"/>
      <c r="F47" s="25"/>
      <c r="G47" s="26"/>
      <c r="H47" s="26"/>
      <c r="I47" s="25"/>
      <c r="J47" s="27">
        <f t="shared" si="0"/>
        <v>0</v>
      </c>
      <c r="K47" s="28"/>
      <c r="L47" s="25"/>
      <c r="M47" s="25"/>
      <c r="N47" s="51"/>
      <c r="O47" s="28"/>
      <c r="P47" s="25"/>
      <c r="Q47" s="25"/>
      <c r="R47" s="25"/>
      <c r="S47" s="175">
        <f t="shared" si="1"/>
        <v>0</v>
      </c>
      <c r="T47" s="175">
        <f t="shared" si="2"/>
        <v>0</v>
      </c>
      <c r="U47" s="175">
        <f t="shared" si="3"/>
        <v>0</v>
      </c>
      <c r="V47" s="176">
        <f t="shared" si="4"/>
        <v>0</v>
      </c>
      <c r="W47" s="29"/>
      <c r="X47" s="30" t="b">
        <f t="shared" si="5"/>
        <v>1</v>
      </c>
      <c r="Y47" s="30" t="b">
        <f t="shared" si="6"/>
        <v>1</v>
      </c>
      <c r="Z47" s="30" t="b">
        <f t="shared" si="7"/>
        <v>1</v>
      </c>
      <c r="AA47" s="45"/>
      <c r="AB47" s="45"/>
      <c r="AC47" s="45"/>
      <c r="AD47" s="45"/>
      <c r="AE47" s="45"/>
      <c r="AF47" s="45"/>
    </row>
    <row r="48" spans="1:32" x14ac:dyDescent="0.4">
      <c r="A48" s="23" t="s">
        <v>39</v>
      </c>
      <c r="B48" s="18"/>
      <c r="C48" s="18"/>
      <c r="D48" s="24"/>
      <c r="E48" s="24"/>
      <c r="F48" s="25"/>
      <c r="G48" s="26"/>
      <c r="H48" s="26"/>
      <c r="I48" s="25"/>
      <c r="J48" s="27">
        <f t="shared" si="0"/>
        <v>0</v>
      </c>
      <c r="K48" s="28"/>
      <c r="L48" s="25"/>
      <c r="M48" s="25"/>
      <c r="N48" s="51"/>
      <c r="O48" s="28"/>
      <c r="P48" s="25"/>
      <c r="Q48" s="25"/>
      <c r="R48" s="25"/>
      <c r="S48" s="175">
        <f t="shared" si="1"/>
        <v>0</v>
      </c>
      <c r="T48" s="175">
        <f t="shared" si="2"/>
        <v>0</v>
      </c>
      <c r="U48" s="175">
        <f t="shared" si="3"/>
        <v>0</v>
      </c>
      <c r="V48" s="176">
        <f t="shared" si="4"/>
        <v>0</v>
      </c>
      <c r="W48" s="29"/>
      <c r="X48" s="30" t="b">
        <f t="shared" si="5"/>
        <v>1</v>
      </c>
      <c r="Y48" s="30" t="b">
        <f t="shared" si="6"/>
        <v>1</v>
      </c>
      <c r="Z48" s="30" t="b">
        <f t="shared" si="7"/>
        <v>1</v>
      </c>
      <c r="AA48" s="45"/>
      <c r="AB48" s="45"/>
      <c r="AC48" s="45"/>
      <c r="AD48" s="45"/>
      <c r="AE48" s="45"/>
      <c r="AF48" s="45"/>
    </row>
    <row r="49" spans="1:32" x14ac:dyDescent="0.4">
      <c r="A49" s="23" t="s">
        <v>43</v>
      </c>
      <c r="B49" s="18"/>
      <c r="C49" s="18"/>
      <c r="D49" s="24"/>
      <c r="E49" s="24"/>
      <c r="F49" s="25"/>
      <c r="G49" s="26"/>
      <c r="H49" s="26"/>
      <c r="I49" s="25"/>
      <c r="J49" s="27">
        <f t="shared" si="0"/>
        <v>0</v>
      </c>
      <c r="K49" s="28"/>
      <c r="L49" s="25"/>
      <c r="M49" s="25"/>
      <c r="N49" s="51"/>
      <c r="O49" s="28"/>
      <c r="P49" s="25"/>
      <c r="Q49" s="25"/>
      <c r="R49" s="25"/>
      <c r="S49" s="175">
        <f t="shared" si="1"/>
        <v>0</v>
      </c>
      <c r="T49" s="175">
        <f t="shared" si="2"/>
        <v>0</v>
      </c>
      <c r="U49" s="175">
        <f t="shared" si="3"/>
        <v>0</v>
      </c>
      <c r="V49" s="176">
        <f t="shared" si="4"/>
        <v>0</v>
      </c>
      <c r="W49" s="29"/>
      <c r="X49" s="30" t="b">
        <f t="shared" si="5"/>
        <v>1</v>
      </c>
      <c r="Y49" s="30" t="b">
        <f t="shared" si="6"/>
        <v>1</v>
      </c>
      <c r="Z49" s="30" t="b">
        <f t="shared" si="7"/>
        <v>1</v>
      </c>
      <c r="AA49" s="45"/>
      <c r="AB49" s="45"/>
      <c r="AC49" s="45"/>
      <c r="AD49" s="45"/>
      <c r="AE49" s="45"/>
      <c r="AF49" s="45"/>
    </row>
    <row r="50" spans="1:32" x14ac:dyDescent="0.4">
      <c r="A50" s="23" t="s">
        <v>44</v>
      </c>
      <c r="B50" s="18"/>
      <c r="C50" s="18"/>
      <c r="D50" s="24"/>
      <c r="E50" s="24"/>
      <c r="F50" s="25"/>
      <c r="G50" s="26"/>
      <c r="H50" s="26"/>
      <c r="I50" s="25"/>
      <c r="J50" s="27">
        <f t="shared" si="0"/>
        <v>0</v>
      </c>
      <c r="K50" s="28"/>
      <c r="L50" s="25"/>
      <c r="M50" s="25"/>
      <c r="N50" s="51"/>
      <c r="O50" s="28"/>
      <c r="P50" s="25"/>
      <c r="Q50" s="25"/>
      <c r="R50" s="25"/>
      <c r="S50" s="175">
        <f t="shared" si="1"/>
        <v>0</v>
      </c>
      <c r="T50" s="175">
        <f t="shared" si="2"/>
        <v>0</v>
      </c>
      <c r="U50" s="175">
        <f t="shared" si="3"/>
        <v>0</v>
      </c>
      <c r="V50" s="176">
        <f t="shared" si="4"/>
        <v>0</v>
      </c>
      <c r="W50" s="29"/>
      <c r="X50" s="30" t="b">
        <f t="shared" si="5"/>
        <v>1</v>
      </c>
      <c r="Y50" s="30" t="b">
        <f t="shared" si="6"/>
        <v>1</v>
      </c>
      <c r="Z50" s="30" t="b">
        <f t="shared" si="7"/>
        <v>1</v>
      </c>
    </row>
    <row r="51" spans="1:32" x14ac:dyDescent="0.4">
      <c r="A51" s="23" t="s">
        <v>45</v>
      </c>
      <c r="B51" s="18"/>
      <c r="C51" s="18"/>
      <c r="D51" s="24"/>
      <c r="E51" s="24"/>
      <c r="F51" s="25"/>
      <c r="G51" s="26"/>
      <c r="H51" s="26"/>
      <c r="I51" s="25"/>
      <c r="J51" s="27">
        <f t="shared" si="0"/>
        <v>0</v>
      </c>
      <c r="K51" s="28"/>
      <c r="L51" s="25"/>
      <c r="M51" s="25"/>
      <c r="N51" s="51"/>
      <c r="O51" s="28"/>
      <c r="P51" s="25"/>
      <c r="Q51" s="25"/>
      <c r="R51" s="25"/>
      <c r="S51" s="175">
        <f t="shared" si="1"/>
        <v>0</v>
      </c>
      <c r="T51" s="175">
        <f t="shared" si="2"/>
        <v>0</v>
      </c>
      <c r="U51" s="175">
        <f t="shared" si="3"/>
        <v>0</v>
      </c>
      <c r="V51" s="176">
        <f t="shared" si="4"/>
        <v>0</v>
      </c>
      <c r="W51" s="29"/>
      <c r="X51" s="30" t="b">
        <f t="shared" si="5"/>
        <v>1</v>
      </c>
      <c r="Y51" s="30" t="b">
        <f t="shared" si="6"/>
        <v>1</v>
      </c>
      <c r="Z51" s="30" t="b">
        <f t="shared" si="7"/>
        <v>1</v>
      </c>
    </row>
    <row r="52" spans="1:32" x14ac:dyDescent="0.4">
      <c r="A52" s="23" t="s">
        <v>46</v>
      </c>
      <c r="B52" s="18"/>
      <c r="C52" s="18"/>
      <c r="D52" s="24"/>
      <c r="E52" s="24"/>
      <c r="F52" s="25"/>
      <c r="G52" s="26"/>
      <c r="H52" s="26"/>
      <c r="I52" s="25"/>
      <c r="J52" s="27">
        <f t="shared" si="0"/>
        <v>0</v>
      </c>
      <c r="K52" s="28"/>
      <c r="L52" s="25"/>
      <c r="M52" s="25"/>
      <c r="N52" s="51"/>
      <c r="O52" s="28"/>
      <c r="P52" s="25"/>
      <c r="Q52" s="25"/>
      <c r="R52" s="25"/>
      <c r="S52" s="175">
        <f t="shared" si="1"/>
        <v>0</v>
      </c>
      <c r="T52" s="175">
        <f t="shared" si="2"/>
        <v>0</v>
      </c>
      <c r="U52" s="175">
        <f t="shared" si="3"/>
        <v>0</v>
      </c>
      <c r="V52" s="176">
        <f t="shared" si="4"/>
        <v>0</v>
      </c>
      <c r="W52" s="29"/>
      <c r="X52" s="30" t="b">
        <f t="shared" si="5"/>
        <v>1</v>
      </c>
      <c r="Y52" s="30" t="b">
        <f t="shared" si="6"/>
        <v>1</v>
      </c>
      <c r="Z52" s="30" t="b">
        <f t="shared" si="7"/>
        <v>1</v>
      </c>
    </row>
    <row r="53" spans="1:32" x14ac:dyDescent="0.4">
      <c r="A53" s="23" t="s">
        <v>47</v>
      </c>
      <c r="B53" s="18"/>
      <c r="C53" s="18"/>
      <c r="D53" s="24"/>
      <c r="E53" s="24"/>
      <c r="F53" s="25"/>
      <c r="G53" s="26"/>
      <c r="H53" s="26"/>
      <c r="I53" s="25"/>
      <c r="J53" s="27">
        <f t="shared" si="0"/>
        <v>0</v>
      </c>
      <c r="K53" s="28"/>
      <c r="L53" s="25"/>
      <c r="M53" s="25"/>
      <c r="N53" s="51"/>
      <c r="O53" s="28"/>
      <c r="P53" s="25"/>
      <c r="Q53" s="25"/>
      <c r="R53" s="25"/>
      <c r="S53" s="175">
        <f t="shared" si="1"/>
        <v>0</v>
      </c>
      <c r="T53" s="175">
        <f t="shared" si="2"/>
        <v>0</v>
      </c>
      <c r="U53" s="175">
        <f t="shared" si="3"/>
        <v>0</v>
      </c>
      <c r="V53" s="176">
        <f t="shared" si="4"/>
        <v>0</v>
      </c>
      <c r="W53" s="29"/>
      <c r="X53" s="30" t="b">
        <f t="shared" si="5"/>
        <v>1</v>
      </c>
      <c r="Y53" s="30" t="b">
        <f t="shared" si="6"/>
        <v>1</v>
      </c>
      <c r="Z53" s="30" t="b">
        <f t="shared" si="7"/>
        <v>1</v>
      </c>
    </row>
    <row r="54" spans="1:32" x14ac:dyDescent="0.4">
      <c r="A54" s="23" t="s">
        <v>48</v>
      </c>
      <c r="B54" s="18"/>
      <c r="C54" s="18"/>
      <c r="D54" s="24"/>
      <c r="E54" s="24"/>
      <c r="F54" s="25"/>
      <c r="G54" s="26"/>
      <c r="H54" s="26"/>
      <c r="I54" s="25"/>
      <c r="J54" s="27">
        <f t="shared" si="0"/>
        <v>0</v>
      </c>
      <c r="K54" s="28"/>
      <c r="L54" s="25"/>
      <c r="M54" s="25"/>
      <c r="N54" s="51"/>
      <c r="O54" s="28"/>
      <c r="P54" s="25"/>
      <c r="Q54" s="25"/>
      <c r="R54" s="25"/>
      <c r="S54" s="175">
        <f t="shared" si="1"/>
        <v>0</v>
      </c>
      <c r="T54" s="175">
        <f t="shared" si="2"/>
        <v>0</v>
      </c>
      <c r="U54" s="175">
        <f t="shared" si="3"/>
        <v>0</v>
      </c>
      <c r="V54" s="176">
        <f t="shared" si="4"/>
        <v>0</v>
      </c>
      <c r="W54" s="29"/>
      <c r="X54" s="30" t="b">
        <f t="shared" si="5"/>
        <v>1</v>
      </c>
      <c r="Y54" s="30" t="b">
        <f t="shared" si="6"/>
        <v>1</v>
      </c>
      <c r="Z54" s="30" t="b">
        <f t="shared" si="7"/>
        <v>1</v>
      </c>
    </row>
    <row r="55" spans="1:32" x14ac:dyDescent="0.4">
      <c r="A55" s="23" t="s">
        <v>53</v>
      </c>
      <c r="B55" s="18"/>
      <c r="C55" s="18"/>
      <c r="D55" s="24"/>
      <c r="E55" s="24"/>
      <c r="F55" s="25"/>
      <c r="G55" s="26"/>
      <c r="H55" s="26"/>
      <c r="I55" s="25"/>
      <c r="J55" s="27">
        <f t="shared" si="0"/>
        <v>0</v>
      </c>
      <c r="K55" s="28"/>
      <c r="L55" s="25"/>
      <c r="M55" s="25"/>
      <c r="N55" s="51"/>
      <c r="O55" s="28"/>
      <c r="P55" s="25"/>
      <c r="Q55" s="25"/>
      <c r="R55" s="25"/>
      <c r="S55" s="175">
        <f t="shared" si="1"/>
        <v>0</v>
      </c>
      <c r="T55" s="175">
        <f t="shared" si="2"/>
        <v>0</v>
      </c>
      <c r="U55" s="175">
        <f t="shared" si="3"/>
        <v>0</v>
      </c>
      <c r="V55" s="176">
        <f t="shared" si="4"/>
        <v>0</v>
      </c>
      <c r="W55" s="29"/>
      <c r="X55" s="30" t="b">
        <f t="shared" si="5"/>
        <v>1</v>
      </c>
      <c r="Y55" s="30" t="b">
        <f t="shared" si="6"/>
        <v>1</v>
      </c>
      <c r="Z55" s="30" t="b">
        <f t="shared" si="7"/>
        <v>1</v>
      </c>
    </row>
    <row r="56" spans="1:32" x14ac:dyDescent="0.4">
      <c r="A56" s="23" t="s">
        <v>54</v>
      </c>
      <c r="B56" s="18"/>
      <c r="C56" s="18"/>
      <c r="D56" s="24"/>
      <c r="E56" s="24"/>
      <c r="F56" s="25"/>
      <c r="G56" s="26"/>
      <c r="H56" s="26"/>
      <c r="I56" s="25"/>
      <c r="J56" s="27">
        <f t="shared" si="0"/>
        <v>0</v>
      </c>
      <c r="K56" s="28"/>
      <c r="L56" s="25"/>
      <c r="M56" s="25"/>
      <c r="N56" s="51"/>
      <c r="O56" s="28"/>
      <c r="P56" s="25"/>
      <c r="Q56" s="25"/>
      <c r="R56" s="25"/>
      <c r="S56" s="175">
        <f t="shared" si="1"/>
        <v>0</v>
      </c>
      <c r="T56" s="175">
        <f t="shared" si="2"/>
        <v>0</v>
      </c>
      <c r="U56" s="175">
        <f t="shared" si="3"/>
        <v>0</v>
      </c>
      <c r="V56" s="176">
        <f t="shared" si="4"/>
        <v>0</v>
      </c>
      <c r="W56" s="29"/>
      <c r="X56" s="30" t="b">
        <f t="shared" si="5"/>
        <v>1</v>
      </c>
      <c r="Y56" s="30" t="b">
        <f t="shared" si="6"/>
        <v>1</v>
      </c>
      <c r="Z56" s="30" t="b">
        <f t="shared" si="7"/>
        <v>1</v>
      </c>
    </row>
    <row r="57" spans="1:32" x14ac:dyDescent="0.4">
      <c r="A57" s="23" t="s">
        <v>55</v>
      </c>
      <c r="B57" s="18"/>
      <c r="C57" s="18"/>
      <c r="D57" s="24"/>
      <c r="E57" s="24"/>
      <c r="F57" s="25"/>
      <c r="G57" s="26"/>
      <c r="H57" s="26"/>
      <c r="I57" s="25"/>
      <c r="J57" s="27">
        <f t="shared" si="0"/>
        <v>0</v>
      </c>
      <c r="K57" s="28"/>
      <c r="L57" s="25"/>
      <c r="M57" s="25"/>
      <c r="N57" s="51"/>
      <c r="O57" s="28"/>
      <c r="P57" s="25"/>
      <c r="Q57" s="25"/>
      <c r="R57" s="25"/>
      <c r="S57" s="175">
        <f t="shared" si="1"/>
        <v>0</v>
      </c>
      <c r="T57" s="175">
        <f t="shared" si="2"/>
        <v>0</v>
      </c>
      <c r="U57" s="175">
        <f t="shared" si="3"/>
        <v>0</v>
      </c>
      <c r="V57" s="176">
        <f t="shared" si="4"/>
        <v>0</v>
      </c>
      <c r="W57" s="29"/>
      <c r="X57" s="30" t="b">
        <f t="shared" si="5"/>
        <v>1</v>
      </c>
      <c r="Y57" s="30" t="b">
        <f t="shared" si="6"/>
        <v>1</v>
      </c>
      <c r="Z57" s="30" t="b">
        <f t="shared" si="7"/>
        <v>1</v>
      </c>
    </row>
    <row r="58" spans="1:32" x14ac:dyDescent="0.4">
      <c r="A58" s="23" t="s">
        <v>56</v>
      </c>
      <c r="B58" s="18"/>
      <c r="C58" s="18"/>
      <c r="D58" s="24"/>
      <c r="E58" s="24"/>
      <c r="F58" s="25"/>
      <c r="G58" s="26"/>
      <c r="H58" s="26"/>
      <c r="I58" s="25"/>
      <c r="J58" s="27">
        <f t="shared" si="0"/>
        <v>0</v>
      </c>
      <c r="K58" s="28"/>
      <c r="L58" s="25"/>
      <c r="M58" s="25"/>
      <c r="N58" s="51"/>
      <c r="O58" s="28"/>
      <c r="P58" s="25"/>
      <c r="Q58" s="25"/>
      <c r="R58" s="25"/>
      <c r="S58" s="175">
        <f t="shared" si="1"/>
        <v>0</v>
      </c>
      <c r="T58" s="175">
        <f t="shared" si="2"/>
        <v>0</v>
      </c>
      <c r="U58" s="175">
        <f t="shared" si="3"/>
        <v>0</v>
      </c>
      <c r="V58" s="176">
        <f t="shared" si="4"/>
        <v>0</v>
      </c>
      <c r="W58" s="29"/>
      <c r="X58" s="30" t="b">
        <f t="shared" si="5"/>
        <v>1</v>
      </c>
      <c r="Y58" s="30" t="b">
        <f t="shared" si="6"/>
        <v>1</v>
      </c>
      <c r="Z58" s="30" t="b">
        <f t="shared" si="7"/>
        <v>1</v>
      </c>
    </row>
    <row r="59" spans="1:32" x14ac:dyDescent="0.4">
      <c r="A59" s="23" t="s">
        <v>61</v>
      </c>
      <c r="B59" s="18"/>
      <c r="C59" s="18"/>
      <c r="D59" s="24"/>
      <c r="E59" s="24"/>
      <c r="F59" s="25"/>
      <c r="G59" s="26"/>
      <c r="H59" s="26"/>
      <c r="I59" s="25"/>
      <c r="J59" s="27">
        <f t="shared" si="0"/>
        <v>0</v>
      </c>
      <c r="K59" s="28"/>
      <c r="L59" s="25"/>
      <c r="M59" s="25"/>
      <c r="N59" s="51"/>
      <c r="O59" s="28"/>
      <c r="P59" s="25"/>
      <c r="Q59" s="25"/>
      <c r="R59" s="25"/>
      <c r="S59" s="175">
        <f t="shared" si="1"/>
        <v>0</v>
      </c>
      <c r="T59" s="175">
        <f t="shared" si="2"/>
        <v>0</v>
      </c>
      <c r="U59" s="175">
        <f t="shared" si="3"/>
        <v>0</v>
      </c>
      <c r="V59" s="176">
        <f t="shared" si="4"/>
        <v>0</v>
      </c>
      <c r="W59" s="29"/>
      <c r="X59" s="30" t="b">
        <f t="shared" si="5"/>
        <v>1</v>
      </c>
      <c r="Y59" s="30" t="b">
        <f t="shared" si="6"/>
        <v>1</v>
      </c>
      <c r="Z59" s="30" t="b">
        <f t="shared" si="7"/>
        <v>1</v>
      </c>
    </row>
    <row r="60" spans="1:32" x14ac:dyDescent="0.4">
      <c r="A60" s="23" t="s">
        <v>62</v>
      </c>
      <c r="B60" s="18"/>
      <c r="C60" s="18"/>
      <c r="D60" s="24"/>
      <c r="E60" s="24"/>
      <c r="F60" s="25"/>
      <c r="G60" s="26"/>
      <c r="H60" s="26"/>
      <c r="I60" s="25"/>
      <c r="J60" s="27">
        <f t="shared" si="0"/>
        <v>0</v>
      </c>
      <c r="K60" s="28"/>
      <c r="L60" s="25"/>
      <c r="M60" s="25"/>
      <c r="N60" s="51"/>
      <c r="O60" s="28"/>
      <c r="P60" s="25"/>
      <c r="Q60" s="25"/>
      <c r="R60" s="25"/>
      <c r="S60" s="175">
        <f t="shared" si="1"/>
        <v>0</v>
      </c>
      <c r="T60" s="175">
        <f t="shared" si="2"/>
        <v>0</v>
      </c>
      <c r="U60" s="175">
        <f t="shared" si="3"/>
        <v>0</v>
      </c>
      <c r="V60" s="176">
        <f t="shared" si="4"/>
        <v>0</v>
      </c>
      <c r="W60" s="29"/>
      <c r="X60" s="30" t="b">
        <f t="shared" si="5"/>
        <v>1</v>
      </c>
      <c r="Y60" s="30" t="b">
        <f t="shared" si="6"/>
        <v>1</v>
      </c>
      <c r="Z60" s="30" t="b">
        <f t="shared" si="7"/>
        <v>1</v>
      </c>
    </row>
    <row r="61" spans="1:32" x14ac:dyDescent="0.4">
      <c r="A61" s="23" t="s">
        <v>63</v>
      </c>
      <c r="B61" s="18"/>
      <c r="C61" s="18"/>
      <c r="D61" s="24"/>
      <c r="E61" s="24"/>
      <c r="F61" s="25"/>
      <c r="G61" s="26"/>
      <c r="H61" s="26"/>
      <c r="I61" s="25"/>
      <c r="J61" s="27">
        <f t="shared" ref="J61:J89" si="8">SUM(K61:V61)</f>
        <v>0</v>
      </c>
      <c r="K61" s="28"/>
      <c r="L61" s="25"/>
      <c r="M61" s="25"/>
      <c r="N61" s="51"/>
      <c r="O61" s="28"/>
      <c r="P61" s="25"/>
      <c r="Q61" s="25"/>
      <c r="R61" s="25"/>
      <c r="S61" s="175">
        <f t="shared" si="1"/>
        <v>0</v>
      </c>
      <c r="T61" s="175">
        <f t="shared" si="2"/>
        <v>0</v>
      </c>
      <c r="U61" s="175">
        <f t="shared" si="3"/>
        <v>0</v>
      </c>
      <c r="V61" s="176">
        <f t="shared" si="4"/>
        <v>0</v>
      </c>
      <c r="W61" s="29"/>
      <c r="X61" s="30" t="b">
        <f t="shared" si="5"/>
        <v>1</v>
      </c>
      <c r="Y61" s="30" t="b">
        <f t="shared" si="6"/>
        <v>1</v>
      </c>
      <c r="Z61" s="30" t="b">
        <f t="shared" si="7"/>
        <v>1</v>
      </c>
    </row>
    <row r="62" spans="1:32" x14ac:dyDescent="0.4">
      <c r="A62" s="23" t="s">
        <v>64</v>
      </c>
      <c r="B62" s="18"/>
      <c r="C62" s="18"/>
      <c r="D62" s="24"/>
      <c r="E62" s="24"/>
      <c r="F62" s="25"/>
      <c r="G62" s="26"/>
      <c r="H62" s="26"/>
      <c r="I62" s="25"/>
      <c r="J62" s="27">
        <f t="shared" si="8"/>
        <v>0</v>
      </c>
      <c r="K62" s="28"/>
      <c r="L62" s="25"/>
      <c r="M62" s="25"/>
      <c r="N62" s="51"/>
      <c r="O62" s="28"/>
      <c r="P62" s="25"/>
      <c r="Q62" s="25"/>
      <c r="R62" s="25"/>
      <c r="S62" s="175">
        <f t="shared" si="1"/>
        <v>0</v>
      </c>
      <c r="T62" s="175">
        <f t="shared" si="2"/>
        <v>0</v>
      </c>
      <c r="U62" s="175">
        <f t="shared" si="3"/>
        <v>0</v>
      </c>
      <c r="V62" s="176">
        <f t="shared" si="4"/>
        <v>0</v>
      </c>
      <c r="W62" s="29"/>
      <c r="X62" s="30" t="b">
        <f t="shared" si="5"/>
        <v>1</v>
      </c>
      <c r="Y62" s="30" t="b">
        <f t="shared" si="6"/>
        <v>1</v>
      </c>
      <c r="Z62" s="30" t="b">
        <f t="shared" si="7"/>
        <v>1</v>
      </c>
    </row>
    <row r="63" spans="1:32" x14ac:dyDescent="0.4">
      <c r="A63" s="23" t="s">
        <v>65</v>
      </c>
      <c r="B63" s="18"/>
      <c r="C63" s="18"/>
      <c r="D63" s="24"/>
      <c r="E63" s="24"/>
      <c r="F63" s="25"/>
      <c r="G63" s="26"/>
      <c r="H63" s="26"/>
      <c r="I63" s="25"/>
      <c r="J63" s="27">
        <f t="shared" si="8"/>
        <v>0</v>
      </c>
      <c r="K63" s="28"/>
      <c r="L63" s="25"/>
      <c r="M63" s="25"/>
      <c r="N63" s="51"/>
      <c r="O63" s="28"/>
      <c r="P63" s="25"/>
      <c r="Q63" s="25"/>
      <c r="R63" s="25"/>
      <c r="S63" s="175">
        <f t="shared" si="1"/>
        <v>0</v>
      </c>
      <c r="T63" s="175">
        <f t="shared" si="2"/>
        <v>0</v>
      </c>
      <c r="U63" s="175">
        <f t="shared" si="3"/>
        <v>0</v>
      </c>
      <c r="V63" s="176">
        <f t="shared" si="4"/>
        <v>0</v>
      </c>
      <c r="W63" s="29"/>
      <c r="X63" s="30" t="b">
        <f t="shared" si="5"/>
        <v>1</v>
      </c>
      <c r="Y63" s="30" t="b">
        <f t="shared" si="6"/>
        <v>1</v>
      </c>
      <c r="Z63" s="30" t="b">
        <f t="shared" si="7"/>
        <v>1</v>
      </c>
    </row>
    <row r="64" spans="1:32" x14ac:dyDescent="0.4">
      <c r="A64" s="23" t="s">
        <v>66</v>
      </c>
      <c r="B64" s="18"/>
      <c r="C64" s="18"/>
      <c r="D64" s="24"/>
      <c r="E64" s="24"/>
      <c r="F64" s="25"/>
      <c r="G64" s="26"/>
      <c r="H64" s="26"/>
      <c r="I64" s="25"/>
      <c r="J64" s="27">
        <f t="shared" si="8"/>
        <v>0</v>
      </c>
      <c r="K64" s="28"/>
      <c r="L64" s="25"/>
      <c r="M64" s="25"/>
      <c r="N64" s="51"/>
      <c r="O64" s="28"/>
      <c r="P64" s="25"/>
      <c r="Q64" s="25"/>
      <c r="R64" s="25"/>
      <c r="S64" s="175">
        <f t="shared" si="1"/>
        <v>0</v>
      </c>
      <c r="T64" s="175">
        <f t="shared" si="2"/>
        <v>0</v>
      </c>
      <c r="U64" s="175">
        <f t="shared" si="3"/>
        <v>0</v>
      </c>
      <c r="V64" s="176">
        <f t="shared" si="4"/>
        <v>0</v>
      </c>
      <c r="W64" s="29"/>
      <c r="X64" s="30" t="b">
        <f t="shared" si="5"/>
        <v>1</v>
      </c>
      <c r="Y64" s="30" t="b">
        <f t="shared" si="6"/>
        <v>1</v>
      </c>
      <c r="Z64" s="30" t="b">
        <f t="shared" si="7"/>
        <v>1</v>
      </c>
    </row>
    <row r="65" spans="1:26" x14ac:dyDescent="0.4">
      <c r="A65" s="23" t="s">
        <v>67</v>
      </c>
      <c r="B65" s="18"/>
      <c r="C65" s="18"/>
      <c r="D65" s="24"/>
      <c r="E65" s="24"/>
      <c r="F65" s="25"/>
      <c r="G65" s="26"/>
      <c r="H65" s="26"/>
      <c r="I65" s="25"/>
      <c r="J65" s="27">
        <f t="shared" si="8"/>
        <v>0</v>
      </c>
      <c r="K65" s="28"/>
      <c r="L65" s="25"/>
      <c r="M65" s="25"/>
      <c r="N65" s="51"/>
      <c r="O65" s="28"/>
      <c r="P65" s="25"/>
      <c r="Q65" s="25"/>
      <c r="R65" s="25"/>
      <c r="S65" s="175">
        <f t="shared" si="1"/>
        <v>0</v>
      </c>
      <c r="T65" s="175">
        <f t="shared" si="2"/>
        <v>0</v>
      </c>
      <c r="U65" s="175">
        <f t="shared" si="3"/>
        <v>0</v>
      </c>
      <c r="V65" s="176">
        <f t="shared" si="4"/>
        <v>0</v>
      </c>
      <c r="W65" s="29"/>
      <c r="X65" s="30" t="b">
        <f t="shared" si="5"/>
        <v>1</v>
      </c>
      <c r="Y65" s="30" t="b">
        <f t="shared" si="6"/>
        <v>1</v>
      </c>
      <c r="Z65" s="30" t="b">
        <f t="shared" si="7"/>
        <v>1</v>
      </c>
    </row>
    <row r="66" spans="1:26" x14ac:dyDescent="0.4">
      <c r="A66" s="23" t="s">
        <v>68</v>
      </c>
      <c r="B66" s="18"/>
      <c r="C66" s="18"/>
      <c r="D66" s="24"/>
      <c r="E66" s="24"/>
      <c r="F66" s="25"/>
      <c r="G66" s="26"/>
      <c r="H66" s="26"/>
      <c r="I66" s="25"/>
      <c r="J66" s="27">
        <f t="shared" si="8"/>
        <v>0</v>
      </c>
      <c r="K66" s="28"/>
      <c r="L66" s="25"/>
      <c r="M66" s="25"/>
      <c r="N66" s="51"/>
      <c r="O66" s="28"/>
      <c r="P66" s="25"/>
      <c r="Q66" s="25"/>
      <c r="R66" s="25"/>
      <c r="S66" s="175">
        <f t="shared" si="1"/>
        <v>0</v>
      </c>
      <c r="T66" s="175">
        <f t="shared" si="2"/>
        <v>0</v>
      </c>
      <c r="U66" s="175">
        <f t="shared" si="3"/>
        <v>0</v>
      </c>
      <c r="V66" s="176">
        <f t="shared" si="4"/>
        <v>0</v>
      </c>
      <c r="W66" s="29"/>
      <c r="X66" s="30" t="b">
        <f t="shared" si="5"/>
        <v>1</v>
      </c>
      <c r="Y66" s="30" t="b">
        <f t="shared" si="6"/>
        <v>1</v>
      </c>
      <c r="Z66" s="30" t="b">
        <f t="shared" si="7"/>
        <v>1</v>
      </c>
    </row>
    <row r="67" spans="1:26" x14ac:dyDescent="0.4">
      <c r="A67" s="23" t="s">
        <v>69</v>
      </c>
      <c r="B67" s="18"/>
      <c r="C67" s="18"/>
      <c r="D67" s="24"/>
      <c r="E67" s="24"/>
      <c r="F67" s="25"/>
      <c r="G67" s="26"/>
      <c r="H67" s="26"/>
      <c r="I67" s="25"/>
      <c r="J67" s="27">
        <f t="shared" si="8"/>
        <v>0</v>
      </c>
      <c r="K67" s="28"/>
      <c r="L67" s="25"/>
      <c r="M67" s="25"/>
      <c r="N67" s="51"/>
      <c r="O67" s="28"/>
      <c r="P67" s="25"/>
      <c r="Q67" s="25"/>
      <c r="R67" s="25"/>
      <c r="S67" s="175">
        <f t="shared" si="1"/>
        <v>0</v>
      </c>
      <c r="T67" s="175">
        <f t="shared" si="2"/>
        <v>0</v>
      </c>
      <c r="U67" s="175">
        <f t="shared" si="3"/>
        <v>0</v>
      </c>
      <c r="V67" s="176">
        <f t="shared" si="4"/>
        <v>0</v>
      </c>
      <c r="W67" s="29"/>
      <c r="X67" s="30" t="b">
        <f t="shared" si="5"/>
        <v>1</v>
      </c>
      <c r="Y67" s="30" t="b">
        <f t="shared" si="6"/>
        <v>1</v>
      </c>
      <c r="Z67" s="30" t="b">
        <f t="shared" si="7"/>
        <v>1</v>
      </c>
    </row>
    <row r="68" spans="1:26" x14ac:dyDescent="0.4">
      <c r="A68" s="23" t="s">
        <v>70</v>
      </c>
      <c r="B68" s="18"/>
      <c r="C68" s="18"/>
      <c r="D68" s="24"/>
      <c r="E68" s="24"/>
      <c r="F68" s="25"/>
      <c r="G68" s="26"/>
      <c r="H68" s="26"/>
      <c r="I68" s="25"/>
      <c r="J68" s="27">
        <f t="shared" si="8"/>
        <v>0</v>
      </c>
      <c r="K68" s="28"/>
      <c r="L68" s="25"/>
      <c r="M68" s="25"/>
      <c r="N68" s="51"/>
      <c r="O68" s="28"/>
      <c r="P68" s="25"/>
      <c r="Q68" s="25"/>
      <c r="R68" s="25"/>
      <c r="S68" s="175">
        <f t="shared" si="1"/>
        <v>0</v>
      </c>
      <c r="T68" s="175">
        <f t="shared" si="2"/>
        <v>0</v>
      </c>
      <c r="U68" s="175">
        <f t="shared" si="3"/>
        <v>0</v>
      </c>
      <c r="V68" s="176">
        <f t="shared" si="4"/>
        <v>0</v>
      </c>
      <c r="W68" s="29"/>
      <c r="X68" s="30" t="b">
        <f t="shared" si="5"/>
        <v>1</v>
      </c>
      <c r="Y68" s="30" t="b">
        <f t="shared" si="6"/>
        <v>1</v>
      </c>
      <c r="Z68" s="30" t="b">
        <f t="shared" si="7"/>
        <v>1</v>
      </c>
    </row>
    <row r="69" spans="1:26" x14ac:dyDescent="0.4">
      <c r="A69" s="23" t="s">
        <v>71</v>
      </c>
      <c r="B69" s="18"/>
      <c r="C69" s="18"/>
      <c r="D69" s="24"/>
      <c r="E69" s="24"/>
      <c r="F69" s="25"/>
      <c r="G69" s="26"/>
      <c r="H69" s="26"/>
      <c r="I69" s="25"/>
      <c r="J69" s="27">
        <f t="shared" si="8"/>
        <v>0</v>
      </c>
      <c r="K69" s="28"/>
      <c r="L69" s="25"/>
      <c r="M69" s="25"/>
      <c r="N69" s="51"/>
      <c r="O69" s="28"/>
      <c r="P69" s="25"/>
      <c r="Q69" s="25"/>
      <c r="R69" s="25"/>
      <c r="S69" s="175">
        <f t="shared" si="1"/>
        <v>0</v>
      </c>
      <c r="T69" s="175">
        <f t="shared" si="2"/>
        <v>0</v>
      </c>
      <c r="U69" s="175">
        <f t="shared" si="3"/>
        <v>0</v>
      </c>
      <c r="V69" s="176">
        <f t="shared" si="4"/>
        <v>0</v>
      </c>
      <c r="W69" s="29"/>
      <c r="X69" s="30" t="b">
        <f t="shared" si="5"/>
        <v>1</v>
      </c>
      <c r="Y69" s="30" t="b">
        <f t="shared" si="6"/>
        <v>1</v>
      </c>
      <c r="Z69" s="30" t="b">
        <f t="shared" si="7"/>
        <v>1</v>
      </c>
    </row>
    <row r="70" spans="1:26" x14ac:dyDescent="0.4">
      <c r="A70" s="23" t="s">
        <v>72</v>
      </c>
      <c r="B70" s="18"/>
      <c r="C70" s="18"/>
      <c r="D70" s="24"/>
      <c r="E70" s="24"/>
      <c r="F70" s="25"/>
      <c r="G70" s="26"/>
      <c r="H70" s="26"/>
      <c r="I70" s="25"/>
      <c r="J70" s="27">
        <f t="shared" si="8"/>
        <v>0</v>
      </c>
      <c r="K70" s="28"/>
      <c r="L70" s="25"/>
      <c r="M70" s="25"/>
      <c r="N70" s="51"/>
      <c r="O70" s="28"/>
      <c r="P70" s="25"/>
      <c r="Q70" s="25"/>
      <c r="R70" s="25"/>
      <c r="S70" s="175">
        <f t="shared" si="1"/>
        <v>0</v>
      </c>
      <c r="T70" s="175">
        <f t="shared" si="2"/>
        <v>0</v>
      </c>
      <c r="U70" s="175">
        <f t="shared" si="3"/>
        <v>0</v>
      </c>
      <c r="V70" s="176">
        <f t="shared" si="4"/>
        <v>0</v>
      </c>
      <c r="W70" s="29"/>
      <c r="X70" s="30" t="b">
        <f t="shared" si="5"/>
        <v>1</v>
      </c>
      <c r="Y70" s="30" t="b">
        <f t="shared" si="6"/>
        <v>1</v>
      </c>
      <c r="Z70" s="30" t="b">
        <f t="shared" si="7"/>
        <v>1</v>
      </c>
    </row>
    <row r="71" spans="1:26" x14ac:dyDescent="0.4">
      <c r="A71" s="23" t="s">
        <v>73</v>
      </c>
      <c r="B71" s="18"/>
      <c r="C71" s="18"/>
      <c r="D71" s="24"/>
      <c r="E71" s="24"/>
      <c r="F71" s="25"/>
      <c r="G71" s="26"/>
      <c r="H71" s="26"/>
      <c r="I71" s="25"/>
      <c r="J71" s="27">
        <f t="shared" si="8"/>
        <v>0</v>
      </c>
      <c r="K71" s="28"/>
      <c r="L71" s="25"/>
      <c r="M71" s="25"/>
      <c r="N71" s="51"/>
      <c r="O71" s="28"/>
      <c r="P71" s="25"/>
      <c r="Q71" s="25"/>
      <c r="R71" s="25"/>
      <c r="S71" s="175">
        <f t="shared" si="1"/>
        <v>0</v>
      </c>
      <c r="T71" s="175">
        <f t="shared" si="2"/>
        <v>0</v>
      </c>
      <c r="U71" s="175">
        <f t="shared" si="3"/>
        <v>0</v>
      </c>
      <c r="V71" s="176">
        <f t="shared" si="4"/>
        <v>0</v>
      </c>
      <c r="W71" s="29"/>
      <c r="X71" s="30" t="b">
        <f t="shared" si="5"/>
        <v>1</v>
      </c>
      <c r="Y71" s="30" t="b">
        <f t="shared" si="6"/>
        <v>1</v>
      </c>
      <c r="Z71" s="30" t="b">
        <f t="shared" si="7"/>
        <v>1</v>
      </c>
    </row>
    <row r="72" spans="1:26" x14ac:dyDescent="0.4">
      <c r="A72" s="23" t="s">
        <v>74</v>
      </c>
      <c r="B72" s="18"/>
      <c r="C72" s="18"/>
      <c r="D72" s="24"/>
      <c r="E72" s="24"/>
      <c r="F72" s="25"/>
      <c r="G72" s="26"/>
      <c r="H72" s="26"/>
      <c r="I72" s="25"/>
      <c r="J72" s="27">
        <f t="shared" si="8"/>
        <v>0</v>
      </c>
      <c r="K72" s="28"/>
      <c r="L72" s="25"/>
      <c r="M72" s="25"/>
      <c r="N72" s="51"/>
      <c r="O72" s="28"/>
      <c r="P72" s="25"/>
      <c r="Q72" s="25"/>
      <c r="R72" s="25"/>
      <c r="S72" s="175">
        <f t="shared" si="1"/>
        <v>0</v>
      </c>
      <c r="T72" s="175">
        <f t="shared" si="2"/>
        <v>0</v>
      </c>
      <c r="U72" s="175">
        <f t="shared" si="3"/>
        <v>0</v>
      </c>
      <c r="V72" s="176">
        <f t="shared" si="4"/>
        <v>0</v>
      </c>
      <c r="W72" s="29"/>
      <c r="X72" s="30" t="b">
        <f t="shared" si="5"/>
        <v>1</v>
      </c>
      <c r="Y72" s="30" t="b">
        <f t="shared" si="6"/>
        <v>1</v>
      </c>
      <c r="Z72" s="30" t="b">
        <f t="shared" si="7"/>
        <v>1</v>
      </c>
    </row>
    <row r="73" spans="1:26" x14ac:dyDescent="0.4">
      <c r="A73" s="23" t="s">
        <v>75</v>
      </c>
      <c r="B73" s="18"/>
      <c r="C73" s="18"/>
      <c r="D73" s="24"/>
      <c r="E73" s="24"/>
      <c r="F73" s="25"/>
      <c r="G73" s="26"/>
      <c r="H73" s="26"/>
      <c r="I73" s="25"/>
      <c r="J73" s="27">
        <f t="shared" si="8"/>
        <v>0</v>
      </c>
      <c r="K73" s="28"/>
      <c r="L73" s="25"/>
      <c r="M73" s="25"/>
      <c r="N73" s="51"/>
      <c r="O73" s="28"/>
      <c r="P73" s="25"/>
      <c r="Q73" s="25"/>
      <c r="R73" s="25"/>
      <c r="S73" s="175">
        <f t="shared" si="1"/>
        <v>0</v>
      </c>
      <c r="T73" s="175">
        <f t="shared" si="2"/>
        <v>0</v>
      </c>
      <c r="U73" s="175">
        <f t="shared" si="3"/>
        <v>0</v>
      </c>
      <c r="V73" s="176">
        <f t="shared" si="4"/>
        <v>0</v>
      </c>
      <c r="W73" s="29"/>
      <c r="X73" s="30" t="b">
        <f t="shared" si="5"/>
        <v>1</v>
      </c>
      <c r="Y73" s="30" t="b">
        <f t="shared" si="6"/>
        <v>1</v>
      </c>
      <c r="Z73" s="30" t="b">
        <f t="shared" si="7"/>
        <v>1</v>
      </c>
    </row>
    <row r="74" spans="1:26" x14ac:dyDescent="0.4">
      <c r="A74" s="23" t="s">
        <v>76</v>
      </c>
      <c r="B74" s="18"/>
      <c r="C74" s="18"/>
      <c r="D74" s="24"/>
      <c r="E74" s="24"/>
      <c r="F74" s="25"/>
      <c r="G74" s="26"/>
      <c r="H74" s="26"/>
      <c r="I74" s="25"/>
      <c r="J74" s="27">
        <f t="shared" si="8"/>
        <v>0</v>
      </c>
      <c r="K74" s="28"/>
      <c r="L74" s="25"/>
      <c r="M74" s="25"/>
      <c r="N74" s="51"/>
      <c r="O74" s="28"/>
      <c r="P74" s="25"/>
      <c r="Q74" s="25"/>
      <c r="R74" s="25"/>
      <c r="S74" s="175">
        <f t="shared" si="1"/>
        <v>0</v>
      </c>
      <c r="T74" s="175">
        <f t="shared" si="2"/>
        <v>0</v>
      </c>
      <c r="U74" s="175">
        <f t="shared" si="3"/>
        <v>0</v>
      </c>
      <c r="V74" s="176">
        <f t="shared" si="4"/>
        <v>0</v>
      </c>
      <c r="W74" s="29"/>
      <c r="X74" s="30" t="b">
        <f t="shared" si="5"/>
        <v>1</v>
      </c>
      <c r="Y74" s="30" t="b">
        <f t="shared" si="6"/>
        <v>1</v>
      </c>
      <c r="Z74" s="30" t="b">
        <f t="shared" si="7"/>
        <v>1</v>
      </c>
    </row>
    <row r="75" spans="1:26" x14ac:dyDescent="0.4">
      <c r="A75" s="23" t="s">
        <v>77</v>
      </c>
      <c r="B75" s="18"/>
      <c r="C75" s="18"/>
      <c r="D75" s="24"/>
      <c r="E75" s="24"/>
      <c r="F75" s="25"/>
      <c r="G75" s="26"/>
      <c r="H75" s="26"/>
      <c r="I75" s="25"/>
      <c r="J75" s="27">
        <f t="shared" si="8"/>
        <v>0</v>
      </c>
      <c r="K75" s="28"/>
      <c r="L75" s="25"/>
      <c r="M75" s="25"/>
      <c r="N75" s="51"/>
      <c r="O75" s="28"/>
      <c r="P75" s="25"/>
      <c r="Q75" s="25"/>
      <c r="R75" s="25"/>
      <c r="S75" s="175">
        <f t="shared" si="1"/>
        <v>0</v>
      </c>
      <c r="T75" s="175">
        <f t="shared" si="2"/>
        <v>0</v>
      </c>
      <c r="U75" s="175">
        <f t="shared" si="3"/>
        <v>0</v>
      </c>
      <c r="V75" s="176">
        <f t="shared" si="4"/>
        <v>0</v>
      </c>
      <c r="W75" s="29"/>
      <c r="X75" s="30" t="b">
        <f t="shared" si="5"/>
        <v>1</v>
      </c>
      <c r="Y75" s="30" t="b">
        <f t="shared" si="6"/>
        <v>1</v>
      </c>
      <c r="Z75" s="30" t="b">
        <f t="shared" si="7"/>
        <v>1</v>
      </c>
    </row>
    <row r="76" spans="1:26" x14ac:dyDescent="0.4">
      <c r="A76" s="23" t="s">
        <v>78</v>
      </c>
      <c r="B76" s="18"/>
      <c r="C76" s="18"/>
      <c r="D76" s="24"/>
      <c r="E76" s="24"/>
      <c r="F76" s="25"/>
      <c r="G76" s="26"/>
      <c r="H76" s="26"/>
      <c r="I76" s="25"/>
      <c r="J76" s="27">
        <f t="shared" si="8"/>
        <v>0</v>
      </c>
      <c r="K76" s="28"/>
      <c r="L76" s="25"/>
      <c r="M76" s="25"/>
      <c r="N76" s="51"/>
      <c r="O76" s="28"/>
      <c r="P76" s="25"/>
      <c r="Q76" s="25"/>
      <c r="R76" s="25"/>
      <c r="S76" s="175">
        <f t="shared" si="1"/>
        <v>0</v>
      </c>
      <c r="T76" s="175">
        <f t="shared" si="2"/>
        <v>0</v>
      </c>
      <c r="U76" s="175">
        <f t="shared" si="3"/>
        <v>0</v>
      </c>
      <c r="V76" s="176">
        <f t="shared" si="4"/>
        <v>0</v>
      </c>
      <c r="W76" s="29"/>
      <c r="X76" s="30" t="b">
        <f t="shared" si="5"/>
        <v>1</v>
      </c>
      <c r="Y76" s="30" t="b">
        <f t="shared" si="6"/>
        <v>1</v>
      </c>
      <c r="Z76" s="30" t="b">
        <f t="shared" si="7"/>
        <v>1</v>
      </c>
    </row>
    <row r="77" spans="1:26" x14ac:dyDescent="0.4">
      <c r="A77" s="23" t="s">
        <v>79</v>
      </c>
      <c r="B77" s="18"/>
      <c r="C77" s="18"/>
      <c r="D77" s="24"/>
      <c r="E77" s="24"/>
      <c r="F77" s="25"/>
      <c r="G77" s="26"/>
      <c r="H77" s="26"/>
      <c r="I77" s="25"/>
      <c r="J77" s="27">
        <f t="shared" si="8"/>
        <v>0</v>
      </c>
      <c r="K77" s="28"/>
      <c r="L77" s="25"/>
      <c r="M77" s="25"/>
      <c r="N77" s="51"/>
      <c r="O77" s="28"/>
      <c r="P77" s="25"/>
      <c r="Q77" s="25"/>
      <c r="R77" s="25"/>
      <c r="S77" s="175">
        <f t="shared" si="1"/>
        <v>0</v>
      </c>
      <c r="T77" s="175">
        <f t="shared" si="2"/>
        <v>0</v>
      </c>
      <c r="U77" s="175">
        <f t="shared" si="3"/>
        <v>0</v>
      </c>
      <c r="V77" s="176">
        <f t="shared" si="4"/>
        <v>0</v>
      </c>
      <c r="W77" s="29"/>
      <c r="X77" s="30" t="b">
        <f t="shared" si="5"/>
        <v>1</v>
      </c>
      <c r="Y77" s="30" t="b">
        <f t="shared" si="6"/>
        <v>1</v>
      </c>
      <c r="Z77" s="30" t="b">
        <f t="shared" si="7"/>
        <v>1</v>
      </c>
    </row>
    <row r="78" spans="1:26" x14ac:dyDescent="0.4">
      <c r="A78" s="23" t="s">
        <v>80</v>
      </c>
      <c r="B78" s="18"/>
      <c r="C78" s="18"/>
      <c r="D78" s="24"/>
      <c r="E78" s="24"/>
      <c r="F78" s="25"/>
      <c r="G78" s="26"/>
      <c r="H78" s="26"/>
      <c r="I78" s="25"/>
      <c r="J78" s="27">
        <f t="shared" si="8"/>
        <v>0</v>
      </c>
      <c r="K78" s="28"/>
      <c r="L78" s="25"/>
      <c r="M78" s="25"/>
      <c r="N78" s="51"/>
      <c r="O78" s="28"/>
      <c r="P78" s="25"/>
      <c r="Q78" s="25"/>
      <c r="R78" s="25"/>
      <c r="S78" s="175">
        <f t="shared" si="1"/>
        <v>0</v>
      </c>
      <c r="T78" s="175">
        <f t="shared" si="2"/>
        <v>0</v>
      </c>
      <c r="U78" s="175">
        <f t="shared" si="3"/>
        <v>0</v>
      </c>
      <c r="V78" s="176">
        <f t="shared" si="4"/>
        <v>0</v>
      </c>
      <c r="W78" s="29"/>
      <c r="X78" s="30" t="b">
        <f t="shared" si="5"/>
        <v>1</v>
      </c>
      <c r="Y78" s="30" t="b">
        <f t="shared" si="6"/>
        <v>1</v>
      </c>
      <c r="Z78" s="30" t="b">
        <f t="shared" si="7"/>
        <v>1</v>
      </c>
    </row>
    <row r="79" spans="1:26" x14ac:dyDescent="0.4">
      <c r="A79" s="23" t="s">
        <v>81</v>
      </c>
      <c r="B79" s="18"/>
      <c r="C79" s="18"/>
      <c r="D79" s="24"/>
      <c r="E79" s="24"/>
      <c r="F79" s="25"/>
      <c r="G79" s="26"/>
      <c r="H79" s="26"/>
      <c r="I79" s="25"/>
      <c r="J79" s="27">
        <f t="shared" si="8"/>
        <v>0</v>
      </c>
      <c r="K79" s="28"/>
      <c r="L79" s="25"/>
      <c r="M79" s="25"/>
      <c r="N79" s="51"/>
      <c r="O79" s="28"/>
      <c r="P79" s="25"/>
      <c r="Q79" s="25"/>
      <c r="R79" s="25"/>
      <c r="S79" s="175">
        <f t="shared" si="1"/>
        <v>0</v>
      </c>
      <c r="T79" s="175">
        <f t="shared" si="2"/>
        <v>0</v>
      </c>
      <c r="U79" s="175">
        <f t="shared" si="3"/>
        <v>0</v>
      </c>
      <c r="V79" s="176">
        <f t="shared" si="4"/>
        <v>0</v>
      </c>
      <c r="W79" s="29"/>
      <c r="X79" s="30" t="b">
        <f t="shared" si="5"/>
        <v>1</v>
      </c>
      <c r="Y79" s="30" t="b">
        <f t="shared" si="6"/>
        <v>1</v>
      </c>
      <c r="Z79" s="30" t="b">
        <f t="shared" si="7"/>
        <v>1</v>
      </c>
    </row>
    <row r="80" spans="1:26" x14ac:dyDescent="0.4">
      <c r="A80" s="23" t="s">
        <v>82</v>
      </c>
      <c r="B80" s="18"/>
      <c r="C80" s="18"/>
      <c r="D80" s="24"/>
      <c r="E80" s="24"/>
      <c r="F80" s="25"/>
      <c r="G80" s="26"/>
      <c r="H80" s="26"/>
      <c r="I80" s="25"/>
      <c r="J80" s="27">
        <f t="shared" si="8"/>
        <v>0</v>
      </c>
      <c r="K80" s="28"/>
      <c r="L80" s="25"/>
      <c r="M80" s="25"/>
      <c r="N80" s="51"/>
      <c r="O80" s="28"/>
      <c r="P80" s="25"/>
      <c r="Q80" s="25"/>
      <c r="R80" s="25"/>
      <c r="S80" s="175">
        <f t="shared" si="1"/>
        <v>0</v>
      </c>
      <c r="T80" s="175">
        <f t="shared" si="2"/>
        <v>0</v>
      </c>
      <c r="U80" s="175">
        <f t="shared" si="3"/>
        <v>0</v>
      </c>
      <c r="V80" s="176">
        <f t="shared" si="4"/>
        <v>0</v>
      </c>
      <c r="W80" s="29"/>
      <c r="X80" s="30" t="b">
        <f t="shared" si="5"/>
        <v>1</v>
      </c>
      <c r="Y80" s="30" t="b">
        <f t="shared" si="6"/>
        <v>1</v>
      </c>
      <c r="Z80" s="30" t="b">
        <f t="shared" si="7"/>
        <v>1</v>
      </c>
    </row>
    <row r="81" spans="1:26" x14ac:dyDescent="0.4">
      <c r="A81" s="23" t="s">
        <v>83</v>
      </c>
      <c r="B81" s="18"/>
      <c r="C81" s="18"/>
      <c r="D81" s="24"/>
      <c r="E81" s="24"/>
      <c r="F81" s="25"/>
      <c r="G81" s="26"/>
      <c r="H81" s="26"/>
      <c r="I81" s="25"/>
      <c r="J81" s="27">
        <f t="shared" si="8"/>
        <v>0</v>
      </c>
      <c r="K81" s="28"/>
      <c r="L81" s="25"/>
      <c r="M81" s="25"/>
      <c r="N81" s="51"/>
      <c r="O81" s="28"/>
      <c r="P81" s="25"/>
      <c r="Q81" s="25"/>
      <c r="R81" s="25"/>
      <c r="S81" s="175">
        <f t="shared" si="1"/>
        <v>0</v>
      </c>
      <c r="T81" s="175">
        <f t="shared" si="2"/>
        <v>0</v>
      </c>
      <c r="U81" s="175">
        <f t="shared" si="3"/>
        <v>0</v>
      </c>
      <c r="V81" s="176">
        <f t="shared" si="4"/>
        <v>0</v>
      </c>
      <c r="W81" s="29"/>
      <c r="X81" s="30" t="b">
        <f t="shared" si="5"/>
        <v>1</v>
      </c>
      <c r="Y81" s="30" t="b">
        <f t="shared" si="6"/>
        <v>1</v>
      </c>
      <c r="Z81" s="30" t="b">
        <f t="shared" si="7"/>
        <v>1</v>
      </c>
    </row>
    <row r="82" spans="1:26" x14ac:dyDescent="0.4">
      <c r="A82" s="23" t="s">
        <v>84</v>
      </c>
      <c r="B82" s="18"/>
      <c r="C82" s="18"/>
      <c r="D82" s="24"/>
      <c r="E82" s="24"/>
      <c r="F82" s="25"/>
      <c r="G82" s="26"/>
      <c r="H82" s="26"/>
      <c r="I82" s="25"/>
      <c r="J82" s="27">
        <f t="shared" si="8"/>
        <v>0</v>
      </c>
      <c r="K82" s="28"/>
      <c r="L82" s="25"/>
      <c r="M82" s="25"/>
      <c r="N82" s="51"/>
      <c r="O82" s="28"/>
      <c r="P82" s="25"/>
      <c r="Q82" s="25"/>
      <c r="R82" s="25"/>
      <c r="S82" s="175">
        <f t="shared" si="1"/>
        <v>0</v>
      </c>
      <c r="T82" s="175">
        <f t="shared" si="2"/>
        <v>0</v>
      </c>
      <c r="U82" s="175">
        <f t="shared" si="3"/>
        <v>0</v>
      </c>
      <c r="V82" s="176">
        <f t="shared" si="4"/>
        <v>0</v>
      </c>
      <c r="W82" s="29"/>
      <c r="X82" s="30" t="b">
        <f t="shared" si="5"/>
        <v>1</v>
      </c>
      <c r="Y82" s="30" t="b">
        <f t="shared" si="6"/>
        <v>1</v>
      </c>
      <c r="Z82" s="30" t="b">
        <f t="shared" si="7"/>
        <v>1</v>
      </c>
    </row>
    <row r="83" spans="1:26" x14ac:dyDescent="0.4">
      <c r="A83" s="23" t="s">
        <v>85</v>
      </c>
      <c r="B83" s="18"/>
      <c r="C83" s="18"/>
      <c r="D83" s="24"/>
      <c r="E83" s="24"/>
      <c r="F83" s="25"/>
      <c r="G83" s="26"/>
      <c r="H83" s="26"/>
      <c r="I83" s="25"/>
      <c r="J83" s="27">
        <f t="shared" si="8"/>
        <v>0</v>
      </c>
      <c r="K83" s="28"/>
      <c r="L83" s="25"/>
      <c r="M83" s="25"/>
      <c r="N83" s="51"/>
      <c r="O83" s="28"/>
      <c r="P83" s="25"/>
      <c r="Q83" s="25"/>
      <c r="R83" s="25"/>
      <c r="S83" s="175">
        <f t="shared" si="1"/>
        <v>0</v>
      </c>
      <c r="T83" s="175">
        <f t="shared" si="2"/>
        <v>0</v>
      </c>
      <c r="U83" s="175">
        <f t="shared" si="3"/>
        <v>0</v>
      </c>
      <c r="V83" s="176">
        <f t="shared" si="4"/>
        <v>0</v>
      </c>
      <c r="W83" s="29"/>
      <c r="X83" s="30" t="b">
        <f t="shared" si="5"/>
        <v>1</v>
      </c>
      <c r="Y83" s="30" t="b">
        <f t="shared" si="6"/>
        <v>1</v>
      </c>
      <c r="Z83" s="30" t="b">
        <f t="shared" si="7"/>
        <v>1</v>
      </c>
    </row>
    <row r="84" spans="1:26" x14ac:dyDescent="0.4">
      <c r="A84" s="23" t="s">
        <v>86</v>
      </c>
      <c r="B84" s="18"/>
      <c r="C84" s="18"/>
      <c r="D84" s="24"/>
      <c r="E84" s="24"/>
      <c r="F84" s="25"/>
      <c r="G84" s="26"/>
      <c r="H84" s="26"/>
      <c r="I84" s="25"/>
      <c r="J84" s="27">
        <f t="shared" si="8"/>
        <v>0</v>
      </c>
      <c r="K84" s="28"/>
      <c r="L84" s="25"/>
      <c r="M84" s="25"/>
      <c r="N84" s="51"/>
      <c r="O84" s="28"/>
      <c r="P84" s="25"/>
      <c r="Q84" s="25"/>
      <c r="R84" s="25"/>
      <c r="S84" s="175">
        <f t="shared" si="1"/>
        <v>0</v>
      </c>
      <c r="T84" s="175">
        <f t="shared" si="2"/>
        <v>0</v>
      </c>
      <c r="U84" s="175">
        <f t="shared" si="3"/>
        <v>0</v>
      </c>
      <c r="V84" s="176">
        <f t="shared" si="4"/>
        <v>0</v>
      </c>
      <c r="W84" s="29"/>
      <c r="X84" s="30" t="b">
        <f t="shared" si="5"/>
        <v>1</v>
      </c>
      <c r="Y84" s="30" t="b">
        <f t="shared" si="6"/>
        <v>1</v>
      </c>
      <c r="Z84" s="30" t="b">
        <f t="shared" si="7"/>
        <v>1</v>
      </c>
    </row>
    <row r="85" spans="1:26" x14ac:dyDescent="0.4">
      <c r="A85" s="23" t="s">
        <v>87</v>
      </c>
      <c r="B85" s="18"/>
      <c r="C85" s="18"/>
      <c r="D85" s="24"/>
      <c r="E85" s="24"/>
      <c r="F85" s="25"/>
      <c r="G85" s="26"/>
      <c r="H85" s="26"/>
      <c r="I85" s="25"/>
      <c r="J85" s="27">
        <f t="shared" si="8"/>
        <v>0</v>
      </c>
      <c r="K85" s="28"/>
      <c r="L85" s="25"/>
      <c r="M85" s="25"/>
      <c r="N85" s="51"/>
      <c r="O85" s="28"/>
      <c r="P85" s="25"/>
      <c r="Q85" s="25"/>
      <c r="R85" s="25"/>
      <c r="S85" s="175">
        <f t="shared" si="1"/>
        <v>0</v>
      </c>
      <c r="T85" s="175">
        <f t="shared" si="2"/>
        <v>0</v>
      </c>
      <c r="U85" s="175">
        <f t="shared" si="3"/>
        <v>0</v>
      </c>
      <c r="V85" s="176">
        <f t="shared" si="4"/>
        <v>0</v>
      </c>
      <c r="W85" s="29"/>
      <c r="X85" s="30" t="b">
        <f t="shared" si="5"/>
        <v>1</v>
      </c>
      <c r="Y85" s="30" t="b">
        <f t="shared" si="6"/>
        <v>1</v>
      </c>
      <c r="Z85" s="30" t="b">
        <f t="shared" si="7"/>
        <v>1</v>
      </c>
    </row>
    <row r="86" spans="1:26" x14ac:dyDescent="0.4">
      <c r="A86" s="23" t="s">
        <v>88</v>
      </c>
      <c r="B86" s="18"/>
      <c r="C86" s="18"/>
      <c r="D86" s="24"/>
      <c r="E86" s="24"/>
      <c r="F86" s="25"/>
      <c r="G86" s="26"/>
      <c r="H86" s="26"/>
      <c r="I86" s="25"/>
      <c r="J86" s="27">
        <f t="shared" si="8"/>
        <v>0</v>
      </c>
      <c r="K86" s="28"/>
      <c r="L86" s="25"/>
      <c r="M86" s="25"/>
      <c r="N86" s="51"/>
      <c r="O86" s="28"/>
      <c r="P86" s="25"/>
      <c r="Q86" s="25"/>
      <c r="R86" s="25"/>
      <c r="S86" s="175">
        <f t="shared" si="1"/>
        <v>0</v>
      </c>
      <c r="T86" s="175">
        <f t="shared" si="2"/>
        <v>0</v>
      </c>
      <c r="U86" s="175">
        <f t="shared" si="3"/>
        <v>0</v>
      </c>
      <c r="V86" s="176">
        <f t="shared" si="4"/>
        <v>0</v>
      </c>
      <c r="W86" s="29"/>
      <c r="X86" s="30" t="b">
        <f t="shared" si="5"/>
        <v>1</v>
      </c>
      <c r="Y86" s="30" t="b">
        <f t="shared" si="6"/>
        <v>1</v>
      </c>
      <c r="Z86" s="30" t="b">
        <f t="shared" si="7"/>
        <v>1</v>
      </c>
    </row>
    <row r="87" spans="1:26" x14ac:dyDescent="0.4">
      <c r="A87" s="23" t="s">
        <v>89</v>
      </c>
      <c r="B87" s="18"/>
      <c r="C87" s="18"/>
      <c r="D87" s="24"/>
      <c r="E87" s="24"/>
      <c r="F87" s="25"/>
      <c r="G87" s="26"/>
      <c r="H87" s="26"/>
      <c r="I87" s="25"/>
      <c r="J87" s="27">
        <f t="shared" si="8"/>
        <v>0</v>
      </c>
      <c r="K87" s="28"/>
      <c r="L87" s="25"/>
      <c r="M87" s="25"/>
      <c r="N87" s="51"/>
      <c r="O87" s="28"/>
      <c r="P87" s="25"/>
      <c r="Q87" s="25"/>
      <c r="R87" s="25"/>
      <c r="S87" s="175">
        <f t="shared" si="1"/>
        <v>0</v>
      </c>
      <c r="T87" s="175">
        <f t="shared" si="2"/>
        <v>0</v>
      </c>
      <c r="U87" s="175">
        <f t="shared" si="3"/>
        <v>0</v>
      </c>
      <c r="V87" s="176">
        <f t="shared" si="4"/>
        <v>0</v>
      </c>
      <c r="W87" s="29"/>
      <c r="X87" s="30" t="b">
        <f t="shared" si="5"/>
        <v>1</v>
      </c>
      <c r="Y87" s="30" t="b">
        <f t="shared" si="6"/>
        <v>1</v>
      </c>
      <c r="Z87" s="30" t="b">
        <f t="shared" si="7"/>
        <v>1</v>
      </c>
    </row>
    <row r="88" spans="1:26" x14ac:dyDescent="0.4">
      <c r="A88" s="23" t="s">
        <v>90</v>
      </c>
      <c r="B88" s="18"/>
      <c r="C88" s="18"/>
      <c r="D88" s="24"/>
      <c r="E88" s="24"/>
      <c r="F88" s="25"/>
      <c r="G88" s="26"/>
      <c r="H88" s="26"/>
      <c r="I88" s="25"/>
      <c r="J88" s="27">
        <f t="shared" si="8"/>
        <v>0</v>
      </c>
      <c r="K88" s="28"/>
      <c r="L88" s="25"/>
      <c r="M88" s="25"/>
      <c r="N88" s="51"/>
      <c r="O88" s="28"/>
      <c r="P88" s="25"/>
      <c r="Q88" s="25"/>
      <c r="R88" s="25"/>
      <c r="S88" s="175">
        <f t="shared" si="1"/>
        <v>0</v>
      </c>
      <c r="T88" s="175">
        <f t="shared" si="2"/>
        <v>0</v>
      </c>
      <c r="U88" s="175">
        <f t="shared" si="3"/>
        <v>0</v>
      </c>
      <c r="V88" s="176">
        <f t="shared" si="4"/>
        <v>0</v>
      </c>
      <c r="W88" s="29"/>
      <c r="X88" s="30" t="b">
        <f>SUM(K88:V88)=J88</f>
        <v>1</v>
      </c>
      <c r="Y88" s="30" t="b">
        <f>J88&lt;=I88</f>
        <v>1</v>
      </c>
    </row>
    <row r="89" spans="1:26" s="16" customFormat="1" ht="28.5" customHeight="1" x14ac:dyDescent="0.4">
      <c r="A89" s="236" t="s">
        <v>13</v>
      </c>
      <c r="B89" s="237"/>
      <c r="C89" s="237"/>
      <c r="D89" s="237"/>
      <c r="E89" s="237"/>
      <c r="F89" s="237"/>
      <c r="G89" s="238"/>
      <c r="H89" s="7"/>
      <c r="I89" s="52">
        <f>SUM(I29:I88)</f>
        <v>0</v>
      </c>
      <c r="J89" s="53">
        <f t="shared" si="8"/>
        <v>0</v>
      </c>
      <c r="K89" s="54">
        <f>SUM(K29:K88)</f>
        <v>0</v>
      </c>
      <c r="L89" s="52">
        <f t="shared" ref="L89:N89" si="9">SUM(L29:L88)</f>
        <v>0</v>
      </c>
      <c r="M89" s="52">
        <f t="shared" si="9"/>
        <v>0</v>
      </c>
      <c r="N89" s="55">
        <f t="shared" si="9"/>
        <v>0</v>
      </c>
      <c r="O89" s="54">
        <f>SUM(O29:O88)</f>
        <v>0</v>
      </c>
      <c r="P89" s="52">
        <f t="shared" ref="P89:V89" si="10">SUM(P29:P88)</f>
        <v>0</v>
      </c>
      <c r="Q89" s="52">
        <f t="shared" si="10"/>
        <v>0</v>
      </c>
      <c r="R89" s="52">
        <f t="shared" si="10"/>
        <v>0</v>
      </c>
      <c r="S89" s="52">
        <f t="shared" si="10"/>
        <v>0</v>
      </c>
      <c r="T89" s="52">
        <f t="shared" si="10"/>
        <v>0</v>
      </c>
      <c r="U89" s="52">
        <f t="shared" si="10"/>
        <v>0</v>
      </c>
      <c r="V89" s="56">
        <f t="shared" si="10"/>
        <v>0</v>
      </c>
    </row>
    <row r="90" spans="1:26" s="16" customFormat="1" ht="15" thickBot="1" x14ac:dyDescent="0.45">
      <c r="A90" s="3"/>
      <c r="B90" s="3"/>
      <c r="C90" s="3"/>
      <c r="D90" s="3"/>
      <c r="E90" s="3"/>
      <c r="F90" s="3"/>
      <c r="G90" s="3"/>
      <c r="H90" s="3"/>
      <c r="I90" s="57"/>
      <c r="J90" s="57"/>
      <c r="K90" s="265">
        <f>K89+L89</f>
        <v>0</v>
      </c>
      <c r="L90" s="258"/>
      <c r="M90" s="258">
        <f>M89+N89</f>
        <v>0</v>
      </c>
      <c r="N90" s="266"/>
      <c r="O90" s="262">
        <f>O89+P89</f>
        <v>0</v>
      </c>
      <c r="P90" s="263"/>
      <c r="Q90" s="258">
        <f>Q89+R89</f>
        <v>0</v>
      </c>
      <c r="R90" s="258"/>
      <c r="S90" s="258">
        <f>S89+T89</f>
        <v>0</v>
      </c>
      <c r="T90" s="258"/>
      <c r="U90" s="258">
        <f>U89+V89</f>
        <v>0</v>
      </c>
      <c r="V90" s="259"/>
    </row>
    <row r="91" spans="1:26" x14ac:dyDescent="0.4">
      <c r="A91" s="234" t="s">
        <v>196</v>
      </c>
      <c r="B91" s="234"/>
      <c r="C91" s="234"/>
      <c r="D91" s="234"/>
      <c r="E91" s="234"/>
      <c r="F91" s="234"/>
      <c r="G91" s="234"/>
      <c r="H91" s="234"/>
      <c r="I91" s="234"/>
      <c r="J91" s="234"/>
      <c r="K91" s="23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6" x14ac:dyDescent="0.4">
      <c r="A92" s="234" t="s">
        <v>197</v>
      </c>
      <c r="B92" s="234"/>
      <c r="C92" s="234"/>
      <c r="D92" s="234"/>
      <c r="E92" s="234"/>
      <c r="F92" s="234"/>
      <c r="G92" s="234"/>
      <c r="H92" s="234"/>
      <c r="I92" s="234"/>
      <c r="J92" s="234"/>
      <c r="K92" s="23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6" x14ac:dyDescent="0.4">
      <c r="A93" s="8"/>
      <c r="B93" s="233" t="s">
        <v>57</v>
      </c>
      <c r="C93" s="233"/>
      <c r="D93" s="233"/>
      <c r="E93" s="233"/>
      <c r="F93" s="233"/>
      <c r="G93" s="233"/>
      <c r="H93" s="233"/>
      <c r="I93" s="233"/>
      <c r="J93" s="233"/>
      <c r="K93" s="233"/>
      <c r="L93" s="233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6" s="5" customFormat="1" ht="27.75" customHeight="1" x14ac:dyDescent="0.35">
      <c r="A94" s="59" t="s">
        <v>1</v>
      </c>
      <c r="B94" s="257" t="s">
        <v>109</v>
      </c>
      <c r="C94" s="257"/>
      <c r="D94" s="257"/>
      <c r="E94" s="59" t="s">
        <v>2</v>
      </c>
      <c r="F94" s="256" t="s">
        <v>112</v>
      </c>
      <c r="G94" s="256"/>
      <c r="H94" s="256"/>
      <c r="I94" s="256"/>
      <c r="J94" s="59" t="s">
        <v>7</v>
      </c>
      <c r="K94" s="256" t="s">
        <v>151</v>
      </c>
      <c r="L94" s="256"/>
      <c r="M94" s="256"/>
      <c r="N94" s="256"/>
      <c r="O94" s="59" t="s">
        <v>10</v>
      </c>
      <c r="P94" s="256" t="s">
        <v>118</v>
      </c>
      <c r="Q94" s="256"/>
      <c r="R94" s="256"/>
      <c r="S94" s="256"/>
      <c r="T94" s="58"/>
      <c r="U94" s="58"/>
      <c r="V94" s="58"/>
    </row>
    <row r="95" spans="1:26" s="5" customFormat="1" ht="27.75" customHeight="1" x14ac:dyDescent="0.35">
      <c r="A95" s="59" t="s">
        <v>4</v>
      </c>
      <c r="B95" s="257" t="s">
        <v>110</v>
      </c>
      <c r="C95" s="257"/>
      <c r="D95" s="257"/>
      <c r="E95" s="59" t="s">
        <v>3</v>
      </c>
      <c r="F95" s="256" t="s">
        <v>150</v>
      </c>
      <c r="G95" s="256"/>
      <c r="H95" s="256"/>
      <c r="I95" s="256"/>
      <c r="J95" s="59" t="s">
        <v>8</v>
      </c>
      <c r="K95" s="256" t="s">
        <v>116</v>
      </c>
      <c r="L95" s="256"/>
      <c r="M95" s="256"/>
      <c r="N95" s="256"/>
      <c r="O95" s="59" t="s">
        <v>11</v>
      </c>
      <c r="P95" s="256" t="s">
        <v>152</v>
      </c>
      <c r="Q95" s="256"/>
      <c r="R95" s="256"/>
      <c r="S95" s="256"/>
      <c r="T95" s="58"/>
      <c r="U95" s="58"/>
      <c r="V95" s="58"/>
    </row>
    <row r="96" spans="1:26" s="5" customFormat="1" ht="27.75" customHeight="1" x14ac:dyDescent="0.35">
      <c r="A96" s="59" t="s">
        <v>5</v>
      </c>
      <c r="B96" s="256" t="s">
        <v>149</v>
      </c>
      <c r="C96" s="256"/>
      <c r="D96" s="256"/>
      <c r="E96" s="59" t="s">
        <v>6</v>
      </c>
      <c r="F96" s="256" t="s">
        <v>114</v>
      </c>
      <c r="G96" s="256"/>
      <c r="H96" s="256"/>
      <c r="I96" s="256"/>
      <c r="J96" s="59" t="s">
        <v>9</v>
      </c>
      <c r="K96" s="256" t="s">
        <v>165</v>
      </c>
      <c r="L96" s="256"/>
      <c r="M96" s="256"/>
      <c r="N96" s="256"/>
      <c r="O96" s="58"/>
      <c r="P96" s="58"/>
      <c r="Q96" s="58"/>
      <c r="R96" s="58"/>
      <c r="S96" s="58"/>
      <c r="T96" s="58"/>
      <c r="U96" s="58"/>
      <c r="V96" s="58"/>
    </row>
    <row r="97" spans="1:22" x14ac:dyDescent="0.4">
      <c r="A97" s="10"/>
      <c r="B97" s="9"/>
      <c r="C97" s="9"/>
      <c r="E97" s="10"/>
      <c r="F97" s="9"/>
      <c r="G97" s="8"/>
      <c r="J97" s="10"/>
      <c r="K97" s="9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x14ac:dyDescent="0.4">
      <c r="G98" s="14"/>
      <c r="H98" s="14"/>
      <c r="M98" s="38"/>
    </row>
    <row r="99" spans="1:22" ht="38.25" customHeight="1" x14ac:dyDescent="0.4">
      <c r="A99" s="243" t="s">
        <v>153</v>
      </c>
      <c r="B99" s="243"/>
      <c r="C99" s="254"/>
      <c r="D99" s="254"/>
      <c r="G99" s="14"/>
      <c r="H99" s="14"/>
    </row>
    <row r="100" spans="1:22" ht="30" customHeight="1" x14ac:dyDescent="0.4">
      <c r="A100" s="243" t="s">
        <v>188</v>
      </c>
      <c r="B100" s="243"/>
      <c r="C100" s="254"/>
      <c r="D100" s="254"/>
      <c r="J100" s="264"/>
      <c r="K100" s="264"/>
      <c r="L100" s="264"/>
      <c r="M100" s="264"/>
    </row>
    <row r="101" spans="1:22" x14ac:dyDescent="0.4">
      <c r="A101" s="244" t="s">
        <v>154</v>
      </c>
      <c r="B101" s="244"/>
      <c r="C101" s="255"/>
      <c r="D101" s="255"/>
      <c r="J101" s="260" t="s">
        <v>195</v>
      </c>
      <c r="K101" s="260"/>
      <c r="L101" s="260" t="s">
        <v>91</v>
      </c>
      <c r="M101" s="260"/>
    </row>
    <row r="102" spans="1:22" x14ac:dyDescent="0.4">
      <c r="A102" s="244" t="s">
        <v>189</v>
      </c>
      <c r="B102" s="244"/>
      <c r="C102" s="255"/>
      <c r="D102" s="255"/>
      <c r="J102" s="261"/>
      <c r="K102" s="261"/>
      <c r="L102" s="261"/>
      <c r="M102" s="261"/>
    </row>
    <row r="103" spans="1:22" x14ac:dyDescent="0.4">
      <c r="J103" s="173"/>
      <c r="K103" s="173"/>
    </row>
  </sheetData>
  <mergeCells count="116">
    <mergeCell ref="F94:I94"/>
    <mergeCell ref="F95:I95"/>
    <mergeCell ref="F96:I96"/>
    <mergeCell ref="S20:V20"/>
    <mergeCell ref="M14:P14"/>
    <mergeCell ref="M16:P16"/>
    <mergeCell ref="M17:P17"/>
    <mergeCell ref="M15:P15"/>
    <mergeCell ref="J101:K102"/>
    <mergeCell ref="L101:M102"/>
    <mergeCell ref="S18:V18"/>
    <mergeCell ref="S19:V19"/>
    <mergeCell ref="M22:P22"/>
    <mergeCell ref="O90:P90"/>
    <mergeCell ref="S21:V21"/>
    <mergeCell ref="S22:V22"/>
    <mergeCell ref="M18:P18"/>
    <mergeCell ref="M19:P19"/>
    <mergeCell ref="M20:P20"/>
    <mergeCell ref="M21:P21"/>
    <mergeCell ref="J100:K100"/>
    <mergeCell ref="L100:M100"/>
    <mergeCell ref="K90:L90"/>
    <mergeCell ref="M90:N90"/>
    <mergeCell ref="Z9:AC9"/>
    <mergeCell ref="A99:B99"/>
    <mergeCell ref="A100:B100"/>
    <mergeCell ref="A101:B101"/>
    <mergeCell ref="A102:B102"/>
    <mergeCell ref="Y15:AA23"/>
    <mergeCell ref="C99:D99"/>
    <mergeCell ref="C100:D100"/>
    <mergeCell ref="C101:D101"/>
    <mergeCell ref="C102:D102"/>
    <mergeCell ref="K94:N94"/>
    <mergeCell ref="K95:N95"/>
    <mergeCell ref="K96:N96"/>
    <mergeCell ref="P94:S94"/>
    <mergeCell ref="P95:S95"/>
    <mergeCell ref="B94:D94"/>
    <mergeCell ref="B95:D95"/>
    <mergeCell ref="B96:D96"/>
    <mergeCell ref="Q90:R90"/>
    <mergeCell ref="S90:T90"/>
    <mergeCell ref="U90:V90"/>
    <mergeCell ref="S15:V15"/>
    <mergeCell ref="S16:V16"/>
    <mergeCell ref="S17:V17"/>
    <mergeCell ref="A7:B7"/>
    <mergeCell ref="B93:L93"/>
    <mergeCell ref="A11:D11"/>
    <mergeCell ref="A12:D12"/>
    <mergeCell ref="A91:K91"/>
    <mergeCell ref="A92:K92"/>
    <mergeCell ref="H24:H27"/>
    <mergeCell ref="C7:G7"/>
    <mergeCell ref="A16:D16"/>
    <mergeCell ref="G11:J11"/>
    <mergeCell ref="G12:J12"/>
    <mergeCell ref="G13:J13"/>
    <mergeCell ref="A89:G89"/>
    <mergeCell ref="A20:D20"/>
    <mergeCell ref="A21:D21"/>
    <mergeCell ref="A22:D22"/>
    <mergeCell ref="G14:J14"/>
    <mergeCell ref="G16:J16"/>
    <mergeCell ref="G19:J19"/>
    <mergeCell ref="G20:J20"/>
    <mergeCell ref="A9:D9"/>
    <mergeCell ref="E9:J9"/>
    <mergeCell ref="G15:J15"/>
    <mergeCell ref="X2:AF2"/>
    <mergeCell ref="G1:W1"/>
    <mergeCell ref="A24:A27"/>
    <mergeCell ref="B24:B27"/>
    <mergeCell ref="D24:D27"/>
    <mergeCell ref="E24:E27"/>
    <mergeCell ref="F24:F27"/>
    <mergeCell ref="A4:B4"/>
    <mergeCell ref="A5:B5"/>
    <mergeCell ref="W24:W27"/>
    <mergeCell ref="A6:B6"/>
    <mergeCell ref="A13:D13"/>
    <mergeCell ref="A14:D14"/>
    <mergeCell ref="A18:D18"/>
    <mergeCell ref="A19:D19"/>
    <mergeCell ref="A17:D17"/>
    <mergeCell ref="C4:G4"/>
    <mergeCell ref="C5:G5"/>
    <mergeCell ref="C6:G6"/>
    <mergeCell ref="G17:J17"/>
    <mergeCell ref="G18:J18"/>
    <mergeCell ref="G21:J21"/>
    <mergeCell ref="G22:J22"/>
    <mergeCell ref="A15:D15"/>
    <mergeCell ref="AA28:AD28"/>
    <mergeCell ref="J24:J27"/>
    <mergeCell ref="G24:G27"/>
    <mergeCell ref="I24:I27"/>
    <mergeCell ref="A23:W23"/>
    <mergeCell ref="K24:N24"/>
    <mergeCell ref="C24:C27"/>
    <mergeCell ref="O24:V24"/>
    <mergeCell ref="K25:L26"/>
    <mergeCell ref="M25:N26"/>
    <mergeCell ref="M11:P11"/>
    <mergeCell ref="S11:V11"/>
    <mergeCell ref="S12:V12"/>
    <mergeCell ref="S13:V13"/>
    <mergeCell ref="S14:V14"/>
    <mergeCell ref="M12:P12"/>
    <mergeCell ref="M13:P13"/>
    <mergeCell ref="O25:P26"/>
    <mergeCell ref="Q25:R26"/>
    <mergeCell ref="S25:T26"/>
    <mergeCell ref="U25:V26"/>
  </mergeCells>
  <phoneticPr fontId="5" type="noConversion"/>
  <conditionalFormatting sqref="B29:I88">
    <cfRule type="containsBlanks" dxfId="30" priority="19">
      <formula>LEN(TRIM(B29))=0</formula>
    </cfRule>
    <cfRule type="cellIs" dxfId="29" priority="35" operator="equal">
      <formula>0</formula>
    </cfRule>
    <cfRule type="cellIs" dxfId="28" priority="38" operator="equal">
      <formula>0</formula>
    </cfRule>
  </conditionalFormatting>
  <conditionalFormatting sqref="C99:D102">
    <cfRule type="containsBlanks" dxfId="27" priority="1">
      <formula>LEN(TRIM(C99))=0</formula>
    </cfRule>
    <cfRule type="containsBlanks" dxfId="26" priority="2">
      <formula>LEN(TRIM(C99))=0</formula>
    </cfRule>
  </conditionalFormatting>
  <conditionalFormatting sqref="C4:G7">
    <cfRule type="containsBlanks" dxfId="25" priority="5">
      <formula>LEN(TRIM(C4))=0</formula>
    </cfRule>
  </conditionalFormatting>
  <conditionalFormatting sqref="E13:E15">
    <cfRule type="containsBlanks" dxfId="24" priority="17">
      <formula>LEN(TRIM(E13))=0</formula>
    </cfRule>
  </conditionalFormatting>
  <conditionalFormatting sqref="E18:E19">
    <cfRule type="containsBlanks" dxfId="23" priority="16">
      <formula>LEN(TRIM(E18))=0</formula>
    </cfRule>
  </conditionalFormatting>
  <conditionalFormatting sqref="E21:E22">
    <cfRule type="containsBlanks" dxfId="22" priority="15">
      <formula>LEN(TRIM(E21))=0</formula>
    </cfRule>
  </conditionalFormatting>
  <conditionalFormatting sqref="I30:I88">
    <cfRule type="cellIs" dxfId="21" priority="39" operator="equal">
      <formula>0</formula>
    </cfRule>
  </conditionalFormatting>
  <conditionalFormatting sqref="J100:M100">
    <cfRule type="containsBlanks" dxfId="20" priority="3">
      <formula>LEN(TRIM(J100))=0</formula>
    </cfRule>
    <cfRule type="containsBlanks" dxfId="19" priority="24">
      <formula>LEN(TRIM(J100))=0</formula>
    </cfRule>
  </conditionalFormatting>
  <conditionalFormatting sqref="K13:K15">
    <cfRule type="containsBlanks" dxfId="18" priority="14">
      <formula>LEN(TRIM(K13))=0</formula>
    </cfRule>
  </conditionalFormatting>
  <conditionalFormatting sqref="K18:K19">
    <cfRule type="containsBlanks" dxfId="17" priority="13">
      <formula>LEN(TRIM(K18))=0</formula>
    </cfRule>
  </conditionalFormatting>
  <conditionalFormatting sqref="K21:K22">
    <cfRule type="containsBlanks" dxfId="16" priority="12">
      <formula>LEN(TRIM(K21))=0</formula>
    </cfRule>
  </conditionalFormatting>
  <conditionalFormatting sqref="K29:R88 W29:W88">
    <cfRule type="containsBlanks" dxfId="15" priority="18">
      <formula>LEN(TRIM(K29))=0</formula>
    </cfRule>
    <cfRule type="cellIs" dxfId="14" priority="27" operator="equal">
      <formula>0</formula>
    </cfRule>
    <cfRule type="cellIs" dxfId="13" priority="28" operator="equal">
      <formula>0</formula>
    </cfRule>
  </conditionalFormatting>
  <conditionalFormatting sqref="M89:M93 M97">
    <cfRule type="cellIs" dxfId="12" priority="30" operator="notEqual">
      <formula>#REF!</formula>
    </cfRule>
  </conditionalFormatting>
  <conditionalFormatting sqref="X29:Y88">
    <cfRule type="cellIs" dxfId="11" priority="20" operator="equal">
      <formula>FALSE</formula>
    </cfRule>
  </conditionalFormatting>
  <dataValidations count="5">
    <dataValidation type="list" allowBlank="1" showInputMessage="1" showErrorMessage="1" error="Proszę wybrać sposób zapłaty z rozwijanej listy " sqref="F29:F88" xr:uid="{00000000-0002-0000-0000-000000000000}">
      <formula1>$AB$3:$AB$5</formula1>
    </dataValidation>
    <dataValidation type="date" allowBlank="1" showInputMessage="1" showErrorMessage="1" error="Zgodnie z programem data winna być miedzy 01.02.2020 a31.12.2026" sqref="D29:E88" xr:uid="{00000000-0002-0000-0000-000001000000}">
      <formula1>43862</formula1>
      <formula2>46387</formula2>
    </dataValidation>
    <dataValidation type="list" allowBlank="1" showInputMessage="1" showErrorMessage="1" error="Proszę wybrać wartość z rozijalnej lisy " sqref="G29:G88" xr:uid="{00000000-0002-0000-0000-000002000000}">
      <formula1>$AB$29:$AB$40</formula1>
    </dataValidation>
    <dataValidation type="list" allowBlank="1" showInputMessage="1" showErrorMessage="1" error="Proszę wybrać wartość z rozijalnej lisy " sqref="H29:H88" xr:uid="{00000000-0002-0000-0000-000003000000}">
      <formula1>$AA$29:$AA$41</formula1>
    </dataValidation>
    <dataValidation type="list" allowBlank="1" showInputMessage="1" showErrorMessage="1" sqref="E9:J9" xr:uid="{1F72919D-C137-4B65-8D35-D78A3D526C2E}">
      <formula1>$Y$4:$Y$6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48"/>
  <sheetViews>
    <sheetView view="pageBreakPreview" zoomScale="60" zoomScaleNormal="80" workbookViewId="0">
      <selection activeCell="M4" sqref="M4"/>
    </sheetView>
  </sheetViews>
  <sheetFormatPr defaultColWidth="9.15234375" defaultRowHeight="34.5" customHeight="1" x14ac:dyDescent="0.5"/>
  <cols>
    <col min="1" max="1" width="9.15234375" style="60"/>
    <col min="2" max="2" width="62" style="60" customWidth="1"/>
    <col min="3" max="6" width="18.84375" style="60" customWidth="1"/>
    <col min="7" max="17" width="19.3046875" style="60" customWidth="1"/>
    <col min="18" max="21" width="31" style="60" customWidth="1"/>
    <col min="22" max="23" width="17.53515625" style="60" customWidth="1"/>
    <col min="24" max="24" width="19.84375" style="60" customWidth="1"/>
    <col min="25" max="25" width="18.69140625" style="60" customWidth="1"/>
    <col min="26" max="16384" width="9.15234375" style="60"/>
  </cols>
  <sheetData>
    <row r="1" spans="1:33" ht="34.5" customHeight="1" x14ac:dyDescent="0.5">
      <c r="K1" s="1"/>
      <c r="N1" s="61"/>
      <c r="O1" s="61"/>
      <c r="P1" s="283" t="s">
        <v>161</v>
      </c>
      <c r="Q1" s="283"/>
      <c r="R1" s="283"/>
      <c r="S1" s="283"/>
      <c r="T1" s="283"/>
      <c r="U1" s="283"/>
      <c r="V1" s="283"/>
      <c r="W1" s="283"/>
      <c r="X1" s="283"/>
      <c r="Y1" s="283"/>
      <c r="Z1" s="62"/>
      <c r="AA1" s="62"/>
      <c r="AB1" s="62"/>
      <c r="AC1" s="62"/>
      <c r="AD1" s="62"/>
    </row>
    <row r="2" spans="1:33" ht="34.5" customHeight="1" x14ac:dyDescent="0.75">
      <c r="A2" s="289" t="s">
        <v>155</v>
      </c>
      <c r="B2" s="289"/>
      <c r="C2" s="289"/>
      <c r="D2" s="289"/>
      <c r="E2" s="289"/>
      <c r="F2" s="289"/>
      <c r="G2" s="289"/>
      <c r="H2" s="289"/>
      <c r="I2" s="2"/>
      <c r="J2" s="2"/>
      <c r="K2" s="1"/>
      <c r="L2" s="63"/>
      <c r="M2" s="63"/>
      <c r="N2" s="63"/>
      <c r="O2" s="63"/>
      <c r="P2" s="63"/>
      <c r="Q2" s="63"/>
      <c r="R2" s="63"/>
      <c r="S2" s="63"/>
      <c r="T2" s="63"/>
      <c r="U2" s="63"/>
      <c r="V2" s="64"/>
      <c r="Y2" s="65"/>
      <c r="Z2" s="65"/>
      <c r="AA2" s="65"/>
      <c r="AB2" s="65"/>
      <c r="AC2" s="65"/>
      <c r="AD2" s="65"/>
    </row>
    <row r="3" spans="1:33" ht="34.5" customHeight="1" x14ac:dyDescent="0.5">
      <c r="A3" s="64"/>
      <c r="B3" s="66"/>
      <c r="C3" s="64"/>
      <c r="D3" s="64"/>
      <c r="E3" s="64"/>
      <c r="F3" s="64"/>
      <c r="G3" s="64"/>
      <c r="H3" s="64"/>
      <c r="I3" s="64"/>
      <c r="J3" s="64"/>
      <c r="K3" s="64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7"/>
      <c r="X3" s="67"/>
      <c r="Y3" s="67"/>
      <c r="Z3" s="67"/>
      <c r="AA3" s="67"/>
      <c r="AB3" s="67"/>
      <c r="AC3" s="67"/>
    </row>
    <row r="4" spans="1:33" ht="34.5" customHeight="1" x14ac:dyDescent="0.5">
      <c r="A4" s="351" t="s">
        <v>186</v>
      </c>
      <c r="B4" s="351"/>
      <c r="C4" s="288"/>
      <c r="D4" s="288"/>
      <c r="E4" s="288"/>
      <c r="F4" s="288"/>
      <c r="G4" s="288"/>
      <c r="H4" s="288"/>
      <c r="I4" s="288"/>
      <c r="J4" s="288"/>
      <c r="K4" s="64"/>
      <c r="W4" s="67"/>
      <c r="X4" s="67"/>
      <c r="Y4" s="67"/>
      <c r="Z4" s="67"/>
      <c r="AA4" s="67"/>
      <c r="AB4" s="67"/>
      <c r="AC4" s="67"/>
    </row>
    <row r="5" spans="1:33" ht="34.5" customHeight="1" x14ac:dyDescent="0.5">
      <c r="A5" s="351" t="s">
        <v>49</v>
      </c>
      <c r="B5" s="351"/>
      <c r="C5" s="288"/>
      <c r="D5" s="288"/>
      <c r="E5" s="288"/>
      <c r="F5" s="288"/>
      <c r="G5" s="288"/>
      <c r="H5" s="288"/>
      <c r="I5" s="288"/>
      <c r="J5" s="288"/>
      <c r="K5" s="64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7"/>
      <c r="X5" s="67"/>
      <c r="Y5" s="67"/>
      <c r="Z5" s="67"/>
      <c r="AA5" s="67"/>
      <c r="AB5" s="67"/>
      <c r="AC5" s="67"/>
    </row>
    <row r="6" spans="1:33" ht="34.5" customHeight="1" x14ac:dyDescent="0.5">
      <c r="A6" s="351" t="s">
        <v>185</v>
      </c>
      <c r="B6" s="351"/>
      <c r="C6" s="288"/>
      <c r="D6" s="288"/>
      <c r="E6" s="288"/>
      <c r="F6" s="288"/>
      <c r="G6" s="288"/>
      <c r="H6" s="288"/>
      <c r="I6" s="288"/>
      <c r="J6" s="288"/>
      <c r="K6" s="64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7"/>
      <c r="X6" s="67"/>
      <c r="Y6" s="67"/>
      <c r="Z6" s="67"/>
      <c r="AA6" s="67"/>
      <c r="AB6" s="67"/>
      <c r="AC6" s="67"/>
    </row>
    <row r="7" spans="1:33" ht="34.5" customHeight="1" x14ac:dyDescent="0.5">
      <c r="A7" s="68"/>
      <c r="B7" s="69"/>
      <c r="C7" s="70"/>
      <c r="D7" s="70"/>
      <c r="E7" s="70"/>
      <c r="F7" s="70"/>
      <c r="G7" s="70"/>
      <c r="H7" s="70"/>
      <c r="I7" s="70"/>
      <c r="J7" s="70"/>
      <c r="K7" s="64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7"/>
      <c r="X7" s="67"/>
      <c r="Y7" s="67"/>
      <c r="Z7" s="67"/>
      <c r="AA7" s="67"/>
      <c r="AB7" s="67"/>
      <c r="AC7" s="67"/>
    </row>
    <row r="8" spans="1:33" ht="34.5" customHeight="1" x14ac:dyDescent="0.5">
      <c r="A8" s="285" t="s">
        <v>190</v>
      </c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12"/>
      <c r="S8" s="12"/>
      <c r="T8" s="12"/>
      <c r="U8" s="12"/>
      <c r="V8" s="64"/>
      <c r="W8" s="67"/>
      <c r="X8" s="67"/>
      <c r="Y8" s="67"/>
      <c r="Z8" s="67"/>
      <c r="AA8" s="67"/>
      <c r="AB8" s="67"/>
      <c r="AC8" s="67"/>
    </row>
    <row r="9" spans="1:33" ht="34.5" customHeight="1" thickBot="1" x14ac:dyDescent="0.5500000000000000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1"/>
      <c r="R9" s="71"/>
      <c r="S9" s="71"/>
      <c r="T9" s="71"/>
      <c r="U9" s="71"/>
      <c r="V9" s="64"/>
      <c r="W9" s="67"/>
      <c r="X9" s="67"/>
      <c r="Y9" s="67"/>
      <c r="Z9" s="67"/>
      <c r="AA9" s="67"/>
      <c r="AB9" s="67"/>
      <c r="AC9" s="67"/>
    </row>
    <row r="10" spans="1:33" s="117" customFormat="1" ht="34.5" customHeight="1" thickBot="1" x14ac:dyDescent="0.45">
      <c r="A10" s="286" t="s">
        <v>0</v>
      </c>
      <c r="B10" s="287" t="s">
        <v>191</v>
      </c>
      <c r="C10" s="305" t="s">
        <v>52</v>
      </c>
      <c r="D10" s="306"/>
      <c r="E10" s="306"/>
      <c r="F10" s="306"/>
      <c r="G10" s="306"/>
      <c r="H10" s="306"/>
      <c r="I10" s="306"/>
      <c r="J10" s="306"/>
      <c r="K10" s="306"/>
      <c r="L10" s="306"/>
      <c r="M10" s="307"/>
      <c r="N10" s="302" t="s">
        <v>36</v>
      </c>
      <c r="O10" s="303"/>
      <c r="P10" s="303"/>
      <c r="Q10" s="303"/>
      <c r="R10" s="303"/>
      <c r="S10" s="303"/>
      <c r="T10" s="303"/>
      <c r="U10" s="303"/>
      <c r="V10" s="303"/>
      <c r="W10" s="303"/>
      <c r="X10" s="304"/>
      <c r="Y10" s="284" t="s">
        <v>50</v>
      </c>
      <c r="Z10" s="116"/>
      <c r="AA10" s="116"/>
      <c r="AB10" s="116"/>
      <c r="AC10" s="116"/>
      <c r="AD10" s="116"/>
      <c r="AE10" s="116"/>
    </row>
    <row r="11" spans="1:33" s="117" customFormat="1" ht="34.5" customHeight="1" x14ac:dyDescent="0.4">
      <c r="A11" s="286"/>
      <c r="B11" s="287"/>
      <c r="C11" s="308" t="s">
        <v>105</v>
      </c>
      <c r="D11" s="309"/>
      <c r="E11" s="309"/>
      <c r="F11" s="310"/>
      <c r="G11" s="335" t="s">
        <v>108</v>
      </c>
      <c r="H11" s="336"/>
      <c r="I11" s="336"/>
      <c r="J11" s="337"/>
      <c r="K11" s="302" t="s">
        <v>60</v>
      </c>
      <c r="L11" s="303"/>
      <c r="M11" s="304"/>
      <c r="N11" s="267" t="s">
        <v>105</v>
      </c>
      <c r="O11" s="268"/>
      <c r="P11" s="268"/>
      <c r="Q11" s="269"/>
      <c r="R11" s="314" t="s">
        <v>108</v>
      </c>
      <c r="S11" s="315"/>
      <c r="T11" s="315"/>
      <c r="U11" s="316"/>
      <c r="V11" s="302" t="s">
        <v>60</v>
      </c>
      <c r="W11" s="303"/>
      <c r="X11" s="304"/>
      <c r="Y11" s="284"/>
      <c r="Z11" s="116"/>
      <c r="AA11" s="116"/>
      <c r="AB11" s="116"/>
      <c r="AC11" s="116"/>
      <c r="AD11" s="116"/>
      <c r="AE11" s="116"/>
    </row>
    <row r="12" spans="1:33" s="117" customFormat="1" ht="114.75" customHeight="1" x14ac:dyDescent="0.4">
      <c r="A12" s="286"/>
      <c r="B12" s="287"/>
      <c r="C12" s="311"/>
      <c r="D12" s="312"/>
      <c r="E12" s="312"/>
      <c r="F12" s="313"/>
      <c r="G12" s="275" t="s">
        <v>178</v>
      </c>
      <c r="H12" s="276"/>
      <c r="I12" s="276" t="s">
        <v>180</v>
      </c>
      <c r="J12" s="276"/>
      <c r="K12" s="330"/>
      <c r="L12" s="331"/>
      <c r="M12" s="332"/>
      <c r="N12" s="318" t="s">
        <v>172</v>
      </c>
      <c r="O12" s="319"/>
      <c r="P12" s="322" t="s">
        <v>164</v>
      </c>
      <c r="Q12" s="323"/>
      <c r="R12" s="275" t="s">
        <v>178</v>
      </c>
      <c r="S12" s="276"/>
      <c r="T12" s="276" t="s">
        <v>180</v>
      </c>
      <c r="U12" s="317"/>
      <c r="V12" s="330"/>
      <c r="W12" s="331"/>
      <c r="X12" s="332"/>
      <c r="Y12" s="284"/>
      <c r="Z12" s="116"/>
      <c r="AA12" s="116"/>
      <c r="AB12" s="116"/>
      <c r="AC12" s="116"/>
      <c r="AD12" s="116"/>
      <c r="AE12" s="116"/>
    </row>
    <row r="13" spans="1:33" s="117" customFormat="1" ht="34.5" customHeight="1" x14ac:dyDescent="0.4">
      <c r="A13" s="286"/>
      <c r="B13" s="287"/>
      <c r="C13" s="326" t="s">
        <v>172</v>
      </c>
      <c r="D13" s="327"/>
      <c r="E13" s="328" t="s">
        <v>164</v>
      </c>
      <c r="F13" s="329"/>
      <c r="G13" s="277" t="s">
        <v>173</v>
      </c>
      <c r="H13" s="279" t="s">
        <v>166</v>
      </c>
      <c r="I13" s="281" t="s">
        <v>174</v>
      </c>
      <c r="J13" s="279" t="s">
        <v>167</v>
      </c>
      <c r="K13" s="270" t="s">
        <v>184</v>
      </c>
      <c r="L13" s="272" t="s">
        <v>183</v>
      </c>
      <c r="M13" s="273" t="s">
        <v>13</v>
      </c>
      <c r="N13" s="320"/>
      <c r="O13" s="321"/>
      <c r="P13" s="324"/>
      <c r="Q13" s="325"/>
      <c r="R13" s="277" t="s">
        <v>173</v>
      </c>
      <c r="S13" s="279" t="s">
        <v>166</v>
      </c>
      <c r="T13" s="281" t="s">
        <v>174</v>
      </c>
      <c r="U13" s="281" t="s">
        <v>167</v>
      </c>
      <c r="V13" s="270" t="s">
        <v>184</v>
      </c>
      <c r="W13" s="272" t="s">
        <v>183</v>
      </c>
      <c r="X13" s="333" t="s">
        <v>13</v>
      </c>
      <c r="Y13" s="284"/>
      <c r="Z13" s="116"/>
      <c r="AA13" s="116"/>
      <c r="AB13" s="116"/>
      <c r="AC13" s="116"/>
      <c r="AD13" s="116"/>
      <c r="AE13" s="116"/>
    </row>
    <row r="14" spans="1:33" s="70" customFormat="1" ht="34.5" customHeight="1" x14ac:dyDescent="0.5">
      <c r="A14" s="286"/>
      <c r="B14" s="287"/>
      <c r="C14" s="111" t="s">
        <v>106</v>
      </c>
      <c r="D14" s="112" t="s">
        <v>107</v>
      </c>
      <c r="E14" s="112" t="s">
        <v>106</v>
      </c>
      <c r="F14" s="113" t="s">
        <v>107</v>
      </c>
      <c r="G14" s="278"/>
      <c r="H14" s="280"/>
      <c r="I14" s="282"/>
      <c r="J14" s="280"/>
      <c r="K14" s="271"/>
      <c r="L14" s="272" t="s">
        <v>107</v>
      </c>
      <c r="M14" s="274" t="s">
        <v>120</v>
      </c>
      <c r="N14" s="111" t="s">
        <v>106</v>
      </c>
      <c r="O14" s="112" t="s">
        <v>107</v>
      </c>
      <c r="P14" s="112" t="s">
        <v>106</v>
      </c>
      <c r="Q14" s="113" t="s">
        <v>107</v>
      </c>
      <c r="R14" s="278"/>
      <c r="S14" s="280"/>
      <c r="T14" s="282"/>
      <c r="U14" s="282"/>
      <c r="V14" s="271"/>
      <c r="W14" s="272" t="s">
        <v>107</v>
      </c>
      <c r="X14" s="334" t="s">
        <v>120</v>
      </c>
      <c r="Y14" s="284"/>
      <c r="Z14" s="60"/>
      <c r="AA14" s="60"/>
      <c r="AB14" s="60"/>
      <c r="AC14" s="60"/>
      <c r="AD14" s="60"/>
      <c r="AE14" s="60"/>
      <c r="AF14" s="60"/>
      <c r="AG14" s="60"/>
    </row>
    <row r="15" spans="1:33" ht="34.5" customHeight="1" x14ac:dyDescent="0.5">
      <c r="A15" s="73">
        <v>1</v>
      </c>
      <c r="B15" s="74">
        <v>2</v>
      </c>
      <c r="C15" s="73">
        <v>3</v>
      </c>
      <c r="D15" s="74">
        <v>4</v>
      </c>
      <c r="E15" s="73">
        <v>5</v>
      </c>
      <c r="F15" s="74">
        <v>6</v>
      </c>
      <c r="G15" s="73">
        <v>7</v>
      </c>
      <c r="H15" s="74">
        <v>8</v>
      </c>
      <c r="I15" s="73">
        <v>9</v>
      </c>
      <c r="J15" s="74">
        <v>10</v>
      </c>
      <c r="K15" s="75">
        <v>11</v>
      </c>
      <c r="L15" s="74">
        <v>12</v>
      </c>
      <c r="M15" s="76">
        <v>13</v>
      </c>
      <c r="N15" s="123">
        <v>14</v>
      </c>
      <c r="O15" s="73">
        <v>15</v>
      </c>
      <c r="P15" s="74">
        <v>16</v>
      </c>
      <c r="Q15" s="76">
        <v>17</v>
      </c>
      <c r="R15" s="123">
        <v>18</v>
      </c>
      <c r="S15" s="74">
        <v>19</v>
      </c>
      <c r="T15" s="74">
        <v>20</v>
      </c>
      <c r="U15" s="74">
        <v>21</v>
      </c>
      <c r="V15" s="123">
        <v>22</v>
      </c>
      <c r="W15" s="73">
        <v>23</v>
      </c>
      <c r="X15" s="76">
        <v>24</v>
      </c>
      <c r="Y15" s="187">
        <v>25</v>
      </c>
      <c r="AA15" s="291" t="s">
        <v>156</v>
      </c>
      <c r="AB15" s="292"/>
      <c r="AC15" s="292"/>
      <c r="AD15" s="292"/>
      <c r="AE15" s="292"/>
      <c r="AF15" s="292"/>
      <c r="AG15" s="293"/>
    </row>
    <row r="16" spans="1:33" ht="34.5" customHeight="1" x14ac:dyDescent="0.5">
      <c r="A16" s="72" t="s">
        <v>1</v>
      </c>
      <c r="B16" s="77" t="s">
        <v>109</v>
      </c>
      <c r="C16" s="155"/>
      <c r="D16" s="156"/>
      <c r="E16" s="156"/>
      <c r="F16" s="157"/>
      <c r="G16" s="158"/>
      <c r="H16" s="159"/>
      <c r="I16" s="159"/>
      <c r="J16" s="160"/>
      <c r="K16" s="114">
        <f>C16+D16+E16+F16</f>
        <v>0</v>
      </c>
      <c r="L16" s="102">
        <f>G16+H16+I16+J16</f>
        <v>0</v>
      </c>
      <c r="M16" s="130">
        <f>K16+L16</f>
        <v>0</v>
      </c>
      <c r="N16" s="125">
        <f>SUMIF(' Rozliczenie TRANSZY'!$G$29:$G$88,A16,' Rozliczenie TRANSZY'!$K$29:$K$88)</f>
        <v>0</v>
      </c>
      <c r="O16" s="126">
        <f>SUMIF(' Rozliczenie TRANSZY'!$G$29:$G$88,A16,' Rozliczenie TRANSZY'!$L$29:$L$88)</f>
        <v>0</v>
      </c>
      <c r="P16" s="126">
        <f>SUMIF(' Rozliczenie TRANSZY'!$G$29:$G$88,A16,' Rozliczenie TRANSZY'!$M$29:$M$88)</f>
        <v>0</v>
      </c>
      <c r="Q16" s="127">
        <f>SUMIF(' Rozliczenie TRANSZY'!$G$29:$G$88,A16,' Rozliczenie TRANSZY'!$N$29:$N$88)</f>
        <v>0</v>
      </c>
      <c r="R16" s="118"/>
      <c r="S16" s="119"/>
      <c r="T16" s="119"/>
      <c r="U16" s="183"/>
      <c r="V16" s="114">
        <f>SUM(N16:Q16)</f>
        <v>0</v>
      </c>
      <c r="W16" s="102">
        <f>SUM(R16:U16)</f>
        <v>0</v>
      </c>
      <c r="X16" s="115">
        <f>V16+W16</f>
        <v>0</v>
      </c>
      <c r="Y16" s="78">
        <f t="shared" ref="Y16:Y26" si="0">M16-X16</f>
        <v>0</v>
      </c>
      <c r="AA16" s="294"/>
      <c r="AB16" s="249"/>
      <c r="AC16" s="249"/>
      <c r="AD16" s="249"/>
      <c r="AE16" s="249"/>
      <c r="AF16" s="249"/>
      <c r="AG16" s="295"/>
    </row>
    <row r="17" spans="1:33" ht="34.5" customHeight="1" x14ac:dyDescent="0.5">
      <c r="A17" s="72" t="s">
        <v>4</v>
      </c>
      <c r="B17" s="77" t="s">
        <v>110</v>
      </c>
      <c r="C17" s="155"/>
      <c r="D17" s="156"/>
      <c r="E17" s="156"/>
      <c r="F17" s="157"/>
      <c r="G17" s="158"/>
      <c r="H17" s="159"/>
      <c r="I17" s="159"/>
      <c r="J17" s="160"/>
      <c r="K17" s="114">
        <f t="shared" ref="K17:K26" si="1">C17+D17+E17+F17</f>
        <v>0</v>
      </c>
      <c r="L17" s="102">
        <f t="shared" ref="L17:L26" si="2">G17+H17+I17+J17</f>
        <v>0</v>
      </c>
      <c r="M17" s="130">
        <f t="shared" ref="M17:M26" si="3">K17+L17</f>
        <v>0</v>
      </c>
      <c r="N17" s="125">
        <f>SUMIF(' Rozliczenie TRANSZY'!$G$29:$G$88,A17,' Rozliczenie TRANSZY'!$K$29:$K$88)</f>
        <v>0</v>
      </c>
      <c r="O17" s="126">
        <f>SUMIF(' Rozliczenie TRANSZY'!$G$29:$G$88,A17,' Rozliczenie TRANSZY'!$L$29:$L$88)</f>
        <v>0</v>
      </c>
      <c r="P17" s="126">
        <f>SUMIF(' Rozliczenie TRANSZY'!$G$29:$G$88,A17,' Rozliczenie TRANSZY'!$M$29:$M$88)</f>
        <v>0</v>
      </c>
      <c r="Q17" s="127">
        <f>SUMIF(' Rozliczenie TRANSZY'!$G$29:$G$88,A17,' Rozliczenie TRANSZY'!$N$29:$N$88)</f>
        <v>0</v>
      </c>
      <c r="R17" s="118"/>
      <c r="S17" s="119"/>
      <c r="T17" s="119"/>
      <c r="U17" s="183"/>
      <c r="V17" s="114">
        <f t="shared" ref="V17:V26" si="4">SUM(N17:Q17)</f>
        <v>0</v>
      </c>
      <c r="W17" s="102">
        <f t="shared" ref="W17:W26" si="5">SUM(R17:U17)</f>
        <v>0</v>
      </c>
      <c r="X17" s="115">
        <f t="shared" ref="X17:X26" si="6">V17+W17</f>
        <v>0</v>
      </c>
      <c r="Y17" s="78">
        <f t="shared" si="0"/>
        <v>0</v>
      </c>
      <c r="AA17" s="294"/>
      <c r="AB17" s="249"/>
      <c r="AC17" s="249"/>
      <c r="AD17" s="249"/>
      <c r="AE17" s="249"/>
      <c r="AF17" s="249"/>
      <c r="AG17" s="295"/>
    </row>
    <row r="18" spans="1:33" ht="52.75" customHeight="1" thickBot="1" x14ac:dyDescent="0.55000000000000004">
      <c r="A18" s="79" t="s">
        <v>5</v>
      </c>
      <c r="B18" s="80" t="s">
        <v>111</v>
      </c>
      <c r="C18" s="161"/>
      <c r="D18" s="162"/>
      <c r="E18" s="162"/>
      <c r="F18" s="163"/>
      <c r="G18" s="161"/>
      <c r="H18" s="162"/>
      <c r="I18" s="162"/>
      <c r="J18" s="164"/>
      <c r="K18" s="114">
        <f t="shared" si="1"/>
        <v>0</v>
      </c>
      <c r="L18" s="102">
        <f t="shared" si="2"/>
        <v>0</v>
      </c>
      <c r="M18" s="130">
        <f t="shared" si="3"/>
        <v>0</v>
      </c>
      <c r="N18" s="135">
        <f>SUMIF(' Rozliczenie TRANSZY'!$G$29:$G$88,A18,' Rozliczenie TRANSZY'!$K$29:$K$88)</f>
        <v>0</v>
      </c>
      <c r="O18" s="136">
        <f>SUMIF(' Rozliczenie TRANSZY'!$G$29:$G$88,A18,' Rozliczenie TRANSZY'!$L$29:$L$88)</f>
        <v>0</v>
      </c>
      <c r="P18" s="136">
        <f>SUMIF(' Rozliczenie TRANSZY'!$G$29:$G$88,A18,' Rozliczenie TRANSZY'!$M$29:$M$88)</f>
        <v>0</v>
      </c>
      <c r="Q18" s="137">
        <f>SUMIF(' Rozliczenie TRANSZY'!$G$29:$G$88,A18,' Rozliczenie TRANSZY'!$N$29:$N$88)</f>
        <v>0</v>
      </c>
      <c r="R18" s="138">
        <f>SUMIF(' Rozliczenie TRANSZY'!$G$29:$G$88,A18,' Rozliczenie TRANSZY'!$O$29:$O$88)</f>
        <v>0</v>
      </c>
      <c r="S18" s="139">
        <f>SUMIF(' Rozliczenie TRANSZY'!$G$29:$G$88,A18,' Rozliczenie TRANSZY'!$Q$29:$Q$88)</f>
        <v>0</v>
      </c>
      <c r="T18" s="139">
        <f>SUMIF(' Rozliczenie TRANSZY'!$G$29:$G$88,A18,' Rozliczenie TRANSZY'!$S$29:$S$88)</f>
        <v>0</v>
      </c>
      <c r="U18" s="184">
        <f>SUMIF(' Rozliczenie TRANSZY'!$G$29:$G$88,A18,' Rozliczenie TRANSZY'!$U$29:$U$88)</f>
        <v>0</v>
      </c>
      <c r="V18" s="114">
        <f t="shared" si="4"/>
        <v>0</v>
      </c>
      <c r="W18" s="102">
        <f t="shared" si="5"/>
        <v>0</v>
      </c>
      <c r="X18" s="115">
        <f t="shared" si="6"/>
        <v>0</v>
      </c>
      <c r="Y18" s="78">
        <f t="shared" si="0"/>
        <v>0</v>
      </c>
      <c r="AA18" s="294"/>
      <c r="AB18" s="249"/>
      <c r="AC18" s="249"/>
      <c r="AD18" s="249"/>
      <c r="AE18" s="249"/>
      <c r="AF18" s="249"/>
      <c r="AG18" s="295"/>
    </row>
    <row r="19" spans="1:33" ht="48" customHeight="1" thickTop="1" x14ac:dyDescent="0.5">
      <c r="A19" s="81" t="s">
        <v>2</v>
      </c>
      <c r="B19" s="82" t="s">
        <v>112</v>
      </c>
      <c r="C19" s="165"/>
      <c r="D19" s="166"/>
      <c r="E19" s="166"/>
      <c r="F19" s="167"/>
      <c r="G19" s="168"/>
      <c r="H19" s="169"/>
      <c r="I19" s="169"/>
      <c r="J19" s="170"/>
      <c r="K19" s="114">
        <f t="shared" si="1"/>
        <v>0</v>
      </c>
      <c r="L19" s="102">
        <f t="shared" si="2"/>
        <v>0</v>
      </c>
      <c r="M19" s="130">
        <f t="shared" si="3"/>
        <v>0</v>
      </c>
      <c r="N19" s="132">
        <f>SUMIF(' Rozliczenie TRANSZY'!$G$29:$G$88,A19,' Rozliczenie TRANSZY'!$K$29:$K$88)</f>
        <v>0</v>
      </c>
      <c r="O19" s="133">
        <f>SUMIF(' Rozliczenie TRANSZY'!$G$29:$G$88,A19,' Rozliczenie TRANSZY'!$L$29:$L$88)</f>
        <v>0</v>
      </c>
      <c r="P19" s="133">
        <f>SUMIF(' Rozliczenie TRANSZY'!$G$29:$G$88,A19,' Rozliczenie TRANSZY'!$M$29:$M$88)</f>
        <v>0</v>
      </c>
      <c r="Q19" s="134">
        <f>SUMIF(' Rozliczenie TRANSZY'!$G$29:$G$88,A19,' Rozliczenie TRANSZY'!$N$29:$N$88)</f>
        <v>0</v>
      </c>
      <c r="R19" s="120"/>
      <c r="S19" s="121"/>
      <c r="T19" s="121"/>
      <c r="U19" s="185"/>
      <c r="V19" s="114">
        <f t="shared" si="4"/>
        <v>0</v>
      </c>
      <c r="W19" s="102">
        <f t="shared" si="5"/>
        <v>0</v>
      </c>
      <c r="X19" s="115">
        <f t="shared" si="6"/>
        <v>0</v>
      </c>
      <c r="Y19" s="78">
        <f t="shared" si="0"/>
        <v>0</v>
      </c>
      <c r="AA19" s="294"/>
      <c r="AB19" s="249"/>
      <c r="AC19" s="249"/>
      <c r="AD19" s="249"/>
      <c r="AE19" s="249"/>
      <c r="AF19" s="249"/>
      <c r="AG19" s="295"/>
    </row>
    <row r="20" spans="1:33" ht="86.7" customHeight="1" x14ac:dyDescent="0.5">
      <c r="A20" s="72" t="s">
        <v>3</v>
      </c>
      <c r="B20" s="83" t="s">
        <v>113</v>
      </c>
      <c r="C20" s="155"/>
      <c r="D20" s="156"/>
      <c r="E20" s="156"/>
      <c r="F20" s="157"/>
      <c r="G20" s="158"/>
      <c r="H20" s="159"/>
      <c r="I20" s="159"/>
      <c r="J20" s="160"/>
      <c r="K20" s="114">
        <f t="shared" si="1"/>
        <v>0</v>
      </c>
      <c r="L20" s="102">
        <f t="shared" si="2"/>
        <v>0</v>
      </c>
      <c r="M20" s="130">
        <f t="shared" si="3"/>
        <v>0</v>
      </c>
      <c r="N20" s="125">
        <f>SUMIF(' Rozliczenie TRANSZY'!$G$29:$G$88,A20,' Rozliczenie TRANSZY'!$K$29:$K$88)</f>
        <v>0</v>
      </c>
      <c r="O20" s="126">
        <f>SUMIF(' Rozliczenie TRANSZY'!$G$29:$G$88,A20,' Rozliczenie TRANSZY'!$L$29:$L$88)</f>
        <v>0</v>
      </c>
      <c r="P20" s="126">
        <f>SUMIF(' Rozliczenie TRANSZY'!$G$29:$G$88,A20,' Rozliczenie TRANSZY'!$M$29:$M$88)</f>
        <v>0</v>
      </c>
      <c r="Q20" s="127">
        <f>SUMIF(' Rozliczenie TRANSZY'!$G$29:$G$88,A20,' Rozliczenie TRANSZY'!$N$29:$N$88)</f>
        <v>0</v>
      </c>
      <c r="R20" s="118"/>
      <c r="S20" s="119"/>
      <c r="T20" s="119"/>
      <c r="U20" s="183"/>
      <c r="V20" s="114">
        <f t="shared" si="4"/>
        <v>0</v>
      </c>
      <c r="W20" s="102">
        <f t="shared" si="5"/>
        <v>0</v>
      </c>
      <c r="X20" s="115">
        <f t="shared" si="6"/>
        <v>0</v>
      </c>
      <c r="Y20" s="78">
        <f t="shared" si="0"/>
        <v>0</v>
      </c>
      <c r="AA20" s="294"/>
      <c r="AB20" s="249"/>
      <c r="AC20" s="249"/>
      <c r="AD20" s="249"/>
      <c r="AE20" s="249"/>
      <c r="AF20" s="249"/>
      <c r="AG20" s="295"/>
    </row>
    <row r="21" spans="1:33" ht="76.400000000000006" customHeight="1" x14ac:dyDescent="0.5">
      <c r="A21" s="72" t="s">
        <v>6</v>
      </c>
      <c r="B21" s="83" t="s">
        <v>114</v>
      </c>
      <c r="C21" s="155"/>
      <c r="D21" s="156"/>
      <c r="E21" s="156"/>
      <c r="F21" s="157"/>
      <c r="G21" s="155"/>
      <c r="H21" s="156"/>
      <c r="I21" s="156"/>
      <c r="J21" s="171"/>
      <c r="K21" s="114">
        <f t="shared" si="1"/>
        <v>0</v>
      </c>
      <c r="L21" s="102">
        <f t="shared" si="2"/>
        <v>0</v>
      </c>
      <c r="M21" s="130">
        <f t="shared" si="3"/>
        <v>0</v>
      </c>
      <c r="N21" s="125">
        <f>SUMIF(' Rozliczenie TRANSZY'!$G$29:$G$88,A21,' Rozliczenie TRANSZY'!$K$29:$K$88)</f>
        <v>0</v>
      </c>
      <c r="O21" s="126">
        <f>SUMIF(' Rozliczenie TRANSZY'!$G$29:$G$88,A21,' Rozliczenie TRANSZY'!$L$29:$L$88)</f>
        <v>0</v>
      </c>
      <c r="P21" s="126">
        <f>SUMIF(' Rozliczenie TRANSZY'!$G$29:$G$88,A21,' Rozliczenie TRANSZY'!$M$29:$M$88)</f>
        <v>0</v>
      </c>
      <c r="Q21" s="127">
        <f>SUMIF(' Rozliczenie TRANSZY'!$G$29:$G$88,A21,' Rozliczenie TRANSZY'!$N$29:$N$88)</f>
        <v>0</v>
      </c>
      <c r="R21" s="128">
        <f>SUMIF(' Rozliczenie TRANSZY'!$G$29:$G$88,A21,' Rozliczenie TRANSZY'!$O$29:$O$88)</f>
        <v>0</v>
      </c>
      <c r="S21" s="129">
        <f>SUMIF(' Rozliczenie TRANSZY'!$G$29:$G$88,A21,' Rozliczenie TRANSZY'!$Q$29:$Q$88)</f>
        <v>0</v>
      </c>
      <c r="T21" s="129">
        <f>SUMIF(' Rozliczenie TRANSZY'!$G$29:$G$88,A21,' Rozliczenie TRANSZY'!$S$29:$S$88)</f>
        <v>0</v>
      </c>
      <c r="U21" s="186">
        <f>SUMIF(' Rozliczenie TRANSZY'!$G$29:$G$88,A21,' Rozliczenie TRANSZY'!$U$29:$U$88)</f>
        <v>0</v>
      </c>
      <c r="V21" s="114">
        <f t="shared" si="4"/>
        <v>0</v>
      </c>
      <c r="W21" s="102">
        <f t="shared" si="5"/>
        <v>0</v>
      </c>
      <c r="X21" s="115">
        <f t="shared" si="6"/>
        <v>0</v>
      </c>
      <c r="Y21" s="78">
        <f t="shared" si="0"/>
        <v>0</v>
      </c>
      <c r="AA21" s="294"/>
      <c r="AB21" s="249"/>
      <c r="AC21" s="249"/>
      <c r="AD21" s="249"/>
      <c r="AE21" s="249"/>
      <c r="AF21" s="249"/>
      <c r="AG21" s="295"/>
    </row>
    <row r="22" spans="1:33" ht="90" customHeight="1" x14ac:dyDescent="0.5">
      <c r="A22" s="72" t="s">
        <v>7</v>
      </c>
      <c r="B22" s="83" t="s">
        <v>115</v>
      </c>
      <c r="C22" s="155"/>
      <c r="D22" s="156"/>
      <c r="E22" s="156"/>
      <c r="F22" s="157"/>
      <c r="G22" s="155"/>
      <c r="H22" s="156"/>
      <c r="I22" s="156"/>
      <c r="J22" s="171"/>
      <c r="K22" s="114">
        <f t="shared" si="1"/>
        <v>0</v>
      </c>
      <c r="L22" s="102">
        <f t="shared" si="2"/>
        <v>0</v>
      </c>
      <c r="M22" s="130">
        <f t="shared" si="3"/>
        <v>0</v>
      </c>
      <c r="N22" s="125">
        <f>SUMIF(' Rozliczenie TRANSZY'!$G$29:$G$88,A22,' Rozliczenie TRANSZY'!$K$29:$K$88)</f>
        <v>0</v>
      </c>
      <c r="O22" s="126">
        <f>SUMIF(' Rozliczenie TRANSZY'!$G$29:$G$88,A22,' Rozliczenie TRANSZY'!$L$29:$L$88)</f>
        <v>0</v>
      </c>
      <c r="P22" s="126">
        <f>SUMIF(' Rozliczenie TRANSZY'!$G$29:$G$88,A22,' Rozliczenie TRANSZY'!$M$29:$M$88)</f>
        <v>0</v>
      </c>
      <c r="Q22" s="127">
        <f>SUMIF(' Rozliczenie TRANSZY'!$G$29:$G$88,A22,' Rozliczenie TRANSZY'!$N$29:$N$88)</f>
        <v>0</v>
      </c>
      <c r="R22" s="128">
        <f>SUMIF(' Rozliczenie TRANSZY'!$G$29:$G$88,A22,' Rozliczenie TRANSZY'!$O$29:$O$88)</f>
        <v>0</v>
      </c>
      <c r="S22" s="129">
        <f>SUMIF(' Rozliczenie TRANSZY'!$G$29:$G$88,A22,' Rozliczenie TRANSZY'!$Q$29:$Q$88)</f>
        <v>0</v>
      </c>
      <c r="T22" s="129">
        <f>SUMIF(' Rozliczenie TRANSZY'!$G$29:$G$88,A22,' Rozliczenie TRANSZY'!$S$29:$S$88)</f>
        <v>0</v>
      </c>
      <c r="U22" s="186">
        <f>SUMIF(' Rozliczenie TRANSZY'!$G$29:$G$88,A22,' Rozliczenie TRANSZY'!$U$29:$U$88)</f>
        <v>0</v>
      </c>
      <c r="V22" s="114">
        <f t="shared" si="4"/>
        <v>0</v>
      </c>
      <c r="W22" s="102">
        <f t="shared" si="5"/>
        <v>0</v>
      </c>
      <c r="X22" s="115">
        <f t="shared" si="6"/>
        <v>0</v>
      </c>
      <c r="Y22" s="78">
        <f t="shared" si="0"/>
        <v>0</v>
      </c>
      <c r="AA22" s="294"/>
      <c r="AB22" s="249"/>
      <c r="AC22" s="249"/>
      <c r="AD22" s="249"/>
      <c r="AE22" s="249"/>
      <c r="AF22" s="249"/>
      <c r="AG22" s="295"/>
    </row>
    <row r="23" spans="1:33" ht="58" customHeight="1" x14ac:dyDescent="0.5">
      <c r="A23" s="72" t="s">
        <v>8</v>
      </c>
      <c r="B23" s="83" t="s">
        <v>116</v>
      </c>
      <c r="C23" s="155"/>
      <c r="D23" s="156"/>
      <c r="E23" s="156"/>
      <c r="F23" s="157"/>
      <c r="G23" s="155"/>
      <c r="H23" s="156"/>
      <c r="I23" s="156"/>
      <c r="J23" s="171"/>
      <c r="K23" s="114">
        <f t="shared" si="1"/>
        <v>0</v>
      </c>
      <c r="L23" s="102">
        <f t="shared" si="2"/>
        <v>0</v>
      </c>
      <c r="M23" s="130">
        <f t="shared" si="3"/>
        <v>0</v>
      </c>
      <c r="N23" s="125">
        <f>SUMIF(' Rozliczenie TRANSZY'!$G$29:$G$88,A23,' Rozliczenie TRANSZY'!$K$29:$K$88)</f>
        <v>0</v>
      </c>
      <c r="O23" s="126">
        <f>SUMIF(' Rozliczenie TRANSZY'!$G$29:$G$88,A23,' Rozliczenie TRANSZY'!$L$29:$L$88)</f>
        <v>0</v>
      </c>
      <c r="P23" s="126">
        <f>SUMIF(' Rozliczenie TRANSZY'!$G$29:$G$88,A23,' Rozliczenie TRANSZY'!$M$29:$M$88)</f>
        <v>0</v>
      </c>
      <c r="Q23" s="127">
        <f>SUMIF(' Rozliczenie TRANSZY'!$G$29:$G$88,A23,' Rozliczenie TRANSZY'!$N$29:$N$88)</f>
        <v>0</v>
      </c>
      <c r="R23" s="128">
        <f>SUMIF(' Rozliczenie TRANSZY'!$G$29:$G$88,A23,' Rozliczenie TRANSZY'!$O$29:$O$88)</f>
        <v>0</v>
      </c>
      <c r="S23" s="129">
        <f>SUMIF(' Rozliczenie TRANSZY'!$G$29:$G$88,A23,' Rozliczenie TRANSZY'!$Q$29:$Q$88)</f>
        <v>0</v>
      </c>
      <c r="T23" s="129">
        <f>SUMIF(' Rozliczenie TRANSZY'!$G$29:$G$88,A23,' Rozliczenie TRANSZY'!$S$29:$S$88)</f>
        <v>0</v>
      </c>
      <c r="U23" s="186">
        <f>SUMIF(' Rozliczenie TRANSZY'!$G$29:$G$88,A23,' Rozliczenie TRANSZY'!$U$29:$U$88)</f>
        <v>0</v>
      </c>
      <c r="V23" s="114">
        <f t="shared" si="4"/>
        <v>0</v>
      </c>
      <c r="W23" s="102">
        <f t="shared" si="5"/>
        <v>0</v>
      </c>
      <c r="X23" s="115">
        <f t="shared" si="6"/>
        <v>0</v>
      </c>
      <c r="Y23" s="78">
        <f t="shared" si="0"/>
        <v>0</v>
      </c>
      <c r="AA23" s="294"/>
      <c r="AB23" s="249"/>
      <c r="AC23" s="249"/>
      <c r="AD23" s="249"/>
      <c r="AE23" s="249"/>
      <c r="AF23" s="249"/>
      <c r="AG23" s="295"/>
    </row>
    <row r="24" spans="1:33" ht="67.75" customHeight="1" x14ac:dyDescent="0.5">
      <c r="A24" s="72" t="s">
        <v>9</v>
      </c>
      <c r="B24" s="83" t="s">
        <v>117</v>
      </c>
      <c r="C24" s="155"/>
      <c r="D24" s="156"/>
      <c r="E24" s="156"/>
      <c r="F24" s="157"/>
      <c r="G24" s="155"/>
      <c r="H24" s="156"/>
      <c r="I24" s="156"/>
      <c r="J24" s="171"/>
      <c r="K24" s="114">
        <f t="shared" si="1"/>
        <v>0</v>
      </c>
      <c r="L24" s="102">
        <f t="shared" si="2"/>
        <v>0</v>
      </c>
      <c r="M24" s="130">
        <f t="shared" si="3"/>
        <v>0</v>
      </c>
      <c r="N24" s="125">
        <f>SUMIF(' Rozliczenie TRANSZY'!$G$29:$G$88,A24,' Rozliczenie TRANSZY'!$K$29:$K$88)</f>
        <v>0</v>
      </c>
      <c r="O24" s="126">
        <f>SUMIF(' Rozliczenie TRANSZY'!$G$29:$G$88,A24,' Rozliczenie TRANSZY'!$L$29:$L$88)</f>
        <v>0</v>
      </c>
      <c r="P24" s="126">
        <f>SUMIF(' Rozliczenie TRANSZY'!$G$29:$G$88,A24,' Rozliczenie TRANSZY'!$M$29:$M$88)</f>
        <v>0</v>
      </c>
      <c r="Q24" s="127">
        <f>SUMIF(' Rozliczenie TRANSZY'!$G$29:$G$88,A24,' Rozliczenie TRANSZY'!$N$29:$N$88)</f>
        <v>0</v>
      </c>
      <c r="R24" s="128">
        <f>SUMIF(' Rozliczenie TRANSZY'!$G$29:$G$88,A24,' Rozliczenie TRANSZY'!$O$29:$O$88)</f>
        <v>0</v>
      </c>
      <c r="S24" s="129">
        <f>SUMIF(' Rozliczenie TRANSZY'!$G$29:$G$88,A24,' Rozliczenie TRANSZY'!$Q$29:$Q$88)</f>
        <v>0</v>
      </c>
      <c r="T24" s="129">
        <f>SUMIF(' Rozliczenie TRANSZY'!$G$29:$G$88,A24,' Rozliczenie TRANSZY'!$S$29:$S$88)</f>
        <v>0</v>
      </c>
      <c r="U24" s="186">
        <f>SUMIF(' Rozliczenie TRANSZY'!$G$29:$G$88,A24,' Rozliczenie TRANSZY'!$U$29:$U$88)</f>
        <v>0</v>
      </c>
      <c r="V24" s="114">
        <f t="shared" si="4"/>
        <v>0</v>
      </c>
      <c r="W24" s="102">
        <f t="shared" si="5"/>
        <v>0</v>
      </c>
      <c r="X24" s="115">
        <f t="shared" si="6"/>
        <v>0</v>
      </c>
      <c r="Y24" s="78">
        <f t="shared" si="0"/>
        <v>0</v>
      </c>
      <c r="AA24" s="294"/>
      <c r="AB24" s="249"/>
      <c r="AC24" s="249"/>
      <c r="AD24" s="249"/>
      <c r="AE24" s="249"/>
      <c r="AF24" s="249"/>
      <c r="AG24" s="295"/>
    </row>
    <row r="25" spans="1:33" ht="49" customHeight="1" x14ac:dyDescent="0.5">
      <c r="A25" s="72" t="s">
        <v>10</v>
      </c>
      <c r="B25" s="83" t="s">
        <v>118</v>
      </c>
      <c r="C25" s="155"/>
      <c r="D25" s="156"/>
      <c r="E25" s="156"/>
      <c r="F25" s="157"/>
      <c r="G25" s="155"/>
      <c r="H25" s="156"/>
      <c r="I25" s="156"/>
      <c r="J25" s="171"/>
      <c r="K25" s="114">
        <f t="shared" si="1"/>
        <v>0</v>
      </c>
      <c r="L25" s="102">
        <f t="shared" si="2"/>
        <v>0</v>
      </c>
      <c r="M25" s="130">
        <f t="shared" si="3"/>
        <v>0</v>
      </c>
      <c r="N25" s="125">
        <f>SUMIF(' Rozliczenie TRANSZY'!$G$29:$G$88,A25,' Rozliczenie TRANSZY'!$K$29:$K$88)</f>
        <v>0</v>
      </c>
      <c r="O25" s="126">
        <f>SUMIF(' Rozliczenie TRANSZY'!$G$29:$G$88,A25,' Rozliczenie TRANSZY'!$L$29:$L$88)</f>
        <v>0</v>
      </c>
      <c r="P25" s="126">
        <f>SUMIF(' Rozliczenie TRANSZY'!$G$29:$G$88,A25,' Rozliczenie TRANSZY'!$M$29:$M$88)</f>
        <v>0</v>
      </c>
      <c r="Q25" s="127">
        <f>SUMIF(' Rozliczenie TRANSZY'!$G$29:$G$88,A25,' Rozliczenie TRANSZY'!$N$29:$N$88)</f>
        <v>0</v>
      </c>
      <c r="R25" s="128">
        <f>SUMIF(' Rozliczenie TRANSZY'!$G$29:$G$88,A25,' Rozliczenie TRANSZY'!$O$29:$O$88)</f>
        <v>0</v>
      </c>
      <c r="S25" s="129">
        <f>SUMIF(' Rozliczenie TRANSZY'!$G$29:$G$88,A25,' Rozliczenie TRANSZY'!$Q$29:$Q$88)</f>
        <v>0</v>
      </c>
      <c r="T25" s="129">
        <f>SUMIF(' Rozliczenie TRANSZY'!$G$29:$G$88,A25,' Rozliczenie TRANSZY'!$S$29:$S$88)</f>
        <v>0</v>
      </c>
      <c r="U25" s="186">
        <f>SUMIF(' Rozliczenie TRANSZY'!$G$29:$G$88,A25,' Rozliczenie TRANSZY'!$U$29:$U$88)</f>
        <v>0</v>
      </c>
      <c r="V25" s="114">
        <f t="shared" si="4"/>
        <v>0</v>
      </c>
      <c r="W25" s="102">
        <f t="shared" si="5"/>
        <v>0</v>
      </c>
      <c r="X25" s="115">
        <f t="shared" si="6"/>
        <v>0</v>
      </c>
      <c r="Y25" s="78">
        <f t="shared" si="0"/>
        <v>0</v>
      </c>
      <c r="AA25" s="294"/>
      <c r="AB25" s="249"/>
      <c r="AC25" s="249"/>
      <c r="AD25" s="249"/>
      <c r="AE25" s="249"/>
      <c r="AF25" s="249"/>
      <c r="AG25" s="295"/>
    </row>
    <row r="26" spans="1:33" ht="47.15" customHeight="1" x14ac:dyDescent="0.5">
      <c r="A26" s="72" t="s">
        <v>11</v>
      </c>
      <c r="B26" s="83" t="s">
        <v>119</v>
      </c>
      <c r="C26" s="155"/>
      <c r="D26" s="156"/>
      <c r="E26" s="156"/>
      <c r="F26" s="157"/>
      <c r="G26" s="155"/>
      <c r="H26" s="156"/>
      <c r="I26" s="156"/>
      <c r="J26" s="171"/>
      <c r="K26" s="114">
        <f t="shared" si="1"/>
        <v>0</v>
      </c>
      <c r="L26" s="102">
        <f t="shared" si="2"/>
        <v>0</v>
      </c>
      <c r="M26" s="130">
        <f t="shared" si="3"/>
        <v>0</v>
      </c>
      <c r="N26" s="125">
        <f>SUMIF(' Rozliczenie TRANSZY'!$G$29:$G$88,A26,' Rozliczenie TRANSZY'!$K$29:$K$88)</f>
        <v>0</v>
      </c>
      <c r="O26" s="126">
        <f>SUMIF(' Rozliczenie TRANSZY'!$G$29:$G$88,A26,' Rozliczenie TRANSZY'!$L$29:$L$88)</f>
        <v>0</v>
      </c>
      <c r="P26" s="126">
        <f>SUMIF(' Rozliczenie TRANSZY'!$G$29:$G$88,A26,' Rozliczenie TRANSZY'!$M$29:$M$88)</f>
        <v>0</v>
      </c>
      <c r="Q26" s="127">
        <f>SUMIF(' Rozliczenie TRANSZY'!$G$29:$G$88,A26,' Rozliczenie TRANSZY'!$N$29:$N$88)</f>
        <v>0</v>
      </c>
      <c r="R26" s="128">
        <f>SUMIF(' Rozliczenie TRANSZY'!$G$29:$G$88,A26,' Rozliczenie TRANSZY'!$O$29:$O$88)</f>
        <v>0</v>
      </c>
      <c r="S26" s="129">
        <f>SUMIF(' Rozliczenie TRANSZY'!$G$29:$G$88,A26,' Rozliczenie TRANSZY'!$Q$29:$Q$88)</f>
        <v>0</v>
      </c>
      <c r="T26" s="129">
        <f>SUMIF(' Rozliczenie TRANSZY'!$G$29:$G$88,A26,' Rozliczenie TRANSZY'!$S$29:$S$88)</f>
        <v>0</v>
      </c>
      <c r="U26" s="186">
        <f>SUMIF(' Rozliczenie TRANSZY'!$G$29:$G$88,A26,' Rozliczenie TRANSZY'!$U$29:$U$88)</f>
        <v>0</v>
      </c>
      <c r="V26" s="114">
        <f t="shared" si="4"/>
        <v>0</v>
      </c>
      <c r="W26" s="102">
        <f t="shared" si="5"/>
        <v>0</v>
      </c>
      <c r="X26" s="115">
        <f t="shared" si="6"/>
        <v>0</v>
      </c>
      <c r="Y26" s="78">
        <f t="shared" si="0"/>
        <v>0</v>
      </c>
      <c r="AA26" s="294"/>
      <c r="AB26" s="249"/>
      <c r="AC26" s="249"/>
      <c r="AD26" s="249"/>
      <c r="AE26" s="249"/>
      <c r="AF26" s="249"/>
      <c r="AG26" s="295"/>
    </row>
    <row r="27" spans="1:33" ht="34.5" customHeight="1" thickBot="1" x14ac:dyDescent="0.55000000000000004">
      <c r="A27" s="72"/>
      <c r="B27" s="84" t="s">
        <v>37</v>
      </c>
      <c r="C27" s="85">
        <f>SUM(C16:C26)</f>
        <v>0</v>
      </c>
      <c r="D27" s="85">
        <f t="shared" ref="D27:Y27" si="7">SUM(D16:D26)</f>
        <v>0</v>
      </c>
      <c r="E27" s="85">
        <f t="shared" si="7"/>
        <v>0</v>
      </c>
      <c r="F27" s="85">
        <f t="shared" si="7"/>
        <v>0</v>
      </c>
      <c r="G27" s="85">
        <f t="shared" si="7"/>
        <v>0</v>
      </c>
      <c r="H27" s="85">
        <f t="shared" si="7"/>
        <v>0</v>
      </c>
      <c r="I27" s="85">
        <f t="shared" si="7"/>
        <v>0</v>
      </c>
      <c r="J27" s="122">
        <f t="shared" si="7"/>
        <v>0</v>
      </c>
      <c r="K27" s="85">
        <f t="shared" si="7"/>
        <v>0</v>
      </c>
      <c r="L27" s="85">
        <f t="shared" si="7"/>
        <v>0</v>
      </c>
      <c r="M27" s="131">
        <f t="shared" si="7"/>
        <v>0</v>
      </c>
      <c r="N27" s="85">
        <f t="shared" si="7"/>
        <v>0</v>
      </c>
      <c r="O27" s="85">
        <f t="shared" si="7"/>
        <v>0</v>
      </c>
      <c r="P27" s="85">
        <f t="shared" si="7"/>
        <v>0</v>
      </c>
      <c r="Q27" s="124">
        <f t="shared" si="7"/>
        <v>0</v>
      </c>
      <c r="R27" s="85">
        <f t="shared" si="7"/>
        <v>0</v>
      </c>
      <c r="S27" s="85">
        <f t="shared" si="7"/>
        <v>0</v>
      </c>
      <c r="T27" s="85">
        <f t="shared" si="7"/>
        <v>0</v>
      </c>
      <c r="U27" s="122">
        <f t="shared" si="7"/>
        <v>0</v>
      </c>
      <c r="V27" s="85">
        <f t="shared" si="7"/>
        <v>0</v>
      </c>
      <c r="W27" s="85">
        <f t="shared" si="7"/>
        <v>0</v>
      </c>
      <c r="X27" s="124">
        <f t="shared" si="7"/>
        <v>0</v>
      </c>
      <c r="Y27" s="86">
        <f t="shared" si="7"/>
        <v>0</v>
      </c>
      <c r="Z27" s="87"/>
    </row>
    <row r="28" spans="1:33" ht="34.5" customHeight="1" x14ac:dyDescent="0.5">
      <c r="B28" s="62"/>
      <c r="C28" s="62"/>
      <c r="D28" s="62"/>
      <c r="E28" s="62"/>
      <c r="F28" s="62"/>
      <c r="G28" s="62"/>
      <c r="H28" s="62"/>
      <c r="I28" s="62"/>
      <c r="J28" s="62"/>
      <c r="K28" s="88"/>
      <c r="L28" s="89"/>
      <c r="M28" s="89"/>
      <c r="N28" s="89" t="b">
        <f>N27=' Rozliczenie TRANSZY'!K89</f>
        <v>1</v>
      </c>
      <c r="O28" s="89" t="b">
        <f>O27=' Rozliczenie TRANSZY'!L89</f>
        <v>1</v>
      </c>
      <c r="P28" s="89" t="b">
        <f>P27=' Rozliczenie TRANSZY'!M89</f>
        <v>1</v>
      </c>
      <c r="Q28" s="89" t="b">
        <f>Q27=' Rozliczenie TRANSZY'!N89</f>
        <v>1</v>
      </c>
      <c r="R28" s="89" t="b">
        <f>R27=' Rozliczenie TRANSZY'!O89</f>
        <v>1</v>
      </c>
      <c r="S28" s="89" t="b">
        <f>S27=' Rozliczenie TRANSZY'!Q89</f>
        <v>1</v>
      </c>
      <c r="T28" s="89" t="b">
        <f>T27=' Rozliczenie TRANSZY'!S89</f>
        <v>1</v>
      </c>
      <c r="U28" s="89" t="b">
        <f>U27=' Rozliczenie TRANSZY'!U89</f>
        <v>1</v>
      </c>
      <c r="V28" s="87"/>
      <c r="W28" s="64"/>
      <c r="X28" s="64"/>
    </row>
    <row r="29" spans="1:33" ht="34.5" customHeight="1" x14ac:dyDescent="0.5">
      <c r="A29" s="298" t="s">
        <v>35</v>
      </c>
      <c r="B29" s="299"/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90"/>
      <c r="S29" s="90"/>
      <c r="T29" s="90"/>
      <c r="U29" s="90"/>
      <c r="V29" s="91"/>
      <c r="W29" s="64"/>
      <c r="X29" s="64"/>
    </row>
    <row r="30" spans="1:33" ht="34.5" customHeight="1" x14ac:dyDescent="0.5">
      <c r="A30" s="297"/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</row>
    <row r="31" spans="1:33" ht="34.5" customHeight="1" x14ac:dyDescent="0.5">
      <c r="A31" s="285" t="s">
        <v>100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64"/>
      <c r="P31" s="64"/>
      <c r="Q31" s="64"/>
      <c r="R31" s="64"/>
      <c r="S31" s="64"/>
      <c r="T31" s="64"/>
      <c r="U31" s="64"/>
      <c r="V31" s="64"/>
      <c r="W31" s="64"/>
      <c r="X31" s="64"/>
    </row>
    <row r="32" spans="1:33" ht="34.5" customHeight="1" x14ac:dyDescent="0.5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64"/>
      <c r="P32" s="64"/>
      <c r="Q32" s="64"/>
      <c r="R32" s="64"/>
      <c r="S32" s="64"/>
      <c r="T32" s="64"/>
      <c r="U32" s="64"/>
      <c r="V32" s="64"/>
      <c r="W32" s="64"/>
      <c r="X32" s="64"/>
    </row>
    <row r="33" spans="1:24" ht="77.25" customHeight="1" x14ac:dyDescent="0.5">
      <c r="A33" s="93"/>
      <c r="C33" s="145" t="s">
        <v>101</v>
      </c>
      <c r="D33" s="145" t="s">
        <v>158</v>
      </c>
      <c r="E33" s="145" t="s">
        <v>99</v>
      </c>
      <c r="F33" s="145" t="s">
        <v>157</v>
      </c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64"/>
    </row>
    <row r="34" spans="1:24" ht="34.5" customHeight="1" x14ac:dyDescent="0.5">
      <c r="A34" s="95"/>
      <c r="C34" s="96" t="s">
        <v>95</v>
      </c>
      <c r="D34" s="144">
        <f>SUMIF(' Rozliczenie TRANSZY'!$H$29:$H$88,C34,' Rozliczenie TRANSZY'!$J$29:$J$88)</f>
        <v>0</v>
      </c>
      <c r="E34" s="146"/>
      <c r="F34" s="140"/>
      <c r="G34" s="93"/>
      <c r="H34" s="93"/>
      <c r="I34" s="94"/>
      <c r="J34" s="94"/>
      <c r="K34" s="95"/>
      <c r="L34" s="95"/>
      <c r="M34" s="95"/>
      <c r="N34" s="95"/>
      <c r="O34" s="95"/>
      <c r="P34" s="95"/>
      <c r="Q34" s="95"/>
      <c r="R34" s="95"/>
      <c r="S34" s="95"/>
      <c r="T34" s="64"/>
    </row>
    <row r="35" spans="1:24" ht="34.5" customHeight="1" x14ac:dyDescent="0.5">
      <c r="A35" s="95"/>
      <c r="C35" s="96" t="s">
        <v>96</v>
      </c>
      <c r="D35" s="144">
        <f>SUMIF(' Rozliczenie TRANSZY'!$H$29:$H$88,C35,' Rozliczenie TRANSZY'!$J$29:$J$88)</f>
        <v>0</v>
      </c>
      <c r="E35" s="147"/>
      <c r="F35" s="141"/>
      <c r="G35" s="97"/>
      <c r="H35" s="97"/>
      <c r="I35" s="97"/>
      <c r="J35" s="97"/>
      <c r="K35" s="95"/>
      <c r="L35" s="95"/>
      <c r="M35" s="95"/>
      <c r="N35" s="95"/>
      <c r="O35" s="95"/>
      <c r="P35" s="95"/>
      <c r="Q35" s="95"/>
      <c r="R35" s="95"/>
      <c r="S35" s="95"/>
      <c r="T35" s="64"/>
    </row>
    <row r="36" spans="1:24" ht="34.5" customHeight="1" x14ac:dyDescent="0.5">
      <c r="A36" s="95"/>
      <c r="C36" s="96" t="s">
        <v>97</v>
      </c>
      <c r="D36" s="144">
        <f>SUMIF(' Rozliczenie TRANSZY'!$H$29:$H$88,C36,' Rozliczenie TRANSZY'!$J$29:$J$88)</f>
        <v>0</v>
      </c>
      <c r="E36" s="148"/>
      <c r="F36" s="142"/>
      <c r="G36" s="97"/>
      <c r="H36" s="97"/>
      <c r="I36" s="98"/>
      <c r="J36" s="98"/>
      <c r="K36" s="95"/>
      <c r="L36" s="95"/>
      <c r="M36" s="95"/>
      <c r="N36" s="95"/>
      <c r="O36" s="95"/>
      <c r="P36" s="95"/>
      <c r="Q36" s="95"/>
      <c r="R36" s="95"/>
      <c r="S36" s="95"/>
      <c r="T36" s="99"/>
    </row>
    <row r="37" spans="1:24" ht="34.5" customHeight="1" x14ac:dyDescent="0.5">
      <c r="A37" s="98"/>
      <c r="C37" s="100" t="s">
        <v>98</v>
      </c>
      <c r="D37" s="144">
        <f>SUMIF(' Rozliczenie TRANSZY'!$H$29:$H$88,C37,' Rozliczenie TRANSZY'!$J$29:$J$88)</f>
        <v>0</v>
      </c>
      <c r="E37" s="149"/>
      <c r="F37" s="143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64"/>
    </row>
    <row r="38" spans="1:24" ht="34.5" customHeight="1" x14ac:dyDescent="0.5">
      <c r="A38" s="98"/>
      <c r="C38" s="100" t="s">
        <v>130</v>
      </c>
      <c r="D38" s="144">
        <f>SUMIF(' Rozliczenie TRANSZY'!$H$29:$H$88,C38,' Rozliczenie TRANSZY'!$J$29:$J$88)</f>
        <v>0</v>
      </c>
      <c r="E38" s="149"/>
      <c r="F38" s="143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64"/>
    </row>
    <row r="39" spans="1:24" ht="34.5" customHeight="1" x14ac:dyDescent="0.5">
      <c r="A39" s="98"/>
      <c r="C39" s="100" t="s">
        <v>131</v>
      </c>
      <c r="D39" s="144">
        <f>SUMIF(' Rozliczenie TRANSZY'!$H$29:$H$88,C39,' Rozliczenie TRANSZY'!$J$29:$J$88)</f>
        <v>0</v>
      </c>
      <c r="E39" s="149"/>
      <c r="F39" s="143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64"/>
    </row>
    <row r="40" spans="1:24" ht="34.5" customHeight="1" x14ac:dyDescent="0.5">
      <c r="A40" s="98"/>
      <c r="C40" s="100" t="s">
        <v>132</v>
      </c>
      <c r="D40" s="144">
        <f>SUMIF(' Rozliczenie TRANSZY'!$H$29:$H$88,C40,' Rozliczenie TRANSZY'!$J$29:$J$88)</f>
        <v>0</v>
      </c>
      <c r="E40" s="149"/>
      <c r="F40" s="143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64"/>
    </row>
    <row r="41" spans="1:24" ht="34.5" customHeight="1" x14ac:dyDescent="0.5">
      <c r="A41" s="98"/>
      <c r="C41" s="100" t="s">
        <v>133</v>
      </c>
      <c r="D41" s="144">
        <f>SUMIF(' Rozliczenie TRANSZY'!$H$29:$H$88,C41,' Rozliczenie TRANSZY'!$J$29:$J$88)</f>
        <v>0</v>
      </c>
      <c r="E41" s="149"/>
      <c r="F41" s="143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64"/>
    </row>
    <row r="42" spans="1:24" ht="34.5" customHeight="1" x14ac:dyDescent="0.5">
      <c r="A42" s="101"/>
      <c r="C42" s="102" t="s">
        <v>102</v>
      </c>
      <c r="D42" s="103">
        <f>SUM(D34:D41)</f>
        <v>0</v>
      </c>
      <c r="E42" s="103">
        <f>E34+E35+E36+E37</f>
        <v>0</v>
      </c>
      <c r="F42" s="103"/>
      <c r="G42" s="105"/>
      <c r="H42" s="105"/>
      <c r="I42" s="104"/>
      <c r="J42" s="104"/>
      <c r="K42" s="105"/>
      <c r="L42" s="106"/>
      <c r="M42" s="106"/>
      <c r="N42" s="106"/>
      <c r="O42" s="106"/>
      <c r="P42" s="106"/>
      <c r="Q42" s="106"/>
      <c r="R42" s="106"/>
      <c r="S42" s="106"/>
      <c r="T42" s="64"/>
    </row>
    <row r="43" spans="1:24" ht="34.5" customHeight="1" x14ac:dyDescent="0.5">
      <c r="A43" s="101"/>
      <c r="C43" s="108"/>
      <c r="D43" s="109" t="b">
        <f>D42=' Rozliczenie TRANSZY'!J89</f>
        <v>1</v>
      </c>
      <c r="E43" s="109"/>
      <c r="F43" s="109"/>
      <c r="G43" s="109"/>
      <c r="H43" s="109"/>
      <c r="I43" s="109"/>
      <c r="J43" s="109"/>
      <c r="K43" s="104"/>
      <c r="L43" s="105"/>
      <c r="M43" s="105"/>
      <c r="N43" s="104"/>
      <c r="O43" s="104"/>
      <c r="P43" s="105"/>
      <c r="Q43" s="106"/>
      <c r="R43" s="106"/>
      <c r="S43" s="106"/>
      <c r="T43" s="106"/>
      <c r="U43" s="106"/>
      <c r="V43" s="107"/>
      <c r="W43" s="64"/>
      <c r="X43" s="64"/>
    </row>
    <row r="44" spans="1:24" ht="34.5" customHeight="1" x14ac:dyDescent="0.5">
      <c r="A44" s="110"/>
      <c r="B44" s="110"/>
      <c r="C44" s="110"/>
      <c r="D44" s="110"/>
      <c r="E44" s="110"/>
      <c r="F44" s="110"/>
      <c r="G44" s="110"/>
      <c r="H44" s="110"/>
      <c r="I44" s="110"/>
      <c r="J44" s="110"/>
      <c r="K44" s="104"/>
      <c r="L44" s="105"/>
      <c r="M44" s="105"/>
      <c r="N44" s="104"/>
      <c r="O44" s="104"/>
      <c r="P44" s="105"/>
      <c r="Q44" s="106"/>
      <c r="R44" s="106"/>
      <c r="S44" s="106"/>
      <c r="T44" s="106"/>
      <c r="U44" s="106"/>
      <c r="V44" s="107"/>
      <c r="W44" s="64"/>
      <c r="X44" s="64"/>
    </row>
    <row r="45" spans="1:24" ht="34.5" customHeight="1" x14ac:dyDescent="0.5">
      <c r="L45" s="300"/>
      <c r="M45" s="300"/>
      <c r="N45" s="300"/>
      <c r="O45" s="300"/>
      <c r="P45" s="300"/>
    </row>
    <row r="46" spans="1:24" ht="34.5" customHeight="1" x14ac:dyDescent="0.5">
      <c r="A46" s="350" t="s">
        <v>51</v>
      </c>
      <c r="B46" s="142"/>
      <c r="L46" s="301" t="s">
        <v>195</v>
      </c>
      <c r="M46" s="301"/>
      <c r="N46" s="301"/>
      <c r="O46" s="301" t="s">
        <v>91</v>
      </c>
      <c r="P46" s="301"/>
    </row>
    <row r="47" spans="1:24" ht="34.5" customHeight="1" x14ac:dyDescent="0.5">
      <c r="L47" s="290"/>
      <c r="M47" s="290"/>
      <c r="N47" s="290"/>
      <c r="O47" s="290"/>
      <c r="P47" s="290"/>
    </row>
    <row r="48" spans="1:24" ht="34.5" customHeight="1" x14ac:dyDescent="0.5">
      <c r="L48" s="172"/>
      <c r="M48" s="172"/>
      <c r="N48" s="172"/>
    </row>
  </sheetData>
  <mergeCells count="51">
    <mergeCell ref="N10:X10"/>
    <mergeCell ref="C10:M10"/>
    <mergeCell ref="C11:F12"/>
    <mergeCell ref="R11:U11"/>
    <mergeCell ref="R12:S12"/>
    <mergeCell ref="T12:U12"/>
    <mergeCell ref="N12:O13"/>
    <mergeCell ref="P12:Q13"/>
    <mergeCell ref="C13:D13"/>
    <mergeCell ref="E13:F13"/>
    <mergeCell ref="V11:X12"/>
    <mergeCell ref="V13:V14"/>
    <mergeCell ref="W13:W14"/>
    <mergeCell ref="X13:X14"/>
    <mergeCell ref="G11:J11"/>
    <mergeCell ref="K11:M12"/>
    <mergeCell ref="AA15:AG26"/>
    <mergeCell ref="A31:N31"/>
    <mergeCell ref="C29:Q29"/>
    <mergeCell ref="A30:K30"/>
    <mergeCell ref="A29:B29"/>
    <mergeCell ref="L45:N45"/>
    <mergeCell ref="O45:P45"/>
    <mergeCell ref="L46:N47"/>
    <mergeCell ref="O46:P47"/>
    <mergeCell ref="P1:Y1"/>
    <mergeCell ref="Y10:Y14"/>
    <mergeCell ref="A4:B4"/>
    <mergeCell ref="A5:B5"/>
    <mergeCell ref="A6:B6"/>
    <mergeCell ref="A8:Q8"/>
    <mergeCell ref="A10:A14"/>
    <mergeCell ref="B10:B14"/>
    <mergeCell ref="C4:J4"/>
    <mergeCell ref="C5:J5"/>
    <mergeCell ref="C6:J6"/>
    <mergeCell ref="A2:H2"/>
    <mergeCell ref="R13:R14"/>
    <mergeCell ref="S13:S14"/>
    <mergeCell ref="T13:T14"/>
    <mergeCell ref="U13:U14"/>
    <mergeCell ref="N11:Q11"/>
    <mergeCell ref="K13:K14"/>
    <mergeCell ref="L13:L14"/>
    <mergeCell ref="M13:M14"/>
    <mergeCell ref="G12:H12"/>
    <mergeCell ref="I12:J12"/>
    <mergeCell ref="G13:G14"/>
    <mergeCell ref="H13:H14"/>
    <mergeCell ref="I13:I14"/>
    <mergeCell ref="J13:J14"/>
  </mergeCells>
  <phoneticPr fontId="5" type="noConversion"/>
  <conditionalFormatting sqref="B46">
    <cfRule type="containsBlanks" dxfId="10" priority="2">
      <formula>LEN(TRIM(B46))=0</formula>
    </cfRule>
  </conditionalFormatting>
  <conditionalFormatting sqref="C16:F17 C18:J18 C19:F20 C21:J26">
    <cfRule type="containsBlanks" dxfId="9" priority="6">
      <formula>LEN(TRIM(C16))=0</formula>
    </cfRule>
    <cfRule type="cellIs" dxfId="8" priority="39" operator="equal">
      <formula>0</formula>
    </cfRule>
    <cfRule type="cellIs" dxfId="7" priority="40" operator="equal">
      <formula>-1</formula>
    </cfRule>
  </conditionalFormatting>
  <conditionalFormatting sqref="C29:Q29">
    <cfRule type="containsBlanks" dxfId="6" priority="5">
      <formula>LEN(TRIM(C29))=0</formula>
    </cfRule>
    <cfRule type="containsBlanks" dxfId="5" priority="7">
      <formula>LEN(TRIM(C29))=0</formula>
    </cfRule>
    <cfRule type="containsBlanks" dxfId="4" priority="22">
      <formula>LEN(TRIM(C29))=0</formula>
    </cfRule>
  </conditionalFormatting>
  <conditionalFormatting sqref="C27:Y27">
    <cfRule type="cellIs" dxfId="3" priority="41" operator="greaterThan">
      <formula>#REF!</formula>
    </cfRule>
  </conditionalFormatting>
  <conditionalFormatting sqref="E34:F41">
    <cfRule type="containsBlanks" dxfId="2" priority="4">
      <formula>LEN(TRIM(E34))=0</formula>
    </cfRule>
  </conditionalFormatting>
  <conditionalFormatting sqref="L45:P45">
    <cfRule type="containsBlanks" dxfId="1" priority="3">
      <formula>LEN(TRIM(L45))=0</formula>
    </cfRule>
    <cfRule type="containsBlanks" dxfId="0" priority="9">
      <formula>LEN(TRIM(L45))=0</formula>
    </cfRule>
  </conditionalFormatting>
  <pageMargins left="0.7" right="0.7" top="0.75" bottom="0.75" header="0.3" footer="0.3"/>
  <pageSetup paperSize="9" scale="23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DCB74-4946-48E7-BEAE-D68B4BD92F77}">
  <dimension ref="B1:G26"/>
  <sheetViews>
    <sheetView workbookViewId="0">
      <selection activeCell="H15" sqref="H15"/>
    </sheetView>
  </sheetViews>
  <sheetFormatPr defaultRowHeight="14.6" x14ac:dyDescent="0.4"/>
  <cols>
    <col min="2" max="2" width="16.69140625" customWidth="1"/>
    <col min="3" max="4" width="25.15234375" customWidth="1"/>
  </cols>
  <sheetData>
    <row r="1" spans="2:7" x14ac:dyDescent="0.4">
      <c r="C1" s="206" t="s">
        <v>108</v>
      </c>
      <c r="D1" s="207"/>
    </row>
    <row r="2" spans="2:7" ht="99" customHeight="1" x14ac:dyDescent="0.4">
      <c r="B2" s="188" t="s">
        <v>177</v>
      </c>
      <c r="C2" s="180" t="s">
        <v>178</v>
      </c>
      <c r="D2" s="181" t="s">
        <v>179</v>
      </c>
      <c r="F2">
        <v>0.82520000000000004</v>
      </c>
      <c r="G2">
        <v>0.17480000000000001</v>
      </c>
    </row>
    <row r="3" spans="2:7" x14ac:dyDescent="0.4">
      <c r="B3" s="178"/>
      <c r="C3" s="179">
        <f>ROUND(B3*$F$2,2)</f>
        <v>0</v>
      </c>
      <c r="D3" s="179">
        <f>B3-C3</f>
        <v>0</v>
      </c>
      <c r="E3" t="b">
        <f>B3=C3+D3</f>
        <v>1</v>
      </c>
    </row>
    <row r="4" spans="2:7" x14ac:dyDescent="0.4">
      <c r="B4" s="178"/>
      <c r="C4" s="179">
        <f t="shared" ref="C4:C26" si="0">ROUND(B4*$F$2,2)</f>
        <v>0</v>
      </c>
      <c r="D4" s="179">
        <f t="shared" ref="D4:D26" si="1">B4-C4</f>
        <v>0</v>
      </c>
      <c r="E4" t="b">
        <f t="shared" ref="E4:E26" si="2">B4=C4+D4</f>
        <v>1</v>
      </c>
    </row>
    <row r="5" spans="2:7" x14ac:dyDescent="0.4">
      <c r="B5" s="178"/>
      <c r="C5" s="179">
        <f t="shared" si="0"/>
        <v>0</v>
      </c>
      <c r="D5" s="179">
        <f t="shared" si="1"/>
        <v>0</v>
      </c>
      <c r="E5" t="b">
        <f t="shared" si="2"/>
        <v>1</v>
      </c>
    </row>
    <row r="6" spans="2:7" x14ac:dyDescent="0.4">
      <c r="B6" s="178"/>
      <c r="C6" s="179">
        <f t="shared" si="0"/>
        <v>0</v>
      </c>
      <c r="D6" s="179">
        <f t="shared" si="1"/>
        <v>0</v>
      </c>
      <c r="E6" t="b">
        <f t="shared" si="2"/>
        <v>1</v>
      </c>
    </row>
    <row r="7" spans="2:7" x14ac:dyDescent="0.4">
      <c r="B7" s="178"/>
      <c r="C7" s="179">
        <f t="shared" si="0"/>
        <v>0</v>
      </c>
      <c r="D7" s="179">
        <f t="shared" si="1"/>
        <v>0</v>
      </c>
      <c r="E7" t="b">
        <f t="shared" si="2"/>
        <v>1</v>
      </c>
    </row>
    <row r="8" spans="2:7" x14ac:dyDescent="0.4">
      <c r="B8" s="178"/>
      <c r="C8" s="179">
        <f t="shared" si="0"/>
        <v>0</v>
      </c>
      <c r="D8" s="179">
        <f t="shared" si="1"/>
        <v>0</v>
      </c>
      <c r="E8" t="b">
        <f t="shared" si="2"/>
        <v>1</v>
      </c>
    </row>
    <row r="9" spans="2:7" x14ac:dyDescent="0.4">
      <c r="B9" s="178"/>
      <c r="C9" s="179">
        <f t="shared" si="0"/>
        <v>0</v>
      </c>
      <c r="D9" s="179">
        <f t="shared" si="1"/>
        <v>0</v>
      </c>
      <c r="E9" t="b">
        <f t="shared" si="2"/>
        <v>1</v>
      </c>
    </row>
    <row r="10" spans="2:7" x14ac:dyDescent="0.4">
      <c r="B10" s="178"/>
      <c r="C10" s="179">
        <f t="shared" si="0"/>
        <v>0</v>
      </c>
      <c r="D10" s="179">
        <f t="shared" si="1"/>
        <v>0</v>
      </c>
      <c r="E10" t="b">
        <f t="shared" si="2"/>
        <v>1</v>
      </c>
    </row>
    <row r="11" spans="2:7" x14ac:dyDescent="0.4">
      <c r="B11" s="178"/>
      <c r="C11" s="179">
        <f t="shared" si="0"/>
        <v>0</v>
      </c>
      <c r="D11" s="179">
        <f t="shared" si="1"/>
        <v>0</v>
      </c>
      <c r="E11" t="b">
        <f t="shared" si="2"/>
        <v>1</v>
      </c>
    </row>
    <row r="12" spans="2:7" x14ac:dyDescent="0.4">
      <c r="B12" s="178"/>
      <c r="C12" s="179">
        <f t="shared" si="0"/>
        <v>0</v>
      </c>
      <c r="D12" s="179">
        <f t="shared" si="1"/>
        <v>0</v>
      </c>
      <c r="E12" t="b">
        <f t="shared" si="2"/>
        <v>1</v>
      </c>
    </row>
    <row r="13" spans="2:7" x14ac:dyDescent="0.4">
      <c r="B13" s="178"/>
      <c r="C13" s="179">
        <f t="shared" si="0"/>
        <v>0</v>
      </c>
      <c r="D13" s="179">
        <f t="shared" si="1"/>
        <v>0</v>
      </c>
      <c r="E13" t="b">
        <f t="shared" si="2"/>
        <v>1</v>
      </c>
    </row>
    <row r="14" spans="2:7" x14ac:dyDescent="0.4">
      <c r="B14" s="178"/>
      <c r="C14" s="179">
        <f t="shared" si="0"/>
        <v>0</v>
      </c>
      <c r="D14" s="179">
        <f t="shared" si="1"/>
        <v>0</v>
      </c>
      <c r="E14" t="b">
        <f t="shared" si="2"/>
        <v>1</v>
      </c>
    </row>
    <row r="15" spans="2:7" x14ac:dyDescent="0.4">
      <c r="B15" s="178"/>
      <c r="C15" s="179">
        <f t="shared" si="0"/>
        <v>0</v>
      </c>
      <c r="D15" s="179">
        <f t="shared" si="1"/>
        <v>0</v>
      </c>
      <c r="E15" t="b">
        <f t="shared" si="2"/>
        <v>1</v>
      </c>
    </row>
    <row r="16" spans="2:7" x14ac:dyDescent="0.4">
      <c r="B16" s="178"/>
      <c r="C16" s="179">
        <f t="shared" si="0"/>
        <v>0</v>
      </c>
      <c r="D16" s="179">
        <f t="shared" si="1"/>
        <v>0</v>
      </c>
      <c r="E16" t="b">
        <f t="shared" si="2"/>
        <v>1</v>
      </c>
    </row>
    <row r="17" spans="2:5" x14ac:dyDescent="0.4">
      <c r="B17" s="178"/>
      <c r="C17" s="179">
        <f t="shared" si="0"/>
        <v>0</v>
      </c>
      <c r="D17" s="179">
        <f t="shared" si="1"/>
        <v>0</v>
      </c>
      <c r="E17" t="b">
        <f t="shared" si="2"/>
        <v>1</v>
      </c>
    </row>
    <row r="18" spans="2:5" x14ac:dyDescent="0.4">
      <c r="B18" s="178"/>
      <c r="C18" s="179">
        <f t="shared" si="0"/>
        <v>0</v>
      </c>
      <c r="D18" s="179">
        <f t="shared" si="1"/>
        <v>0</v>
      </c>
      <c r="E18" t="b">
        <f t="shared" si="2"/>
        <v>1</v>
      </c>
    </row>
    <row r="19" spans="2:5" x14ac:dyDescent="0.4">
      <c r="B19" s="178"/>
      <c r="C19" s="179">
        <f t="shared" si="0"/>
        <v>0</v>
      </c>
      <c r="D19" s="179">
        <f t="shared" si="1"/>
        <v>0</v>
      </c>
      <c r="E19" t="b">
        <f t="shared" si="2"/>
        <v>1</v>
      </c>
    </row>
    <row r="20" spans="2:5" x14ac:dyDescent="0.4">
      <c r="B20" s="178"/>
      <c r="C20" s="179">
        <f t="shared" si="0"/>
        <v>0</v>
      </c>
      <c r="D20" s="179">
        <f t="shared" si="1"/>
        <v>0</v>
      </c>
      <c r="E20" t="b">
        <f t="shared" si="2"/>
        <v>1</v>
      </c>
    </row>
    <row r="21" spans="2:5" x14ac:dyDescent="0.4">
      <c r="B21" s="178"/>
      <c r="C21" s="179">
        <f t="shared" si="0"/>
        <v>0</v>
      </c>
      <c r="D21" s="179">
        <f t="shared" si="1"/>
        <v>0</v>
      </c>
      <c r="E21" t="b">
        <f t="shared" si="2"/>
        <v>1</v>
      </c>
    </row>
    <row r="22" spans="2:5" x14ac:dyDescent="0.4">
      <c r="B22" s="178"/>
      <c r="C22" s="179">
        <f t="shared" si="0"/>
        <v>0</v>
      </c>
      <c r="D22" s="179">
        <f t="shared" si="1"/>
        <v>0</v>
      </c>
      <c r="E22" t="b">
        <f t="shared" si="2"/>
        <v>1</v>
      </c>
    </row>
    <row r="23" spans="2:5" x14ac:dyDescent="0.4">
      <c r="B23" s="178"/>
      <c r="C23" s="179">
        <f t="shared" si="0"/>
        <v>0</v>
      </c>
      <c r="D23" s="179">
        <f t="shared" si="1"/>
        <v>0</v>
      </c>
      <c r="E23" t="b">
        <f t="shared" si="2"/>
        <v>1</v>
      </c>
    </row>
    <row r="24" spans="2:5" x14ac:dyDescent="0.4">
      <c r="B24" s="178"/>
      <c r="C24" s="179">
        <f t="shared" si="0"/>
        <v>0</v>
      </c>
      <c r="D24" s="179">
        <f t="shared" si="1"/>
        <v>0</v>
      </c>
      <c r="E24" t="b">
        <f t="shared" si="2"/>
        <v>1</v>
      </c>
    </row>
    <row r="25" spans="2:5" x14ac:dyDescent="0.4">
      <c r="B25" s="178"/>
      <c r="C25" s="179">
        <f t="shared" si="0"/>
        <v>0</v>
      </c>
      <c r="D25" s="179">
        <f t="shared" si="1"/>
        <v>0</v>
      </c>
      <c r="E25" t="b">
        <f t="shared" si="2"/>
        <v>1</v>
      </c>
    </row>
    <row r="26" spans="2:5" x14ac:dyDescent="0.4">
      <c r="B26" s="178"/>
      <c r="C26" s="179">
        <f t="shared" si="0"/>
        <v>0</v>
      </c>
      <c r="D26" s="179">
        <f t="shared" si="1"/>
        <v>0</v>
      </c>
      <c r="E26" t="b">
        <f t="shared" si="2"/>
        <v>1</v>
      </c>
    </row>
  </sheetData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 Rozliczenie TRANSZY</vt:lpstr>
      <vt:lpstr>Podsumowanie-Kalkulacja Kosztów</vt:lpstr>
      <vt:lpstr>pomocnik </vt:lpstr>
      <vt:lpstr>' Rozliczenie TRANSZY'!Obszar_wydruku</vt:lpstr>
      <vt:lpstr>'Podsumowanie-Kalkulacja Kosztów'!Obszar_wydruku</vt:lpstr>
      <vt:lpstr>' Rozliczenie TRANSZY'!Tytuły_wydruku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Joanna Gapon</cp:lastModifiedBy>
  <cp:lastPrinted>2023-04-13T13:02:35Z</cp:lastPrinted>
  <dcterms:created xsi:type="dcterms:W3CDTF">2020-10-30T08:00:33Z</dcterms:created>
  <dcterms:modified xsi:type="dcterms:W3CDTF">2023-10-10T12:38:06Z</dcterms:modified>
</cp:coreProperties>
</file>