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65" activeTab="0"/>
  </bookViews>
  <sheets>
    <sheet name="Tonery 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<sst xmlns="http://schemas.openxmlformats.org/spreadsheetml/2006/main" count="112" uniqueCount="61">
  <si>
    <t>Lp.</t>
  </si>
  <si>
    <t>Cena jednostkowa za opakowanie  netto
[zł]</t>
  </si>
  <si>
    <t>Stawka podatku VAT
[%]</t>
  </si>
  <si>
    <t>Cena jednostkowa za opakowanie brutto
[zł]</t>
  </si>
  <si>
    <t xml:space="preserve">Razem </t>
  </si>
  <si>
    <t>Jedn.
miary</t>
  </si>
  <si>
    <t>Wielkość  zam.</t>
  </si>
  <si>
    <t>Należny podatek VAT za op. 
[zł]</t>
  </si>
  <si>
    <t>szt</t>
  </si>
  <si>
    <t>Toner do drukarki HP LaserJet 1020</t>
  </si>
  <si>
    <t>Toner do drukarki HP LaserJet 2015</t>
  </si>
  <si>
    <t>Toner do drukarki HP LaserJet 2055</t>
  </si>
  <si>
    <t>Toner do kserokopiarki TOSHIBA e-Studio 2007</t>
  </si>
  <si>
    <t>Toner do drukarki HP LaserJet Pro MFP M225dw</t>
  </si>
  <si>
    <t>Toner do drukarki HP LaserJet 400 MFP M425dn</t>
  </si>
  <si>
    <t>Tusz czarny do drukarki Canon Pixma iP110</t>
  </si>
  <si>
    <t>Tusz kolorowy do drukarki Canon Pixma iP110</t>
  </si>
  <si>
    <t xml:space="preserve">Toner do drukarki HP Color LaserJet CM3530 - kolor czarny </t>
  </si>
  <si>
    <t xml:space="preserve">Toner do drukarki HP Color LaserJet CM3530 - kolor żółty </t>
  </si>
  <si>
    <t xml:space="preserve">Toner do drukarki HP Color LaserJet CM3530 - kolor czerwony </t>
  </si>
  <si>
    <t>Toner do drukarki HP Color LaserJet CM3530 - kolor niebieski</t>
  </si>
  <si>
    <t>Toner do drukarki HP Color LaserJet 1312 - kolor czarny</t>
  </si>
  <si>
    <t>Toner do drukarki HP Color LaserJet 1312 - kolor żółty</t>
  </si>
  <si>
    <t>Toner do drukarki HP Color LaserJet 1312 - kolor czerwony</t>
  </si>
  <si>
    <t>Toner do drukarki HP Color LaserJet 1312 - kolor niebieski</t>
  </si>
  <si>
    <t>TAK</t>
  </si>
  <si>
    <t>Wdajność (tj ilośc stron wydruku dla formatu nośnika A4, druk ciągły, 5%, zaczernienie, druk jednostronny.)</t>
  </si>
  <si>
    <t xml:space="preserve">NIE </t>
  </si>
  <si>
    <t xml:space="preserve">Toner do drukarki Develop Ineo+ 3320i - czarny </t>
  </si>
  <si>
    <t xml:space="preserve">Toner do drukarki Develop Ineo+ 3320i - żółty </t>
  </si>
  <si>
    <t xml:space="preserve">Toner do drukarki Develop Ineo+ 3320i - czerwony </t>
  </si>
  <si>
    <t xml:space="preserve">Toner do drukarki Develop Ineo+ 3320i - niebieski  </t>
  </si>
  <si>
    <t>Pojemnik na zużyty toner do Develop Ineo+ 3320i</t>
  </si>
  <si>
    <t>Tusz do Brother MFC-J3930DW - LC3617 BK</t>
  </si>
  <si>
    <t>Tusz do Brother MFC-J3930DW - LC3617 M</t>
  </si>
  <si>
    <t>Tusz do Brother MFC-J3930DW – LC3617 Y</t>
  </si>
  <si>
    <t>Tusz do Brother MFC-J3930DW - LC3617 C</t>
  </si>
  <si>
    <t>Opis przedmiotu zamówienia</t>
  </si>
  <si>
    <t>3*</t>
  </si>
  <si>
    <t xml:space="preserve">Załącznik nr 1  do Oferty cenowej </t>
  </si>
  <si>
    <t>Toner do HP LaserJet Pro MFP M428fdw</t>
  </si>
  <si>
    <t>Lp</t>
  </si>
  <si>
    <t xml:space="preserve">I . Cennik odbiotu i utylizacji opakowań po tonerach i tuszach Zamawiajacego </t>
  </si>
  <si>
    <t xml:space="preserve">II. Cennik tonerów i tuszy </t>
  </si>
  <si>
    <t xml:space="preserve">Odbiór, transport i utylizacja opakowań po tonerze/tuszu Zamawijącego </t>
  </si>
  <si>
    <t>Wartość zamówienia brutto                      [zł]</t>
  </si>
  <si>
    <t>wartość zamówienia netto                         [zł]</t>
  </si>
  <si>
    <t>stawka podatku VAT  [%]</t>
  </si>
  <si>
    <t>cena jednostkowa  netto za szt                              [zł]</t>
  </si>
  <si>
    <t xml:space="preserve">Szacowana Ilość [szt] </t>
  </si>
  <si>
    <t xml:space="preserve">Wymagany oryginał (tak/nie) </t>
  </si>
  <si>
    <t>Cena jednostkowa  brutto za szt             [zł]</t>
  </si>
  <si>
    <t>Wartość zamówienia brutto
[zł]
(kol 7x11)</t>
  </si>
  <si>
    <t>Wartość zamówienia 
netto
[zł] 
(kol 7x8)</t>
  </si>
  <si>
    <t>III.</t>
  </si>
  <si>
    <t xml:space="preserve">brutto </t>
  </si>
  <si>
    <t xml:space="preserve">Oferuję wykonanie zamówienia w cenie : </t>
  </si>
  <si>
    <t>.................................................................................                   Podpis   upoważniony  przedstawiciel Oferenta</t>
  </si>
  <si>
    <r>
      <rPr>
        <b/>
        <sz val="11"/>
        <color indexed="8"/>
        <rFont val="Czcionka tekstu podstawowego"/>
        <family val="0"/>
      </rPr>
      <t xml:space="preserve">*UWAGA: </t>
    </r>
    <r>
      <rPr>
        <sz val="11"/>
        <color theme="1"/>
        <rFont val="Czcionka tekstu podstawowego"/>
        <family val="2"/>
      </rPr>
      <t>Wykonawca w kolumnie 3 zobowiązany jest podać nazwę własną produktu, producenta, nr katalogowy, istotne  parametry techniczne oferowanego produktu.</t>
    </r>
  </si>
  <si>
    <t xml:space="preserve"> FORMULARZ CENOWY- postępowanie nr ADM.272.2.6.2023.JI     </t>
  </si>
  <si>
    <r>
      <t>produkt oferowany</t>
    </r>
    <r>
      <rPr>
        <b/>
        <i/>
        <sz val="14"/>
        <rFont val="Arial CE"/>
        <family val="0"/>
      </rPr>
      <t xml:space="preserve">*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</si>
</sst>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_-* #,##0.00000\ &quot;zł&quot;_-;\-* #,##0.00000\ &quot;zł&quot;_-;_-* &quot;-&quot;?????\ &quot;zł&quot;_-;_-@_-"/>
    <numFmt numFmtId="172" formatCode="#,##0.000000\ &quot;zł&quot;"/>
    <numFmt numFmtId="173" formatCode="#,##0.00\ &quot;zł&quot;"/>
    <numFmt numFmtId="174" formatCode="#,##0.00\ _z_ł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sz val="12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Czcionka tekstu podstawowego"/>
      <family val="2"/>
    </font>
    <font>
      <b/>
      <i/>
      <sz val="12"/>
      <name val="Arial"/>
      <family val="2"/>
    </font>
    <font>
      <i/>
      <sz val="12"/>
      <name val="Czcionka tekstu podstawowego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b/>
      <i/>
      <sz val="12"/>
      <name val="Czcionka tekstu podstawowego"/>
      <family val="0"/>
    </font>
    <font>
      <i/>
      <sz val="10"/>
      <name val="Arial"/>
      <family val="2"/>
    </font>
    <font>
      <i/>
      <sz val="10"/>
      <name val="Czcionka tekstu podstawowego"/>
      <family val="2"/>
    </font>
    <font>
      <b/>
      <sz val="12"/>
      <color indexed="8"/>
      <name val="Czcionka tekstu podstawowego"/>
      <family val="0"/>
    </font>
    <font>
      <b/>
      <i/>
      <sz val="12"/>
      <color indexed="8"/>
      <name val="Arial"/>
      <family val="2"/>
    </font>
    <font>
      <i/>
      <sz val="10"/>
      <name val="Arial CE"/>
      <family val="0"/>
    </font>
    <font>
      <b/>
      <i/>
      <sz val="14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zcionka tekstu podstawowego"/>
      <family val="0"/>
    </font>
    <font>
      <b/>
      <i/>
      <sz val="12"/>
      <color theme="1"/>
      <name val="Arial"/>
      <family val="2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2" applyFont="1" applyFill="1" applyAlignment="1">
      <alignment horizontal="left" vertical="center" wrapText="1"/>
      <protection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0" xfId="55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0" fontId="8" fillId="0" borderId="0" xfId="52" applyFont="1" applyFill="1" applyAlignment="1">
      <alignment horizontal="center" vertical="center" wrapText="1"/>
      <protection/>
    </xf>
    <xf numFmtId="0" fontId="63" fillId="0" borderId="10" xfId="52" applyFont="1" applyBorder="1" applyAlignment="1">
      <alignment horizontal="center" vertical="center"/>
      <protection/>
    </xf>
    <xf numFmtId="173" fontId="64" fillId="32" borderId="10" xfId="0" applyNumberFormat="1" applyFont="1" applyFill="1" applyBorder="1" applyAlignment="1">
      <alignment horizontal="center" vertical="center" wrapText="1"/>
    </xf>
    <xf numFmtId="0" fontId="65" fillId="0" borderId="0" xfId="52" applyFont="1" applyFill="1" applyAlignment="1">
      <alignment horizontal="center" vertical="center" wrapText="1"/>
      <protection/>
    </xf>
    <xf numFmtId="0" fontId="9" fillId="0" borderId="0" xfId="52" applyFont="1" applyFill="1" applyBorder="1" applyAlignment="1">
      <alignment vertical="center" wrapText="1"/>
      <protection/>
    </xf>
    <xf numFmtId="0" fontId="65" fillId="0" borderId="11" xfId="52" applyFont="1" applyBorder="1" applyAlignment="1">
      <alignment horizontal="center" vertical="center" wrapText="1"/>
      <protection/>
    </xf>
    <xf numFmtId="0" fontId="66" fillId="0" borderId="10" xfId="52" applyFont="1" applyBorder="1" applyAlignment="1">
      <alignment horizontal="center" vertical="center" wrapText="1"/>
      <protection/>
    </xf>
    <xf numFmtId="0" fontId="67" fillId="0" borderId="10" xfId="52" applyFont="1" applyBorder="1" applyAlignment="1" quotePrefix="1">
      <alignment horizontal="center" vertical="center" wrapText="1"/>
      <protection/>
    </xf>
    <xf numFmtId="0" fontId="65" fillId="0" borderId="11" xfId="52" applyFont="1" applyBorder="1" applyAlignment="1">
      <alignment horizontal="center" vertical="center"/>
      <protection/>
    </xf>
    <xf numFmtId="0" fontId="4" fillId="0" borderId="12" xfId="52" applyFont="1" applyFill="1" applyBorder="1" applyAlignment="1" quotePrefix="1">
      <alignment horizontal="center" vertical="center" wrapText="1"/>
      <protection/>
    </xf>
    <xf numFmtId="16" fontId="3" fillId="0" borderId="13" xfId="55" applyNumberFormat="1" applyFill="1" applyBorder="1" applyAlignment="1" quotePrefix="1">
      <alignment horizontal="center"/>
      <protection/>
    </xf>
    <xf numFmtId="0" fontId="4" fillId="0" borderId="14" xfId="52" applyFont="1" applyFill="1" applyBorder="1" applyAlignment="1" quotePrefix="1">
      <alignment horizontal="center" vertical="center" wrapText="1"/>
      <protection/>
    </xf>
    <xf numFmtId="0" fontId="68" fillId="0" borderId="10" xfId="0" applyFont="1" applyBorder="1" applyAlignment="1">
      <alignment vertical="center" wrapText="1"/>
    </xf>
    <xf numFmtId="0" fontId="5" fillId="0" borderId="0" xfId="52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173" fontId="5" fillId="0" borderId="0" xfId="52" applyNumberFormat="1" applyFont="1" applyFill="1" applyBorder="1" applyAlignment="1">
      <alignment horizontal="center" vertical="center" wrapText="1"/>
      <protection/>
    </xf>
    <xf numFmtId="173" fontId="8" fillId="0" borderId="0" xfId="52" applyNumberFormat="1" applyFont="1" applyFill="1" applyBorder="1" applyAlignment="1">
      <alignment horizontal="center" vertical="center" wrapText="1"/>
      <protection/>
    </xf>
    <xf numFmtId="0" fontId="12" fillId="32" borderId="0" xfId="0" applyFont="1" applyFill="1" applyBorder="1" applyAlignment="1">
      <alignment horizontal="left" vertical="center" wrapText="1"/>
    </xf>
    <xf numFmtId="0" fontId="9" fillId="0" borderId="0" xfId="52" applyFont="1" applyFill="1" applyBorder="1" applyAlignment="1">
      <alignment horizontal="left" vertical="center" wrapText="1"/>
      <protection/>
    </xf>
    <xf numFmtId="0" fontId="11" fillId="32" borderId="0" xfId="52" applyFont="1" applyFill="1" applyBorder="1" applyAlignment="1">
      <alignment horizontal="left" vertical="center" wrapText="1"/>
      <protection/>
    </xf>
    <xf numFmtId="0" fontId="69" fillId="32" borderId="10" xfId="0" applyFont="1" applyFill="1" applyBorder="1" applyAlignment="1">
      <alignment horizontal="center" vertical="center" wrapText="1"/>
    </xf>
    <xf numFmtId="0" fontId="70" fillId="32" borderId="10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4" fillId="0" borderId="15" xfId="52" applyFont="1" applyFill="1" applyBorder="1" applyAlignment="1" quotePrefix="1">
      <alignment horizontal="center" vertical="center" wrapText="1"/>
      <protection/>
    </xf>
    <xf numFmtId="0" fontId="13" fillId="32" borderId="16" xfId="0" applyFont="1" applyFill="1" applyBorder="1" applyAlignment="1">
      <alignment horizontal="left" vertical="center" wrapText="1"/>
    </xf>
    <xf numFmtId="0" fontId="40" fillId="32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17" xfId="55" applyFont="1" applyFill="1" applyBorder="1" applyAlignment="1">
      <alignment horizontal="center" vertical="center" wrapText="1"/>
      <protection/>
    </xf>
    <xf numFmtId="0" fontId="65" fillId="0" borderId="18" xfId="52" applyFont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right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73" fontId="5" fillId="0" borderId="16" xfId="52" applyNumberFormat="1" applyFont="1" applyFill="1" applyBorder="1" applyAlignment="1">
      <alignment horizontal="center" vertical="center" wrapText="1"/>
      <protection/>
    </xf>
    <xf numFmtId="173" fontId="8" fillId="0" borderId="22" xfId="52" applyNumberFormat="1" applyFont="1" applyFill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72" fillId="0" borderId="10" xfId="52" applyFont="1" applyBorder="1" applyAlignment="1">
      <alignment horizontal="center" vertical="center"/>
      <protection/>
    </xf>
    <xf numFmtId="0" fontId="72" fillId="0" borderId="10" xfId="52" applyFont="1" applyFill="1" applyBorder="1" applyAlignment="1">
      <alignment vertical="center" wrapText="1"/>
      <protection/>
    </xf>
    <xf numFmtId="174" fontId="72" fillId="0" borderId="10" xfId="0" applyNumberFormat="1" applyFont="1" applyBorder="1" applyAlignment="1">
      <alignment horizontal="right" vertical="center" wrapText="1"/>
    </xf>
    <xf numFmtId="174" fontId="73" fillId="0" borderId="10" xfId="0" applyNumberFormat="1" applyFont="1" applyBorder="1" applyAlignment="1">
      <alignment horizontal="right" vertical="center" wrapText="1"/>
    </xf>
    <xf numFmtId="174" fontId="72" fillId="0" borderId="17" xfId="0" applyNumberFormat="1" applyFont="1" applyBorder="1" applyAlignment="1">
      <alignment horizontal="right" vertical="center" wrapText="1"/>
    </xf>
    <xf numFmtId="2" fontId="65" fillId="33" borderId="23" xfId="52" applyNumberFormat="1" applyFont="1" applyFill="1" applyBorder="1" applyAlignment="1">
      <alignment horizontal="center" vertical="center" wrapText="1"/>
      <protection/>
    </xf>
    <xf numFmtId="0" fontId="65" fillId="33" borderId="10" xfId="52" applyFont="1" applyFill="1" applyBorder="1" applyAlignment="1">
      <alignment horizontal="center" vertical="center" wrapText="1"/>
      <protection/>
    </xf>
    <xf numFmtId="0" fontId="60" fillId="0" borderId="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63" fillId="33" borderId="10" xfId="52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173" fontId="74" fillId="0" borderId="0" xfId="0" applyNumberFormat="1" applyFont="1" applyAlignment="1">
      <alignment vertical="center" wrapText="1"/>
    </xf>
    <xf numFmtId="0" fontId="75" fillId="0" borderId="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8" fillId="32" borderId="24" xfId="52" applyFont="1" applyFill="1" applyBorder="1" applyAlignment="1">
      <alignment horizontal="left" vertical="center" wrapText="1"/>
      <protection/>
    </xf>
    <xf numFmtId="2" fontId="65" fillId="33" borderId="21" xfId="52" applyNumberFormat="1" applyFont="1" applyFill="1" applyBorder="1" applyAlignment="1">
      <alignment horizontal="center" vertical="center" wrapText="1"/>
      <protection/>
    </xf>
    <xf numFmtId="0" fontId="65" fillId="33" borderId="16" xfId="52" applyFont="1" applyFill="1" applyBorder="1" applyAlignment="1">
      <alignment horizontal="center" vertical="center" wrapText="1"/>
      <protection/>
    </xf>
    <xf numFmtId="173" fontId="64" fillId="32" borderId="16" xfId="0" applyNumberFormat="1" applyFont="1" applyFill="1" applyBorder="1" applyAlignment="1">
      <alignment horizontal="center" vertical="center" wrapText="1"/>
    </xf>
    <xf numFmtId="173" fontId="72" fillId="0" borderId="16" xfId="0" applyNumberFormat="1" applyFont="1" applyBorder="1" applyAlignment="1">
      <alignment horizontal="right" vertical="center" wrapText="1"/>
    </xf>
    <xf numFmtId="173" fontId="73" fillId="0" borderId="16" xfId="0" applyNumberFormat="1" applyFont="1" applyBorder="1" applyAlignment="1">
      <alignment horizontal="right" vertical="center" wrapText="1"/>
    </xf>
    <xf numFmtId="173" fontId="72" fillId="0" borderId="22" xfId="0" applyNumberFormat="1" applyFont="1" applyBorder="1" applyAlignment="1">
      <alignment horizontal="right" vertical="center" wrapText="1"/>
    </xf>
    <xf numFmtId="0" fontId="4" fillId="0" borderId="25" xfId="52" applyFont="1" applyFill="1" applyBorder="1" applyAlignment="1" quotePrefix="1">
      <alignment horizontal="center" vertical="center" wrapText="1"/>
      <protection/>
    </xf>
    <xf numFmtId="0" fontId="4" fillId="0" borderId="26" xfId="52" applyFont="1" applyFill="1" applyBorder="1" applyAlignment="1" quotePrefix="1">
      <alignment horizontal="center" vertical="center" wrapText="1"/>
      <protection/>
    </xf>
    <xf numFmtId="0" fontId="4" fillId="0" borderId="27" xfId="52" applyFont="1" applyFill="1" applyBorder="1" applyAlignment="1" quotePrefix="1">
      <alignment horizontal="center" vertical="center" wrapText="1"/>
      <protection/>
    </xf>
    <xf numFmtId="0" fontId="4" fillId="0" borderId="28" xfId="52" applyFont="1" applyFill="1" applyBorder="1" applyAlignment="1" quotePrefix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173" fontId="76" fillId="0" borderId="0" xfId="0" applyNumberFormat="1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41" fillId="32" borderId="29" xfId="52" applyFont="1" applyFill="1" applyBorder="1" applyAlignment="1">
      <alignment horizontal="left" vertical="center" wrapText="1"/>
      <protection/>
    </xf>
    <xf numFmtId="0" fontId="2" fillId="0" borderId="30" xfId="52" applyFont="1" applyFill="1" applyBorder="1" applyAlignment="1">
      <alignment horizontal="center" vertical="center" wrapText="1"/>
      <protection/>
    </xf>
    <xf numFmtId="0" fontId="42" fillId="32" borderId="30" xfId="0" applyFont="1" applyFill="1" applyBorder="1" applyAlignment="1">
      <alignment horizontal="center" vertical="center" wrapText="1"/>
    </xf>
    <xf numFmtId="0" fontId="3" fillId="0" borderId="30" xfId="56" applyFont="1" applyFill="1" applyBorder="1" applyAlignment="1">
      <alignment horizontal="center" vertical="center" wrapText="1"/>
      <protection/>
    </xf>
    <xf numFmtId="0" fontId="42" fillId="32" borderId="31" xfId="0" applyFont="1" applyFill="1" applyBorder="1" applyAlignment="1">
      <alignment horizontal="center" vertical="center" wrapText="1"/>
    </xf>
    <xf numFmtId="0" fontId="41" fillId="0" borderId="32" xfId="52" applyFont="1" applyFill="1" applyBorder="1" applyAlignment="1">
      <alignment horizontal="center" vertical="center" wrapText="1"/>
      <protection/>
    </xf>
    <xf numFmtId="0" fontId="41" fillId="0" borderId="33" xfId="52" applyFont="1" applyFill="1" applyBorder="1" applyAlignment="1">
      <alignment horizontal="center" vertical="center" wrapText="1"/>
      <protection/>
    </xf>
    <xf numFmtId="0" fontId="45" fillId="0" borderId="33" xfId="55" applyFont="1" applyFill="1" applyBorder="1" applyAlignment="1">
      <alignment horizontal="center" vertical="center"/>
      <protection/>
    </xf>
    <xf numFmtId="0" fontId="45" fillId="0" borderId="33" xfId="56" applyFont="1" applyFill="1" applyBorder="1" applyAlignment="1">
      <alignment horizontal="center" vertical="center" wrapText="1"/>
      <protection/>
    </xf>
    <xf numFmtId="0" fontId="45" fillId="0" borderId="34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_2008 PO PRZETARGACH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workbookViewId="0" topLeftCell="A9">
      <selection activeCell="A1" sqref="A1:M39"/>
    </sheetView>
  </sheetViews>
  <sheetFormatPr defaultColWidth="8.796875" defaultRowHeight="14.25"/>
  <cols>
    <col min="1" max="1" width="4.09765625" style="5" customWidth="1"/>
    <col min="2" max="2" width="48.5" style="1" customWidth="1"/>
    <col min="3" max="3" width="14.3984375" style="5" customWidth="1"/>
    <col min="4" max="4" width="16" style="5" customWidth="1"/>
    <col min="5" max="5" width="11.5" style="5" customWidth="1"/>
    <col min="6" max="6" width="10.59765625" style="5" customWidth="1"/>
    <col min="7" max="7" width="11" style="5" customWidth="1"/>
    <col min="8" max="8" width="10.69921875" style="5" customWidth="1"/>
    <col min="9" max="9" width="10.19921875" style="5" customWidth="1"/>
    <col min="10" max="10" width="8.19921875" style="5" customWidth="1"/>
    <col min="11" max="11" width="11.3984375" style="5" customWidth="1"/>
    <col min="12" max="12" width="11.09765625" style="5" customWidth="1"/>
    <col min="13" max="13" width="10.8984375" style="5" customWidth="1"/>
    <col min="14" max="16384" width="9" style="5" customWidth="1"/>
  </cols>
  <sheetData>
    <row r="1" spans="1:13" ht="18" customHeight="1">
      <c r="A1" s="6"/>
      <c r="B1" s="7"/>
      <c r="C1" s="6"/>
      <c r="D1" s="6"/>
      <c r="E1" s="6"/>
      <c r="F1" s="6"/>
      <c r="G1" s="6"/>
      <c r="H1" s="6"/>
      <c r="J1" s="12"/>
      <c r="K1" s="26" t="s">
        <v>39</v>
      </c>
      <c r="L1" s="26"/>
      <c r="M1" s="26"/>
    </row>
    <row r="2" spans="1:13" ht="20.25" customHeight="1">
      <c r="A2" s="30" t="s">
        <v>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 customHeight="1" thickBot="1">
      <c r="A3" s="27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51" customHeight="1" thickBot="1">
      <c r="A4" s="73" t="s">
        <v>41</v>
      </c>
      <c r="B4" s="74" t="s">
        <v>37</v>
      </c>
      <c r="C4" s="75" t="s">
        <v>49</v>
      </c>
      <c r="D4" s="75" t="s">
        <v>48</v>
      </c>
      <c r="E4" s="75" t="s">
        <v>47</v>
      </c>
      <c r="F4" s="76" t="s">
        <v>7</v>
      </c>
      <c r="G4" s="75" t="s">
        <v>51</v>
      </c>
      <c r="H4" s="75" t="s">
        <v>45</v>
      </c>
      <c r="I4" s="77" t="s">
        <v>46</v>
      </c>
      <c r="J4" s="25"/>
      <c r="K4" s="25"/>
      <c r="L4" s="25"/>
      <c r="M4" s="25"/>
    </row>
    <row r="5" spans="1:13" ht="15.75" customHeight="1">
      <c r="A5" s="66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7">
        <v>7</v>
      </c>
      <c r="H5" s="68">
        <v>8</v>
      </c>
      <c r="I5" s="69">
        <v>9</v>
      </c>
      <c r="J5" s="25"/>
      <c r="K5" s="25"/>
      <c r="L5" s="25"/>
      <c r="M5" s="25"/>
    </row>
    <row r="6" spans="1:13" ht="33" customHeight="1" thickBot="1">
      <c r="A6" s="59">
        <v>1</v>
      </c>
      <c r="B6" s="34" t="s">
        <v>44</v>
      </c>
      <c r="C6" s="35">
        <v>600</v>
      </c>
      <c r="D6" s="60"/>
      <c r="E6" s="61"/>
      <c r="F6" s="62">
        <f>IF(ISNUMBER(D6),IF(ISNUMBER(E6),ROUND(PRODUCT(D6,E6,0.01),2),""),"")</f>
      </c>
      <c r="G6" s="63">
        <f>SUM(F6,D6)</f>
        <v>0</v>
      </c>
      <c r="H6" s="64">
        <f>PRODUCT(G6,C6)</f>
        <v>0</v>
      </c>
      <c r="I6" s="65">
        <f>PRODUCT(C6,D6)</f>
        <v>600</v>
      </c>
      <c r="J6" s="25"/>
      <c r="K6" s="25"/>
      <c r="L6" s="25"/>
      <c r="M6" s="25"/>
    </row>
    <row r="7" spans="1:13" ht="21" customHeight="1" thickBot="1">
      <c r="A7" s="27" t="s">
        <v>43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3" customFormat="1" ht="79.5" customHeight="1">
      <c r="A8" s="78" t="s">
        <v>0</v>
      </c>
      <c r="B8" s="79" t="s">
        <v>37</v>
      </c>
      <c r="C8" s="80" t="s">
        <v>60</v>
      </c>
      <c r="D8" s="79" t="s">
        <v>26</v>
      </c>
      <c r="E8" s="79" t="s">
        <v>50</v>
      </c>
      <c r="F8" s="79" t="s">
        <v>5</v>
      </c>
      <c r="G8" s="79" t="s">
        <v>6</v>
      </c>
      <c r="H8" s="81" t="s">
        <v>1</v>
      </c>
      <c r="I8" s="81" t="s">
        <v>2</v>
      </c>
      <c r="J8" s="81" t="s">
        <v>7</v>
      </c>
      <c r="K8" s="81" t="s">
        <v>3</v>
      </c>
      <c r="L8" s="81" t="s">
        <v>52</v>
      </c>
      <c r="M8" s="82" t="s">
        <v>53</v>
      </c>
    </row>
    <row r="9" spans="1:13" s="3" customFormat="1" ht="12.75">
      <c r="A9" s="33">
        <v>1</v>
      </c>
      <c r="B9" s="17">
        <v>2</v>
      </c>
      <c r="C9" s="18" t="s">
        <v>38</v>
      </c>
      <c r="D9" s="19">
        <v>4</v>
      </c>
      <c r="E9" s="2">
        <v>5</v>
      </c>
      <c r="F9" s="2">
        <v>6</v>
      </c>
      <c r="G9" s="2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37">
        <v>13</v>
      </c>
    </row>
    <row r="10" spans="1:13" s="11" customFormat="1" ht="15.75">
      <c r="A10" s="38">
        <v>1</v>
      </c>
      <c r="B10" s="20" t="s">
        <v>9</v>
      </c>
      <c r="C10" s="51"/>
      <c r="D10" s="44">
        <v>2000</v>
      </c>
      <c r="E10" s="15" t="s">
        <v>27</v>
      </c>
      <c r="F10" s="16" t="s">
        <v>8</v>
      </c>
      <c r="G10" s="28">
        <v>20</v>
      </c>
      <c r="H10" s="50"/>
      <c r="I10" s="51"/>
      <c r="J10" s="10">
        <f aca="true" t="shared" si="0" ref="J10:J35">IF(ISNUMBER(H10),IF(ISNUMBER(I10),ROUND(PRODUCT(H10,I10,0.01),2),""),"")</f>
      </c>
      <c r="K10" s="47">
        <f aca="true" t="shared" si="1" ref="K10:K35">SUM(J10,H10)</f>
        <v>0</v>
      </c>
      <c r="L10" s="48">
        <f aca="true" t="shared" si="2" ref="L10:L35">PRODUCT(K10,G10)</f>
        <v>0</v>
      </c>
      <c r="M10" s="49">
        <f>PRODUCT(G10,H10)</f>
        <v>20</v>
      </c>
    </row>
    <row r="11" spans="1:13" s="11" customFormat="1" ht="15.75">
      <c r="A11" s="38">
        <v>2</v>
      </c>
      <c r="B11" s="20" t="s">
        <v>10</v>
      </c>
      <c r="C11" s="51"/>
      <c r="D11" s="44">
        <v>3000</v>
      </c>
      <c r="E11" s="15" t="s">
        <v>27</v>
      </c>
      <c r="F11" s="13" t="s">
        <v>8</v>
      </c>
      <c r="G11" s="28">
        <v>50</v>
      </c>
      <c r="H11" s="50"/>
      <c r="I11" s="51"/>
      <c r="J11" s="10">
        <f t="shared" si="0"/>
      </c>
      <c r="K11" s="47">
        <f t="shared" si="1"/>
        <v>0</v>
      </c>
      <c r="L11" s="48">
        <f t="shared" si="2"/>
        <v>0</v>
      </c>
      <c r="M11" s="49">
        <f aca="true" t="shared" si="3" ref="M11:M35">PRODUCT(G11,H11)</f>
        <v>50</v>
      </c>
    </row>
    <row r="12" spans="1:13" s="11" customFormat="1" ht="15.75">
      <c r="A12" s="38">
        <v>3</v>
      </c>
      <c r="B12" s="20" t="s">
        <v>11</v>
      </c>
      <c r="C12" s="51"/>
      <c r="D12" s="44">
        <v>2300</v>
      </c>
      <c r="E12" s="15" t="s">
        <v>27</v>
      </c>
      <c r="F12" s="16" t="s">
        <v>8</v>
      </c>
      <c r="G12" s="28">
        <v>90</v>
      </c>
      <c r="H12" s="50"/>
      <c r="I12" s="51"/>
      <c r="J12" s="10">
        <f t="shared" si="0"/>
      </c>
      <c r="K12" s="47">
        <f t="shared" si="1"/>
        <v>0</v>
      </c>
      <c r="L12" s="48">
        <f t="shared" si="2"/>
        <v>0</v>
      </c>
      <c r="M12" s="49">
        <f t="shared" si="3"/>
        <v>90</v>
      </c>
    </row>
    <row r="13" spans="1:13" s="11" customFormat="1" ht="15.75">
      <c r="A13" s="38">
        <v>4</v>
      </c>
      <c r="B13" s="20" t="s">
        <v>17</v>
      </c>
      <c r="C13" s="51"/>
      <c r="D13" s="44">
        <v>5000</v>
      </c>
      <c r="E13" s="15" t="s">
        <v>27</v>
      </c>
      <c r="F13" s="13" t="s">
        <v>8</v>
      </c>
      <c r="G13" s="28">
        <v>30</v>
      </c>
      <c r="H13" s="50"/>
      <c r="I13" s="51"/>
      <c r="J13" s="10">
        <f t="shared" si="0"/>
      </c>
      <c r="K13" s="47">
        <f t="shared" si="1"/>
        <v>0</v>
      </c>
      <c r="L13" s="48">
        <f t="shared" si="2"/>
        <v>0</v>
      </c>
      <c r="M13" s="49">
        <f t="shared" si="3"/>
        <v>30</v>
      </c>
    </row>
    <row r="14" spans="1:13" s="11" customFormat="1" ht="15.75">
      <c r="A14" s="38">
        <v>5</v>
      </c>
      <c r="B14" s="20" t="s">
        <v>18</v>
      </c>
      <c r="C14" s="51"/>
      <c r="D14" s="44">
        <v>7000</v>
      </c>
      <c r="E14" s="15" t="s">
        <v>27</v>
      </c>
      <c r="F14" s="16" t="s">
        <v>8</v>
      </c>
      <c r="G14" s="28">
        <v>20</v>
      </c>
      <c r="H14" s="50"/>
      <c r="I14" s="51"/>
      <c r="J14" s="10">
        <f t="shared" si="0"/>
      </c>
      <c r="K14" s="47">
        <f t="shared" si="1"/>
        <v>0</v>
      </c>
      <c r="L14" s="48">
        <f t="shared" si="2"/>
        <v>0</v>
      </c>
      <c r="M14" s="49">
        <f t="shared" si="3"/>
        <v>20</v>
      </c>
    </row>
    <row r="15" spans="1:13" s="11" customFormat="1" ht="19.5" customHeight="1">
      <c r="A15" s="38">
        <v>6</v>
      </c>
      <c r="B15" s="20" t="s">
        <v>19</v>
      </c>
      <c r="C15" s="51"/>
      <c r="D15" s="44">
        <v>7000</v>
      </c>
      <c r="E15" s="15" t="s">
        <v>27</v>
      </c>
      <c r="F15" s="13" t="s">
        <v>8</v>
      </c>
      <c r="G15" s="28">
        <v>20</v>
      </c>
      <c r="H15" s="50"/>
      <c r="I15" s="51"/>
      <c r="J15" s="10">
        <f t="shared" si="0"/>
      </c>
      <c r="K15" s="47">
        <f t="shared" si="1"/>
        <v>0</v>
      </c>
      <c r="L15" s="48">
        <f t="shared" si="2"/>
        <v>0</v>
      </c>
      <c r="M15" s="49">
        <f t="shared" si="3"/>
        <v>20</v>
      </c>
    </row>
    <row r="16" spans="1:13" s="11" customFormat="1" ht="15.75">
      <c r="A16" s="38">
        <v>7</v>
      </c>
      <c r="B16" s="20" t="s">
        <v>20</v>
      </c>
      <c r="C16" s="51"/>
      <c r="D16" s="44">
        <v>7000</v>
      </c>
      <c r="E16" s="15" t="s">
        <v>27</v>
      </c>
      <c r="F16" s="16" t="s">
        <v>8</v>
      </c>
      <c r="G16" s="28">
        <v>20</v>
      </c>
      <c r="H16" s="50"/>
      <c r="I16" s="51"/>
      <c r="J16" s="10">
        <f t="shared" si="0"/>
      </c>
      <c r="K16" s="47">
        <f t="shared" si="1"/>
        <v>0</v>
      </c>
      <c r="L16" s="48">
        <f t="shared" si="2"/>
        <v>0</v>
      </c>
      <c r="M16" s="49">
        <f t="shared" si="3"/>
        <v>20</v>
      </c>
    </row>
    <row r="17" spans="1:13" s="11" customFormat="1" ht="15.75">
      <c r="A17" s="38">
        <v>8</v>
      </c>
      <c r="B17" s="20" t="s">
        <v>12</v>
      </c>
      <c r="C17" s="51"/>
      <c r="D17" s="44">
        <v>7000</v>
      </c>
      <c r="E17" s="15" t="s">
        <v>27</v>
      </c>
      <c r="F17" s="16" t="s">
        <v>8</v>
      </c>
      <c r="G17" s="28">
        <v>10</v>
      </c>
      <c r="H17" s="50"/>
      <c r="I17" s="51"/>
      <c r="J17" s="10">
        <f t="shared" si="0"/>
      </c>
      <c r="K17" s="47">
        <f t="shared" si="1"/>
        <v>0</v>
      </c>
      <c r="L17" s="48">
        <f t="shared" si="2"/>
        <v>0</v>
      </c>
      <c r="M17" s="49">
        <f t="shared" si="3"/>
        <v>10</v>
      </c>
    </row>
    <row r="18" spans="1:13" s="11" customFormat="1" ht="15.75">
      <c r="A18" s="38">
        <v>9</v>
      </c>
      <c r="B18" s="20" t="s">
        <v>21</v>
      </c>
      <c r="C18" s="51"/>
      <c r="D18" s="44">
        <v>2200</v>
      </c>
      <c r="E18" s="15" t="s">
        <v>27</v>
      </c>
      <c r="F18" s="13" t="s">
        <v>8</v>
      </c>
      <c r="G18" s="28">
        <v>10</v>
      </c>
      <c r="H18" s="50"/>
      <c r="I18" s="51"/>
      <c r="J18" s="10">
        <f t="shared" si="0"/>
      </c>
      <c r="K18" s="47">
        <f t="shared" si="1"/>
        <v>0</v>
      </c>
      <c r="L18" s="48">
        <f t="shared" si="2"/>
        <v>0</v>
      </c>
      <c r="M18" s="49">
        <f t="shared" si="3"/>
        <v>10</v>
      </c>
    </row>
    <row r="19" spans="1:13" s="11" customFormat="1" ht="15.75">
      <c r="A19" s="38">
        <v>10</v>
      </c>
      <c r="B19" s="20" t="s">
        <v>22</v>
      </c>
      <c r="C19" s="51"/>
      <c r="D19" s="44">
        <v>1400</v>
      </c>
      <c r="E19" s="15" t="s">
        <v>27</v>
      </c>
      <c r="F19" s="16" t="s">
        <v>8</v>
      </c>
      <c r="G19" s="28">
        <v>10</v>
      </c>
      <c r="H19" s="50"/>
      <c r="I19" s="51"/>
      <c r="J19" s="10">
        <f t="shared" si="0"/>
      </c>
      <c r="K19" s="47">
        <f t="shared" si="1"/>
        <v>0</v>
      </c>
      <c r="L19" s="48">
        <f t="shared" si="2"/>
        <v>0</v>
      </c>
      <c r="M19" s="49">
        <f t="shared" si="3"/>
        <v>10</v>
      </c>
    </row>
    <row r="20" spans="1:13" s="11" customFormat="1" ht="15.75">
      <c r="A20" s="38">
        <v>11</v>
      </c>
      <c r="B20" s="20" t="s">
        <v>23</v>
      </c>
      <c r="C20" s="51"/>
      <c r="D20" s="44">
        <v>1400</v>
      </c>
      <c r="E20" s="15" t="s">
        <v>27</v>
      </c>
      <c r="F20" s="13" t="s">
        <v>8</v>
      </c>
      <c r="G20" s="28">
        <v>10</v>
      </c>
      <c r="H20" s="50"/>
      <c r="I20" s="51"/>
      <c r="J20" s="10">
        <f t="shared" si="0"/>
      </c>
      <c r="K20" s="47">
        <f t="shared" si="1"/>
        <v>0</v>
      </c>
      <c r="L20" s="48">
        <f t="shared" si="2"/>
        <v>0</v>
      </c>
      <c r="M20" s="49">
        <f t="shared" si="3"/>
        <v>10</v>
      </c>
    </row>
    <row r="21" spans="1:13" s="11" customFormat="1" ht="15.75">
      <c r="A21" s="38">
        <v>12</v>
      </c>
      <c r="B21" s="20" t="s">
        <v>24</v>
      </c>
      <c r="C21" s="51"/>
      <c r="D21" s="44">
        <v>1400</v>
      </c>
      <c r="E21" s="15" t="s">
        <v>27</v>
      </c>
      <c r="F21" s="16" t="s">
        <v>8</v>
      </c>
      <c r="G21" s="28">
        <v>10</v>
      </c>
      <c r="H21" s="50"/>
      <c r="I21" s="51"/>
      <c r="J21" s="10">
        <f t="shared" si="0"/>
      </c>
      <c r="K21" s="47">
        <f t="shared" si="1"/>
        <v>0</v>
      </c>
      <c r="L21" s="48">
        <f t="shared" si="2"/>
        <v>0</v>
      </c>
      <c r="M21" s="49">
        <f t="shared" si="3"/>
        <v>10</v>
      </c>
    </row>
    <row r="22" spans="1:13" s="11" customFormat="1" ht="15.75">
      <c r="A22" s="38">
        <v>13</v>
      </c>
      <c r="B22" s="20" t="s">
        <v>13</v>
      </c>
      <c r="C22" s="51"/>
      <c r="D22" s="44">
        <v>1500</v>
      </c>
      <c r="E22" s="15" t="s">
        <v>27</v>
      </c>
      <c r="F22" s="13" t="s">
        <v>8</v>
      </c>
      <c r="G22" s="28">
        <v>50</v>
      </c>
      <c r="H22" s="50"/>
      <c r="I22" s="51"/>
      <c r="J22" s="10">
        <f t="shared" si="0"/>
      </c>
      <c r="K22" s="47">
        <f t="shared" si="1"/>
        <v>0</v>
      </c>
      <c r="L22" s="48">
        <f t="shared" si="2"/>
        <v>0</v>
      </c>
      <c r="M22" s="49">
        <f t="shared" si="3"/>
        <v>50</v>
      </c>
    </row>
    <row r="23" spans="1:13" s="11" customFormat="1" ht="15.75">
      <c r="A23" s="38">
        <v>14</v>
      </c>
      <c r="B23" s="20" t="s">
        <v>14</v>
      </c>
      <c r="C23" s="51"/>
      <c r="D23" s="44">
        <v>2700</v>
      </c>
      <c r="E23" s="15" t="s">
        <v>27</v>
      </c>
      <c r="F23" s="16" t="s">
        <v>8</v>
      </c>
      <c r="G23" s="28">
        <v>20</v>
      </c>
      <c r="H23" s="50"/>
      <c r="I23" s="51"/>
      <c r="J23" s="10">
        <f t="shared" si="0"/>
      </c>
      <c r="K23" s="47">
        <f t="shared" si="1"/>
        <v>0</v>
      </c>
      <c r="L23" s="48">
        <f t="shared" si="2"/>
        <v>0</v>
      </c>
      <c r="M23" s="49">
        <f t="shared" si="3"/>
        <v>20</v>
      </c>
    </row>
    <row r="24" spans="1:13" s="11" customFormat="1" ht="15.75">
      <c r="A24" s="38">
        <v>15</v>
      </c>
      <c r="B24" s="20" t="s">
        <v>15</v>
      </c>
      <c r="C24" s="51"/>
      <c r="D24" s="44">
        <v>191</v>
      </c>
      <c r="E24" s="15" t="s">
        <v>27</v>
      </c>
      <c r="F24" s="16" t="s">
        <v>8</v>
      </c>
      <c r="G24" s="28">
        <v>30</v>
      </c>
      <c r="H24" s="50"/>
      <c r="I24" s="51"/>
      <c r="J24" s="10">
        <f t="shared" si="0"/>
      </c>
      <c r="K24" s="47">
        <f t="shared" si="1"/>
        <v>0</v>
      </c>
      <c r="L24" s="48">
        <f t="shared" si="2"/>
        <v>0</v>
      </c>
      <c r="M24" s="49">
        <f t="shared" si="3"/>
        <v>30</v>
      </c>
    </row>
    <row r="25" spans="1:13" s="11" customFormat="1" ht="15.75">
      <c r="A25" s="38">
        <v>16</v>
      </c>
      <c r="B25" s="20" t="s">
        <v>16</v>
      </c>
      <c r="C25" s="51"/>
      <c r="D25" s="44">
        <v>250</v>
      </c>
      <c r="E25" s="15" t="s">
        <v>27</v>
      </c>
      <c r="F25" s="13" t="s">
        <v>8</v>
      </c>
      <c r="G25" s="28">
        <v>30</v>
      </c>
      <c r="H25" s="50"/>
      <c r="I25" s="51"/>
      <c r="J25" s="10">
        <f t="shared" si="0"/>
      </c>
      <c r="K25" s="47">
        <f t="shared" si="1"/>
        <v>0</v>
      </c>
      <c r="L25" s="48">
        <f t="shared" si="2"/>
        <v>0</v>
      </c>
      <c r="M25" s="49">
        <f t="shared" si="3"/>
        <v>30</v>
      </c>
    </row>
    <row r="26" spans="1:13" s="11" customFormat="1" ht="15.75">
      <c r="A26" s="38">
        <v>17</v>
      </c>
      <c r="B26" s="20" t="s">
        <v>28</v>
      </c>
      <c r="C26" s="51"/>
      <c r="D26" s="44">
        <v>13000</v>
      </c>
      <c r="E26" s="14" t="s">
        <v>25</v>
      </c>
      <c r="F26" s="16" t="s">
        <v>8</v>
      </c>
      <c r="G26" s="28">
        <v>30</v>
      </c>
      <c r="H26" s="50"/>
      <c r="I26" s="51"/>
      <c r="J26" s="10">
        <f t="shared" si="0"/>
      </c>
      <c r="K26" s="47">
        <f t="shared" si="1"/>
        <v>0</v>
      </c>
      <c r="L26" s="48">
        <f t="shared" si="2"/>
        <v>0</v>
      </c>
      <c r="M26" s="49">
        <f t="shared" si="3"/>
        <v>30</v>
      </c>
    </row>
    <row r="27" spans="1:13" s="11" customFormat="1" ht="15.75">
      <c r="A27" s="38">
        <v>18</v>
      </c>
      <c r="B27" s="20" t="s">
        <v>29</v>
      </c>
      <c r="C27" s="51"/>
      <c r="D27" s="44">
        <v>9000</v>
      </c>
      <c r="E27" s="14" t="s">
        <v>25</v>
      </c>
      <c r="F27" s="13" t="s">
        <v>8</v>
      </c>
      <c r="G27" s="28">
        <v>15</v>
      </c>
      <c r="H27" s="50"/>
      <c r="I27" s="51"/>
      <c r="J27" s="10">
        <f t="shared" si="0"/>
      </c>
      <c r="K27" s="47">
        <f t="shared" si="1"/>
        <v>0</v>
      </c>
      <c r="L27" s="48">
        <f t="shared" si="2"/>
        <v>0</v>
      </c>
      <c r="M27" s="49">
        <f t="shared" si="3"/>
        <v>15</v>
      </c>
    </row>
    <row r="28" spans="1:13" s="11" customFormat="1" ht="15.75">
      <c r="A28" s="38">
        <v>19</v>
      </c>
      <c r="B28" s="20" t="s">
        <v>30</v>
      </c>
      <c r="C28" s="51"/>
      <c r="D28" s="44">
        <v>9000</v>
      </c>
      <c r="E28" s="14" t="s">
        <v>25</v>
      </c>
      <c r="F28" s="16" t="s">
        <v>8</v>
      </c>
      <c r="G28" s="28">
        <v>15</v>
      </c>
      <c r="H28" s="50"/>
      <c r="I28" s="51"/>
      <c r="J28" s="10">
        <f t="shared" si="0"/>
      </c>
      <c r="K28" s="47">
        <f t="shared" si="1"/>
        <v>0</v>
      </c>
      <c r="L28" s="48">
        <f t="shared" si="2"/>
        <v>0</v>
      </c>
      <c r="M28" s="49">
        <f t="shared" si="3"/>
        <v>15</v>
      </c>
    </row>
    <row r="29" spans="1:13" s="11" customFormat="1" ht="15.75">
      <c r="A29" s="38">
        <v>20</v>
      </c>
      <c r="B29" s="20" t="s">
        <v>31</v>
      </c>
      <c r="C29" s="51"/>
      <c r="D29" s="44">
        <v>9000</v>
      </c>
      <c r="E29" s="14" t="s">
        <v>25</v>
      </c>
      <c r="F29" s="13" t="s">
        <v>8</v>
      </c>
      <c r="G29" s="28">
        <v>15</v>
      </c>
      <c r="H29" s="50"/>
      <c r="I29" s="51"/>
      <c r="J29" s="10">
        <f t="shared" si="0"/>
      </c>
      <c r="K29" s="47">
        <f t="shared" si="1"/>
        <v>0</v>
      </c>
      <c r="L29" s="48">
        <f t="shared" si="2"/>
        <v>0</v>
      </c>
      <c r="M29" s="49">
        <f t="shared" si="3"/>
        <v>15</v>
      </c>
    </row>
    <row r="30" spans="1:13" s="11" customFormat="1" ht="15.75">
      <c r="A30" s="38">
        <v>21</v>
      </c>
      <c r="B30" s="20" t="s">
        <v>32</v>
      </c>
      <c r="C30" s="51"/>
      <c r="D30" s="44">
        <v>36000</v>
      </c>
      <c r="E30" s="14" t="s">
        <v>25</v>
      </c>
      <c r="F30" s="16" t="s">
        <v>8</v>
      </c>
      <c r="G30" s="28">
        <v>10</v>
      </c>
      <c r="H30" s="50"/>
      <c r="I30" s="51"/>
      <c r="J30" s="10">
        <f t="shared" si="0"/>
      </c>
      <c r="K30" s="47">
        <f t="shared" si="1"/>
        <v>0</v>
      </c>
      <c r="L30" s="48">
        <f t="shared" si="2"/>
        <v>0</v>
      </c>
      <c r="M30" s="49">
        <f t="shared" si="3"/>
        <v>10</v>
      </c>
    </row>
    <row r="31" spans="1:13" s="11" customFormat="1" ht="15.75">
      <c r="A31" s="38">
        <v>22</v>
      </c>
      <c r="B31" s="20" t="s">
        <v>33</v>
      </c>
      <c r="C31" s="51"/>
      <c r="D31" s="44">
        <v>550</v>
      </c>
      <c r="E31" s="14" t="s">
        <v>25</v>
      </c>
      <c r="F31" s="16" t="s">
        <v>8</v>
      </c>
      <c r="G31" s="28">
        <v>40</v>
      </c>
      <c r="H31" s="50"/>
      <c r="I31" s="51"/>
      <c r="J31" s="10">
        <f t="shared" si="0"/>
      </c>
      <c r="K31" s="47">
        <f t="shared" si="1"/>
        <v>0</v>
      </c>
      <c r="L31" s="48">
        <f t="shared" si="2"/>
        <v>0</v>
      </c>
      <c r="M31" s="49">
        <f t="shared" si="3"/>
        <v>40</v>
      </c>
    </row>
    <row r="32" spans="1:13" s="11" customFormat="1" ht="15.75">
      <c r="A32" s="38">
        <v>23</v>
      </c>
      <c r="B32" s="20" t="s">
        <v>34</v>
      </c>
      <c r="C32" s="51"/>
      <c r="D32" s="44">
        <v>550</v>
      </c>
      <c r="E32" s="14" t="s">
        <v>25</v>
      </c>
      <c r="F32" s="13" t="s">
        <v>8</v>
      </c>
      <c r="G32" s="28">
        <v>15</v>
      </c>
      <c r="H32" s="50"/>
      <c r="I32" s="51"/>
      <c r="J32" s="10">
        <f t="shared" si="0"/>
      </c>
      <c r="K32" s="47">
        <f t="shared" si="1"/>
        <v>0</v>
      </c>
      <c r="L32" s="48">
        <f t="shared" si="2"/>
        <v>0</v>
      </c>
      <c r="M32" s="49">
        <f t="shared" si="3"/>
        <v>15</v>
      </c>
    </row>
    <row r="33" spans="1:13" s="11" customFormat="1" ht="15.75">
      <c r="A33" s="38">
        <v>24</v>
      </c>
      <c r="B33" s="20" t="s">
        <v>35</v>
      </c>
      <c r="C33" s="51"/>
      <c r="D33" s="44">
        <v>550</v>
      </c>
      <c r="E33" s="14" t="s">
        <v>25</v>
      </c>
      <c r="F33" s="16" t="s">
        <v>8</v>
      </c>
      <c r="G33" s="28">
        <v>15</v>
      </c>
      <c r="H33" s="50"/>
      <c r="I33" s="51"/>
      <c r="J33" s="10">
        <f t="shared" si="0"/>
      </c>
      <c r="K33" s="47">
        <f t="shared" si="1"/>
        <v>0</v>
      </c>
      <c r="L33" s="48">
        <f t="shared" si="2"/>
        <v>0</v>
      </c>
      <c r="M33" s="49">
        <f t="shared" si="3"/>
        <v>15</v>
      </c>
    </row>
    <row r="34" spans="1:13" s="11" customFormat="1" ht="18" customHeight="1">
      <c r="A34" s="38">
        <v>25</v>
      </c>
      <c r="B34" s="20" t="s">
        <v>36</v>
      </c>
      <c r="C34" s="51"/>
      <c r="D34" s="44">
        <v>550</v>
      </c>
      <c r="E34" s="14" t="s">
        <v>25</v>
      </c>
      <c r="F34" s="16" t="s">
        <v>8</v>
      </c>
      <c r="G34" s="28">
        <v>15</v>
      </c>
      <c r="H34" s="50"/>
      <c r="I34" s="51"/>
      <c r="J34" s="10">
        <f t="shared" si="0"/>
      </c>
      <c r="K34" s="47">
        <f t="shared" si="1"/>
        <v>0</v>
      </c>
      <c r="L34" s="48">
        <f t="shared" si="2"/>
        <v>0</v>
      </c>
      <c r="M34" s="49">
        <f t="shared" si="3"/>
        <v>15</v>
      </c>
    </row>
    <row r="35" spans="1:13" s="8" customFormat="1" ht="18.75" customHeight="1">
      <c r="A35" s="38">
        <v>26</v>
      </c>
      <c r="B35" s="46" t="s">
        <v>40</v>
      </c>
      <c r="C35" s="54"/>
      <c r="D35" s="45">
        <v>1000</v>
      </c>
      <c r="E35" s="9" t="s">
        <v>25</v>
      </c>
      <c r="F35" s="16" t="s">
        <v>8</v>
      </c>
      <c r="G35" s="29">
        <v>10</v>
      </c>
      <c r="H35" s="50"/>
      <c r="I35" s="51"/>
      <c r="J35" s="10">
        <f t="shared" si="0"/>
      </c>
      <c r="K35" s="47">
        <f t="shared" si="1"/>
        <v>0</v>
      </c>
      <c r="L35" s="48">
        <f t="shared" si="2"/>
        <v>0</v>
      </c>
      <c r="M35" s="49">
        <f t="shared" si="3"/>
        <v>10</v>
      </c>
    </row>
    <row r="36" spans="1:13" ht="16.5" thickBot="1">
      <c r="A36" s="39" t="s">
        <v>4</v>
      </c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42">
        <f>SUM(L10:L35)</f>
        <v>0</v>
      </c>
      <c r="M36" s="43">
        <f>SUM(M10:M34)</f>
        <v>600</v>
      </c>
    </row>
    <row r="37" spans="1:13" ht="6.7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3"/>
      <c r="M37" s="24"/>
    </row>
    <row r="38" spans="1:13" ht="15.75">
      <c r="A38" s="21"/>
      <c r="B38" s="70" t="s">
        <v>58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48.75" customHeight="1">
      <c r="A39" s="21" t="s">
        <v>54</v>
      </c>
      <c r="B39" s="57" t="s">
        <v>56</v>
      </c>
      <c r="C39" s="71">
        <f>SUM(L36,H6)</f>
        <v>0</v>
      </c>
      <c r="D39" s="72" t="s">
        <v>55</v>
      </c>
      <c r="E39" s="53"/>
      <c r="F39" s="53"/>
      <c r="G39" s="53"/>
      <c r="H39" s="53"/>
      <c r="I39" s="55" t="s">
        <v>57</v>
      </c>
      <c r="J39" s="55"/>
      <c r="K39" s="55"/>
      <c r="L39" s="55"/>
      <c r="M39" s="55"/>
    </row>
    <row r="40" spans="1:13" ht="15.75">
      <c r="A40" s="21"/>
      <c r="B40" s="57"/>
      <c r="C40" s="56"/>
      <c r="D40" s="58"/>
      <c r="E40" s="53"/>
      <c r="F40" s="53"/>
      <c r="G40" s="53"/>
      <c r="H40" s="53"/>
      <c r="I40" s="53"/>
      <c r="J40" s="53"/>
      <c r="K40" s="53"/>
      <c r="L40" s="53"/>
      <c r="M40" s="53"/>
    </row>
    <row r="41" spans="1:13" ht="39.75" customHeight="1">
      <c r="A41" s="2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23"/>
      <c r="M41" s="24"/>
    </row>
  </sheetData>
  <sheetProtection/>
  <mergeCells count="7">
    <mergeCell ref="I39:M39"/>
    <mergeCell ref="A2:M2"/>
    <mergeCell ref="A3:M3"/>
    <mergeCell ref="A36:K36"/>
    <mergeCell ref="K1:M1"/>
    <mergeCell ref="A7:M7"/>
    <mergeCell ref="B38:M38"/>
  </mergeCells>
  <printOptions horizontalCentered="1"/>
  <pageMargins left="0.4330708661417323" right="0.5511811023622047" top="0.3937007874015748" bottom="0.3937007874015748" header="0.3937007874015748" footer="0.31496062992125984"/>
  <pageSetup fitToHeight="2" horizontalDpi="600" verticalDpi="600" orientation="landscape" paperSize="9" scale="70" r:id="rId2"/>
  <headerFooter alignWithMargins="0">
    <oddFooter>&amp;L&amp;F / &amp;A&amp;RStrona &amp;P /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atrybula</dc:creator>
  <cp:keywords/>
  <dc:description/>
  <cp:lastModifiedBy>jilkow</cp:lastModifiedBy>
  <cp:lastPrinted>2023-05-10T12:33:34Z</cp:lastPrinted>
  <dcterms:created xsi:type="dcterms:W3CDTF">2014-11-03T06:35:31Z</dcterms:created>
  <dcterms:modified xsi:type="dcterms:W3CDTF">2023-05-10T12:34:46Z</dcterms:modified>
  <cp:category/>
  <cp:version/>
  <cp:contentType/>
  <cp:contentStatus/>
</cp:coreProperties>
</file>