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TYCZEŃ 2019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<sst xmlns="http://schemas.openxmlformats.org/spreadsheetml/2006/main" count="66" uniqueCount="64">
  <si>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Kryteria podziału </t>
  </si>
  <si>
    <t>Maksymalna wysokość dotacji na jednego mieszkańca DPS 
dla określonego typu domu</t>
  </si>
  <si>
    <t xml:space="preserve">1. </t>
  </si>
  <si>
    <t>85202 §  2130 - Domy pomocy społecznej</t>
  </si>
  <si>
    <t xml:space="preserve">Wyszczególnienie </t>
  </si>
  <si>
    <t>dotacja na jednego mieszkańca DPS</t>
  </si>
  <si>
    <t>Bartoszyce</t>
  </si>
  <si>
    <t>Bisztynek</t>
  </si>
  <si>
    <t>Szczurkowo</t>
  </si>
  <si>
    <t>Braniewo</t>
  </si>
  <si>
    <t>Działdowo</t>
  </si>
  <si>
    <t>Elbląg</t>
  </si>
  <si>
    <t>Tolkmicko</t>
  </si>
  <si>
    <t>Rangóry</t>
  </si>
  <si>
    <t>Władysławowo</t>
  </si>
  <si>
    <t>m. Elbląg</t>
  </si>
  <si>
    <t>DPS ul. Toruńska</t>
  </si>
  <si>
    <t>DPS ul. Bema 8</t>
  </si>
  <si>
    <t>DPS ul. Pułaskiego</t>
  </si>
  <si>
    <t>DPS ul. Kasprzaka</t>
  </si>
  <si>
    <t>Ełk</t>
  </si>
  <si>
    <t>Nowa Wieś</t>
  </si>
  <si>
    <t>Giżycko</t>
  </si>
  <si>
    <t>Iława</t>
  </si>
  <si>
    <t>Lubawa</t>
  </si>
  <si>
    <t>Susz</t>
  </si>
  <si>
    <t>Kętrzyn</t>
  </si>
  <si>
    <t>Mrągowo</t>
  </si>
  <si>
    <t>Mragowo</t>
  </si>
  <si>
    <t>Mikołajki</t>
  </si>
  <si>
    <t>Nidzica</t>
  </si>
  <si>
    <t>Nowe Miasto Lub.</t>
  </si>
  <si>
    <t>Olecko</t>
  </si>
  <si>
    <t>Olsztyn</t>
  </si>
  <si>
    <t>Barczewo</t>
  </si>
  <si>
    <t>Grazymy</t>
  </si>
  <si>
    <t>Jeziorany</t>
  </si>
  <si>
    <t>Jonkowo</t>
  </si>
  <si>
    <t>Olsztynek</t>
  </si>
  <si>
    <t>m. Olsztyn</t>
  </si>
  <si>
    <t>DPS Kombatant</t>
  </si>
  <si>
    <t>DPS Bałtycka</t>
  </si>
  <si>
    <t>DPS ul. Paukszty</t>
  </si>
  <si>
    <t>DPS ul. Traktorowa</t>
  </si>
  <si>
    <t>Ostróda</t>
  </si>
  <si>
    <t>Szyldak</t>
  </si>
  <si>
    <t>Molza</t>
  </si>
  <si>
    <t>Pisz</t>
  </si>
  <si>
    <t>Szczytno</t>
  </si>
  <si>
    <t>Węgorzewo</t>
  </si>
  <si>
    <t>RAZEM</t>
  </si>
  <si>
    <t>2.</t>
  </si>
  <si>
    <t>3.</t>
  </si>
  <si>
    <t>Informacja na temat wysokości średniej wojewódzkiej kwoty dotacji oraz wysokości dotacji 
dla poszczególnych domów pomocy społecznej</t>
  </si>
  <si>
    <t>max 120%</t>
  </si>
  <si>
    <t>max 150%</t>
  </si>
  <si>
    <t>Kamińsk</t>
  </si>
  <si>
    <t>W domach dla osób w podeszłym wieku oraz niepełnosprawnych fizycznie dotacja na jednego mieszkańca w wysokości średniego miesięcznego kosztu utrzymania mieszkańca na 2018 rok*, pomniejszonego o dochody z tytułu odpłatności mieszkańców, nie więcej niż średnia wojewódzka kwota dotacji ustalona na dany miesiąc.</t>
  </si>
  <si>
    <t>Środki przekazane w STYCZNIU 2019 r.</t>
  </si>
  <si>
    <t xml:space="preserve">Średnia wojewódzka kwota dotacji za miesiąc GRUDZIEŃ 2018 r.  wyniosła  </t>
  </si>
  <si>
    <t>W domach dla osób dorosłych niepełnosprawnych intelektualnie, przewlekle somatycznie chorych oraz przewlekle psychicznie chorych dotacja na jednego mieszkańca w wysokości średniego miesięcznego kosztu utrzymania mieszkańca na 2018 rok*, pomniejszonego o dochody z tytułu odpłatności mieszkańców, nie więcej niż średnia wojewódzka kwota dotacji ustalona na dany miesiąc zwiększona każdorazowo do maksymalnej możliwej wysokości wynikającej z możliwości finansowych w danym miesiącu.</t>
  </si>
  <si>
    <t xml:space="preserve">W domach dla dzieci niepełnosprawnych intelektualnie psychicznie dotacja na jednego mieszkańca w wysokości średniego miesięcznego kosztu utrzymania mieszkańca na 2018 rok*, pomniejszonego o dochody z tytułu odpłatności mieszkańców, nie więcej niż średnia wojewódzka kwota dotacji ustalona na dany miesiąc zwiększona każdorazowo do maksymalnej możliwej wysokości wynikającej z możliwości finansowych w danym miesiącu. </t>
  </si>
  <si>
    <t xml:space="preserve">GRUDZIEŃ 2018R. </t>
  </si>
  <si>
    <t>Liczba wolnych miejsc w DPS -stan na dzień 31 grudnia 2018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</si>
</sst>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&quot; zł&quot;"/>
    <numFmt numFmtId="166" formatCode="#,##0.0"/>
    <numFmt numFmtId="167" formatCode="#,##0.00_ ;[Red]\-#,##0.00\ "/>
    <numFmt numFmtId="168" formatCode="_-* #,##0.00\ [$zł-415]_-;\-* #,##0.00\ [$zł-415]_-;_-* &quot;-&quot;??\ [$zł-415]_-;_-@_-"/>
    <numFmt numFmtId="169" formatCode="_-* #,##0\ [$zł-415]_-;\-* #,##0\ [$zł-415]_-;_-* &quot;-&quot;\ [$zł-415]_-;_-@_-"/>
  </numFmts>
  <fonts count="51">
    <font>
      <sz val="12"/>
      <color theme="1"/>
      <name val="Garamond"/>
      <family val="2"/>
    </font>
    <font>
      <sz val="12"/>
      <color indexed="8"/>
      <name val="Garamond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vertical="center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horizontal="right" vertical="center"/>
    </xf>
    <xf numFmtId="0" fontId="4" fillId="0" borderId="10" xfId="51" applyFont="1" applyFill="1" applyBorder="1" applyAlignment="1">
      <alignment horizontal="center" vertical="center"/>
      <protection/>
    </xf>
    <xf numFmtId="9" fontId="47" fillId="0" borderId="11" xfId="53" applyNumberFormat="1" applyFont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 vertical="center"/>
    </xf>
    <xf numFmtId="0" fontId="4" fillId="0" borderId="12" xfId="51" applyFont="1" applyFill="1" applyBorder="1" applyAlignment="1">
      <alignment horizontal="center" vertical="center"/>
      <protection/>
    </xf>
    <xf numFmtId="10" fontId="47" fillId="0" borderId="11" xfId="53" applyNumberFormat="1" applyFont="1" applyBorder="1" applyAlignment="1">
      <alignment horizontal="center" vertical="center"/>
    </xf>
    <xf numFmtId="1" fontId="5" fillId="0" borderId="13" xfId="51" applyNumberFormat="1" applyFont="1" applyFill="1" applyBorder="1" applyAlignment="1">
      <alignment horizontal="center" vertical="center" wrapText="1"/>
      <protection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1" fontId="5" fillId="0" borderId="14" xfId="51" applyNumberFormat="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vertical="center"/>
      <protection/>
    </xf>
    <xf numFmtId="164" fontId="7" fillId="0" borderId="14" xfId="51" applyNumberFormat="1" applyFont="1" applyFill="1" applyBorder="1" applyAlignment="1">
      <alignment horizontal="right" vertical="center" indent="1"/>
      <protection/>
    </xf>
    <xf numFmtId="169" fontId="3" fillId="0" borderId="14" xfId="51" applyNumberFormat="1" applyFont="1" applyFill="1" applyBorder="1" applyAlignment="1">
      <alignment horizontal="right" vertical="center" indent="1"/>
      <protection/>
    </xf>
    <xf numFmtId="0" fontId="4" fillId="0" borderId="12" xfId="51" applyFont="1" applyFill="1" applyBorder="1" applyAlignment="1">
      <alignment vertical="center"/>
      <protection/>
    </xf>
    <xf numFmtId="164" fontId="47" fillId="0" borderId="14" xfId="0" applyNumberFormat="1" applyFont="1" applyBorder="1" applyAlignment="1">
      <alignment horizontal="right" indent="1"/>
    </xf>
    <xf numFmtId="169" fontId="7" fillId="0" borderId="14" xfId="51" applyNumberFormat="1" applyFont="1" applyFill="1" applyBorder="1" applyAlignment="1">
      <alignment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6" fillId="0" borderId="16" xfId="51" applyFont="1" applyFill="1" applyBorder="1" applyAlignment="1">
      <alignment horizontal="left" vertical="center"/>
      <protection/>
    </xf>
    <xf numFmtId="0" fontId="6" fillId="0" borderId="17" xfId="51" applyFont="1" applyFill="1" applyBorder="1" applyAlignment="1">
      <alignment horizontal="left" vertical="center"/>
      <protection/>
    </xf>
    <xf numFmtId="169" fontId="8" fillId="0" borderId="14" xfId="51" applyNumberFormat="1" applyFont="1" applyFill="1" applyBorder="1" applyAlignment="1">
      <alignment horizontal="right" vertical="center" indent="1"/>
      <protection/>
    </xf>
    <xf numFmtId="0" fontId="3" fillId="12" borderId="14" xfId="51" applyFont="1" applyFill="1" applyBorder="1" applyAlignment="1">
      <alignment horizontal="center" vertical="center" wrapText="1"/>
      <protection/>
    </xf>
    <xf numFmtId="1" fontId="5" fillId="0" borderId="18" xfId="51" applyNumberFormat="1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/>
    </xf>
    <xf numFmtId="165" fontId="3" fillId="0" borderId="14" xfId="51" applyNumberFormat="1" applyFont="1" applyFill="1" applyBorder="1" applyAlignment="1">
      <alignment horizontal="center" vertical="center"/>
      <protection/>
    </xf>
    <xf numFmtId="164" fontId="47" fillId="0" borderId="0" xfId="0" applyNumberFormat="1" applyFont="1" applyAlignment="1">
      <alignment/>
    </xf>
    <xf numFmtId="0" fontId="46" fillId="0" borderId="14" xfId="0" applyFont="1" applyBorder="1" applyAlignment="1">
      <alignment/>
    </xf>
    <xf numFmtId="49" fontId="3" fillId="12" borderId="14" xfId="51" applyNumberFormat="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left" vertical="center" wrapText="1"/>
      <protection/>
    </xf>
    <xf numFmtId="0" fontId="4" fillId="0" borderId="20" xfId="51" applyFont="1" applyFill="1" applyBorder="1" applyAlignment="1">
      <alignment horizontal="left" vertical="center" wrapText="1"/>
      <protection/>
    </xf>
    <xf numFmtId="0" fontId="47" fillId="0" borderId="21" xfId="0" applyFont="1" applyBorder="1" applyAlignment="1">
      <alignment horizontal="left" vertical="center" wrapText="1"/>
    </xf>
    <xf numFmtId="0" fontId="49" fillId="12" borderId="22" xfId="0" applyFont="1" applyFill="1" applyBorder="1" applyAlignment="1">
      <alignment horizontal="center" vertical="center" wrapText="1"/>
    </xf>
    <xf numFmtId="0" fontId="49" fillId="12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" fillId="0" borderId="15" xfId="5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19" xfId="51" applyFont="1" applyFill="1" applyBorder="1" applyAlignment="1">
      <alignment horizontal="center" vertical="center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3" fillId="12" borderId="14" xfId="51" applyFont="1" applyFill="1" applyBorder="1" applyAlignment="1">
      <alignment horizontal="center" vertical="center" wrapText="1"/>
      <protection/>
    </xf>
    <xf numFmtId="0" fontId="3" fillId="12" borderId="19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view="pageBreakPreview" zoomScale="85" zoomScaleNormal="85" zoomScaleSheetLayoutView="85" zoomScalePageLayoutView="0" workbookViewId="0" topLeftCell="A22">
      <selection activeCell="J57" sqref="J57"/>
    </sheetView>
  </sheetViews>
  <sheetFormatPr defaultColWidth="9.00390625" defaultRowHeight="15.75"/>
  <cols>
    <col min="1" max="1" width="3.125" style="2" customWidth="1"/>
    <col min="2" max="2" width="21.375" style="2" customWidth="1"/>
    <col min="3" max="3" width="38.75390625" style="2" customWidth="1"/>
    <col min="4" max="4" width="31.50390625" style="2" customWidth="1"/>
    <col min="5" max="5" width="19.375" style="2" customWidth="1"/>
    <col min="6" max="6" width="11.375" style="2" customWidth="1"/>
    <col min="7" max="11" width="9.00390625" style="2" customWidth="1"/>
    <col min="12" max="13" width="14.25390625" style="2" customWidth="1"/>
    <col min="14" max="16384" width="9.00390625" style="2" customWidth="1"/>
  </cols>
  <sheetData>
    <row r="2" spans="1:13" ht="56.25" customHeight="1">
      <c r="A2" s="39" t="s">
        <v>53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  <c r="M2" s="1"/>
    </row>
    <row r="3" spans="1:13" ht="38.25" customHeight="1">
      <c r="A3" s="40" t="s">
        <v>3</v>
      </c>
      <c r="B3" s="40"/>
      <c r="C3" s="40"/>
      <c r="D3" s="40"/>
      <c r="E3" s="40"/>
      <c r="F3" s="3"/>
      <c r="G3" s="3"/>
      <c r="H3" s="3"/>
      <c r="I3" s="3"/>
      <c r="J3" s="3"/>
      <c r="K3" s="3"/>
      <c r="L3" s="3"/>
      <c r="M3" s="3"/>
    </row>
    <row r="6" spans="1:13" ht="41.25" customHeight="1">
      <c r="A6" s="4" t="s">
        <v>59</v>
      </c>
      <c r="B6" s="5"/>
      <c r="C6" s="5"/>
      <c r="D6" s="6">
        <v>2907</v>
      </c>
      <c r="E6" s="5"/>
      <c r="F6" s="5"/>
      <c r="G6" s="5"/>
      <c r="H6" s="5"/>
      <c r="I6" s="5"/>
      <c r="J6" s="5"/>
      <c r="K6" s="5"/>
      <c r="L6" s="5"/>
      <c r="M6" s="5"/>
    </row>
    <row r="7" spans="1:6" ht="69.75" customHeight="1">
      <c r="A7" s="41" t="s">
        <v>0</v>
      </c>
      <c r="B7" s="42"/>
      <c r="C7" s="42"/>
      <c r="D7" s="42"/>
      <c r="E7" s="43" t="s">
        <v>1</v>
      </c>
      <c r="F7" s="44"/>
    </row>
    <row r="8" spans="1:6" ht="60.75" customHeight="1">
      <c r="A8" s="7" t="s">
        <v>2</v>
      </c>
      <c r="B8" s="32" t="s">
        <v>57</v>
      </c>
      <c r="C8" s="33"/>
      <c r="D8" s="33"/>
      <c r="E8" s="8">
        <v>1</v>
      </c>
      <c r="F8" s="9">
        <v>2907</v>
      </c>
    </row>
    <row r="9" spans="1:6" ht="93.75" customHeight="1">
      <c r="A9" s="10" t="s">
        <v>51</v>
      </c>
      <c r="B9" s="32" t="s">
        <v>60</v>
      </c>
      <c r="C9" s="33"/>
      <c r="D9" s="33"/>
      <c r="E9" s="11" t="s">
        <v>54</v>
      </c>
      <c r="F9" s="9">
        <v>3488</v>
      </c>
    </row>
    <row r="10" spans="1:6" ht="68.25" customHeight="1">
      <c r="A10" s="10" t="s">
        <v>52</v>
      </c>
      <c r="B10" s="32" t="s">
        <v>61</v>
      </c>
      <c r="C10" s="33"/>
      <c r="D10" s="33"/>
      <c r="E10" s="11" t="s">
        <v>55</v>
      </c>
      <c r="F10" s="9">
        <v>4360</v>
      </c>
    </row>
    <row r="12" spans="1:6" ht="29.25" customHeight="1">
      <c r="A12" s="45" t="s">
        <v>4</v>
      </c>
      <c r="B12" s="46"/>
      <c r="C12" s="31" t="s">
        <v>62</v>
      </c>
      <c r="D12" s="35" t="s">
        <v>58</v>
      </c>
      <c r="E12" s="35" t="s">
        <v>63</v>
      </c>
      <c r="F12" s="37"/>
    </row>
    <row r="13" spans="1:6" ht="40.5" customHeight="1">
      <c r="A13" s="45"/>
      <c r="B13" s="46"/>
      <c r="C13" s="25" t="s">
        <v>5</v>
      </c>
      <c r="D13" s="36"/>
      <c r="E13" s="36"/>
      <c r="F13" s="37"/>
    </row>
    <row r="14" spans="1:5" ht="12.75" customHeight="1">
      <c r="A14" s="12">
        <v>1</v>
      </c>
      <c r="B14" s="13">
        <v>2</v>
      </c>
      <c r="C14" s="14">
        <v>3</v>
      </c>
      <c r="D14" s="12">
        <v>5</v>
      </c>
      <c r="E14" s="26">
        <v>6</v>
      </c>
    </row>
    <row r="15" spans="1:5" ht="15.75">
      <c r="A15" s="47">
        <v>1</v>
      </c>
      <c r="B15" s="15" t="s">
        <v>6</v>
      </c>
      <c r="C15" s="16"/>
      <c r="D15" s="17">
        <f>D16+D17+D18+D19</f>
        <v>217910</v>
      </c>
      <c r="E15" s="27"/>
    </row>
    <row r="16" spans="1:7" ht="15.75">
      <c r="A16" s="48"/>
      <c r="B16" s="18" t="s">
        <v>6</v>
      </c>
      <c r="C16" s="19">
        <v>2695</v>
      </c>
      <c r="D16" s="20">
        <v>16170</v>
      </c>
      <c r="E16" s="27">
        <v>0</v>
      </c>
      <c r="G16" s="29"/>
    </row>
    <row r="17" spans="1:5" ht="15.75">
      <c r="A17" s="48"/>
      <c r="B17" s="18" t="s">
        <v>7</v>
      </c>
      <c r="C17" s="19">
        <v>2684</v>
      </c>
      <c r="D17" s="20">
        <v>179828</v>
      </c>
      <c r="E17" s="27">
        <v>0</v>
      </c>
    </row>
    <row r="18" spans="1:5" ht="15.75">
      <c r="A18" s="48"/>
      <c r="B18" s="18" t="s">
        <v>8</v>
      </c>
      <c r="C18" s="19">
        <v>2862</v>
      </c>
      <c r="D18" s="20">
        <v>11448</v>
      </c>
      <c r="E18" s="27">
        <v>0</v>
      </c>
    </row>
    <row r="19" spans="1:5" ht="15.75">
      <c r="A19" s="49"/>
      <c r="B19" s="18" t="s">
        <v>56</v>
      </c>
      <c r="C19" s="19">
        <v>3488</v>
      </c>
      <c r="D19" s="20">
        <v>10464</v>
      </c>
      <c r="E19" s="27">
        <v>0</v>
      </c>
    </row>
    <row r="20" spans="1:5" ht="15.75">
      <c r="A20" s="21">
        <v>2</v>
      </c>
      <c r="B20" s="15" t="s">
        <v>9</v>
      </c>
      <c r="C20" s="19">
        <v>2780</v>
      </c>
      <c r="D20" s="17">
        <v>100080</v>
      </c>
      <c r="E20" s="27">
        <v>0</v>
      </c>
    </row>
    <row r="21" spans="1:5" ht="15.75">
      <c r="A21" s="21">
        <v>3</v>
      </c>
      <c r="B21" s="15" t="s">
        <v>10</v>
      </c>
      <c r="C21" s="19">
        <v>2248</v>
      </c>
      <c r="D21" s="17">
        <v>78680</v>
      </c>
      <c r="E21" s="27">
        <v>0</v>
      </c>
    </row>
    <row r="22" spans="1:5" ht="15.75">
      <c r="A22" s="38">
        <v>4</v>
      </c>
      <c r="B22" s="15" t="s">
        <v>11</v>
      </c>
      <c r="C22" s="16"/>
      <c r="D22" s="17">
        <f>D23+D24+D25</f>
        <v>75428</v>
      </c>
      <c r="E22" s="27"/>
    </row>
    <row r="23" spans="1:5" ht="15.75">
      <c r="A23" s="38"/>
      <c r="B23" s="18" t="s">
        <v>12</v>
      </c>
      <c r="C23" s="19">
        <v>2544</v>
      </c>
      <c r="D23" s="20">
        <v>43248</v>
      </c>
      <c r="E23" s="27">
        <v>4</v>
      </c>
    </row>
    <row r="24" spans="1:5" ht="15.75">
      <c r="A24" s="38"/>
      <c r="B24" s="18" t="s">
        <v>13</v>
      </c>
      <c r="C24" s="19">
        <v>2586</v>
      </c>
      <c r="D24" s="20">
        <v>12930</v>
      </c>
      <c r="E24" s="27">
        <v>0</v>
      </c>
    </row>
    <row r="25" spans="1:5" ht="15.75">
      <c r="A25" s="38"/>
      <c r="B25" s="18" t="s">
        <v>14</v>
      </c>
      <c r="C25" s="19">
        <v>2750</v>
      </c>
      <c r="D25" s="20">
        <v>19250</v>
      </c>
      <c r="E25" s="27">
        <v>0</v>
      </c>
    </row>
    <row r="26" spans="1:5" ht="15.75">
      <c r="A26" s="38">
        <v>5</v>
      </c>
      <c r="B26" s="15" t="s">
        <v>15</v>
      </c>
      <c r="C26" s="19"/>
      <c r="D26" s="17">
        <f>D27+D28+D29+D30</f>
        <v>171291</v>
      </c>
      <c r="E26" s="27"/>
    </row>
    <row r="27" spans="1:5" ht="15.75">
      <c r="A27" s="38"/>
      <c r="B27" s="18" t="s">
        <v>16</v>
      </c>
      <c r="C27" s="19">
        <v>2740</v>
      </c>
      <c r="D27" s="20">
        <v>35620</v>
      </c>
      <c r="E27" s="27">
        <v>2</v>
      </c>
    </row>
    <row r="28" spans="1:5" ht="15.75">
      <c r="A28" s="38"/>
      <c r="B28" s="18" t="s">
        <v>17</v>
      </c>
      <c r="C28" s="19">
        <v>2488</v>
      </c>
      <c r="D28" s="20">
        <v>87080</v>
      </c>
      <c r="E28" s="27">
        <v>3</v>
      </c>
    </row>
    <row r="29" spans="1:5" ht="15.75">
      <c r="A29" s="38"/>
      <c r="B29" s="18" t="s">
        <v>18</v>
      </c>
      <c r="C29" s="19">
        <v>2262</v>
      </c>
      <c r="D29" s="20">
        <v>22620</v>
      </c>
      <c r="E29" s="27">
        <v>0</v>
      </c>
    </row>
    <row r="30" spans="1:5" ht="15.75">
      <c r="A30" s="38"/>
      <c r="B30" s="18" t="s">
        <v>19</v>
      </c>
      <c r="C30" s="19">
        <v>2361</v>
      </c>
      <c r="D30" s="20">
        <v>25971</v>
      </c>
      <c r="E30" s="27">
        <v>0</v>
      </c>
    </row>
    <row r="31" spans="1:5" ht="15.75">
      <c r="A31" s="38">
        <v>6</v>
      </c>
      <c r="B31" s="15" t="s">
        <v>20</v>
      </c>
      <c r="C31" s="19"/>
      <c r="D31" s="17">
        <f>D32+D33</f>
        <v>593528</v>
      </c>
      <c r="E31" s="27"/>
    </row>
    <row r="32" spans="1:5" ht="15.75">
      <c r="A32" s="38"/>
      <c r="B32" s="18" t="s">
        <v>20</v>
      </c>
      <c r="C32" s="19">
        <v>3427</v>
      </c>
      <c r="D32" s="20">
        <v>226182</v>
      </c>
      <c r="E32" s="27">
        <v>0</v>
      </c>
    </row>
    <row r="33" spans="1:5" ht="15.75">
      <c r="A33" s="38"/>
      <c r="B33" s="18" t="s">
        <v>21</v>
      </c>
      <c r="C33" s="19">
        <v>2762</v>
      </c>
      <c r="D33" s="20">
        <v>367346</v>
      </c>
      <c r="E33" s="27">
        <v>0</v>
      </c>
    </row>
    <row r="34" spans="1:5" ht="15.75">
      <c r="A34" s="21">
        <v>7</v>
      </c>
      <c r="B34" s="15" t="s">
        <v>22</v>
      </c>
      <c r="C34" s="19">
        <v>2125</v>
      </c>
      <c r="D34" s="17">
        <v>42500</v>
      </c>
      <c r="E34" s="27">
        <v>0</v>
      </c>
    </row>
    <row r="35" spans="1:5" ht="15.75">
      <c r="A35" s="50">
        <v>8</v>
      </c>
      <c r="B35" s="15" t="s">
        <v>23</v>
      </c>
      <c r="C35" s="19"/>
      <c r="D35" s="17">
        <f>D36+D37</f>
        <v>278391</v>
      </c>
      <c r="E35" s="27"/>
    </row>
    <row r="36" spans="1:5" ht="15.75">
      <c r="A36" s="50"/>
      <c r="B36" s="18" t="s">
        <v>24</v>
      </c>
      <c r="C36" s="19">
        <v>2747</v>
      </c>
      <c r="D36" s="20">
        <v>90651</v>
      </c>
      <c r="E36" s="27">
        <v>0</v>
      </c>
    </row>
    <row r="37" spans="1:5" ht="15.75">
      <c r="A37" s="50"/>
      <c r="B37" s="18" t="s">
        <v>25</v>
      </c>
      <c r="C37" s="19">
        <v>2682</v>
      </c>
      <c r="D37" s="20">
        <v>187740</v>
      </c>
      <c r="E37" s="27">
        <v>1</v>
      </c>
    </row>
    <row r="38" spans="1:5" ht="15.75">
      <c r="A38" s="21">
        <v>9</v>
      </c>
      <c r="B38" s="15" t="s">
        <v>26</v>
      </c>
      <c r="C38" s="19">
        <v>2734</v>
      </c>
      <c r="D38" s="17">
        <v>27340</v>
      </c>
      <c r="E38" s="27">
        <v>0</v>
      </c>
    </row>
    <row r="39" spans="1:5" ht="15.75">
      <c r="A39" s="38">
        <v>10</v>
      </c>
      <c r="B39" s="15" t="s">
        <v>27</v>
      </c>
      <c r="C39" s="19"/>
      <c r="D39" s="17">
        <f>D40+D41</f>
        <v>157212</v>
      </c>
      <c r="E39" s="27"/>
    </row>
    <row r="40" spans="1:5" ht="15.75">
      <c r="A40" s="38"/>
      <c r="B40" s="18" t="s">
        <v>28</v>
      </c>
      <c r="C40" s="19">
        <v>2098</v>
      </c>
      <c r="D40" s="20">
        <v>132174</v>
      </c>
      <c r="E40" s="27">
        <v>0</v>
      </c>
    </row>
    <row r="41" spans="1:5" ht="15.75">
      <c r="A41" s="38"/>
      <c r="B41" s="18" t="s">
        <v>29</v>
      </c>
      <c r="C41" s="19">
        <v>1926</v>
      </c>
      <c r="D41" s="20">
        <v>25038</v>
      </c>
      <c r="E41" s="27">
        <v>0</v>
      </c>
    </row>
    <row r="42" spans="1:5" ht="15.75">
      <c r="A42" s="21">
        <v>11</v>
      </c>
      <c r="B42" s="15" t="s">
        <v>30</v>
      </c>
      <c r="C42" s="19">
        <v>2763</v>
      </c>
      <c r="D42" s="17">
        <v>53879</v>
      </c>
      <c r="E42" s="27">
        <v>0</v>
      </c>
    </row>
    <row r="43" spans="1:5" ht="15.75">
      <c r="A43" s="21">
        <v>12</v>
      </c>
      <c r="B43" s="15" t="s">
        <v>31</v>
      </c>
      <c r="C43" s="19">
        <v>1952</v>
      </c>
      <c r="D43" s="17">
        <v>9760</v>
      </c>
      <c r="E43" s="27">
        <v>0</v>
      </c>
    </row>
    <row r="44" spans="1:5" ht="15.75">
      <c r="A44" s="21">
        <v>13</v>
      </c>
      <c r="B44" s="15" t="s">
        <v>32</v>
      </c>
      <c r="C44" s="19">
        <v>2705</v>
      </c>
      <c r="D44" s="17">
        <v>24345</v>
      </c>
      <c r="E44" s="27">
        <v>0</v>
      </c>
    </row>
    <row r="45" spans="1:5" ht="15.75">
      <c r="A45" s="38">
        <v>14</v>
      </c>
      <c r="B45" s="15" t="s">
        <v>33</v>
      </c>
      <c r="C45" s="16"/>
      <c r="D45" s="17">
        <f>D46+D47+D48+D49+D50</f>
        <v>612951</v>
      </c>
      <c r="E45" s="27"/>
    </row>
    <row r="46" spans="1:5" ht="15.75">
      <c r="A46" s="38"/>
      <c r="B46" s="18" t="s">
        <v>34</v>
      </c>
      <c r="C46" s="19">
        <v>2151</v>
      </c>
      <c r="D46" s="20">
        <v>36567</v>
      </c>
      <c r="E46" s="27">
        <v>1</v>
      </c>
    </row>
    <row r="47" spans="1:5" ht="15.75">
      <c r="A47" s="38"/>
      <c r="B47" s="18" t="s">
        <v>35</v>
      </c>
      <c r="C47" s="19">
        <v>2586</v>
      </c>
      <c r="D47" s="20">
        <v>147402</v>
      </c>
      <c r="E47" s="27">
        <v>0</v>
      </c>
    </row>
    <row r="48" spans="1:5" ht="15.75">
      <c r="A48" s="38"/>
      <c r="B48" s="18" t="s">
        <v>36</v>
      </c>
      <c r="C48" s="19">
        <v>2049</v>
      </c>
      <c r="D48" s="20">
        <v>194655</v>
      </c>
      <c r="E48" s="27">
        <v>1</v>
      </c>
    </row>
    <row r="49" spans="1:5" ht="15.75">
      <c r="A49" s="38"/>
      <c r="B49" s="18" t="s">
        <v>37</v>
      </c>
      <c r="C49" s="19">
        <v>2599</v>
      </c>
      <c r="D49" s="20">
        <v>23391</v>
      </c>
      <c r="E49" s="27">
        <v>0</v>
      </c>
    </row>
    <row r="50" spans="1:5" ht="15.75">
      <c r="A50" s="38"/>
      <c r="B50" s="18" t="s">
        <v>38</v>
      </c>
      <c r="C50" s="19">
        <v>2244</v>
      </c>
      <c r="D50" s="20">
        <v>210936</v>
      </c>
      <c r="E50" s="27">
        <v>0</v>
      </c>
    </row>
    <row r="51" spans="1:5" ht="15.75">
      <c r="A51" s="38">
        <v>15</v>
      </c>
      <c r="B51" s="15" t="s">
        <v>39</v>
      </c>
      <c r="C51" s="19"/>
      <c r="D51" s="17">
        <f>D52+D53+D54+D55</f>
        <v>86693</v>
      </c>
      <c r="E51" s="27"/>
    </row>
    <row r="52" spans="1:5" ht="15.75">
      <c r="A52" s="38"/>
      <c r="B52" s="18" t="s">
        <v>40</v>
      </c>
      <c r="C52" s="19">
        <v>2727</v>
      </c>
      <c r="D52" s="20">
        <v>35451</v>
      </c>
      <c r="E52" s="27">
        <v>0</v>
      </c>
    </row>
    <row r="53" spans="1:5" ht="15.75">
      <c r="A53" s="38"/>
      <c r="B53" s="18" t="s">
        <v>41</v>
      </c>
      <c r="C53" s="19">
        <v>1556</v>
      </c>
      <c r="D53" s="20">
        <v>3112</v>
      </c>
      <c r="E53" s="27">
        <v>2</v>
      </c>
    </row>
    <row r="54" spans="1:5" ht="15.75">
      <c r="A54" s="38"/>
      <c r="B54" s="18" t="s">
        <v>42</v>
      </c>
      <c r="C54" s="19">
        <v>2360</v>
      </c>
      <c r="D54" s="20">
        <v>23600</v>
      </c>
      <c r="E54" s="27">
        <v>0</v>
      </c>
    </row>
    <row r="55" spans="1:5" ht="15.75">
      <c r="A55" s="38"/>
      <c r="B55" s="18" t="s">
        <v>43</v>
      </c>
      <c r="C55" s="19">
        <v>2453</v>
      </c>
      <c r="D55" s="20">
        <v>24530</v>
      </c>
      <c r="E55" s="27">
        <v>4</v>
      </c>
    </row>
    <row r="56" spans="1:5" ht="15.75">
      <c r="A56" s="38">
        <v>16</v>
      </c>
      <c r="B56" s="15" t="s">
        <v>44</v>
      </c>
      <c r="C56" s="16"/>
      <c r="D56" s="17">
        <f>D57+D58</f>
        <v>101538</v>
      </c>
      <c r="E56" s="27"/>
    </row>
    <row r="57" spans="1:5" ht="15.75">
      <c r="A57" s="38"/>
      <c r="B57" s="18" t="s">
        <v>45</v>
      </c>
      <c r="C57" s="19">
        <v>2133</v>
      </c>
      <c r="D57" s="20">
        <v>93852</v>
      </c>
      <c r="E57" s="27">
        <v>1</v>
      </c>
    </row>
    <row r="58" spans="1:5" ht="15.75">
      <c r="A58" s="38"/>
      <c r="B58" s="18" t="s">
        <v>46</v>
      </c>
      <c r="C58" s="19">
        <v>2562</v>
      </c>
      <c r="D58" s="20">
        <v>7686</v>
      </c>
      <c r="E58" s="27">
        <v>1</v>
      </c>
    </row>
    <row r="59" spans="1:5" ht="15.75">
      <c r="A59" s="21">
        <v>17</v>
      </c>
      <c r="B59" s="15" t="s">
        <v>47</v>
      </c>
      <c r="C59" s="19">
        <v>2941</v>
      </c>
      <c r="D59" s="17">
        <v>5882</v>
      </c>
      <c r="E59" s="27">
        <v>0</v>
      </c>
    </row>
    <row r="60" spans="1:5" ht="15.75">
      <c r="A60" s="21">
        <v>18</v>
      </c>
      <c r="B60" s="15" t="s">
        <v>48</v>
      </c>
      <c r="C60" s="19">
        <v>2686</v>
      </c>
      <c r="D60" s="17">
        <v>177276</v>
      </c>
      <c r="E60" s="27">
        <v>2</v>
      </c>
    </row>
    <row r="61" spans="1:5" ht="15.75">
      <c r="A61" s="21">
        <v>19</v>
      </c>
      <c r="B61" s="15" t="s">
        <v>49</v>
      </c>
      <c r="C61" s="19">
        <v>2611</v>
      </c>
      <c r="D61" s="17">
        <v>480424</v>
      </c>
      <c r="E61" s="27">
        <v>16</v>
      </c>
    </row>
    <row r="62" spans="1:5" ht="18.75">
      <c r="A62" s="22" t="s">
        <v>50</v>
      </c>
      <c r="B62" s="23"/>
      <c r="C62" s="28">
        <f>SUM(C15:C61)</f>
        <v>96067</v>
      </c>
      <c r="D62" s="24">
        <f>D15+D20+D21+D22+D26+D31+D34+D35+D38+D39+D42+D43+D44+D45+D51+D56+D59+D60+D61</f>
        <v>3295108</v>
      </c>
      <c r="E62" s="30">
        <f>SUM(E15:E61)</f>
        <v>38</v>
      </c>
    </row>
    <row r="63" spans="1:3" ht="60.75" customHeight="1">
      <c r="A63" s="34"/>
      <c r="B63" s="34"/>
      <c r="C63" s="34"/>
    </row>
  </sheetData>
  <sheetProtection/>
  <mergeCells count="21">
    <mergeCell ref="A15:A19"/>
    <mergeCell ref="D12:D13"/>
    <mergeCell ref="A31:A33"/>
    <mergeCell ref="A35:A37"/>
    <mergeCell ref="A39:A41"/>
    <mergeCell ref="A2:F2"/>
    <mergeCell ref="A3:E3"/>
    <mergeCell ref="A7:D7"/>
    <mergeCell ref="E7:F7"/>
    <mergeCell ref="B8:D8"/>
    <mergeCell ref="B10:D10"/>
    <mergeCell ref="B9:D9"/>
    <mergeCell ref="A63:C63"/>
    <mergeCell ref="E12:E13"/>
    <mergeCell ref="F12:F13"/>
    <mergeCell ref="A22:A25"/>
    <mergeCell ref="A26:A30"/>
    <mergeCell ref="A12:B13"/>
    <mergeCell ref="A45:A50"/>
    <mergeCell ref="A51:A55"/>
    <mergeCell ref="A56:A58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Soboczyńska</dc:creator>
  <cp:keywords/>
  <dc:description/>
  <cp:lastModifiedBy>Joanna Pieniak</cp:lastModifiedBy>
  <cp:lastPrinted>2018-08-09T08:41:16Z</cp:lastPrinted>
  <dcterms:created xsi:type="dcterms:W3CDTF">2014-09-11T10:02:03Z</dcterms:created>
  <dcterms:modified xsi:type="dcterms:W3CDTF">2019-01-11T06:40:08Z</dcterms:modified>
  <cp:category/>
  <cp:version/>
  <cp:contentType/>
  <cp:contentStatus/>
</cp:coreProperties>
</file>