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7"/>
  </bookViews>
  <sheets>
    <sheet name="75515§2110" sheetId="1" r:id="rId1"/>
    <sheet name="85156§2110" sheetId="2" r:id="rId2"/>
    <sheet name="85202 § 2130" sheetId="3" r:id="rId3"/>
    <sheet name="85202 § 6430" sheetId="4" r:id="rId4"/>
    <sheet name="85203 § 2110Bieżaca dzialalność" sheetId="5" r:id="rId5"/>
    <sheet name="85203 § 2110 Za życiem" sheetId="6" r:id="rId6"/>
    <sheet name="85205 § 2110 SOW" sheetId="7" r:id="rId7"/>
    <sheet name="85205 § 2110 pr.kor.-edu." sheetId="8" r:id="rId8"/>
    <sheet name="85205 § 2110 pr.psych.-terap." sheetId="9" r:id="rId9"/>
    <sheet name="85218 § 2130  " sheetId="10" r:id="rId10"/>
    <sheet name="85231 § 2110 " sheetId="11" r:id="rId11"/>
    <sheet name="85504§ 2110" sheetId="12" r:id="rId12"/>
    <sheet name="85321 § 2110 " sheetId="13" r:id="rId13"/>
    <sheet name="85508§ 2110 " sheetId="14" r:id="rId14"/>
    <sheet name="85508 § 2130" sheetId="15" r:id="rId15"/>
    <sheet name="85508 § 2160" sheetId="16" r:id="rId16"/>
    <sheet name="85510 § 2160" sheetId="17" r:id="rId17"/>
    <sheet name="85510§2110" sheetId="18" r:id="rId18"/>
  </sheets>
  <externalReferences>
    <externalReference r:id="rId21"/>
    <externalReference r:id="rId22"/>
  </externalReferences>
  <definedNames>
    <definedName name="_xlnm.Print_Area" localSheetId="0">'75515§2110'!$A$1:$H$28</definedName>
    <definedName name="_xlnm.Print_Area" localSheetId="1">'85156§2110'!$A$1:$H$28</definedName>
    <definedName name="_xlnm.Print_Area" localSheetId="2">'85202 § 2130'!$A$1:$H$28</definedName>
    <definedName name="_xlnm.Print_Area" localSheetId="3">'85202 § 6430'!$A$1:$H$28</definedName>
    <definedName name="_xlnm.Print_Area" localSheetId="5">'85203 § 2110 Za życiem'!$A$1:$H$28</definedName>
    <definedName name="_xlnm.Print_Area" localSheetId="4">'85203 § 2110Bieżaca dzialalność'!$A$1:$H$28</definedName>
    <definedName name="_xlnm.Print_Area" localSheetId="7">'85205 § 2110 pr.kor.-edu.'!$A$1:$H$30</definedName>
    <definedName name="_xlnm.Print_Area" localSheetId="8">'85205 § 2110 pr.psych.-terap.'!$A$1:$H$30</definedName>
    <definedName name="_xlnm.Print_Area" localSheetId="6">'85205 § 2110 SOW'!$A$1:$H$29</definedName>
    <definedName name="_xlnm.Print_Area" localSheetId="9">'85218 § 2130  '!$A$1:$H$30</definedName>
    <definedName name="_xlnm.Print_Area" localSheetId="10">'85231 § 2110 '!$A$1:$H$30</definedName>
    <definedName name="_xlnm.Print_Area" localSheetId="12">'85321 § 2110 '!$A$1:$H$30</definedName>
    <definedName name="_xlnm.Print_Area" localSheetId="11">'85504§ 2110'!$A$1:$H$29</definedName>
    <definedName name="_xlnm.Print_Area" localSheetId="14">'85508 § 2130'!$A$1:$I$29</definedName>
    <definedName name="_xlnm.Print_Area" localSheetId="15">'85508 § 2160'!$A$1:$H$29</definedName>
    <definedName name="_xlnm.Print_Area" localSheetId="13">'85508§ 2110 '!$A$1:$H$29</definedName>
  </definedNames>
  <calcPr fullCalcOnLoad="1"/>
</workbook>
</file>

<file path=xl/sharedStrings.xml><?xml version="1.0" encoding="utf-8"?>
<sst xmlns="http://schemas.openxmlformats.org/spreadsheetml/2006/main" count="627" uniqueCount="64">
  <si>
    <t>85202 § 2130 - Domy pomocy społecznej</t>
  </si>
  <si>
    <t>L.p.</t>
  </si>
  <si>
    <t>Starostwo Powiatowe</t>
  </si>
  <si>
    <t>Bartoszyce</t>
  </si>
  <si>
    <t>Braniewo</t>
  </si>
  <si>
    <t>Działdowo</t>
  </si>
  <si>
    <t>Elbląg</t>
  </si>
  <si>
    <t>m. Elbląg</t>
  </si>
  <si>
    <t>Ełk</t>
  </si>
  <si>
    <t>Giżycko</t>
  </si>
  <si>
    <t>Gołdap</t>
  </si>
  <si>
    <t>Iława</t>
  </si>
  <si>
    <t>Kętrzyn</t>
  </si>
  <si>
    <t>Lidzbark Warm.</t>
  </si>
  <si>
    <t>Mrągowo</t>
  </si>
  <si>
    <t>Nidzica</t>
  </si>
  <si>
    <t>Nowe Miasto Lub.</t>
  </si>
  <si>
    <t>Olecko</t>
  </si>
  <si>
    <t>Olsztyn</t>
  </si>
  <si>
    <t>m. Olsztyn</t>
  </si>
  <si>
    <t>Ostróda</t>
  </si>
  <si>
    <t>Pisz</t>
  </si>
  <si>
    <t>Szczytno</t>
  </si>
  <si>
    <t>Węgorzewo</t>
  </si>
  <si>
    <t>Ogółem</t>
  </si>
  <si>
    <t>85156 § 2110 - Składki na ubezpieczenie zdrowotne oraz świadczenia dla osób nieobjętych obowiązkiem ubezpieczenia zdrowotnego</t>
  </si>
  <si>
    <t xml:space="preserve">85203 § 2110 - Ośrodki wsparcia </t>
  </si>
  <si>
    <t>85205 § 2110 - Zadania w zakresie przeciwdziałania przenocy w rodzinie
Specjalistyczne Ośrodki Wsparcia dla Ofiar Przemocy w Rodzinie</t>
  </si>
  <si>
    <t>85205 § 2110 - Zadania w zakresie przeciwdziałania przenocy w rodzinie
Programy korekcyjno-edukacyjne</t>
  </si>
  <si>
    <t>tel 89 523 24 04</t>
  </si>
  <si>
    <t>Joanna Pieniak</t>
  </si>
  <si>
    <t>tel 89 523 27 25</t>
  </si>
  <si>
    <t>75515 § 2110 - Nieodplatna pomoc prawna</t>
  </si>
  <si>
    <t>85321 § 2110 - Zespoły ds. orzekania o niepełnosprawności</t>
  </si>
  <si>
    <t>85205 § 2110 - Zadania w zakresie przeciwdziałania przenocy w rodzinie
Programy psychologiczno- terapeutyczne</t>
  </si>
  <si>
    <t>85508 § 2110 - Rodziny Zastępcze</t>
  </si>
  <si>
    <t>85508 § 2110 - Rodziny Zastępcze - 500 plus</t>
  </si>
  <si>
    <t>Klaudia Kłoda - Szczerba</t>
  </si>
  <si>
    <t>tel 89 523 23 38</t>
  </si>
  <si>
    <t>85510 § 2160 - Działalność placówek opiekuńczo-wychowawczych</t>
  </si>
  <si>
    <t>Przekazane styczeń - wrzesień</t>
  </si>
  <si>
    <t>październik</t>
  </si>
  <si>
    <t>listopad</t>
  </si>
  <si>
    <t>grudzień</t>
  </si>
  <si>
    <t>85202 § 6430 - Domy pomocy społecznej</t>
  </si>
  <si>
    <t>85510 § 2110 - Działalność placówek opiekuńczo-wychowawczych</t>
  </si>
  <si>
    <t>85508 § 2130 - Rodziny Zastępcze (wynagrodzenia dla koordynatorów rodzinnej pieczy zastępczej)</t>
  </si>
  <si>
    <t>Blokada</t>
  </si>
  <si>
    <t>2018 rok</t>
  </si>
  <si>
    <t xml:space="preserve">Plan po zmianach na 2018 r.  </t>
  </si>
  <si>
    <t>dotacja przekazana w roku 2018 r.</t>
  </si>
  <si>
    <t>RAZEM
dotacja przekazana w  2018 r.</t>
  </si>
  <si>
    <t>RAZEM
dotacja przekazana w 2018 r.</t>
  </si>
  <si>
    <t>Karina Orchwska Anioł</t>
  </si>
  <si>
    <t>tel 89 523 25 16</t>
  </si>
  <si>
    <t>Klaudia Kłoda Szczerba</t>
  </si>
  <si>
    <t>Aneta Pepłowska - Dawid</t>
  </si>
  <si>
    <t xml:space="preserve">Anna Cybulska </t>
  </si>
  <si>
    <t xml:space="preserve">tel 89 523 2 </t>
  </si>
  <si>
    <t>85218 § 2130 - pcpr</t>
  </si>
  <si>
    <t xml:space="preserve">Iwona Jabłońska </t>
  </si>
  <si>
    <t>tel 89 523 24 25</t>
  </si>
  <si>
    <t xml:space="preserve">85231 § 2110 - Pomoc dla cudzoziemnców </t>
  </si>
  <si>
    <t>85508 § 2110 - Program 300+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</si>
</sst>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"/>
    <numFmt numFmtId="166" formatCode="#,##0.0000"/>
    <numFmt numFmtId="167" formatCode="#,##0_ ;[Red]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2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b/>
      <i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2"/>
      <name val="Garamond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Bookman Old Style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Bookman Old Style"/>
      <family val="1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sz val="11"/>
      <color indexed="8"/>
      <name val="Garamond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sz val="11"/>
      <color theme="1"/>
      <name val="Garamond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3" fillId="0" borderId="0">
      <alignment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52" fillId="27" borderId="1" applyNumberFormat="0" applyAlignment="0" applyProtection="0"/>
    <xf numFmtId="9" fontId="39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31" borderId="9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7" borderId="2" applyNumberFormat="0" applyAlignment="0" applyProtection="0"/>
    <xf numFmtId="0" fontId="6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4" fillId="0" borderId="0" xfId="53" applyNumberFormat="1" applyFont="1">
      <alignment/>
      <protection/>
    </xf>
    <xf numFmtId="3" fontId="4" fillId="0" borderId="0" xfId="53" applyNumberFormat="1" applyFont="1" applyAlignment="1">
      <alignment horizontal="center"/>
      <protection/>
    </xf>
    <xf numFmtId="4" fontId="5" fillId="0" borderId="0" xfId="53" applyNumberFormat="1" applyFont="1">
      <alignment/>
      <protection/>
    </xf>
    <xf numFmtId="4" fontId="6" fillId="0" borderId="0" xfId="53" applyNumberFormat="1" applyFont="1" applyAlignment="1">
      <alignment horizontal="center"/>
      <protection/>
    </xf>
    <xf numFmtId="3" fontId="8" fillId="0" borderId="10" xfId="53" applyNumberFormat="1" applyFont="1" applyBorder="1" applyAlignment="1">
      <alignment horizontal="right" vertical="center"/>
      <protection/>
    </xf>
    <xf numFmtId="0" fontId="9" fillId="0" borderId="10" xfId="56" applyFont="1" applyFill="1" applyBorder="1" applyAlignment="1">
      <alignment horizontal="left" vertical="center" wrapText="1"/>
      <protection/>
    </xf>
    <xf numFmtId="4" fontId="8" fillId="0" borderId="10" xfId="53" applyNumberFormat="1" applyFont="1" applyBorder="1" applyAlignment="1">
      <alignment horizontal="right" vertical="center"/>
      <protection/>
    </xf>
    <xf numFmtId="164" fontId="8" fillId="0" borderId="10" xfId="53" applyNumberFormat="1" applyFont="1" applyBorder="1" applyAlignment="1">
      <alignment horizontal="right" vertical="center"/>
      <protection/>
    </xf>
    <xf numFmtId="4" fontId="8" fillId="0" borderId="0" xfId="53" applyNumberFormat="1" applyFont="1">
      <alignment/>
      <protection/>
    </xf>
    <xf numFmtId="4" fontId="11" fillId="11" borderId="10" xfId="53" applyNumberFormat="1" applyFont="1" applyFill="1" applyBorder="1" applyAlignment="1">
      <alignment horizontal="right" vertical="center"/>
      <protection/>
    </xf>
    <xf numFmtId="4" fontId="11" fillId="12" borderId="10" xfId="53" applyNumberFormat="1" applyFont="1" applyFill="1" applyBorder="1" applyAlignment="1">
      <alignment horizontal="right" vertical="center"/>
      <protection/>
    </xf>
    <xf numFmtId="4" fontId="11" fillId="33" borderId="10" xfId="53" applyNumberFormat="1" applyFont="1" applyFill="1" applyBorder="1" applyAlignment="1">
      <alignment horizontal="right" vertical="center"/>
      <protection/>
    </xf>
    <xf numFmtId="4" fontId="12" fillId="0" borderId="0" xfId="53" applyNumberFormat="1" applyFont="1">
      <alignment/>
      <protection/>
    </xf>
    <xf numFmtId="3" fontId="4" fillId="0" borderId="0" xfId="53" applyNumberFormat="1" applyFont="1">
      <alignment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4" fontId="7" fillId="11" borderId="10" xfId="53" applyNumberFormat="1" applyFont="1" applyFill="1" applyBorder="1" applyAlignment="1">
      <alignment horizontal="center" vertical="center" wrapText="1"/>
      <protection/>
    </xf>
    <xf numFmtId="166" fontId="8" fillId="0" borderId="10" xfId="53" applyNumberFormat="1" applyFont="1" applyBorder="1" applyAlignment="1">
      <alignment horizontal="right" vertical="center"/>
      <protection/>
    </xf>
    <xf numFmtId="167" fontId="14" fillId="0" borderId="11" xfId="35" applyNumberFormat="1" applyFont="1" applyBorder="1" applyAlignment="1">
      <alignment vertical="center" wrapText="1"/>
      <protection/>
    </xf>
    <xf numFmtId="167" fontId="14" fillId="0" borderId="12" xfId="35" applyNumberFormat="1" applyFont="1" applyBorder="1" applyAlignment="1">
      <alignment vertical="center" wrapText="1"/>
      <protection/>
    </xf>
    <xf numFmtId="4" fontId="15" fillId="0" borderId="10" xfId="55" applyNumberFormat="1" applyFont="1" applyFill="1" applyBorder="1" applyAlignment="1">
      <alignment vertical="center"/>
      <protection/>
    </xf>
    <xf numFmtId="164" fontId="15" fillId="0" borderId="13" xfId="57" applyNumberFormat="1" applyFont="1" applyFill="1" applyBorder="1" applyAlignment="1">
      <alignment vertical="center" wrapText="1"/>
      <protection/>
    </xf>
    <xf numFmtId="164" fontId="4" fillId="0" borderId="0" xfId="53" applyNumberFormat="1" applyFont="1">
      <alignment/>
      <protection/>
    </xf>
    <xf numFmtId="164" fontId="6" fillId="0" borderId="0" xfId="53" applyNumberFormat="1" applyFont="1" applyAlignment="1">
      <alignment horizontal="center"/>
      <protection/>
    </xf>
    <xf numFmtId="164" fontId="7" fillId="18" borderId="10" xfId="53" applyNumberFormat="1" applyFont="1" applyFill="1" applyBorder="1" applyAlignment="1">
      <alignment horizontal="center" vertical="center" wrapText="1"/>
      <protection/>
    </xf>
    <xf numFmtId="164" fontId="11" fillId="12" borderId="10" xfId="53" applyNumberFormat="1" applyFont="1" applyFill="1" applyBorder="1" applyAlignment="1">
      <alignment horizontal="right" vertical="center"/>
      <protection/>
    </xf>
    <xf numFmtId="3" fontId="10" fillId="0" borderId="14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4" fontId="3" fillId="0" borderId="0" xfId="53" applyNumberFormat="1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11" borderId="10" xfId="53" applyNumberFormat="1" applyFont="1" applyFill="1" applyBorder="1" applyAlignment="1">
      <alignment horizontal="center" vertical="center" wrapText="1"/>
      <protection/>
    </xf>
    <xf numFmtId="4" fontId="7" fillId="18" borderId="14" xfId="53" applyNumberFormat="1" applyFont="1" applyFill="1" applyBorder="1" applyAlignment="1">
      <alignment horizontal="center" vertical="center" wrapText="1"/>
      <protection/>
    </xf>
    <xf numFmtId="4" fontId="7" fillId="18" borderId="15" xfId="53" applyNumberFormat="1" applyFont="1" applyFill="1" applyBorder="1" applyAlignment="1">
      <alignment horizontal="center" vertical="center" wrapText="1"/>
      <protection/>
    </xf>
    <xf numFmtId="4" fontId="7" fillId="18" borderId="13" xfId="53" applyNumberFormat="1" applyFont="1" applyFill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4" fontId="7" fillId="11" borderId="16" xfId="53" applyNumberFormat="1" applyFont="1" applyFill="1" applyBorder="1" applyAlignment="1">
      <alignment horizontal="center" vertical="center" wrapText="1"/>
      <protection/>
    </xf>
    <xf numFmtId="4" fontId="7" fillId="11" borderId="17" xfId="53" applyNumberFormat="1" applyFont="1" applyFill="1" applyBorder="1" applyAlignment="1">
      <alignment horizontal="center" vertical="center" wrapText="1"/>
      <protection/>
    </xf>
    <xf numFmtId="164" fontId="7" fillId="18" borderId="14" xfId="53" applyNumberFormat="1" applyFont="1" applyFill="1" applyBorder="1" applyAlignment="1">
      <alignment horizontal="center" vertical="center" wrapText="1"/>
      <protection/>
    </xf>
    <xf numFmtId="164" fontId="7" fillId="18" borderId="15" xfId="53" applyNumberFormat="1" applyFont="1" applyFill="1" applyBorder="1" applyAlignment="1">
      <alignment horizontal="center" vertical="center" wrapText="1"/>
      <protection/>
    </xf>
    <xf numFmtId="164" fontId="7" fillId="18" borderId="13" xfId="5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8" xfId="55"/>
    <cellStyle name="Normalny_Składki - marzec - 1 kwartał" xfId="56"/>
    <cellStyle name="Normalny_zał. nr 1 (dbryll v1)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  <cellStyle name="㼿?" xfId="68"/>
    <cellStyle name="㼿㼿?" xfId="69"/>
    <cellStyle name="㼿㼿㼿㼿㼿" xfId="70"/>
    <cellStyle name="㼿㼿㼿㼿㼿㼿㼿" xfId="71"/>
    <cellStyle name="㼿㼿㼿㼿㼿㼿㼿㼿?" xfId="72"/>
  </cellStyles>
  <dxfs count="7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2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e3\psdoc\ps1\2018\EWIDENCJA%202018%20r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top\AppData\Local\Temp\EWIDENCJA%202018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łeczna"/>
      <sheetName val="HARMONOGRAM"/>
      <sheetName val="DECYZJE"/>
      <sheetName val="REZERWY"/>
      <sheetName val="Samorząd Województwa"/>
      <sheetName val="WYDZIAŁY"/>
      <sheetName val=" Działy 1"/>
      <sheetName val="FAMI"/>
      <sheetName val="70095§2110"/>
      <sheetName val="70095§2010"/>
      <sheetName val="71035§ 2020"/>
      <sheetName val="75515§2110"/>
      <sheetName val="85156§ 2010"/>
      <sheetName val="85156§ 2110"/>
      <sheetName val="85195§ 2010"/>
      <sheetName val="85202§ 2130"/>
      <sheetName val="85202§ 6430"/>
      <sheetName val="85203§ 2010RAZEM"/>
      <sheetName val="85203§ 2010 bieżace"/>
      <sheetName val="85203§ 2010 za życiem"/>
      <sheetName val="85203§2030"/>
      <sheetName val="85203§6310"/>
      <sheetName val="85203§ 2110RAZEM"/>
      <sheetName val="85203§ 2110Bieżace"/>
      <sheetName val="85203§ 2110 za życiem"/>
      <sheetName val="85203§ 6410"/>
      <sheetName val="85205§ 2110RAZEM"/>
      <sheetName val="85205§ 2110 SOW"/>
      <sheetName val="85205§ 2110 progr. kor-eduk."/>
      <sheetName val="85205§ 2110 progr. psych-terap."/>
      <sheetName val="85213§ 2010"/>
      <sheetName val="85213§ 2030"/>
      <sheetName val="85214§ 2030"/>
      <sheetName val="85214§ 2039"/>
      <sheetName val="85215§ 2010"/>
      <sheetName val="85216§ 2030"/>
      <sheetName val="85216 § 2039"/>
      <sheetName val="85218§ 2130"/>
      <sheetName val="85219§ 2010"/>
      <sheetName val="85219§ 2030"/>
      <sheetName val="85220§ 2030"/>
      <sheetName val="85220§ 6330"/>
      <sheetName val="85228§ 2010"/>
      <sheetName val="85228§ 2030"/>
      <sheetName val="85230§ 2030"/>
      <sheetName val="85231§ 2010 "/>
      <sheetName val="85231§ 2110"/>
      <sheetName val="85278 §2010"/>
      <sheetName val="85295 § 2030"/>
      <sheetName val="85295 § 6330"/>
      <sheetName val="85295 § 2130"/>
      <sheetName val="85295 § 6430"/>
      <sheetName val="85321§ 2110"/>
      <sheetName val="85395§ 2020"/>
      <sheetName val="85501§2060"/>
      <sheetName val="85501§ 2069"/>
      <sheetName val="85501§ 6340"/>
      <sheetName val="85502§ 2010 - ogółem"/>
      <sheetName val="85202 -Świadczenia rodzinne"/>
      <sheetName val="85502-Za życiem"/>
      <sheetName val="85502§ 6310"/>
      <sheetName val="85503§ 2010"/>
      <sheetName val="85504§ 2010"/>
      <sheetName val="85504§2110"/>
      <sheetName val="85504§ 2030"/>
      <sheetName val="85504§6310"/>
      <sheetName val="85505§ 2030"/>
      <sheetName val="85505§ 6330"/>
      <sheetName val="85507§ 2030"/>
      <sheetName val="85507§ 6330"/>
      <sheetName val="85508§2160"/>
      <sheetName val="85508§2110"/>
      <sheetName val="85508§2130"/>
      <sheetName val="85510§ 2110"/>
      <sheetName val="85510§ 2160"/>
      <sheetName val="85595 § 2010"/>
      <sheetName val="GMINY"/>
      <sheetName val="POWIATY"/>
    </sheetNames>
    <sheetDataSet>
      <sheetData sheetId="53">
        <row r="7">
          <cell r="AF7">
            <v>16214</v>
          </cell>
          <cell r="AK7">
            <v>24765</v>
          </cell>
          <cell r="AP7">
            <v>8140</v>
          </cell>
          <cell r="AU7">
            <v>18465</v>
          </cell>
          <cell r="AZ7">
            <v>21378</v>
          </cell>
          <cell r="BE7">
            <v>10753</v>
          </cell>
          <cell r="BJ7">
            <v>22505</v>
          </cell>
          <cell r="BO7">
            <v>11520</v>
          </cell>
          <cell r="BT7">
            <v>26110</v>
          </cell>
        </row>
        <row r="8">
          <cell r="AF8">
            <v>11619</v>
          </cell>
          <cell r="AK8">
            <v>35069</v>
          </cell>
          <cell r="AP8">
            <v>1715</v>
          </cell>
          <cell r="AU8">
            <v>14815</v>
          </cell>
          <cell r="AZ8">
            <v>13659</v>
          </cell>
          <cell r="BE8">
            <v>13294</v>
          </cell>
          <cell r="BJ8">
            <v>13294</v>
          </cell>
          <cell r="BO8">
            <v>20531</v>
          </cell>
          <cell r="BT8">
            <v>25462</v>
          </cell>
        </row>
        <row r="9">
          <cell r="AF9">
            <v>20030</v>
          </cell>
          <cell r="AK9">
            <v>33874</v>
          </cell>
          <cell r="AP9">
            <v>22059</v>
          </cell>
          <cell r="AU9">
            <v>16341</v>
          </cell>
          <cell r="AZ9">
            <v>32542</v>
          </cell>
          <cell r="BE9">
            <v>24565</v>
          </cell>
          <cell r="BJ9">
            <v>25161</v>
          </cell>
          <cell r="BO9">
            <v>29190</v>
          </cell>
          <cell r="BT9">
            <v>24967</v>
          </cell>
        </row>
        <row r="10">
          <cell r="AF10">
            <v>16465</v>
          </cell>
          <cell r="AK10">
            <v>37268</v>
          </cell>
          <cell r="AP10">
            <v>16610</v>
          </cell>
          <cell r="AU10">
            <v>16260</v>
          </cell>
          <cell r="AZ10">
            <v>17671</v>
          </cell>
          <cell r="BE10">
            <v>11928</v>
          </cell>
          <cell r="BJ10">
            <v>23146</v>
          </cell>
          <cell r="BO10">
            <v>20794</v>
          </cell>
          <cell r="BT10">
            <v>25373</v>
          </cell>
        </row>
        <row r="11">
          <cell r="AF11">
            <v>29781</v>
          </cell>
          <cell r="AK11">
            <v>75677</v>
          </cell>
          <cell r="AP11">
            <v>28632</v>
          </cell>
          <cell r="AU11">
            <v>28376</v>
          </cell>
          <cell r="AZ11">
            <v>37049</v>
          </cell>
          <cell r="BE11">
            <v>41357</v>
          </cell>
          <cell r="BJ11">
            <v>36556</v>
          </cell>
          <cell r="BO11">
            <v>49357</v>
          </cell>
          <cell r="BT11">
            <v>39113</v>
          </cell>
        </row>
        <row r="12">
          <cell r="AF12">
            <v>27205</v>
          </cell>
          <cell r="AK12">
            <v>47339</v>
          </cell>
          <cell r="AP12">
            <v>36414</v>
          </cell>
          <cell r="AU12">
            <v>24799</v>
          </cell>
          <cell r="AZ12">
            <v>23451</v>
          </cell>
          <cell r="BE12">
            <v>40082</v>
          </cell>
          <cell r="BJ12">
            <v>28643</v>
          </cell>
          <cell r="BO12">
            <v>52267</v>
          </cell>
          <cell r="BT12">
            <v>29782</v>
          </cell>
        </row>
        <row r="15">
          <cell r="AF15">
            <v>43962</v>
          </cell>
          <cell r="AK15">
            <v>18828</v>
          </cell>
          <cell r="AP15">
            <v>35849</v>
          </cell>
          <cell r="AU15">
            <v>22749</v>
          </cell>
          <cell r="AZ15">
            <v>49998</v>
          </cell>
          <cell r="BE15">
            <v>21000</v>
          </cell>
          <cell r="BJ15">
            <v>34000</v>
          </cell>
          <cell r="BO15">
            <v>34000</v>
          </cell>
          <cell r="BT15">
            <v>31434</v>
          </cell>
        </row>
        <row r="16">
          <cell r="AF16">
            <v>29934</v>
          </cell>
          <cell r="AK16">
            <v>24904</v>
          </cell>
          <cell r="AP16">
            <v>34428</v>
          </cell>
          <cell r="AU16">
            <v>18044</v>
          </cell>
          <cell r="AZ16">
            <v>32034</v>
          </cell>
          <cell r="BE16">
            <v>24226</v>
          </cell>
          <cell r="BJ16">
            <v>18267</v>
          </cell>
          <cell r="BO16">
            <v>48688</v>
          </cell>
          <cell r="BT16">
            <v>23478</v>
          </cell>
        </row>
        <row r="18">
          <cell r="AF18">
            <v>13273</v>
          </cell>
          <cell r="AK18">
            <v>24693</v>
          </cell>
          <cell r="AP18">
            <v>12232</v>
          </cell>
          <cell r="AU18">
            <v>12805</v>
          </cell>
          <cell r="AZ18">
            <v>20826</v>
          </cell>
          <cell r="BE18">
            <v>15900</v>
          </cell>
          <cell r="BJ18">
            <v>9654</v>
          </cell>
          <cell r="BO18">
            <v>23861</v>
          </cell>
          <cell r="BT18">
            <v>13505</v>
          </cell>
        </row>
        <row r="20">
          <cell r="AF20">
            <v>16402</v>
          </cell>
          <cell r="AK20">
            <v>30368</v>
          </cell>
          <cell r="AP20">
            <v>8211</v>
          </cell>
          <cell r="AU20">
            <v>22460</v>
          </cell>
          <cell r="AZ20">
            <v>21403</v>
          </cell>
          <cell r="BE20">
            <v>16477</v>
          </cell>
          <cell r="BJ20">
            <v>19814</v>
          </cell>
          <cell r="BO20">
            <v>21954</v>
          </cell>
          <cell r="BT20">
            <v>27951</v>
          </cell>
        </row>
        <row r="22">
          <cell r="AF22">
            <v>30783</v>
          </cell>
          <cell r="AK22">
            <v>96835</v>
          </cell>
          <cell r="AP22">
            <v>32818</v>
          </cell>
          <cell r="AU22">
            <v>32265</v>
          </cell>
          <cell r="AZ22">
            <v>40278</v>
          </cell>
          <cell r="BE22">
            <v>56363</v>
          </cell>
          <cell r="BJ22">
            <v>31502</v>
          </cell>
          <cell r="BO22">
            <v>55315</v>
          </cell>
          <cell r="BT22">
            <v>31469</v>
          </cell>
        </row>
        <row r="23">
          <cell r="AF23">
            <v>47023</v>
          </cell>
          <cell r="AK23">
            <v>83911</v>
          </cell>
          <cell r="AP23">
            <v>50658</v>
          </cell>
          <cell r="AU23">
            <v>49950</v>
          </cell>
          <cell r="AZ23">
            <v>49310</v>
          </cell>
          <cell r="BE23">
            <v>39156</v>
          </cell>
          <cell r="BJ23">
            <v>75913</v>
          </cell>
          <cell r="BO23">
            <v>59594</v>
          </cell>
          <cell r="BT23">
            <v>42079</v>
          </cell>
        </row>
        <row r="24">
          <cell r="AF24">
            <v>36919</v>
          </cell>
          <cell r="AK24">
            <v>47698</v>
          </cell>
          <cell r="AP24">
            <v>51816</v>
          </cell>
          <cell r="AU24">
            <v>3403</v>
          </cell>
          <cell r="AZ24">
            <v>45743</v>
          </cell>
          <cell r="BE24">
            <v>31495</v>
          </cell>
          <cell r="BJ24">
            <v>70085</v>
          </cell>
          <cell r="BO24">
            <v>42395</v>
          </cell>
          <cell r="BT24">
            <v>30617</v>
          </cell>
        </row>
        <row r="26">
          <cell r="AF26">
            <v>31118</v>
          </cell>
          <cell r="AK26">
            <v>66943</v>
          </cell>
          <cell r="AP26">
            <v>25502</v>
          </cell>
          <cell r="AU26">
            <v>13179</v>
          </cell>
          <cell r="AZ26">
            <v>36291</v>
          </cell>
          <cell r="BE26">
            <v>19578</v>
          </cell>
          <cell r="BJ26">
            <v>30990</v>
          </cell>
          <cell r="BO26">
            <v>42851</v>
          </cell>
          <cell r="BT26">
            <v>42119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łeczna"/>
      <sheetName val="HARMONOGRAM"/>
      <sheetName val="DECYZJE"/>
      <sheetName val="REZERWY"/>
      <sheetName val="Samorząd Województwa"/>
      <sheetName val="WYDZIAŁY"/>
      <sheetName val=" Działy 1"/>
      <sheetName val="FAMI"/>
      <sheetName val="70095§2110"/>
      <sheetName val="70095§2010"/>
      <sheetName val="71035§ 2020"/>
      <sheetName val="75515§2110"/>
      <sheetName val="85156§ 2010"/>
      <sheetName val="85156§ 2110"/>
      <sheetName val="85195§ 2010"/>
      <sheetName val="85202§ 2130"/>
      <sheetName val="85202§ 6430"/>
      <sheetName val="85203§ 2010RAZEM"/>
      <sheetName val="85203§ 2010 bieżace"/>
      <sheetName val="85203§ 2010 za życiem"/>
      <sheetName val="85203§2030"/>
      <sheetName val="85203§6310"/>
      <sheetName val="85203§ 2110RAZEM"/>
      <sheetName val="85203§ 2110Bieżace"/>
      <sheetName val="85203§ 2110 za życiem"/>
      <sheetName val="85203§ 6410"/>
      <sheetName val="85205§ 2110RAZEM"/>
      <sheetName val="85205§ 2110 SOW"/>
      <sheetName val="85205§ 2110 progr. kor-eduk."/>
      <sheetName val="85205§ 2110 progr. psych-terap."/>
      <sheetName val="85213§ 2010"/>
      <sheetName val="85213§ 2030"/>
      <sheetName val="85214§ 2030"/>
      <sheetName val="85214§ 2039"/>
      <sheetName val="85215§ 2010"/>
      <sheetName val="85216§ 2030"/>
      <sheetName val="85216 § 2039"/>
      <sheetName val="85218§ 2130"/>
      <sheetName val="85219§ 2010"/>
      <sheetName val="85219§ 2030"/>
      <sheetName val="85220§ 2030"/>
      <sheetName val="85220§ 6330"/>
      <sheetName val="85228§ 2010"/>
      <sheetName val="85228§ 2030"/>
      <sheetName val="85230§ 2030"/>
      <sheetName val="85231§ 2010 "/>
      <sheetName val="85231§ 2110"/>
      <sheetName val="85278 §2010"/>
      <sheetName val="85295 § 2030"/>
      <sheetName val="85295 § 6330"/>
      <sheetName val="85295 § 2130"/>
      <sheetName val="85295 § 6430"/>
      <sheetName val="85321§ 2110"/>
      <sheetName val="85395§ 2020"/>
      <sheetName val="85501§2060"/>
      <sheetName val="85501§ 2069"/>
      <sheetName val="85501§ 6340"/>
      <sheetName val="85502§ 2010 - ogółem"/>
      <sheetName val="85202 -Świadczenia rodzinne"/>
      <sheetName val="85502-Za życiem"/>
      <sheetName val="85502§ 6310"/>
      <sheetName val="85503§ 2010"/>
      <sheetName val="85504§ 2010"/>
      <sheetName val="85504§2110"/>
      <sheetName val="85504§ 2030"/>
      <sheetName val="85504§6310"/>
      <sheetName val="85505§ 2030"/>
      <sheetName val="85505§ 6330"/>
      <sheetName val="85507§ 2030"/>
      <sheetName val="85507§ 6330"/>
      <sheetName val="85508§2160"/>
      <sheetName val="85508§2110"/>
      <sheetName val="85508§2130"/>
      <sheetName val="85510§ 2110"/>
      <sheetName val="85510§ 2160"/>
      <sheetName val="85595 § 2010"/>
      <sheetName val="GMINY"/>
      <sheetName val="POWIATY"/>
    </sheetNames>
    <sheetDataSet>
      <sheetData sheetId="14">
        <row r="29">
          <cell r="E29">
            <v>35002431</v>
          </cell>
        </row>
      </sheetData>
      <sheetData sheetId="71">
        <row r="29">
          <cell r="E29">
            <v>14277726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7.57421875" style="1" customWidth="1"/>
    <col min="6" max="6" width="15.00390625" style="1" customWidth="1"/>
    <col min="7" max="7" width="15.8515625" style="1" customWidth="1"/>
    <col min="8" max="8" width="14.8515625" style="1" customWidth="1"/>
    <col min="9" max="16384" width="9.140625" style="1" customWidth="1"/>
  </cols>
  <sheetData>
    <row r="1" spans="1:8" ht="36" customHeight="1">
      <c r="A1" s="29" t="s">
        <v>32</v>
      </c>
      <c r="B1" s="29"/>
      <c r="C1" s="29"/>
      <c r="D1" s="29"/>
      <c r="E1" s="29"/>
      <c r="F1" s="29"/>
      <c r="G1" s="29"/>
      <c r="H1" s="29"/>
    </row>
    <row r="2" ht="14.25">
      <c r="A2" s="2"/>
    </row>
    <row r="3" spans="1:8" ht="13.5">
      <c r="A3" s="30" t="s">
        <v>48</v>
      </c>
      <c r="B3" s="30"/>
      <c r="C3" s="30"/>
      <c r="D3" s="30"/>
      <c r="E3" s="30"/>
      <c r="F3" s="30"/>
      <c r="G3" s="30"/>
      <c r="H3" s="30"/>
    </row>
    <row r="4" spans="1:8" ht="13.5">
      <c r="A4" s="4"/>
      <c r="B4" s="4"/>
      <c r="C4" s="4"/>
      <c r="D4" s="4"/>
      <c r="E4" s="4"/>
      <c r="F4" s="4"/>
      <c r="G4" s="4"/>
      <c r="H4" s="4"/>
    </row>
    <row r="5" spans="1:8" ht="38.2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21" customHeight="1">
      <c r="A6" s="31"/>
      <c r="B6" s="32"/>
      <c r="C6" s="33"/>
      <c r="D6" s="39"/>
      <c r="E6" s="15" t="s">
        <v>41</v>
      </c>
      <c r="F6" s="15" t="s">
        <v>42</v>
      </c>
      <c r="G6" s="15" t="s">
        <v>43</v>
      </c>
      <c r="H6" s="37"/>
    </row>
    <row r="7" spans="1:8" s="9" customFormat="1" ht="15.75">
      <c r="A7" s="5">
        <v>1</v>
      </c>
      <c r="B7" s="6" t="s">
        <v>3</v>
      </c>
      <c r="C7" s="7">
        <v>125208</v>
      </c>
      <c r="D7" s="7">
        <v>93906</v>
      </c>
      <c r="E7" s="8">
        <v>10434</v>
      </c>
      <c r="F7" s="7">
        <v>10434</v>
      </c>
      <c r="G7" s="7">
        <v>10434</v>
      </c>
      <c r="H7" s="7">
        <f>SUM(D7:G7)</f>
        <v>125208</v>
      </c>
    </row>
    <row r="8" spans="1:8" s="9" customFormat="1" ht="15.75">
      <c r="A8" s="5">
        <v>2</v>
      </c>
      <c r="B8" s="6" t="s">
        <v>4</v>
      </c>
      <c r="C8" s="7">
        <v>125208</v>
      </c>
      <c r="D8" s="7">
        <v>80968</v>
      </c>
      <c r="E8" s="8">
        <v>12621</v>
      </c>
      <c r="F8" s="7">
        <v>10121</v>
      </c>
      <c r="G8" s="7">
        <v>21498</v>
      </c>
      <c r="H8" s="7">
        <f aca="true" t="shared" si="0" ref="H8:H27">SUM(D8:G8)</f>
        <v>125208</v>
      </c>
    </row>
    <row r="9" spans="1:8" s="9" customFormat="1" ht="15.75">
      <c r="A9" s="5">
        <v>3</v>
      </c>
      <c r="B9" s="6" t="s">
        <v>5</v>
      </c>
      <c r="C9" s="7">
        <v>187812</v>
      </c>
      <c r="D9" s="7">
        <v>124701</v>
      </c>
      <c r="E9" s="8">
        <v>15650</v>
      </c>
      <c r="F9" s="7">
        <v>15651</v>
      </c>
      <c r="G9" s="7">
        <v>31810</v>
      </c>
      <c r="H9" s="7">
        <f t="shared" si="0"/>
        <v>187812</v>
      </c>
    </row>
    <row r="10" spans="1:8" s="9" customFormat="1" ht="15.75">
      <c r="A10" s="5">
        <v>4</v>
      </c>
      <c r="B10" s="6" t="s">
        <v>6</v>
      </c>
      <c r="C10" s="7">
        <v>125208</v>
      </c>
      <c r="D10" s="7">
        <v>81301</v>
      </c>
      <c r="E10" s="8">
        <v>10121</v>
      </c>
      <c r="F10" s="7">
        <v>12411</v>
      </c>
      <c r="G10" s="7">
        <v>21375</v>
      </c>
      <c r="H10" s="7">
        <f t="shared" si="0"/>
        <v>125208</v>
      </c>
    </row>
    <row r="11" spans="1:8" s="9" customFormat="1" ht="15.75">
      <c r="A11" s="5">
        <v>5</v>
      </c>
      <c r="B11" s="6" t="s">
        <v>7</v>
      </c>
      <c r="C11" s="7">
        <v>313020</v>
      </c>
      <c r="D11" s="7">
        <v>192681</v>
      </c>
      <c r="E11" s="8">
        <v>50714</v>
      </c>
      <c r="F11" s="7">
        <v>25357</v>
      </c>
      <c r="G11" s="7">
        <v>44268</v>
      </c>
      <c r="H11" s="7">
        <f t="shared" si="0"/>
        <v>313020</v>
      </c>
    </row>
    <row r="12" spans="1:8" s="9" customFormat="1" ht="15.75">
      <c r="A12" s="5">
        <v>6</v>
      </c>
      <c r="B12" s="6" t="s">
        <v>8</v>
      </c>
      <c r="C12" s="7">
        <v>250416</v>
      </c>
      <c r="D12" s="7">
        <v>183010</v>
      </c>
      <c r="E12" s="8">
        <v>23460</v>
      </c>
      <c r="F12" s="7">
        <v>21789</v>
      </c>
      <c r="G12" s="7">
        <v>22157</v>
      </c>
      <c r="H12" s="7">
        <f t="shared" si="0"/>
        <v>250416</v>
      </c>
    </row>
    <row r="13" spans="1:8" s="9" customFormat="1" ht="15.75">
      <c r="A13" s="5">
        <v>7</v>
      </c>
      <c r="B13" s="6" t="s">
        <v>9</v>
      </c>
      <c r="C13" s="7">
        <v>125208</v>
      </c>
      <c r="D13" s="7">
        <v>93653</v>
      </c>
      <c r="E13" s="8">
        <v>10434</v>
      </c>
      <c r="F13" s="7">
        <v>10434</v>
      </c>
      <c r="G13" s="7">
        <v>10687</v>
      </c>
      <c r="H13" s="7">
        <f t="shared" si="0"/>
        <v>125208</v>
      </c>
    </row>
    <row r="14" spans="1:8" s="9" customFormat="1" ht="15.75">
      <c r="A14" s="5">
        <v>8</v>
      </c>
      <c r="B14" s="6" t="s">
        <v>10</v>
      </c>
      <c r="C14" s="7">
        <v>125208</v>
      </c>
      <c r="D14" s="7">
        <v>82003</v>
      </c>
      <c r="E14" s="8">
        <v>10121</v>
      </c>
      <c r="F14" s="7">
        <v>10121</v>
      </c>
      <c r="G14" s="7">
        <v>22963</v>
      </c>
      <c r="H14" s="7">
        <f t="shared" si="0"/>
        <v>125208</v>
      </c>
    </row>
    <row r="15" spans="1:8" s="9" customFormat="1" ht="15.75">
      <c r="A15" s="5">
        <v>9</v>
      </c>
      <c r="B15" s="6" t="s">
        <v>11</v>
      </c>
      <c r="C15" s="7">
        <v>250416</v>
      </c>
      <c r="D15" s="7">
        <v>178114</v>
      </c>
      <c r="E15" s="8">
        <v>20518</v>
      </c>
      <c r="F15" s="7">
        <v>21512</v>
      </c>
      <c r="G15" s="7">
        <v>30272</v>
      </c>
      <c r="H15" s="7">
        <f t="shared" si="0"/>
        <v>250416</v>
      </c>
    </row>
    <row r="16" spans="1:8" s="9" customFormat="1" ht="15.75">
      <c r="A16" s="5">
        <v>10</v>
      </c>
      <c r="B16" s="6" t="s">
        <v>12</v>
      </c>
      <c r="C16" s="7">
        <v>187812</v>
      </c>
      <c r="D16" s="7">
        <v>121451</v>
      </c>
      <c r="E16" s="8">
        <v>17359</v>
      </c>
      <c r="F16" s="7">
        <v>16100</v>
      </c>
      <c r="G16" s="7">
        <v>32902</v>
      </c>
      <c r="H16" s="7">
        <f t="shared" si="0"/>
        <v>187812</v>
      </c>
    </row>
    <row r="17" spans="1:8" s="9" customFormat="1" ht="15.75">
      <c r="A17" s="5">
        <v>11</v>
      </c>
      <c r="B17" s="6" t="s">
        <v>13</v>
      </c>
      <c r="C17" s="7">
        <v>125208</v>
      </c>
      <c r="D17" s="7">
        <v>84021</v>
      </c>
      <c r="E17" s="8">
        <v>9712</v>
      </c>
      <c r="F17" s="7">
        <v>11155</v>
      </c>
      <c r="G17" s="7">
        <v>20320</v>
      </c>
      <c r="H17" s="7">
        <f t="shared" si="0"/>
        <v>125208</v>
      </c>
    </row>
    <row r="18" spans="1:8" s="9" customFormat="1" ht="15.75">
      <c r="A18" s="5">
        <v>12</v>
      </c>
      <c r="B18" s="6" t="s">
        <v>14</v>
      </c>
      <c r="C18" s="7">
        <v>125208</v>
      </c>
      <c r="D18" s="7">
        <v>86643</v>
      </c>
      <c r="E18" s="8">
        <v>13083</v>
      </c>
      <c r="F18" s="7">
        <v>10649</v>
      </c>
      <c r="G18" s="7">
        <v>14833</v>
      </c>
      <c r="H18" s="7">
        <f t="shared" si="0"/>
        <v>125208</v>
      </c>
    </row>
    <row r="19" spans="1:8" s="9" customFormat="1" ht="15.75">
      <c r="A19" s="5">
        <v>13</v>
      </c>
      <c r="B19" s="6" t="s">
        <v>15</v>
      </c>
      <c r="C19" s="7">
        <v>125208</v>
      </c>
      <c r="D19" s="7">
        <v>87536</v>
      </c>
      <c r="E19" s="8">
        <v>10121</v>
      </c>
      <c r="F19" s="7">
        <v>10121</v>
      </c>
      <c r="G19" s="7">
        <v>17430</v>
      </c>
      <c r="H19" s="7">
        <f t="shared" si="0"/>
        <v>125208</v>
      </c>
    </row>
    <row r="20" spans="1:8" s="9" customFormat="1" ht="15.75">
      <c r="A20" s="5">
        <v>14</v>
      </c>
      <c r="B20" s="6" t="s">
        <v>16</v>
      </c>
      <c r="C20" s="7">
        <v>125208</v>
      </c>
      <c r="D20" s="7">
        <v>93304</v>
      </c>
      <c r="E20" s="8">
        <v>10378</v>
      </c>
      <c r="F20" s="7">
        <v>10372</v>
      </c>
      <c r="G20" s="7">
        <v>11154</v>
      </c>
      <c r="H20" s="7">
        <f t="shared" si="0"/>
        <v>125208</v>
      </c>
    </row>
    <row r="21" spans="1:8" s="9" customFormat="1" ht="15.75">
      <c r="A21" s="5">
        <v>15</v>
      </c>
      <c r="B21" s="6" t="s">
        <v>17</v>
      </c>
      <c r="C21" s="7">
        <v>125208</v>
      </c>
      <c r="D21" s="7">
        <v>93906</v>
      </c>
      <c r="E21" s="8">
        <v>10434</v>
      </c>
      <c r="F21" s="7">
        <v>10434</v>
      </c>
      <c r="G21" s="7">
        <v>10434</v>
      </c>
      <c r="H21" s="7">
        <f t="shared" si="0"/>
        <v>125208</v>
      </c>
    </row>
    <row r="22" spans="1:8" s="9" customFormat="1" ht="15.75">
      <c r="A22" s="5">
        <v>16</v>
      </c>
      <c r="B22" s="6" t="s">
        <v>18</v>
      </c>
      <c r="C22" s="7">
        <v>313020</v>
      </c>
      <c r="D22" s="7">
        <v>224226</v>
      </c>
      <c r="E22" s="8">
        <v>25281</v>
      </c>
      <c r="F22" s="7">
        <v>25281</v>
      </c>
      <c r="G22" s="7">
        <v>38232</v>
      </c>
      <c r="H22" s="7">
        <f t="shared" si="0"/>
        <v>313020</v>
      </c>
    </row>
    <row r="23" spans="1:8" s="9" customFormat="1" ht="15.75">
      <c r="A23" s="5">
        <v>17</v>
      </c>
      <c r="B23" s="6" t="s">
        <v>19</v>
      </c>
      <c r="C23" s="7">
        <v>438228</v>
      </c>
      <c r="D23" s="7">
        <v>308815</v>
      </c>
      <c r="E23" s="8">
        <v>35436</v>
      </c>
      <c r="F23" s="7">
        <v>37646</v>
      </c>
      <c r="G23" s="7">
        <v>56331</v>
      </c>
      <c r="H23" s="7">
        <f t="shared" si="0"/>
        <v>438228</v>
      </c>
    </row>
    <row r="24" spans="1:8" s="9" customFormat="1" ht="15.75">
      <c r="A24" s="5">
        <v>18</v>
      </c>
      <c r="B24" s="6" t="s">
        <v>20</v>
      </c>
      <c r="C24" s="7">
        <v>250416</v>
      </c>
      <c r="D24" s="7">
        <v>166170</v>
      </c>
      <c r="E24" s="8">
        <v>19757</v>
      </c>
      <c r="F24" s="7">
        <v>21202</v>
      </c>
      <c r="G24" s="7">
        <v>43287</v>
      </c>
      <c r="H24" s="7">
        <f t="shared" si="0"/>
        <v>250416</v>
      </c>
    </row>
    <row r="25" spans="1:8" s="9" customFormat="1" ht="15.75">
      <c r="A25" s="5">
        <v>19</v>
      </c>
      <c r="B25" s="6" t="s">
        <v>21</v>
      </c>
      <c r="C25" s="7">
        <v>125208</v>
      </c>
      <c r="D25" s="7">
        <v>88212</v>
      </c>
      <c r="E25" s="8">
        <v>10600</v>
      </c>
      <c r="F25" s="7">
        <v>11084</v>
      </c>
      <c r="G25" s="7">
        <v>15312</v>
      </c>
      <c r="H25" s="7">
        <f t="shared" si="0"/>
        <v>125208</v>
      </c>
    </row>
    <row r="26" spans="1:8" s="9" customFormat="1" ht="15.75">
      <c r="A26" s="5">
        <v>20</v>
      </c>
      <c r="B26" s="6" t="s">
        <v>22</v>
      </c>
      <c r="C26" s="7">
        <v>187812</v>
      </c>
      <c r="D26" s="7">
        <v>129049</v>
      </c>
      <c r="E26" s="8">
        <v>24769</v>
      </c>
      <c r="F26" s="7">
        <v>10823</v>
      </c>
      <c r="G26" s="7">
        <v>23171</v>
      </c>
      <c r="H26" s="7">
        <f t="shared" si="0"/>
        <v>187812</v>
      </c>
    </row>
    <row r="27" spans="1:8" s="9" customFormat="1" ht="15.75">
      <c r="A27" s="5">
        <v>21</v>
      </c>
      <c r="B27" s="6" t="s">
        <v>23</v>
      </c>
      <c r="C27" s="7">
        <v>125208</v>
      </c>
      <c r="D27" s="7">
        <v>84857</v>
      </c>
      <c r="E27" s="8">
        <v>9891</v>
      </c>
      <c r="F27" s="7">
        <v>10121</v>
      </c>
      <c r="G27" s="7">
        <v>20339</v>
      </c>
      <c r="H27" s="7">
        <f t="shared" si="0"/>
        <v>125208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3881448</v>
      </c>
      <c r="D28" s="10">
        <f t="shared" si="1"/>
        <v>2678527</v>
      </c>
      <c r="E28" s="11">
        <f t="shared" si="1"/>
        <v>360894</v>
      </c>
      <c r="F28" s="11">
        <f t="shared" si="1"/>
        <v>322818</v>
      </c>
      <c r="G28" s="11">
        <f t="shared" si="1"/>
        <v>519209</v>
      </c>
      <c r="H28" s="12">
        <f t="shared" si="1"/>
        <v>3881448</v>
      </c>
    </row>
    <row r="30" ht="14.25">
      <c r="A30" s="14" t="s">
        <v>53</v>
      </c>
    </row>
    <row r="31" ht="14.25">
      <c r="A31" s="14" t="s">
        <v>54</v>
      </c>
    </row>
  </sheetData>
  <sheetProtection/>
  <mergeCells count="9">
    <mergeCell ref="A28:B28"/>
    <mergeCell ref="A1:H1"/>
    <mergeCell ref="A3:H3"/>
    <mergeCell ref="A5:A6"/>
    <mergeCell ref="B5:B6"/>
    <mergeCell ref="C5:C6"/>
    <mergeCell ref="E5:G5"/>
    <mergeCell ref="H5:H6"/>
    <mergeCell ref="D5:D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3.8515625" style="1" customWidth="1"/>
    <col min="8" max="8" width="14.7109375" style="1" customWidth="1"/>
    <col min="9" max="16384" width="9.140625" style="1" customWidth="1"/>
  </cols>
  <sheetData>
    <row r="1" spans="1:6" ht="27.75" customHeight="1">
      <c r="A1" s="29" t="s">
        <v>59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6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/>
      <c r="D7" s="7"/>
      <c r="E7" s="8"/>
      <c r="F7" s="7"/>
      <c r="G7" s="7"/>
      <c r="H7" s="7">
        <f>SUM(D7:G7)</f>
        <v>0</v>
      </c>
    </row>
    <row r="8" spans="1:8" s="9" customFormat="1" ht="15.75">
      <c r="A8" s="5">
        <v>2</v>
      </c>
      <c r="B8" s="6" t="s">
        <v>4</v>
      </c>
      <c r="C8" s="7"/>
      <c r="D8" s="7"/>
      <c r="E8" s="8"/>
      <c r="F8" s="7"/>
      <c r="G8" s="7"/>
      <c r="H8" s="7">
        <f aca="true" t="shared" si="0" ref="H8:H27">SUM(D8:G8)</f>
        <v>0</v>
      </c>
    </row>
    <row r="9" spans="1:8" s="9" customFormat="1" ht="15.75">
      <c r="A9" s="5">
        <v>3</v>
      </c>
      <c r="B9" s="6" t="s">
        <v>5</v>
      </c>
      <c r="C9" s="7"/>
      <c r="D9" s="7"/>
      <c r="E9" s="8"/>
      <c r="F9" s="7"/>
      <c r="G9" s="7"/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/>
      <c r="D10" s="7"/>
      <c r="E10" s="8"/>
      <c r="F10" s="7"/>
      <c r="G10" s="7"/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/>
      <c r="D11" s="7"/>
      <c r="E11" s="8"/>
      <c r="F11" s="7"/>
      <c r="G11" s="7"/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/>
      <c r="D12" s="7"/>
      <c r="E12" s="8"/>
      <c r="F12" s="7"/>
      <c r="G12" s="7"/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/>
      <c r="D13" s="7"/>
      <c r="E13" s="8"/>
      <c r="F13" s="7"/>
      <c r="G13" s="7"/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/>
      <c r="D14" s="7"/>
      <c r="E14" s="8"/>
      <c r="F14" s="7"/>
      <c r="G14" s="7"/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/>
      <c r="D15" s="7"/>
      <c r="E15" s="8"/>
      <c r="F15" s="7"/>
      <c r="G15" s="7"/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/>
      <c r="D16" s="7"/>
      <c r="E16" s="8"/>
      <c r="F16" s="7"/>
      <c r="G16" s="7"/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/>
      <c r="D17" s="7"/>
      <c r="E17" s="8"/>
      <c r="F17" s="7"/>
      <c r="G17" s="7"/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/>
      <c r="D18" s="7"/>
      <c r="E18" s="8"/>
      <c r="F18" s="7"/>
      <c r="G18" s="7"/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/>
      <c r="D19" s="7"/>
      <c r="E19" s="8"/>
      <c r="F19" s="7"/>
      <c r="G19" s="7"/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/>
      <c r="D20" s="7"/>
      <c r="E20" s="8"/>
      <c r="F20" s="7"/>
      <c r="G20" s="7"/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/>
      <c r="D21" s="7"/>
      <c r="E21" s="8"/>
      <c r="F21" s="7"/>
      <c r="G21" s="7"/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/>
      <c r="D22" s="7"/>
      <c r="E22" s="8"/>
      <c r="F22" s="7"/>
      <c r="G22" s="7"/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/>
      <c r="D23" s="7"/>
      <c r="E23" s="8"/>
      <c r="F23" s="7"/>
      <c r="G23" s="7"/>
      <c r="H23" s="7">
        <f t="shared" si="0"/>
        <v>0</v>
      </c>
    </row>
    <row r="24" spans="1:8" s="9" customFormat="1" ht="15.75">
      <c r="A24" s="5">
        <v>18</v>
      </c>
      <c r="B24" s="6" t="s">
        <v>20</v>
      </c>
      <c r="C24" s="7"/>
      <c r="D24" s="7"/>
      <c r="E24" s="8"/>
      <c r="F24" s="7"/>
      <c r="G24" s="7"/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/>
      <c r="D25" s="7"/>
      <c r="E25" s="8"/>
      <c r="F25" s="7"/>
      <c r="G25" s="7"/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/>
      <c r="D26" s="7"/>
      <c r="E26" s="8"/>
      <c r="F26" s="7"/>
      <c r="G26" s="7"/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/>
      <c r="D27" s="7"/>
      <c r="E27" s="8"/>
      <c r="F27" s="7"/>
      <c r="G27" s="7"/>
      <c r="H27" s="7">
        <f t="shared" si="0"/>
        <v>0</v>
      </c>
    </row>
    <row r="28" spans="1:8" s="13" customFormat="1" ht="24.75" customHeight="1">
      <c r="A28" s="27" t="s">
        <v>24</v>
      </c>
      <c r="B28" s="28"/>
      <c r="C28" s="10">
        <f aca="true" t="shared" si="1" ref="C28:H28">SUM(C7:C27)</f>
        <v>0</v>
      </c>
      <c r="D28" s="10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2">
        <f t="shared" si="1"/>
        <v>0</v>
      </c>
    </row>
    <row r="31" ht="14.25">
      <c r="A31" s="14" t="s">
        <v>60</v>
      </c>
    </row>
    <row r="32" ht="14.25">
      <c r="A32" s="14" t="s">
        <v>61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R28" sqref="R28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3.8515625" style="1" customWidth="1"/>
    <col min="8" max="8" width="14.7109375" style="1" customWidth="1"/>
    <col min="9" max="16384" width="9.140625" style="1" customWidth="1"/>
  </cols>
  <sheetData>
    <row r="1" spans="1:6" ht="27.75" customHeight="1">
      <c r="A1" s="29" t="s">
        <v>62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6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/>
      <c r="D7" s="7"/>
      <c r="E7" s="8"/>
      <c r="F7" s="7"/>
      <c r="G7" s="7"/>
      <c r="H7" s="7">
        <f>SUM(D7:G7)</f>
        <v>0</v>
      </c>
    </row>
    <row r="8" spans="1:8" s="9" customFormat="1" ht="15.75">
      <c r="A8" s="5">
        <v>2</v>
      </c>
      <c r="B8" s="6" t="s">
        <v>4</v>
      </c>
      <c r="C8" s="7"/>
      <c r="D8" s="7"/>
      <c r="E8" s="8"/>
      <c r="F8" s="7"/>
      <c r="G8" s="7"/>
      <c r="H8" s="7">
        <f aca="true" t="shared" si="0" ref="H8:H27">SUM(D8:G8)</f>
        <v>0</v>
      </c>
    </row>
    <row r="9" spans="1:8" s="9" customFormat="1" ht="15.75">
      <c r="A9" s="5">
        <v>3</v>
      </c>
      <c r="B9" s="6" t="s">
        <v>5</v>
      </c>
      <c r="C9" s="7"/>
      <c r="D9" s="7"/>
      <c r="E9" s="8"/>
      <c r="F9" s="7"/>
      <c r="G9" s="7"/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/>
      <c r="D10" s="7"/>
      <c r="E10" s="8"/>
      <c r="F10" s="7"/>
      <c r="G10" s="7"/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/>
      <c r="D11" s="7"/>
      <c r="E11" s="8"/>
      <c r="F11" s="7"/>
      <c r="G11" s="7"/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/>
      <c r="D12" s="7"/>
      <c r="E12" s="8"/>
      <c r="F12" s="7"/>
      <c r="G12" s="7"/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/>
      <c r="D13" s="7"/>
      <c r="E13" s="8"/>
      <c r="F13" s="7"/>
      <c r="G13" s="7"/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/>
      <c r="D14" s="7"/>
      <c r="E14" s="8"/>
      <c r="F14" s="7"/>
      <c r="G14" s="7"/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/>
      <c r="D15" s="7"/>
      <c r="E15" s="8"/>
      <c r="F15" s="7"/>
      <c r="G15" s="7"/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/>
      <c r="D16" s="7"/>
      <c r="E16" s="8"/>
      <c r="F16" s="7"/>
      <c r="G16" s="7"/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/>
      <c r="D17" s="7"/>
      <c r="E17" s="8"/>
      <c r="F17" s="7"/>
      <c r="G17" s="7"/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/>
      <c r="D18" s="7"/>
      <c r="E18" s="8"/>
      <c r="F18" s="7"/>
      <c r="G18" s="7"/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/>
      <c r="D19" s="7"/>
      <c r="E19" s="8"/>
      <c r="F19" s="7"/>
      <c r="G19" s="7"/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/>
      <c r="D20" s="7"/>
      <c r="E20" s="8"/>
      <c r="F20" s="7"/>
      <c r="G20" s="7"/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/>
      <c r="D21" s="7"/>
      <c r="E21" s="8"/>
      <c r="F21" s="7"/>
      <c r="G21" s="7"/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/>
      <c r="D22" s="7"/>
      <c r="E22" s="8"/>
      <c r="F22" s="7"/>
      <c r="G22" s="7"/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/>
      <c r="D23" s="7"/>
      <c r="E23" s="8"/>
      <c r="F23" s="7"/>
      <c r="G23" s="7"/>
      <c r="H23" s="7">
        <f t="shared" si="0"/>
        <v>0</v>
      </c>
    </row>
    <row r="24" spans="1:8" s="9" customFormat="1" ht="15.75">
      <c r="A24" s="5">
        <v>18</v>
      </c>
      <c r="B24" s="6" t="s">
        <v>20</v>
      </c>
      <c r="C24" s="7"/>
      <c r="D24" s="7"/>
      <c r="E24" s="8"/>
      <c r="F24" s="7"/>
      <c r="G24" s="7"/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/>
      <c r="D25" s="7"/>
      <c r="E25" s="8"/>
      <c r="F25" s="7"/>
      <c r="G25" s="7"/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/>
      <c r="D26" s="7"/>
      <c r="E26" s="8"/>
      <c r="F26" s="7"/>
      <c r="G26" s="7"/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/>
      <c r="D27" s="7"/>
      <c r="E27" s="8"/>
      <c r="F27" s="7"/>
      <c r="G27" s="7"/>
      <c r="H27" s="7">
        <f t="shared" si="0"/>
        <v>0</v>
      </c>
    </row>
    <row r="28" spans="1:8" s="13" customFormat="1" ht="24.75" customHeight="1">
      <c r="A28" s="27" t="s">
        <v>24</v>
      </c>
      <c r="B28" s="28"/>
      <c r="C28" s="10">
        <f aca="true" t="shared" si="1" ref="C28:H28">SUM(C7:C27)</f>
        <v>0</v>
      </c>
      <c r="D28" s="10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2">
        <f t="shared" si="1"/>
        <v>0</v>
      </c>
    </row>
    <row r="31" ht="30.75" customHeight="1">
      <c r="A31" s="14" t="s">
        <v>60</v>
      </c>
    </row>
    <row r="32" ht="14.25">
      <c r="A32" s="14" t="s">
        <v>61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23" customWidth="1"/>
    <col min="6" max="6" width="17.7109375" style="23" customWidth="1"/>
    <col min="7" max="7" width="14.00390625" style="23" customWidth="1"/>
    <col min="8" max="8" width="14.00390625" style="1" customWidth="1"/>
    <col min="9" max="16384" width="9.140625" style="1" customWidth="1"/>
  </cols>
  <sheetData>
    <row r="1" spans="1:6" ht="38.25" customHeight="1">
      <c r="A1" s="29" t="s">
        <v>63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24"/>
      <c r="F4" s="24"/>
      <c r="G4" s="24"/>
    </row>
    <row r="5" spans="1:8" ht="21.75" customHeight="1">
      <c r="A5" s="31" t="s">
        <v>1</v>
      </c>
      <c r="B5" s="32" t="s">
        <v>2</v>
      </c>
      <c r="C5" s="33" t="s">
        <v>49</v>
      </c>
      <c r="D5" s="38" t="s">
        <v>40</v>
      </c>
      <c r="E5" s="40" t="s">
        <v>50</v>
      </c>
      <c r="F5" s="41"/>
      <c r="G5" s="42"/>
      <c r="H5" s="37" t="s">
        <v>51</v>
      </c>
    </row>
    <row r="6" spans="1:8" ht="36.75" customHeight="1">
      <c r="A6" s="31"/>
      <c r="B6" s="32"/>
      <c r="C6" s="33"/>
      <c r="D6" s="39"/>
      <c r="E6" s="25" t="s">
        <v>41</v>
      </c>
      <c r="F6" s="25" t="s">
        <v>42</v>
      </c>
      <c r="G6" s="25" t="s">
        <v>43</v>
      </c>
      <c r="H6" s="37"/>
    </row>
    <row r="7" spans="1:8" s="9" customFormat="1" ht="15.75">
      <c r="A7" s="5">
        <v>1</v>
      </c>
      <c r="B7" s="6" t="s">
        <v>3</v>
      </c>
      <c r="C7" s="7">
        <v>40310</v>
      </c>
      <c r="D7" s="7">
        <v>43090</v>
      </c>
      <c r="E7" s="8">
        <v>0</v>
      </c>
      <c r="F7" s="8">
        <v>-2780</v>
      </c>
      <c r="G7" s="8">
        <v>0</v>
      </c>
      <c r="H7" s="7">
        <f>SUM(D7:G7)</f>
        <v>40310</v>
      </c>
    </row>
    <row r="8" spans="1:8" s="9" customFormat="1" ht="15.75">
      <c r="A8" s="5">
        <v>2</v>
      </c>
      <c r="B8" s="6" t="s">
        <v>4</v>
      </c>
      <c r="C8" s="7">
        <v>41230</v>
      </c>
      <c r="D8" s="7">
        <v>40920</v>
      </c>
      <c r="E8" s="8">
        <v>0</v>
      </c>
      <c r="F8" s="8">
        <v>0</v>
      </c>
      <c r="G8" s="8">
        <v>310</v>
      </c>
      <c r="H8" s="7">
        <f aca="true" t="shared" si="0" ref="H8:H27">SUM(D8:G8)</f>
        <v>41230</v>
      </c>
    </row>
    <row r="9" spans="1:8" s="9" customFormat="1" ht="15.75">
      <c r="A9" s="5">
        <v>3</v>
      </c>
      <c r="B9" s="6" t="s">
        <v>5</v>
      </c>
      <c r="C9" s="7">
        <v>31000</v>
      </c>
      <c r="D9" s="7">
        <v>27280</v>
      </c>
      <c r="E9" s="8">
        <v>3410</v>
      </c>
      <c r="F9" s="8">
        <v>310</v>
      </c>
      <c r="G9" s="8">
        <v>0</v>
      </c>
      <c r="H9" s="7">
        <f t="shared" si="0"/>
        <v>31000</v>
      </c>
    </row>
    <row r="10" spans="1:8" s="9" customFormat="1" ht="15.75">
      <c r="A10" s="5">
        <v>4</v>
      </c>
      <c r="B10" s="6" t="s">
        <v>6</v>
      </c>
      <c r="C10" s="7">
        <v>39060</v>
      </c>
      <c r="D10" s="7">
        <v>37060</v>
      </c>
      <c r="E10" s="8">
        <v>1690</v>
      </c>
      <c r="F10" s="8">
        <v>0</v>
      </c>
      <c r="G10" s="8">
        <v>310</v>
      </c>
      <c r="H10" s="7">
        <f t="shared" si="0"/>
        <v>39060</v>
      </c>
    </row>
    <row r="11" spans="1:8" s="9" customFormat="1" ht="15.75">
      <c r="A11" s="5">
        <v>5</v>
      </c>
      <c r="B11" s="6" t="s">
        <v>7</v>
      </c>
      <c r="C11" s="7">
        <v>78120</v>
      </c>
      <c r="D11" s="7">
        <v>62000</v>
      </c>
      <c r="E11" s="8">
        <v>15500</v>
      </c>
      <c r="F11" s="8">
        <v>620</v>
      </c>
      <c r="G11" s="8">
        <v>0</v>
      </c>
      <c r="H11" s="7">
        <f t="shared" si="0"/>
        <v>78120</v>
      </c>
    </row>
    <row r="12" spans="1:8" s="9" customFormat="1" ht="15.75">
      <c r="A12" s="5">
        <v>6</v>
      </c>
      <c r="B12" s="6" t="s">
        <v>8</v>
      </c>
      <c r="C12" s="7">
        <v>73780</v>
      </c>
      <c r="D12" s="7">
        <v>74400</v>
      </c>
      <c r="E12" s="8">
        <v>0</v>
      </c>
      <c r="F12" s="8">
        <v>-620</v>
      </c>
      <c r="G12" s="8">
        <v>0</v>
      </c>
      <c r="H12" s="7">
        <f t="shared" si="0"/>
        <v>73780</v>
      </c>
    </row>
    <row r="13" spans="1:8" s="9" customFormat="1" ht="15.75">
      <c r="A13" s="5">
        <v>7</v>
      </c>
      <c r="B13" s="6" t="s">
        <v>9</v>
      </c>
      <c r="C13" s="7">
        <v>40320</v>
      </c>
      <c r="D13" s="7">
        <v>35980</v>
      </c>
      <c r="E13" s="8">
        <v>1550</v>
      </c>
      <c r="F13" s="8">
        <v>310</v>
      </c>
      <c r="G13" s="8">
        <v>0</v>
      </c>
      <c r="H13" s="7">
        <f t="shared" si="0"/>
        <v>37840</v>
      </c>
    </row>
    <row r="14" spans="1:8" s="9" customFormat="1" ht="15.75">
      <c r="A14" s="5">
        <v>8</v>
      </c>
      <c r="B14" s="6" t="s">
        <v>10</v>
      </c>
      <c r="C14" s="7">
        <v>17360</v>
      </c>
      <c r="D14" s="7">
        <v>19530</v>
      </c>
      <c r="E14" s="8">
        <v>0</v>
      </c>
      <c r="F14" s="8">
        <v>-2170.03</v>
      </c>
      <c r="G14" s="8">
        <v>0</v>
      </c>
      <c r="H14" s="7">
        <f t="shared" si="0"/>
        <v>17359.97</v>
      </c>
    </row>
    <row r="15" spans="1:8" s="9" customFormat="1" ht="15.75">
      <c r="A15" s="5">
        <v>9</v>
      </c>
      <c r="B15" s="6" t="s">
        <v>11</v>
      </c>
      <c r="C15" s="7">
        <v>46810</v>
      </c>
      <c r="D15" s="7">
        <v>45880</v>
      </c>
      <c r="E15" s="8">
        <v>1790</v>
      </c>
      <c r="F15" s="8">
        <v>-860</v>
      </c>
      <c r="G15" s="8">
        <v>0</v>
      </c>
      <c r="H15" s="7">
        <f t="shared" si="0"/>
        <v>46810</v>
      </c>
    </row>
    <row r="16" spans="1:8" s="9" customFormat="1" ht="15.75">
      <c r="A16" s="5">
        <v>10</v>
      </c>
      <c r="B16" s="6" t="s">
        <v>12</v>
      </c>
      <c r="C16" s="7">
        <v>43400</v>
      </c>
      <c r="D16" s="7">
        <v>43400</v>
      </c>
      <c r="E16" s="8">
        <v>0</v>
      </c>
      <c r="F16" s="8">
        <v>0</v>
      </c>
      <c r="G16" s="8">
        <v>0</v>
      </c>
      <c r="H16" s="7">
        <f t="shared" si="0"/>
        <v>43400</v>
      </c>
    </row>
    <row r="17" spans="1:8" s="9" customFormat="1" ht="15.75">
      <c r="A17" s="5">
        <v>11</v>
      </c>
      <c r="B17" s="6" t="s">
        <v>13</v>
      </c>
      <c r="C17" s="7">
        <v>32860</v>
      </c>
      <c r="D17" s="7">
        <v>35030</v>
      </c>
      <c r="E17" s="8">
        <v>0</v>
      </c>
      <c r="F17" s="8">
        <v>-2170</v>
      </c>
      <c r="G17" s="8">
        <v>0</v>
      </c>
      <c r="H17" s="7">
        <f t="shared" si="0"/>
        <v>32860</v>
      </c>
    </row>
    <row r="18" spans="1:8" s="9" customFormat="1" ht="15.75">
      <c r="A18" s="5">
        <v>12</v>
      </c>
      <c r="B18" s="6" t="s">
        <v>14</v>
      </c>
      <c r="C18" s="7">
        <v>32870</v>
      </c>
      <c r="D18" s="7">
        <v>32860</v>
      </c>
      <c r="E18" s="8">
        <v>10</v>
      </c>
      <c r="F18" s="8">
        <v>0</v>
      </c>
      <c r="G18" s="8">
        <v>0</v>
      </c>
      <c r="H18" s="7">
        <f t="shared" si="0"/>
        <v>32870</v>
      </c>
    </row>
    <row r="19" spans="1:8" s="9" customFormat="1" ht="15.75">
      <c r="A19" s="5">
        <v>13</v>
      </c>
      <c r="B19" s="6" t="s">
        <v>15</v>
      </c>
      <c r="C19" s="7">
        <v>17360</v>
      </c>
      <c r="D19" s="7">
        <v>17360</v>
      </c>
      <c r="E19" s="8">
        <v>0</v>
      </c>
      <c r="F19" s="8">
        <v>0</v>
      </c>
      <c r="G19" s="8">
        <v>0</v>
      </c>
      <c r="H19" s="7">
        <f t="shared" si="0"/>
        <v>17360</v>
      </c>
    </row>
    <row r="20" spans="1:8" s="9" customFormat="1" ht="15.75">
      <c r="A20" s="5">
        <v>14</v>
      </c>
      <c r="B20" s="6" t="s">
        <v>16</v>
      </c>
      <c r="C20" s="7">
        <v>24800</v>
      </c>
      <c r="D20" s="7">
        <v>24800</v>
      </c>
      <c r="E20" s="8">
        <v>0</v>
      </c>
      <c r="F20" s="8">
        <v>0</v>
      </c>
      <c r="G20" s="8">
        <v>-630.51</v>
      </c>
      <c r="H20" s="7">
        <f t="shared" si="0"/>
        <v>24169.49</v>
      </c>
    </row>
    <row r="21" spans="1:8" s="9" customFormat="1" ht="15.75">
      <c r="A21" s="5">
        <v>15</v>
      </c>
      <c r="B21" s="6" t="s">
        <v>17</v>
      </c>
      <c r="C21" s="7">
        <v>29800</v>
      </c>
      <c r="D21" s="7">
        <v>30200</v>
      </c>
      <c r="E21" s="8">
        <v>0</v>
      </c>
      <c r="F21" s="8">
        <v>-400</v>
      </c>
      <c r="G21" s="8">
        <v>0</v>
      </c>
      <c r="H21" s="7">
        <f t="shared" si="0"/>
        <v>29800</v>
      </c>
    </row>
    <row r="22" spans="1:8" s="9" customFormat="1" ht="15.75">
      <c r="A22" s="5">
        <v>16</v>
      </c>
      <c r="B22" s="6" t="s">
        <v>18</v>
      </c>
      <c r="C22" s="7">
        <v>82150</v>
      </c>
      <c r="D22" s="7">
        <v>83700</v>
      </c>
      <c r="E22" s="8">
        <v>0</v>
      </c>
      <c r="F22" s="8">
        <v>-1550</v>
      </c>
      <c r="G22" s="8">
        <v>0</v>
      </c>
      <c r="H22" s="7">
        <f t="shared" si="0"/>
        <v>82150</v>
      </c>
    </row>
    <row r="23" spans="1:8" s="9" customFormat="1" ht="15.75">
      <c r="A23" s="5">
        <v>17</v>
      </c>
      <c r="B23" s="6" t="s">
        <v>19</v>
      </c>
      <c r="C23" s="7">
        <v>71620</v>
      </c>
      <c r="D23" s="7">
        <v>76260</v>
      </c>
      <c r="E23" s="8">
        <v>0</v>
      </c>
      <c r="F23" s="8">
        <v>-4640</v>
      </c>
      <c r="G23" s="8">
        <v>0</v>
      </c>
      <c r="H23" s="7">
        <f t="shared" si="0"/>
        <v>71620</v>
      </c>
    </row>
    <row r="24" spans="1:8" s="9" customFormat="1" ht="15.75">
      <c r="A24" s="5">
        <v>18</v>
      </c>
      <c r="B24" s="6" t="s">
        <v>20</v>
      </c>
      <c r="C24" s="7">
        <v>80910</v>
      </c>
      <c r="D24" s="7">
        <v>79470</v>
      </c>
      <c r="E24" s="8">
        <v>930</v>
      </c>
      <c r="F24" s="8">
        <v>0</v>
      </c>
      <c r="G24" s="8">
        <v>510</v>
      </c>
      <c r="H24" s="7">
        <f t="shared" si="0"/>
        <v>80910</v>
      </c>
    </row>
    <row r="25" spans="1:8" s="9" customFormat="1" ht="15.75">
      <c r="A25" s="5">
        <v>19</v>
      </c>
      <c r="B25" s="6" t="s">
        <v>21</v>
      </c>
      <c r="C25" s="7">
        <v>18290</v>
      </c>
      <c r="D25" s="7">
        <v>18290</v>
      </c>
      <c r="E25" s="8">
        <v>0</v>
      </c>
      <c r="F25" s="8">
        <v>0</v>
      </c>
      <c r="G25" s="8">
        <v>0</v>
      </c>
      <c r="H25" s="7">
        <f t="shared" si="0"/>
        <v>18290</v>
      </c>
    </row>
    <row r="26" spans="1:8" s="9" customFormat="1" ht="15.75">
      <c r="A26" s="5">
        <v>20</v>
      </c>
      <c r="B26" s="6" t="s">
        <v>22</v>
      </c>
      <c r="C26" s="7">
        <v>51150</v>
      </c>
      <c r="D26" s="7">
        <v>53630</v>
      </c>
      <c r="E26" s="8">
        <v>0</v>
      </c>
      <c r="F26" s="8">
        <v>-2480</v>
      </c>
      <c r="G26" s="8">
        <v>0</v>
      </c>
      <c r="H26" s="7">
        <f t="shared" si="0"/>
        <v>51150</v>
      </c>
    </row>
    <row r="27" spans="1:8" s="9" customFormat="1" ht="15.75">
      <c r="A27" s="5">
        <v>21</v>
      </c>
      <c r="B27" s="6" t="s">
        <v>23</v>
      </c>
      <c r="C27" s="7">
        <v>11160</v>
      </c>
      <c r="D27" s="7">
        <v>10850</v>
      </c>
      <c r="E27" s="8">
        <v>310</v>
      </c>
      <c r="F27" s="8">
        <v>-620</v>
      </c>
      <c r="G27" s="8">
        <v>0</v>
      </c>
      <c r="H27" s="7">
        <f t="shared" si="0"/>
        <v>10540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904360</v>
      </c>
      <c r="D28" s="10">
        <f t="shared" si="1"/>
        <v>891990</v>
      </c>
      <c r="E28" s="26">
        <f t="shared" si="1"/>
        <v>25190</v>
      </c>
      <c r="F28" s="26">
        <f t="shared" si="1"/>
        <v>-17050.03</v>
      </c>
      <c r="G28" s="26">
        <f t="shared" si="1"/>
        <v>499.49</v>
      </c>
      <c r="H28" s="12">
        <f t="shared" si="1"/>
        <v>900629.46</v>
      </c>
    </row>
    <row r="30" ht="14.25">
      <c r="A30" s="14" t="s">
        <v>60</v>
      </c>
    </row>
    <row r="31" ht="14.25">
      <c r="A31" s="14" t="s">
        <v>31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3.8515625" style="1" customWidth="1"/>
    <col min="8" max="8" width="14.7109375" style="1" customWidth="1"/>
    <col min="9" max="16384" width="9.140625" style="1" customWidth="1"/>
  </cols>
  <sheetData>
    <row r="1" spans="1:6" ht="27.75" customHeight="1">
      <c r="A1" s="29" t="s">
        <v>33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6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19">
        <v>226770.65</v>
      </c>
      <c r="D7" s="7">
        <f>'[1]85321§ 2110'!$AF$7+'[1]85321§ 2110'!$AK$7+'[1]85321§ 2110'!$AP$7+'[1]85321§ 2110'!$AU$7+'[1]85321§ 2110'!$AZ$7+'[1]85321§ 2110'!$BE$7+'[1]85321§ 2110'!$BJ$7+'[1]85321§ 2110'!$BO$7+'[1]85321§ 2110'!$BT$7</f>
        <v>159850</v>
      </c>
      <c r="E7" s="21">
        <v>10554</v>
      </c>
      <c r="F7" s="22">
        <v>30048</v>
      </c>
      <c r="G7" s="22">
        <v>26318.649999999994</v>
      </c>
      <c r="H7" s="7">
        <f>SUM(D7:G7)</f>
        <v>226770.65</v>
      </c>
    </row>
    <row r="8" spans="1:8" s="9" customFormat="1" ht="15.75">
      <c r="A8" s="5">
        <v>2</v>
      </c>
      <c r="B8" s="6" t="s">
        <v>4</v>
      </c>
      <c r="C8" s="19">
        <v>210918.8</v>
      </c>
      <c r="D8" s="7">
        <f>'[1]85321§ 2110'!$AF$8+'[1]85321§ 2110'!$AK$8+'[1]85321§ 2110'!$AP$8+'[1]85321§ 2110'!$AU$8+'[1]85321§ 2110'!$AZ$8+'[1]85321§ 2110'!$BE$8+'[1]85321§ 2110'!$BJ$8+'[1]85321§ 2110'!$BO$8+'[1]85321§ 2110'!$BT$8</f>
        <v>149458</v>
      </c>
      <c r="E8" s="21">
        <v>18068</v>
      </c>
      <c r="F8" s="22">
        <v>18735</v>
      </c>
      <c r="G8" s="22">
        <v>24657.79999999999</v>
      </c>
      <c r="H8" s="7">
        <f aca="true" t="shared" si="0" ref="H8:H27">SUM(D8:G8)</f>
        <v>210918.8</v>
      </c>
    </row>
    <row r="9" spans="1:8" s="9" customFormat="1" ht="15.75">
      <c r="A9" s="5">
        <v>3</v>
      </c>
      <c r="B9" s="6" t="s">
        <v>5</v>
      </c>
      <c r="C9" s="19">
        <v>319192</v>
      </c>
      <c r="D9" s="7">
        <f>'[1]85321§ 2110'!$AF$9+'[1]85321§ 2110'!$AK$9+'[1]85321§ 2110'!$AP$9+'[1]85321§ 2110'!$AU$9+'[1]85321§ 2110'!$AZ$9+'[1]85321§ 2110'!$BE$9+'[1]85321§ 2110'!$BJ$9+'[1]85321§ 2110'!$BO$9+'[1]85321§ 2110'!$BT$9</f>
        <v>228729</v>
      </c>
      <c r="E9" s="21">
        <v>27108</v>
      </c>
      <c r="F9" s="22">
        <v>28939</v>
      </c>
      <c r="G9" s="22">
        <v>34416</v>
      </c>
      <c r="H9" s="7">
        <f t="shared" si="0"/>
        <v>319192</v>
      </c>
    </row>
    <row r="10" spans="1:8" s="9" customFormat="1" ht="15.75">
      <c r="A10" s="5">
        <v>4</v>
      </c>
      <c r="B10" s="6" t="s">
        <v>6</v>
      </c>
      <c r="C10" s="19">
        <v>257943.15</v>
      </c>
      <c r="D10" s="7">
        <f>'[1]85321§ 2110'!$AF$10+'[1]85321§ 2110'!$AK$10+'[1]85321§ 2110'!$AP$10+'[1]85321§ 2110'!$AU$10+'[1]85321§ 2110'!$AZ$10+'[1]85321§ 2110'!$BE$10+'[1]85321§ 2110'!$BJ$10+'[1]85321§ 2110'!$BO$10+'[1]85321§ 2110'!$BT$10</f>
        <v>185515</v>
      </c>
      <c r="E10" s="21">
        <v>21356</v>
      </c>
      <c r="F10" s="22">
        <v>24374</v>
      </c>
      <c r="G10" s="22">
        <v>26698.149999999994</v>
      </c>
      <c r="H10" s="7">
        <f t="shared" si="0"/>
        <v>257943.15</v>
      </c>
    </row>
    <row r="11" spans="1:8" s="9" customFormat="1" ht="15.75">
      <c r="A11" s="5">
        <v>5</v>
      </c>
      <c r="B11" s="6" t="s">
        <v>7</v>
      </c>
      <c r="C11" s="19">
        <v>523141.5</v>
      </c>
      <c r="D11" s="7">
        <f>'[1]85321§ 2110'!$AF$11+'[1]85321§ 2110'!$AK$11+'[1]85321§ 2110'!$AP$11+'[1]85321§ 2110'!$AU$11+'[1]85321§ 2110'!$AZ$11+'[1]85321§ 2110'!$BE$11+'[1]85321§ 2110'!$BJ$11+'[1]85321§ 2110'!$BO$11+'[1]85321§ 2110'!$BT$11</f>
        <v>365898</v>
      </c>
      <c r="E11" s="21">
        <v>45869</v>
      </c>
      <c r="F11" s="22">
        <v>55648</v>
      </c>
      <c r="G11" s="22">
        <v>55726.5</v>
      </c>
      <c r="H11" s="7">
        <f t="shared" si="0"/>
        <v>523141.5</v>
      </c>
    </row>
    <row r="12" spans="1:8" s="9" customFormat="1" ht="15.75">
      <c r="A12" s="5">
        <v>6</v>
      </c>
      <c r="B12" s="6" t="s">
        <v>8</v>
      </c>
      <c r="C12" s="19">
        <v>440380.1</v>
      </c>
      <c r="D12" s="7">
        <f>'[1]85321§ 2110'!$AF$12+'[1]85321§ 2110'!$AK$12+'[1]85321§ 2110'!$AP$12+'[1]85321§ 2110'!$AU$12+'[1]85321§ 2110'!$AZ$12+'[1]85321§ 2110'!$BE$12+'[1]85321§ 2110'!$BJ$12+'[1]85321§ 2110'!$BO$12+'[1]85321§ 2110'!$BT$12</f>
        <v>309982</v>
      </c>
      <c r="E12" s="21">
        <v>34728</v>
      </c>
      <c r="F12" s="22">
        <v>44854</v>
      </c>
      <c r="G12" s="22">
        <v>50816.09999999998</v>
      </c>
      <c r="H12" s="7">
        <f t="shared" si="0"/>
        <v>440380.1</v>
      </c>
    </row>
    <row r="13" spans="1:8" s="9" customFormat="1" ht="15.75">
      <c r="A13" s="5">
        <v>7</v>
      </c>
      <c r="B13" s="6" t="s">
        <v>9</v>
      </c>
      <c r="C13" s="19">
        <v>366431.65</v>
      </c>
      <c r="D13" s="7">
        <f>'[1]85321§ 2110'!$AF$12+'[1]85321§ 2110'!$AK$12+'[1]85321§ 2110'!$AP$12+'[1]85321§ 2110'!$AU$12+'[1]85321§ 2110'!$AZ$12+'[1]85321§ 2110'!$BE$12+'[1]85321§ 2110'!$BO$12+'[1]85321§ 2110'!$BT$12</f>
        <v>281339</v>
      </c>
      <c r="E13" s="21">
        <v>38021</v>
      </c>
      <c r="F13" s="22">
        <v>33297</v>
      </c>
      <c r="G13" s="22">
        <v>41900.65000000002</v>
      </c>
      <c r="H13" s="7">
        <f t="shared" si="0"/>
        <v>394557.65</v>
      </c>
    </row>
    <row r="14" spans="1:8" s="9" customFormat="1" ht="15.75">
      <c r="A14" s="5">
        <v>8</v>
      </c>
      <c r="B14" s="6" t="s">
        <v>10</v>
      </c>
      <c r="C14" s="19">
        <v>0</v>
      </c>
      <c r="D14" s="7">
        <v>0</v>
      </c>
      <c r="E14" s="21">
        <v>0</v>
      </c>
      <c r="F14" s="22">
        <v>0</v>
      </c>
      <c r="G14" s="22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19">
        <v>385088.95</v>
      </c>
      <c r="D15" s="7">
        <f>'[1]85321§ 2110'!$AF$15+'[1]85321§ 2110'!$AK$15+'[1]85321§ 2110'!$AP$15+'[1]85321§ 2110'!$AU$15+'[1]85321§ 2110'!$AZ$15+'[1]85321§ 2110'!$BE$15+'[1]85321§ 2110'!$BJ$15+'[1]85321§ 2110'!$BO$15+'[1]85321§ 2110'!$BT$15</f>
        <v>291820</v>
      </c>
      <c r="E15" s="21">
        <v>13500</v>
      </c>
      <c r="F15" s="22">
        <v>32658</v>
      </c>
      <c r="G15" s="22">
        <v>47110.95000000001</v>
      </c>
      <c r="H15" s="7">
        <f t="shared" si="0"/>
        <v>385088.95</v>
      </c>
    </row>
    <row r="16" spans="1:8" s="9" customFormat="1" ht="15.75">
      <c r="A16" s="5">
        <v>10</v>
      </c>
      <c r="B16" s="6" t="s">
        <v>12</v>
      </c>
      <c r="C16" s="19">
        <v>356363.2</v>
      </c>
      <c r="D16" s="7">
        <f>'[1]85321§ 2110'!$AF$16+'[1]85321§ 2110'!$AK$16+'[1]85321§ 2110'!$AP$16+'[1]85321§ 2110'!$AU$16+'[1]85321§ 2110'!$AZ$16+'[1]85321§ 2110'!$BE$16+'[1]85321§ 2110'!$BJ$16+'[1]85321§ 2110'!$BO$16+'[1]85321§ 2110'!$BT$16</f>
        <v>254003</v>
      </c>
      <c r="E16" s="21">
        <v>25915</v>
      </c>
      <c r="F16" s="22">
        <v>30929</v>
      </c>
      <c r="G16" s="22">
        <v>45516.20000000001</v>
      </c>
      <c r="H16" s="7">
        <f t="shared" si="0"/>
        <v>356363.2</v>
      </c>
    </row>
    <row r="17" spans="1:8" s="9" customFormat="1" ht="15.75">
      <c r="A17" s="5">
        <v>11</v>
      </c>
      <c r="B17" s="6" t="s">
        <v>13</v>
      </c>
      <c r="C17" s="19">
        <v>0</v>
      </c>
      <c r="D17" s="7">
        <v>0</v>
      </c>
      <c r="E17" s="21">
        <v>0</v>
      </c>
      <c r="F17" s="22">
        <v>0</v>
      </c>
      <c r="G17" s="22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19">
        <v>218061.75</v>
      </c>
      <c r="D18" s="7">
        <f>'[1]85321§ 2110'!$AF$18+'[1]85321§ 2110'!$AK$18+'[1]85321§ 2110'!$AP$18+'[1]85321§ 2110'!$AU$18+'[1]85321§ 2110'!$AZ$18+'[1]85321§ 2110'!$BE$18+'[1]85321§ 2110'!$BJ$18+'[1]85321§ 2110'!$BO$18+'[1]85321§ 2110'!$BT$18</f>
        <v>146749</v>
      </c>
      <c r="E18" s="21">
        <v>26191</v>
      </c>
      <c r="F18" s="22">
        <v>20839</v>
      </c>
      <c r="G18" s="22">
        <v>24282.75</v>
      </c>
      <c r="H18" s="7">
        <f t="shared" si="0"/>
        <v>218061.75</v>
      </c>
    </row>
    <row r="19" spans="1:8" s="9" customFormat="1" ht="15.75">
      <c r="A19" s="5">
        <v>13</v>
      </c>
      <c r="B19" s="6" t="s">
        <v>15</v>
      </c>
      <c r="C19" s="19">
        <v>0</v>
      </c>
      <c r="D19" s="7">
        <v>0</v>
      </c>
      <c r="E19" s="21">
        <v>0</v>
      </c>
      <c r="F19" s="22">
        <v>0</v>
      </c>
      <c r="G19" s="22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19">
        <v>259745.9</v>
      </c>
      <c r="D20" s="7">
        <f>'[1]85321§ 2110'!$AF$20+'[1]85321§ 2110'!$AK$20+'[1]85321§ 2110'!$AP$20+'[1]85321§ 2110'!$AU$20+'[1]85321§ 2110'!$AZ$20+'[1]85321§ 2110'!$BE$20+'[1]85321§ 2110'!$BJ$20+'[1]85321§ 2110'!$BO$20+'[1]85321§ 2110'!$BT$20</f>
        <v>185040</v>
      </c>
      <c r="E20" s="21">
        <v>22277</v>
      </c>
      <c r="F20" s="22">
        <v>24759</v>
      </c>
      <c r="G20" s="22">
        <v>27669.899999999994</v>
      </c>
      <c r="H20" s="7">
        <f t="shared" si="0"/>
        <v>259745.9</v>
      </c>
    </row>
    <row r="21" spans="1:8" s="9" customFormat="1" ht="15.75">
      <c r="A21" s="5">
        <v>15</v>
      </c>
      <c r="B21" s="6" t="s">
        <v>17</v>
      </c>
      <c r="C21" s="19">
        <v>0</v>
      </c>
      <c r="D21" s="7">
        <v>0</v>
      </c>
      <c r="E21" s="21">
        <v>0</v>
      </c>
      <c r="F21" s="22">
        <v>0</v>
      </c>
      <c r="G21" s="22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19">
        <v>574810.45</v>
      </c>
      <c r="D22" s="7">
        <f>'[1]85321§ 2110'!$AF$22+'[1]85321§ 2110'!$AK$22+'[1]85321§ 2110'!$AP$22+'[1]85321§ 2110'!$AU$22+'[1]85321§ 2110'!$AZ$22+'[1]85321§ 2110'!$BE$22+'[1]85321§ 2110'!$BJ$22+'[1]85321§ 2110'!$BO$22+'[1]85321§ 2110'!$BT$22</f>
        <v>407628</v>
      </c>
      <c r="E22" s="21">
        <v>58798</v>
      </c>
      <c r="F22" s="22">
        <v>45990</v>
      </c>
      <c r="G22" s="22">
        <v>62394.44999999995</v>
      </c>
      <c r="H22" s="7">
        <f t="shared" si="0"/>
        <v>574810.45</v>
      </c>
    </row>
    <row r="23" spans="1:8" s="9" customFormat="1" ht="15.75">
      <c r="A23" s="5">
        <v>17</v>
      </c>
      <c r="B23" s="6" t="s">
        <v>19</v>
      </c>
      <c r="C23" s="19">
        <v>701977.15</v>
      </c>
      <c r="D23" s="7">
        <f>'[1]85321§ 2110'!$AF$23+'[1]85321§ 2110'!$AK$23+'[1]85321§ 2110'!$AP$23+'[1]85321§ 2110'!$AU$23+'[1]85321§ 2110'!$AZ$23+'[1]85321§ 2110'!$BE$23+'[1]85321§ 2110'!$BJ$23+'[1]85321§ 2110'!$BO$23+'[1]85321§ 2110'!$BT$23</f>
        <v>497594</v>
      </c>
      <c r="E23" s="21">
        <v>73084</v>
      </c>
      <c r="F23" s="22">
        <v>55061</v>
      </c>
      <c r="G23" s="22">
        <v>76238.15000000002</v>
      </c>
      <c r="H23" s="7">
        <f t="shared" si="0"/>
        <v>701977.15</v>
      </c>
    </row>
    <row r="24" spans="1:8" s="9" customFormat="1" ht="15.75">
      <c r="A24" s="5">
        <v>18</v>
      </c>
      <c r="B24" s="6" t="s">
        <v>20</v>
      </c>
      <c r="C24" s="19">
        <v>544243.5</v>
      </c>
      <c r="D24" s="7">
        <f>'[1]85321§ 2110'!$AF$24+'[1]85321§ 2110'!$AK$24+'[1]85321§ 2110'!$AP$24+'[1]85321§ 2110'!$AU$24+'[1]85321§ 2110'!$AZ$24+'[1]85321§ 2110'!$BE$24+'[1]85321§ 2110'!$BJ$24+'[1]85321§ 2110'!$BO$24+'[1]85321§ 2110'!$BT$24</f>
        <v>360171</v>
      </c>
      <c r="E24" s="21">
        <v>68584</v>
      </c>
      <c r="F24" s="22">
        <v>55144</v>
      </c>
      <c r="G24" s="22">
        <v>60344.5</v>
      </c>
      <c r="H24" s="7">
        <f t="shared" si="0"/>
        <v>544243.5</v>
      </c>
    </row>
    <row r="25" spans="1:8" s="9" customFormat="1" ht="15.75">
      <c r="A25" s="5">
        <v>19</v>
      </c>
      <c r="B25" s="6" t="s">
        <v>21</v>
      </c>
      <c r="C25" s="19">
        <v>0</v>
      </c>
      <c r="D25" s="7">
        <v>0</v>
      </c>
      <c r="E25" s="21">
        <v>0</v>
      </c>
      <c r="F25" s="22">
        <v>0</v>
      </c>
      <c r="G25" s="22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19">
        <v>429729.5</v>
      </c>
      <c r="D26" s="7">
        <f>'[1]85321§ 2110'!$AF$26+'[1]85321§ 2110'!$AK$26+'[1]85321§ 2110'!$AP$26+'[1]85321§ 2110'!$AU$26+'[1]85321§ 2110'!$AZ$26+'[1]85321§ 2110'!$BE$26+'[1]85321§ 2110'!$BJ$26+'[1]85321§ 2110'!$BO$26+'[1]85321§ 2110'!$BT$26</f>
        <v>308571</v>
      </c>
      <c r="E26" s="21">
        <v>38213</v>
      </c>
      <c r="F26" s="22">
        <v>34137</v>
      </c>
      <c r="G26" s="22">
        <v>48808.5</v>
      </c>
      <c r="H26" s="7">
        <f t="shared" si="0"/>
        <v>429729.5</v>
      </c>
    </row>
    <row r="27" spans="1:8" s="9" customFormat="1" ht="16.5" thickBot="1">
      <c r="A27" s="5">
        <v>21</v>
      </c>
      <c r="B27" s="6" t="s">
        <v>23</v>
      </c>
      <c r="C27" s="20">
        <v>0</v>
      </c>
      <c r="D27" s="7">
        <v>0</v>
      </c>
      <c r="E27" s="21">
        <v>0</v>
      </c>
      <c r="F27" s="22">
        <v>0</v>
      </c>
      <c r="G27" s="22">
        <v>0</v>
      </c>
      <c r="H27" s="7">
        <f t="shared" si="0"/>
        <v>0</v>
      </c>
    </row>
    <row r="28" spans="1:8" s="13" customFormat="1" ht="24.75" customHeight="1">
      <c r="A28" s="27" t="s">
        <v>24</v>
      </c>
      <c r="B28" s="28"/>
      <c r="C28" s="10">
        <f aca="true" t="shared" si="1" ref="C28:H28">SUM(C7:C27)</f>
        <v>5814798.250000001</v>
      </c>
      <c r="D28" s="10">
        <f t="shared" si="1"/>
        <v>4132347</v>
      </c>
      <c r="E28" s="11">
        <f t="shared" si="1"/>
        <v>522266</v>
      </c>
      <c r="F28" s="11">
        <f t="shared" si="1"/>
        <v>535412</v>
      </c>
      <c r="G28" s="11">
        <f t="shared" si="1"/>
        <v>652899.25</v>
      </c>
      <c r="H28" s="12">
        <f t="shared" si="1"/>
        <v>5842924.250000001</v>
      </c>
    </row>
    <row r="31" ht="14.25">
      <c r="A31" s="14" t="s">
        <v>57</v>
      </c>
    </row>
    <row r="32" ht="14.25">
      <c r="A32" s="14" t="s">
        <v>58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10" dxfId="0" operator="lessThan" stopIfTrue="1">
      <formula>0</formula>
    </cfRule>
  </conditionalFormatting>
  <conditionalFormatting sqref="B7:B27">
    <cfRule type="cellIs" priority="9" dxfId="0" operator="lessThan" stopIfTrue="1">
      <formula>0</formula>
    </cfRule>
  </conditionalFormatting>
  <conditionalFormatting sqref="B8:B27">
    <cfRule type="cellIs" priority="12" dxfId="0" operator="lessThan" stopIfTrue="1">
      <formula>0</formula>
    </cfRule>
  </conditionalFormatting>
  <conditionalFormatting sqref="B8:B27">
    <cfRule type="cellIs" priority="11" dxfId="0" operator="lessThan" stopIfTrue="1">
      <formula>0</formula>
    </cfRule>
  </conditionalFormatting>
  <conditionalFormatting sqref="C7:C27">
    <cfRule type="cellIs" priority="1" dxfId="2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8" width="14.00390625" style="1" customWidth="1"/>
    <col min="9" max="16384" width="9.140625" style="1" customWidth="1"/>
  </cols>
  <sheetData>
    <row r="1" spans="1:6" ht="38.25" customHeight="1">
      <c r="A1" s="29" t="s">
        <v>35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36.75" customHeight="1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/>
      <c r="D7" s="7"/>
      <c r="E7" s="8"/>
      <c r="F7" s="7"/>
      <c r="G7" s="7"/>
      <c r="H7" s="7">
        <f>SUM(D7:G7)</f>
        <v>0</v>
      </c>
    </row>
    <row r="8" spans="1:8" s="9" customFormat="1" ht="15.75">
      <c r="A8" s="5">
        <v>2</v>
      </c>
      <c r="B8" s="6" t="s">
        <v>4</v>
      </c>
      <c r="C8" s="7"/>
      <c r="D8" s="7"/>
      <c r="E8" s="8"/>
      <c r="F8" s="7"/>
      <c r="G8" s="7"/>
      <c r="H8" s="7">
        <f aca="true" t="shared" si="0" ref="H8:H27">SUM(D8:G8)</f>
        <v>0</v>
      </c>
    </row>
    <row r="9" spans="1:8" s="9" customFormat="1" ht="15.75">
      <c r="A9" s="5">
        <v>3</v>
      </c>
      <c r="B9" s="6" t="s">
        <v>5</v>
      </c>
      <c r="C9" s="7"/>
      <c r="D9" s="7"/>
      <c r="E9" s="8"/>
      <c r="F9" s="7"/>
      <c r="G9" s="7"/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/>
      <c r="D10" s="7"/>
      <c r="E10" s="8"/>
      <c r="F10" s="7"/>
      <c r="G10" s="7"/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/>
      <c r="D11" s="7"/>
      <c r="E11" s="8"/>
      <c r="F11" s="7"/>
      <c r="G11" s="7"/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/>
      <c r="D12" s="7"/>
      <c r="E12" s="8"/>
      <c r="F12" s="7"/>
      <c r="G12" s="7"/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/>
      <c r="D13" s="7"/>
      <c r="E13" s="8"/>
      <c r="F13" s="7"/>
      <c r="G13" s="7"/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/>
      <c r="D14" s="7"/>
      <c r="E14" s="8"/>
      <c r="F14" s="7"/>
      <c r="G14" s="7"/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/>
      <c r="D15" s="7"/>
      <c r="E15" s="8"/>
      <c r="F15" s="7"/>
      <c r="G15" s="7"/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1400</v>
      </c>
      <c r="D16" s="7">
        <v>1400</v>
      </c>
      <c r="E16" s="8">
        <v>0</v>
      </c>
      <c r="F16" s="7">
        <v>0</v>
      </c>
      <c r="G16" s="7">
        <v>0</v>
      </c>
      <c r="H16" s="7">
        <f t="shared" si="0"/>
        <v>1400</v>
      </c>
    </row>
    <row r="17" spans="1:8" s="9" customFormat="1" ht="15.75">
      <c r="A17" s="5">
        <v>11</v>
      </c>
      <c r="B17" s="6" t="s">
        <v>13</v>
      </c>
      <c r="C17" s="7"/>
      <c r="D17" s="7"/>
      <c r="E17" s="8"/>
      <c r="F17" s="7"/>
      <c r="G17" s="7"/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/>
      <c r="D18" s="7"/>
      <c r="E18" s="8"/>
      <c r="F18" s="7"/>
      <c r="G18" s="7"/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/>
      <c r="D19" s="7"/>
      <c r="E19" s="8"/>
      <c r="F19" s="7"/>
      <c r="G19" s="7"/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/>
      <c r="D20" s="7"/>
      <c r="E20" s="8"/>
      <c r="F20" s="7"/>
      <c r="G20" s="7"/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/>
      <c r="D21" s="7"/>
      <c r="E21" s="8"/>
      <c r="F21" s="7"/>
      <c r="G21" s="7"/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/>
      <c r="D22" s="7"/>
      <c r="E22" s="8"/>
      <c r="F22" s="7"/>
      <c r="G22" s="7"/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/>
      <c r="D23" s="7"/>
      <c r="E23" s="8"/>
      <c r="F23" s="7"/>
      <c r="G23" s="7"/>
      <c r="H23" s="7">
        <f t="shared" si="0"/>
        <v>0</v>
      </c>
    </row>
    <row r="24" spans="1:8" s="9" customFormat="1" ht="15.75">
      <c r="A24" s="5">
        <v>18</v>
      </c>
      <c r="B24" s="6" t="s">
        <v>20</v>
      </c>
      <c r="C24" s="7"/>
      <c r="D24" s="7"/>
      <c r="E24" s="8"/>
      <c r="F24" s="7"/>
      <c r="G24" s="7"/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/>
      <c r="D25" s="7"/>
      <c r="E25" s="8"/>
      <c r="F25" s="7"/>
      <c r="G25" s="7"/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/>
      <c r="D26" s="7"/>
      <c r="E26" s="8"/>
      <c r="F26" s="7"/>
      <c r="G26" s="7"/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/>
      <c r="D27" s="7"/>
      <c r="E27" s="8"/>
      <c r="F27" s="7"/>
      <c r="G27" s="7"/>
      <c r="H27" s="7">
        <f t="shared" si="0"/>
        <v>0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1400</v>
      </c>
      <c r="D28" s="10">
        <f t="shared" si="1"/>
        <v>1400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2">
        <f t="shared" si="1"/>
        <v>1400</v>
      </c>
    </row>
    <row r="30" ht="14.25">
      <c r="A30" s="14" t="s">
        <v>30</v>
      </c>
    </row>
    <row r="31" ht="14.25">
      <c r="A31" s="14" t="s">
        <v>31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1">
      <selection activeCell="G7" sqref="G7:G27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5.00390625" style="1" customWidth="1"/>
    <col min="6" max="6" width="15.8515625" style="1" customWidth="1"/>
    <col min="7" max="7" width="17.7109375" style="1" customWidth="1"/>
    <col min="8" max="9" width="14.00390625" style="1" customWidth="1"/>
    <col min="10" max="16384" width="9.140625" style="1" customWidth="1"/>
  </cols>
  <sheetData>
    <row r="1" spans="1:7" ht="38.25" customHeight="1">
      <c r="A1" s="29" t="s">
        <v>46</v>
      </c>
      <c r="B1" s="29"/>
      <c r="C1" s="29"/>
      <c r="D1" s="29"/>
      <c r="E1" s="29"/>
      <c r="F1" s="29"/>
      <c r="G1" s="29"/>
    </row>
    <row r="2" ht="14.25">
      <c r="A2" s="2"/>
    </row>
    <row r="3" spans="1:8" ht="13.5">
      <c r="A3" s="30" t="s">
        <v>48</v>
      </c>
      <c r="B3" s="30"/>
      <c r="C3" s="30"/>
      <c r="D3" s="30"/>
      <c r="E3" s="30"/>
      <c r="F3" s="30"/>
      <c r="G3" s="30"/>
      <c r="H3" s="30"/>
    </row>
    <row r="4" spans="1:8" ht="13.5">
      <c r="A4" s="4"/>
      <c r="B4" s="4"/>
      <c r="C4" s="4"/>
      <c r="D4" s="4"/>
      <c r="E4" s="4"/>
      <c r="F4" s="4"/>
      <c r="G4" s="4"/>
      <c r="H4" s="4"/>
    </row>
    <row r="5" spans="1:9" ht="21.75" customHeight="1">
      <c r="A5" s="31" t="s">
        <v>1</v>
      </c>
      <c r="B5" s="32" t="s">
        <v>2</v>
      </c>
      <c r="C5" s="33" t="s">
        <v>49</v>
      </c>
      <c r="D5" s="38" t="s">
        <v>47</v>
      </c>
      <c r="E5" s="38" t="s">
        <v>40</v>
      </c>
      <c r="F5" s="34" t="s">
        <v>50</v>
      </c>
      <c r="G5" s="35"/>
      <c r="H5" s="36"/>
      <c r="I5" s="37" t="s">
        <v>52</v>
      </c>
    </row>
    <row r="6" spans="1:9" ht="36.75" customHeight="1">
      <c r="A6" s="31"/>
      <c r="B6" s="32"/>
      <c r="C6" s="33"/>
      <c r="D6" s="39"/>
      <c r="E6" s="39"/>
      <c r="F6" s="16" t="s">
        <v>41</v>
      </c>
      <c r="G6" s="16" t="s">
        <v>42</v>
      </c>
      <c r="H6" s="16" t="s">
        <v>43</v>
      </c>
      <c r="I6" s="37"/>
    </row>
    <row r="7" spans="1:9" s="9" customFormat="1" ht="15.75">
      <c r="A7" s="5">
        <v>1</v>
      </c>
      <c r="B7" s="6" t="s">
        <v>3</v>
      </c>
      <c r="C7" s="7">
        <v>86679</v>
      </c>
      <c r="D7" s="7"/>
      <c r="E7" s="7"/>
      <c r="F7" s="8"/>
      <c r="G7" s="7">
        <v>86679</v>
      </c>
      <c r="H7" s="7"/>
      <c r="I7" s="7">
        <f>E7+F7+G7+H7</f>
        <v>86679</v>
      </c>
    </row>
    <row r="8" spans="1:9" s="9" customFormat="1" ht="15.75">
      <c r="A8" s="5">
        <v>2</v>
      </c>
      <c r="B8" s="6" t="s">
        <v>4</v>
      </c>
      <c r="C8" s="7">
        <v>68440</v>
      </c>
      <c r="D8" s="7"/>
      <c r="E8" s="7"/>
      <c r="F8" s="8"/>
      <c r="G8" s="7">
        <v>68440</v>
      </c>
      <c r="H8" s="7"/>
      <c r="I8" s="7">
        <f aca="true" t="shared" si="0" ref="I8:I27">E8+F8+G8+H8</f>
        <v>68440</v>
      </c>
    </row>
    <row r="9" spans="1:9" s="9" customFormat="1" ht="15.75">
      <c r="A9" s="5">
        <v>3</v>
      </c>
      <c r="B9" s="6" t="s">
        <v>5</v>
      </c>
      <c r="C9" s="7">
        <v>17432</v>
      </c>
      <c r="D9" s="7"/>
      <c r="E9" s="7"/>
      <c r="F9" s="8"/>
      <c r="G9" s="7">
        <v>17432</v>
      </c>
      <c r="H9" s="7"/>
      <c r="I9" s="7">
        <f t="shared" si="0"/>
        <v>17432</v>
      </c>
    </row>
    <row r="10" spans="1:9" s="9" customFormat="1" ht="15.75">
      <c r="A10" s="5">
        <v>4</v>
      </c>
      <c r="B10" s="6" t="s">
        <v>6</v>
      </c>
      <c r="C10" s="7">
        <v>27216</v>
      </c>
      <c r="D10" s="7"/>
      <c r="E10" s="7"/>
      <c r="F10" s="8"/>
      <c r="G10" s="7">
        <v>27216</v>
      </c>
      <c r="H10" s="7"/>
      <c r="I10" s="7">
        <f t="shared" si="0"/>
        <v>27216</v>
      </c>
    </row>
    <row r="11" spans="1:9" s="9" customFormat="1" ht="15.75">
      <c r="A11" s="5">
        <v>5</v>
      </c>
      <c r="B11" s="6" t="s">
        <v>7</v>
      </c>
      <c r="C11" s="7">
        <v>77154</v>
      </c>
      <c r="D11" s="7"/>
      <c r="E11" s="7"/>
      <c r="F11" s="8"/>
      <c r="G11" s="7">
        <v>77154</v>
      </c>
      <c r="H11" s="7"/>
      <c r="I11" s="7">
        <f t="shared" si="0"/>
        <v>77154</v>
      </c>
    </row>
    <row r="12" spans="1:9" s="9" customFormat="1" ht="15.75">
      <c r="A12" s="5">
        <v>6</v>
      </c>
      <c r="B12" s="6" t="s">
        <v>8</v>
      </c>
      <c r="C12" s="7">
        <v>49266</v>
      </c>
      <c r="D12" s="7"/>
      <c r="E12" s="7"/>
      <c r="F12" s="8"/>
      <c r="G12" s="7">
        <v>49266</v>
      </c>
      <c r="H12" s="7"/>
      <c r="I12" s="7">
        <f t="shared" si="0"/>
        <v>49266</v>
      </c>
    </row>
    <row r="13" spans="1:9" s="9" customFormat="1" ht="15.75">
      <c r="A13" s="5">
        <v>7</v>
      </c>
      <c r="B13" s="6" t="s">
        <v>9</v>
      </c>
      <c r="C13" s="7">
        <v>83487</v>
      </c>
      <c r="D13" s="7"/>
      <c r="E13" s="7"/>
      <c r="F13" s="8"/>
      <c r="G13" s="7">
        <v>83487</v>
      </c>
      <c r="H13" s="7"/>
      <c r="I13" s="7">
        <f t="shared" si="0"/>
        <v>83487</v>
      </c>
    </row>
    <row r="14" spans="1:9" s="9" customFormat="1" ht="15.75">
      <c r="A14" s="5">
        <v>8</v>
      </c>
      <c r="B14" s="6" t="s">
        <v>10</v>
      </c>
      <c r="C14" s="7">
        <v>47360</v>
      </c>
      <c r="D14" s="7"/>
      <c r="E14" s="7"/>
      <c r="F14" s="8"/>
      <c r="G14" s="7">
        <v>47360</v>
      </c>
      <c r="H14" s="7"/>
      <c r="I14" s="7">
        <f t="shared" si="0"/>
        <v>47360</v>
      </c>
    </row>
    <row r="15" spans="1:9" s="9" customFormat="1" ht="15.75">
      <c r="A15" s="5">
        <v>9</v>
      </c>
      <c r="B15" s="6" t="s">
        <v>11</v>
      </c>
      <c r="C15" s="7">
        <v>135295</v>
      </c>
      <c r="D15" s="7"/>
      <c r="E15" s="7"/>
      <c r="F15" s="8"/>
      <c r="G15" s="7">
        <v>135295</v>
      </c>
      <c r="H15" s="7"/>
      <c r="I15" s="7">
        <f t="shared" si="0"/>
        <v>135295</v>
      </c>
    </row>
    <row r="16" spans="1:9" s="9" customFormat="1" ht="15.75">
      <c r="A16" s="5">
        <v>10</v>
      </c>
      <c r="B16" s="6" t="s">
        <v>12</v>
      </c>
      <c r="C16" s="7">
        <v>15449</v>
      </c>
      <c r="D16" s="7"/>
      <c r="E16" s="7"/>
      <c r="F16" s="8"/>
      <c r="G16" s="7">
        <v>15449</v>
      </c>
      <c r="H16" s="7"/>
      <c r="I16" s="7">
        <f t="shared" si="0"/>
        <v>15449</v>
      </c>
    </row>
    <row r="17" spans="1:9" s="9" customFormat="1" ht="15.75">
      <c r="A17" s="5">
        <v>11</v>
      </c>
      <c r="B17" s="6" t="s">
        <v>13</v>
      </c>
      <c r="C17" s="7">
        <v>27936</v>
      </c>
      <c r="D17" s="7"/>
      <c r="E17" s="7"/>
      <c r="F17" s="8"/>
      <c r="G17" s="7">
        <v>27936</v>
      </c>
      <c r="H17" s="7"/>
      <c r="I17" s="7">
        <f t="shared" si="0"/>
        <v>27936</v>
      </c>
    </row>
    <row r="18" spans="1:9" s="9" customFormat="1" ht="15.75">
      <c r="A18" s="5">
        <v>12</v>
      </c>
      <c r="B18" s="6" t="s">
        <v>14</v>
      </c>
      <c r="C18" s="7">
        <v>38886</v>
      </c>
      <c r="D18" s="7"/>
      <c r="E18" s="7"/>
      <c r="F18" s="8"/>
      <c r="G18" s="7">
        <v>38886</v>
      </c>
      <c r="H18" s="7"/>
      <c r="I18" s="7">
        <f t="shared" si="0"/>
        <v>38886</v>
      </c>
    </row>
    <row r="19" spans="1:9" s="9" customFormat="1" ht="15.75">
      <c r="A19" s="5">
        <v>13</v>
      </c>
      <c r="B19" s="6" t="s">
        <v>15</v>
      </c>
      <c r="C19" s="7">
        <v>39367</v>
      </c>
      <c r="D19" s="7"/>
      <c r="E19" s="7"/>
      <c r="F19" s="8"/>
      <c r="G19" s="7">
        <v>39367</v>
      </c>
      <c r="H19" s="7"/>
      <c r="I19" s="7">
        <f t="shared" si="0"/>
        <v>39367</v>
      </c>
    </row>
    <row r="20" spans="1:9" s="9" customFormat="1" ht="15.75">
      <c r="A20" s="5">
        <v>14</v>
      </c>
      <c r="B20" s="6" t="s">
        <v>16</v>
      </c>
      <c r="C20" s="7">
        <v>37449</v>
      </c>
      <c r="D20" s="7"/>
      <c r="E20" s="7"/>
      <c r="F20" s="8"/>
      <c r="G20" s="7">
        <v>37449</v>
      </c>
      <c r="H20" s="7"/>
      <c r="I20" s="7">
        <f t="shared" si="0"/>
        <v>37449</v>
      </c>
    </row>
    <row r="21" spans="1:9" s="9" customFormat="1" ht="15.75">
      <c r="A21" s="5">
        <v>15</v>
      </c>
      <c r="B21" s="6" t="s">
        <v>17</v>
      </c>
      <c r="C21" s="7">
        <v>39294</v>
      </c>
      <c r="D21" s="7"/>
      <c r="E21" s="7"/>
      <c r="F21" s="8"/>
      <c r="G21" s="7">
        <v>39294</v>
      </c>
      <c r="H21" s="7"/>
      <c r="I21" s="7">
        <f t="shared" si="0"/>
        <v>39294</v>
      </c>
    </row>
    <row r="22" spans="1:9" s="9" customFormat="1" ht="15.75">
      <c r="A22" s="5">
        <v>16</v>
      </c>
      <c r="B22" s="6" t="s">
        <v>18</v>
      </c>
      <c r="C22" s="7">
        <v>169153</v>
      </c>
      <c r="D22" s="7"/>
      <c r="E22" s="7"/>
      <c r="F22" s="8"/>
      <c r="G22" s="7">
        <v>169153</v>
      </c>
      <c r="H22" s="7"/>
      <c r="I22" s="7">
        <f t="shared" si="0"/>
        <v>169153</v>
      </c>
    </row>
    <row r="23" spans="1:9" s="9" customFormat="1" ht="15.75">
      <c r="A23" s="5">
        <v>17</v>
      </c>
      <c r="B23" s="6" t="s">
        <v>19</v>
      </c>
      <c r="C23" s="7">
        <v>238632</v>
      </c>
      <c r="D23" s="7"/>
      <c r="E23" s="7"/>
      <c r="F23" s="8"/>
      <c r="G23" s="7">
        <v>238632</v>
      </c>
      <c r="H23" s="7"/>
      <c r="I23" s="7">
        <f t="shared" si="0"/>
        <v>238632</v>
      </c>
    </row>
    <row r="24" spans="1:9" s="9" customFormat="1" ht="15.75">
      <c r="A24" s="5">
        <v>18</v>
      </c>
      <c r="B24" s="6" t="s">
        <v>20</v>
      </c>
      <c r="C24" s="7">
        <v>66584</v>
      </c>
      <c r="D24" s="7"/>
      <c r="E24" s="7"/>
      <c r="F24" s="8"/>
      <c r="G24" s="7">
        <v>66584</v>
      </c>
      <c r="H24" s="7"/>
      <c r="I24" s="7">
        <f t="shared" si="0"/>
        <v>66584</v>
      </c>
    </row>
    <row r="25" spans="1:9" s="9" customFormat="1" ht="15.75">
      <c r="A25" s="5">
        <v>19</v>
      </c>
      <c r="B25" s="6" t="s">
        <v>21</v>
      </c>
      <c r="C25" s="7">
        <v>25434</v>
      </c>
      <c r="D25" s="7"/>
      <c r="E25" s="7"/>
      <c r="F25" s="8"/>
      <c r="G25" s="7">
        <v>25434</v>
      </c>
      <c r="H25" s="7"/>
      <c r="I25" s="7">
        <f t="shared" si="0"/>
        <v>25434</v>
      </c>
    </row>
    <row r="26" spans="1:9" s="9" customFormat="1" ht="15.75">
      <c r="A26" s="5">
        <v>20</v>
      </c>
      <c r="B26" s="6" t="s">
        <v>22</v>
      </c>
      <c r="C26" s="7">
        <v>51496</v>
      </c>
      <c r="D26" s="7"/>
      <c r="E26" s="7"/>
      <c r="F26" s="8"/>
      <c r="G26" s="7">
        <v>51496</v>
      </c>
      <c r="H26" s="7"/>
      <c r="I26" s="7">
        <f t="shared" si="0"/>
        <v>51496</v>
      </c>
    </row>
    <row r="27" spans="1:9" s="9" customFormat="1" ht="15.75">
      <c r="A27" s="5">
        <v>21</v>
      </c>
      <c r="B27" s="6" t="s">
        <v>23</v>
      </c>
      <c r="C27" s="7">
        <v>39071</v>
      </c>
      <c r="D27" s="7"/>
      <c r="E27" s="7"/>
      <c r="F27" s="8"/>
      <c r="G27" s="7">
        <v>39071</v>
      </c>
      <c r="H27" s="7"/>
      <c r="I27" s="7">
        <f t="shared" si="0"/>
        <v>39071</v>
      </c>
    </row>
    <row r="28" spans="1:9" s="13" customFormat="1" ht="12.75">
      <c r="A28" s="27" t="s">
        <v>24</v>
      </c>
      <c r="B28" s="28"/>
      <c r="C28" s="10">
        <f aca="true" t="shared" si="1" ref="C28:I28">SUM(C7:C27)</f>
        <v>1381080</v>
      </c>
      <c r="D28" s="10">
        <f t="shared" si="1"/>
        <v>0</v>
      </c>
      <c r="E28" s="10">
        <f t="shared" si="1"/>
        <v>0</v>
      </c>
      <c r="F28" s="11">
        <f t="shared" si="1"/>
        <v>0</v>
      </c>
      <c r="G28" s="11">
        <f t="shared" si="1"/>
        <v>1381080</v>
      </c>
      <c r="H28" s="11">
        <f t="shared" si="1"/>
        <v>0</v>
      </c>
      <c r="I28" s="12">
        <f t="shared" si="1"/>
        <v>1381080</v>
      </c>
    </row>
    <row r="30" ht="14.25">
      <c r="A30" s="14" t="s">
        <v>30</v>
      </c>
    </row>
    <row r="31" ht="14.25">
      <c r="A31" s="14" t="s">
        <v>31</v>
      </c>
    </row>
  </sheetData>
  <sheetProtection/>
  <mergeCells count="10">
    <mergeCell ref="I5:I6"/>
    <mergeCell ref="A28:B28"/>
    <mergeCell ref="A1:G1"/>
    <mergeCell ref="A5:A6"/>
    <mergeCell ref="B5:B6"/>
    <mergeCell ref="C5:C6"/>
    <mergeCell ref="A3:H3"/>
    <mergeCell ref="E5:E6"/>
    <mergeCell ref="F5:H5"/>
    <mergeCell ref="D5:D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3">
      <selection activeCell="G33" sqref="G32:H33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4.00390625" style="1" customWidth="1"/>
    <col min="8" max="8" width="17.28125" style="1" customWidth="1"/>
    <col min="9" max="16384" width="9.140625" style="1" customWidth="1"/>
  </cols>
  <sheetData>
    <row r="1" spans="1:6" ht="38.25" customHeight="1">
      <c r="A1" s="29" t="s">
        <v>36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36.75" customHeight="1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643741</v>
      </c>
      <c r="D7" s="7">
        <v>486477</v>
      </c>
      <c r="E7" s="8">
        <v>53000</v>
      </c>
      <c r="F7" s="7">
        <v>50763</v>
      </c>
      <c r="G7" s="7">
        <v>53501</v>
      </c>
      <c r="H7" s="7">
        <f>SUM(D7:G7)</f>
        <v>643741</v>
      </c>
    </row>
    <row r="8" spans="1:8" s="9" customFormat="1" ht="15.75">
      <c r="A8" s="5">
        <v>2</v>
      </c>
      <c r="B8" s="6" t="s">
        <v>4</v>
      </c>
      <c r="C8" s="7">
        <v>497976</v>
      </c>
      <c r="D8" s="7">
        <v>368366</v>
      </c>
      <c r="E8" s="8">
        <v>41185</v>
      </c>
      <c r="F8" s="7">
        <v>42975</v>
      </c>
      <c r="G8" s="7">
        <v>41274</v>
      </c>
      <c r="H8" s="7">
        <f aca="true" t="shared" si="0" ref="H8:H27">SUM(D8:G8)</f>
        <v>493800</v>
      </c>
    </row>
    <row r="9" spans="1:8" s="9" customFormat="1" ht="15.75">
      <c r="A9" s="5">
        <v>3</v>
      </c>
      <c r="B9" s="6" t="s">
        <v>5</v>
      </c>
      <c r="C9" s="7">
        <v>405596</v>
      </c>
      <c r="D9" s="7">
        <v>298891</v>
      </c>
      <c r="E9" s="8">
        <v>35353</v>
      </c>
      <c r="F9" s="7">
        <v>35497</v>
      </c>
      <c r="G9" s="7">
        <v>32478</v>
      </c>
      <c r="H9" s="7">
        <f t="shared" si="0"/>
        <v>402219</v>
      </c>
    </row>
    <row r="10" spans="1:8" s="9" customFormat="1" ht="15.75">
      <c r="A10" s="5">
        <v>4</v>
      </c>
      <c r="B10" s="6" t="s">
        <v>6</v>
      </c>
      <c r="C10" s="7">
        <v>596897</v>
      </c>
      <c r="D10" s="7">
        <v>452579</v>
      </c>
      <c r="E10" s="8">
        <v>48300</v>
      </c>
      <c r="F10" s="7">
        <v>48010</v>
      </c>
      <c r="G10" s="7">
        <v>46493</v>
      </c>
      <c r="H10" s="7">
        <f t="shared" si="0"/>
        <v>595382</v>
      </c>
    </row>
    <row r="11" spans="1:8" s="9" customFormat="1" ht="15.75">
      <c r="A11" s="5">
        <v>5</v>
      </c>
      <c r="B11" s="6" t="s">
        <v>7</v>
      </c>
      <c r="C11" s="7">
        <v>1380861</v>
      </c>
      <c r="D11" s="7">
        <v>1045878</v>
      </c>
      <c r="E11" s="8">
        <v>112522</v>
      </c>
      <c r="F11" s="7">
        <v>111326</v>
      </c>
      <c r="G11" s="7">
        <v>108631</v>
      </c>
      <c r="H11" s="7">
        <f t="shared" si="0"/>
        <v>1378357</v>
      </c>
    </row>
    <row r="12" spans="1:8" s="9" customFormat="1" ht="15.75">
      <c r="A12" s="5">
        <v>6</v>
      </c>
      <c r="B12" s="6" t="s">
        <v>8</v>
      </c>
      <c r="C12" s="7">
        <v>1164462</v>
      </c>
      <c r="D12" s="7">
        <v>852680</v>
      </c>
      <c r="E12" s="8">
        <v>98899</v>
      </c>
      <c r="F12" s="7">
        <v>106833</v>
      </c>
      <c r="G12" s="7">
        <v>106050</v>
      </c>
      <c r="H12" s="7">
        <f t="shared" si="0"/>
        <v>1164462</v>
      </c>
    </row>
    <row r="13" spans="1:8" s="9" customFormat="1" ht="15.75">
      <c r="A13" s="5">
        <v>7</v>
      </c>
      <c r="B13" s="6" t="s">
        <v>9</v>
      </c>
      <c r="C13" s="7">
        <v>674952</v>
      </c>
      <c r="D13" s="7">
        <v>494861</v>
      </c>
      <c r="E13" s="8">
        <v>55130</v>
      </c>
      <c r="F13" s="7">
        <v>58108</v>
      </c>
      <c r="G13" s="7">
        <v>64328</v>
      </c>
      <c r="H13" s="7">
        <f t="shared" si="0"/>
        <v>672427</v>
      </c>
    </row>
    <row r="14" spans="1:8" s="9" customFormat="1" ht="15.75">
      <c r="A14" s="5">
        <v>8</v>
      </c>
      <c r="B14" s="6" t="s">
        <v>10</v>
      </c>
      <c r="C14" s="7">
        <v>234961</v>
      </c>
      <c r="D14" s="7">
        <v>177779</v>
      </c>
      <c r="E14" s="8">
        <v>19205</v>
      </c>
      <c r="F14" s="7">
        <v>18787</v>
      </c>
      <c r="G14" s="7">
        <v>18180</v>
      </c>
      <c r="H14" s="7">
        <f t="shared" si="0"/>
        <v>233951</v>
      </c>
    </row>
    <row r="15" spans="1:8" s="9" customFormat="1" ht="15.75">
      <c r="A15" s="5">
        <v>9</v>
      </c>
      <c r="B15" s="6" t="s">
        <v>11</v>
      </c>
      <c r="C15" s="7">
        <v>1005168</v>
      </c>
      <c r="D15" s="7">
        <v>751004</v>
      </c>
      <c r="E15" s="8">
        <v>83208</v>
      </c>
      <c r="F15" s="7">
        <v>82581</v>
      </c>
      <c r="G15" s="7">
        <v>85082</v>
      </c>
      <c r="H15" s="7">
        <f t="shared" si="0"/>
        <v>1001875</v>
      </c>
    </row>
    <row r="16" spans="1:8" s="9" customFormat="1" ht="15.75">
      <c r="A16" s="5">
        <v>10</v>
      </c>
      <c r="B16" s="6" t="s">
        <v>12</v>
      </c>
      <c r="C16" s="7">
        <v>648930</v>
      </c>
      <c r="D16" s="7">
        <v>478553</v>
      </c>
      <c r="E16" s="8">
        <v>55432</v>
      </c>
      <c r="F16" s="7">
        <v>55355</v>
      </c>
      <c r="G16" s="7">
        <v>54083</v>
      </c>
      <c r="H16" s="7">
        <f t="shared" si="0"/>
        <v>643423</v>
      </c>
    </row>
    <row r="17" spans="1:8" s="9" customFormat="1" ht="15.75">
      <c r="A17" s="5">
        <v>11</v>
      </c>
      <c r="B17" s="6" t="s">
        <v>13</v>
      </c>
      <c r="C17" s="7">
        <v>561716</v>
      </c>
      <c r="D17" s="7">
        <v>420235</v>
      </c>
      <c r="E17" s="8">
        <v>46989</v>
      </c>
      <c r="F17" s="7">
        <v>47162</v>
      </c>
      <c r="G17" s="7">
        <v>47330</v>
      </c>
      <c r="H17" s="7">
        <f t="shared" si="0"/>
        <v>561716</v>
      </c>
    </row>
    <row r="18" spans="1:8" s="9" customFormat="1" ht="15.75">
      <c r="A18" s="5">
        <v>12</v>
      </c>
      <c r="B18" s="6" t="s">
        <v>14</v>
      </c>
      <c r="C18" s="7">
        <v>425874</v>
      </c>
      <c r="D18" s="7">
        <v>315827</v>
      </c>
      <c r="E18" s="8">
        <v>34010</v>
      </c>
      <c r="F18" s="7">
        <v>37275</v>
      </c>
      <c r="G18" s="7">
        <v>38762</v>
      </c>
      <c r="H18" s="7">
        <f t="shared" si="0"/>
        <v>425874</v>
      </c>
    </row>
    <row r="19" spans="1:8" s="9" customFormat="1" ht="15.75">
      <c r="A19" s="5">
        <v>13</v>
      </c>
      <c r="B19" s="6" t="s">
        <v>15</v>
      </c>
      <c r="C19" s="7">
        <v>381421</v>
      </c>
      <c r="D19" s="7">
        <v>284007</v>
      </c>
      <c r="E19" s="8">
        <v>32320</v>
      </c>
      <c r="F19" s="7">
        <v>31799</v>
      </c>
      <c r="G19" s="7">
        <v>33295</v>
      </c>
      <c r="H19" s="7">
        <f t="shared" si="0"/>
        <v>381421</v>
      </c>
    </row>
    <row r="20" spans="1:8" s="9" customFormat="1" ht="15.75">
      <c r="A20" s="5">
        <v>14</v>
      </c>
      <c r="B20" s="6" t="s">
        <v>16</v>
      </c>
      <c r="C20" s="7">
        <v>346490</v>
      </c>
      <c r="D20" s="7">
        <v>261993</v>
      </c>
      <c r="E20" s="8">
        <v>28733</v>
      </c>
      <c r="F20" s="7">
        <v>28264</v>
      </c>
      <c r="G20" s="7">
        <v>27500</v>
      </c>
      <c r="H20" s="7">
        <f t="shared" si="0"/>
        <v>346490</v>
      </c>
    </row>
    <row r="21" spans="1:8" s="9" customFormat="1" ht="15.75">
      <c r="A21" s="5">
        <v>15</v>
      </c>
      <c r="B21" s="6" t="s">
        <v>17</v>
      </c>
      <c r="C21" s="7">
        <v>306292</v>
      </c>
      <c r="D21" s="7">
        <v>234968</v>
      </c>
      <c r="E21" s="8">
        <v>23281</v>
      </c>
      <c r="F21" s="7">
        <v>24240</v>
      </c>
      <c r="G21" s="7">
        <v>23803</v>
      </c>
      <c r="H21" s="7">
        <f t="shared" si="0"/>
        <v>306292</v>
      </c>
    </row>
    <row r="22" spans="1:8" s="9" customFormat="1" ht="15.75">
      <c r="A22" s="5">
        <v>16</v>
      </c>
      <c r="B22" s="6" t="s">
        <v>18</v>
      </c>
      <c r="C22" s="7">
        <v>1521168</v>
      </c>
      <c r="D22" s="7">
        <v>1145951</v>
      </c>
      <c r="E22" s="8">
        <v>127513</v>
      </c>
      <c r="F22" s="7">
        <v>119197</v>
      </c>
      <c r="G22" s="7">
        <v>128507</v>
      </c>
      <c r="H22" s="7">
        <f t="shared" si="0"/>
        <v>1521168</v>
      </c>
    </row>
    <row r="23" spans="1:8" s="9" customFormat="1" ht="15.75">
      <c r="A23" s="5">
        <v>17</v>
      </c>
      <c r="B23" s="6" t="s">
        <v>19</v>
      </c>
      <c r="C23" s="7">
        <v>1105895</v>
      </c>
      <c r="D23" s="7">
        <v>838059</v>
      </c>
      <c r="E23" s="8">
        <v>89259</v>
      </c>
      <c r="F23" s="7">
        <v>87668</v>
      </c>
      <c r="G23" s="7">
        <v>87425</v>
      </c>
      <c r="H23" s="7">
        <f t="shared" si="0"/>
        <v>1102411</v>
      </c>
    </row>
    <row r="24" spans="1:8" s="9" customFormat="1" ht="15.75">
      <c r="A24" s="5">
        <v>18</v>
      </c>
      <c r="B24" s="6" t="s">
        <v>20</v>
      </c>
      <c r="C24" s="7">
        <v>1082441</v>
      </c>
      <c r="D24" s="7">
        <v>813109</v>
      </c>
      <c r="E24" s="8">
        <v>87741</v>
      </c>
      <c r="F24" s="7">
        <v>89618</v>
      </c>
      <c r="G24" s="7">
        <v>91973</v>
      </c>
      <c r="H24" s="7">
        <f t="shared" si="0"/>
        <v>1082441</v>
      </c>
    </row>
    <row r="25" spans="1:8" s="9" customFormat="1" ht="15.75">
      <c r="A25" s="5">
        <v>19</v>
      </c>
      <c r="B25" s="6" t="s">
        <v>21</v>
      </c>
      <c r="C25" s="7">
        <v>420280</v>
      </c>
      <c r="D25" s="7">
        <v>313855</v>
      </c>
      <c r="E25" s="8">
        <v>33816</v>
      </c>
      <c r="F25" s="7">
        <v>35418</v>
      </c>
      <c r="G25" s="7">
        <v>37191</v>
      </c>
      <c r="H25" s="7">
        <f t="shared" si="0"/>
        <v>420280</v>
      </c>
    </row>
    <row r="26" spans="1:8" s="9" customFormat="1" ht="15.75">
      <c r="A26" s="5">
        <v>20</v>
      </c>
      <c r="B26" s="6" t="s">
        <v>22</v>
      </c>
      <c r="C26" s="7">
        <v>645224</v>
      </c>
      <c r="D26" s="7">
        <v>487862</v>
      </c>
      <c r="E26" s="8">
        <v>49458</v>
      </c>
      <c r="F26" s="7">
        <v>53869</v>
      </c>
      <c r="G26" s="7">
        <v>48867</v>
      </c>
      <c r="H26" s="7">
        <f t="shared" si="0"/>
        <v>640056</v>
      </c>
    </row>
    <row r="27" spans="1:8" s="9" customFormat="1" ht="15.75">
      <c r="A27" s="5">
        <v>21</v>
      </c>
      <c r="B27" s="6" t="s">
        <v>23</v>
      </c>
      <c r="C27" s="7">
        <v>259940</v>
      </c>
      <c r="D27" s="7">
        <v>201003</v>
      </c>
      <c r="E27" s="8">
        <v>19196</v>
      </c>
      <c r="F27" s="7">
        <v>19695</v>
      </c>
      <c r="G27" s="7">
        <v>20046</v>
      </c>
      <c r="H27" s="7">
        <f t="shared" si="0"/>
        <v>259940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14310285</v>
      </c>
      <c r="D28" s="10">
        <f t="shared" si="1"/>
        <v>10723937</v>
      </c>
      <c r="E28" s="11">
        <f t="shared" si="1"/>
        <v>1174550</v>
      </c>
      <c r="F28" s="11">
        <f t="shared" si="1"/>
        <v>1184440</v>
      </c>
      <c r="G28" s="11">
        <f t="shared" si="1"/>
        <v>1194799</v>
      </c>
      <c r="H28" s="12">
        <f t="shared" si="1"/>
        <v>14277726</v>
      </c>
    </row>
    <row r="30" ht="14.25">
      <c r="A30" s="14" t="s">
        <v>37</v>
      </c>
    </row>
    <row r="31" spans="1:8" ht="14.25">
      <c r="A31" s="14" t="s">
        <v>38</v>
      </c>
      <c r="H31" s="1" t="b">
        <f>H28='[2]85508§2160'!$E$29</f>
        <v>1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4.00390625" style="1" customWidth="1"/>
    <col min="8" max="8" width="15.28125" style="1" customWidth="1"/>
    <col min="9" max="16384" width="9.140625" style="1" customWidth="1"/>
  </cols>
  <sheetData>
    <row r="1" spans="1:6" ht="38.25" customHeight="1">
      <c r="A1" s="29" t="s">
        <v>39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50.25" customHeight="1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3030</v>
      </c>
      <c r="D7" s="7">
        <v>3030</v>
      </c>
      <c r="E7" s="8">
        <v>0</v>
      </c>
      <c r="F7" s="7">
        <v>0</v>
      </c>
      <c r="G7" s="7">
        <v>0</v>
      </c>
      <c r="H7" s="7">
        <f>SUM(D7:G7)</f>
        <v>3030</v>
      </c>
    </row>
    <row r="8" spans="1:8" s="9" customFormat="1" ht="15.75">
      <c r="A8" s="5">
        <v>2</v>
      </c>
      <c r="B8" s="6" t="s">
        <v>4</v>
      </c>
      <c r="C8" s="7">
        <v>30300</v>
      </c>
      <c r="D8" s="7">
        <v>22725</v>
      </c>
      <c r="E8" s="8">
        <v>2525</v>
      </c>
      <c r="F8" s="7">
        <v>2525</v>
      </c>
      <c r="G8" s="7">
        <v>2525</v>
      </c>
      <c r="H8" s="7">
        <f aca="true" t="shared" si="0" ref="H8:H27">SUM(D8:G8)</f>
        <v>30300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63989</v>
      </c>
      <c r="D12" s="7">
        <v>45809</v>
      </c>
      <c r="E12" s="8">
        <v>6060</v>
      </c>
      <c r="F12" s="7">
        <v>6060</v>
      </c>
      <c r="G12" s="7">
        <v>6060</v>
      </c>
      <c r="H12" s="7">
        <f t="shared" si="0"/>
        <v>63989</v>
      </c>
    </row>
    <row r="13" spans="1:8" s="9" customFormat="1" ht="15.7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18180</v>
      </c>
      <c r="D17" s="7">
        <v>13500</v>
      </c>
      <c r="E17" s="8">
        <v>1500</v>
      </c>
      <c r="F17" s="7">
        <v>1680</v>
      </c>
      <c r="G17" s="7">
        <v>1500</v>
      </c>
      <c r="H17" s="7">
        <f t="shared" si="0"/>
        <v>18180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51613</v>
      </c>
      <c r="D23" s="7">
        <v>36868</v>
      </c>
      <c r="E23" s="8">
        <v>5051</v>
      </c>
      <c r="F23" s="7">
        <v>4644</v>
      </c>
      <c r="G23" s="7">
        <v>5050</v>
      </c>
      <c r="H23" s="7">
        <f t="shared" si="0"/>
        <v>51613</v>
      </c>
    </row>
    <row r="24" spans="1:8" s="9" customFormat="1" ht="15.7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167112</v>
      </c>
      <c r="D28" s="10">
        <f t="shared" si="1"/>
        <v>121932</v>
      </c>
      <c r="E28" s="11">
        <f t="shared" si="1"/>
        <v>15136</v>
      </c>
      <c r="F28" s="11">
        <f t="shared" si="1"/>
        <v>14909</v>
      </c>
      <c r="G28" s="11">
        <f t="shared" si="1"/>
        <v>15135</v>
      </c>
      <c r="H28" s="12">
        <f t="shared" si="1"/>
        <v>167112</v>
      </c>
    </row>
    <row r="30" ht="14.25">
      <c r="A30" s="14" t="s">
        <v>30</v>
      </c>
    </row>
    <row r="31" ht="14.25">
      <c r="A31" s="14" t="s">
        <v>31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4.00390625" style="1" customWidth="1"/>
    <col min="8" max="8" width="15.28125" style="1" customWidth="1"/>
    <col min="9" max="16384" width="9.140625" style="1" customWidth="1"/>
  </cols>
  <sheetData>
    <row r="1" spans="1:6" ht="38.25" customHeight="1">
      <c r="A1" s="29" t="s">
        <v>45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50.25" customHeight="1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SUM(D7:G7)</f>
        <v>0</v>
      </c>
    </row>
    <row r="8" spans="1:8" s="9" customFormat="1" ht="15.7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SUM(D8:G8)</f>
        <v>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37627</v>
      </c>
      <c r="D16" s="7">
        <v>7294</v>
      </c>
      <c r="E16" s="8">
        <v>3161</v>
      </c>
      <c r="F16" s="7">
        <v>1676</v>
      </c>
      <c r="G16" s="7">
        <v>415</v>
      </c>
      <c r="H16" s="7">
        <f t="shared" si="0"/>
        <v>12546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52902</v>
      </c>
      <c r="D23" s="7">
        <v>9562</v>
      </c>
      <c r="E23" s="8">
        <v>8437</v>
      </c>
      <c r="F23" s="7">
        <v>14425</v>
      </c>
      <c r="G23" s="7">
        <v>20478</v>
      </c>
      <c r="H23" s="7">
        <f t="shared" si="0"/>
        <v>52902</v>
      </c>
    </row>
    <row r="24" spans="1:8" s="9" customFormat="1" ht="15.7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90529</v>
      </c>
      <c r="D28" s="10">
        <f t="shared" si="1"/>
        <v>16856</v>
      </c>
      <c r="E28" s="11">
        <f t="shared" si="1"/>
        <v>11598</v>
      </c>
      <c r="F28" s="11">
        <f t="shared" si="1"/>
        <v>16101</v>
      </c>
      <c r="G28" s="11">
        <f t="shared" si="1"/>
        <v>20893</v>
      </c>
      <c r="H28" s="12">
        <f t="shared" si="1"/>
        <v>65448</v>
      </c>
    </row>
    <row r="30" ht="14.25">
      <c r="A30" s="14" t="s">
        <v>30</v>
      </c>
    </row>
    <row r="31" ht="14.25">
      <c r="A31" s="14" t="s">
        <v>31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0">
      <selection activeCell="H30" sqref="H30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5.28125" style="1" customWidth="1"/>
    <col min="8" max="8" width="15.7109375" style="1" customWidth="1"/>
    <col min="9" max="16384" width="9.140625" style="1" customWidth="1"/>
  </cols>
  <sheetData>
    <row r="1" spans="1:6" ht="36" customHeight="1">
      <c r="A1" s="29" t="s">
        <v>25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21" customHeight="1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2526779</v>
      </c>
      <c r="D7" s="7">
        <v>1920591</v>
      </c>
      <c r="E7" s="8">
        <v>197746</v>
      </c>
      <c r="F7" s="7">
        <v>198787</v>
      </c>
      <c r="G7" s="7">
        <v>201061</v>
      </c>
      <c r="H7" s="7">
        <f>SUM(D7:G7)</f>
        <v>2518185</v>
      </c>
    </row>
    <row r="8" spans="1:8" s="9" customFormat="1" ht="15.75">
      <c r="A8" s="5">
        <v>2</v>
      </c>
      <c r="B8" s="6" t="s">
        <v>4</v>
      </c>
      <c r="C8" s="7">
        <v>1850626</v>
      </c>
      <c r="D8" s="7">
        <v>1398780</v>
      </c>
      <c r="E8" s="8">
        <v>154154</v>
      </c>
      <c r="F8" s="7">
        <v>151605</v>
      </c>
      <c r="G8" s="7">
        <v>146087</v>
      </c>
      <c r="H8" s="7">
        <f aca="true" t="shared" si="0" ref="H8:H27">SUM(D8:G8)</f>
        <v>1850626</v>
      </c>
    </row>
    <row r="9" spans="1:8" s="9" customFormat="1" ht="15.75">
      <c r="A9" s="5">
        <v>3</v>
      </c>
      <c r="B9" s="6" t="s">
        <v>5</v>
      </c>
      <c r="C9" s="7">
        <v>2280957</v>
      </c>
      <c r="D9" s="7">
        <v>1714177</v>
      </c>
      <c r="E9" s="8">
        <v>188695</v>
      </c>
      <c r="F9" s="7">
        <v>186373</v>
      </c>
      <c r="G9" s="7">
        <v>185146</v>
      </c>
      <c r="H9" s="7">
        <f t="shared" si="0"/>
        <v>2274391</v>
      </c>
    </row>
    <row r="10" spans="1:8" s="9" customFormat="1" ht="15.75">
      <c r="A10" s="5">
        <v>4</v>
      </c>
      <c r="B10" s="6" t="s">
        <v>6</v>
      </c>
      <c r="C10" s="7">
        <v>24246</v>
      </c>
      <c r="D10" s="7">
        <v>18206</v>
      </c>
      <c r="E10" s="8">
        <v>1825</v>
      </c>
      <c r="F10" s="7">
        <v>1872</v>
      </c>
      <c r="G10" s="7">
        <v>1965</v>
      </c>
      <c r="H10" s="7">
        <f t="shared" si="0"/>
        <v>23868</v>
      </c>
    </row>
    <row r="11" spans="1:8" s="9" customFormat="1" ht="15.75">
      <c r="A11" s="5">
        <v>5</v>
      </c>
      <c r="B11" s="6" t="s">
        <v>7</v>
      </c>
      <c r="C11" s="7">
        <v>4435972</v>
      </c>
      <c r="D11" s="7">
        <v>3355121</v>
      </c>
      <c r="E11" s="8">
        <v>362131</v>
      </c>
      <c r="F11" s="7">
        <v>358630</v>
      </c>
      <c r="G11" s="7">
        <v>338202</v>
      </c>
      <c r="H11" s="7">
        <f t="shared" si="0"/>
        <v>4414084</v>
      </c>
    </row>
    <row r="12" spans="1:8" s="9" customFormat="1" ht="15.75">
      <c r="A12" s="5">
        <v>6</v>
      </c>
      <c r="B12" s="6" t="s">
        <v>8</v>
      </c>
      <c r="C12" s="7">
        <v>2652598</v>
      </c>
      <c r="D12" s="7">
        <v>1996429</v>
      </c>
      <c r="E12" s="8">
        <v>210960</v>
      </c>
      <c r="F12" s="7">
        <v>209794</v>
      </c>
      <c r="G12" s="7">
        <v>211517</v>
      </c>
      <c r="H12" s="7">
        <f t="shared" si="0"/>
        <v>2628700</v>
      </c>
    </row>
    <row r="13" spans="1:8" s="9" customFormat="1" ht="15.75">
      <c r="A13" s="5">
        <v>7</v>
      </c>
      <c r="B13" s="6" t="s">
        <v>9</v>
      </c>
      <c r="C13" s="7">
        <v>1026176</v>
      </c>
      <c r="D13" s="7">
        <v>785424</v>
      </c>
      <c r="E13" s="8">
        <v>77973</v>
      </c>
      <c r="F13" s="7">
        <v>78959</v>
      </c>
      <c r="G13" s="7">
        <v>73179</v>
      </c>
      <c r="H13" s="7">
        <f t="shared" si="0"/>
        <v>1015535</v>
      </c>
    </row>
    <row r="14" spans="1:8" s="9" customFormat="1" ht="15.75">
      <c r="A14" s="5">
        <v>8</v>
      </c>
      <c r="B14" s="6" t="s">
        <v>10</v>
      </c>
      <c r="C14" s="7">
        <v>627720</v>
      </c>
      <c r="D14" s="7">
        <v>488466</v>
      </c>
      <c r="E14" s="8">
        <v>46901</v>
      </c>
      <c r="F14" s="7">
        <v>45765</v>
      </c>
      <c r="G14" s="7">
        <v>45373</v>
      </c>
      <c r="H14" s="7">
        <f t="shared" si="0"/>
        <v>626505</v>
      </c>
    </row>
    <row r="15" spans="1:8" s="9" customFormat="1" ht="15.75">
      <c r="A15" s="5">
        <v>9</v>
      </c>
      <c r="B15" s="6" t="s">
        <v>11</v>
      </c>
      <c r="C15" s="7">
        <v>1049695</v>
      </c>
      <c r="D15" s="7">
        <v>778230</v>
      </c>
      <c r="E15" s="8">
        <v>88369</v>
      </c>
      <c r="F15" s="7">
        <v>90180</v>
      </c>
      <c r="G15" s="7">
        <v>91172</v>
      </c>
      <c r="H15" s="7">
        <f t="shared" si="0"/>
        <v>1047951</v>
      </c>
    </row>
    <row r="16" spans="1:8" s="9" customFormat="1" ht="15.75">
      <c r="A16" s="5">
        <v>10</v>
      </c>
      <c r="B16" s="6" t="s">
        <v>12</v>
      </c>
      <c r="C16" s="7">
        <v>2153347</v>
      </c>
      <c r="D16" s="7">
        <v>1638904</v>
      </c>
      <c r="E16" s="8">
        <v>160880</v>
      </c>
      <c r="F16" s="7">
        <v>168637</v>
      </c>
      <c r="G16" s="7">
        <v>168201</v>
      </c>
      <c r="H16" s="7">
        <f t="shared" si="0"/>
        <v>2136622</v>
      </c>
    </row>
    <row r="17" spans="1:8" s="9" customFormat="1" ht="15.75">
      <c r="A17" s="5">
        <v>11</v>
      </c>
      <c r="B17" s="6" t="s">
        <v>13</v>
      </c>
      <c r="C17" s="7">
        <v>1396177</v>
      </c>
      <c r="D17" s="7">
        <v>1068049</v>
      </c>
      <c r="E17" s="8">
        <v>111375</v>
      </c>
      <c r="F17" s="7">
        <v>105036</v>
      </c>
      <c r="G17" s="7">
        <v>103888</v>
      </c>
      <c r="H17" s="7">
        <f t="shared" si="0"/>
        <v>1388348</v>
      </c>
    </row>
    <row r="18" spans="1:8" s="9" customFormat="1" ht="15.75">
      <c r="A18" s="5">
        <v>12</v>
      </c>
      <c r="B18" s="6" t="s">
        <v>14</v>
      </c>
      <c r="C18" s="7">
        <v>1196603</v>
      </c>
      <c r="D18" s="7">
        <v>877266</v>
      </c>
      <c r="E18" s="8">
        <v>86823</v>
      </c>
      <c r="F18" s="7">
        <v>103914</v>
      </c>
      <c r="G18" s="7">
        <v>81873</v>
      </c>
      <c r="H18" s="7">
        <f t="shared" si="0"/>
        <v>1149876</v>
      </c>
    </row>
    <row r="19" spans="1:8" s="9" customFormat="1" ht="15.75">
      <c r="A19" s="5">
        <v>13</v>
      </c>
      <c r="B19" s="6" t="s">
        <v>15</v>
      </c>
      <c r="C19" s="7">
        <v>579016</v>
      </c>
      <c r="D19" s="7">
        <v>442642</v>
      </c>
      <c r="E19" s="8">
        <v>45554</v>
      </c>
      <c r="F19" s="7">
        <v>43735</v>
      </c>
      <c r="G19" s="7">
        <v>44936</v>
      </c>
      <c r="H19" s="7">
        <f t="shared" si="0"/>
        <v>576867</v>
      </c>
    </row>
    <row r="20" spans="1:8" s="9" customFormat="1" ht="15.75">
      <c r="A20" s="5">
        <v>14</v>
      </c>
      <c r="B20" s="6" t="s">
        <v>16</v>
      </c>
      <c r="C20" s="7">
        <v>846107</v>
      </c>
      <c r="D20" s="7">
        <v>627183</v>
      </c>
      <c r="E20" s="8">
        <v>74135</v>
      </c>
      <c r="F20" s="7">
        <v>72358</v>
      </c>
      <c r="G20" s="7">
        <v>70642</v>
      </c>
      <c r="H20" s="7">
        <f t="shared" si="0"/>
        <v>844318</v>
      </c>
    </row>
    <row r="21" spans="1:8" s="9" customFormat="1" ht="15.75">
      <c r="A21" s="5">
        <v>15</v>
      </c>
      <c r="B21" s="6" t="s">
        <v>17</v>
      </c>
      <c r="C21" s="7">
        <v>1111923</v>
      </c>
      <c r="D21" s="7">
        <v>848327</v>
      </c>
      <c r="E21" s="8">
        <v>88742</v>
      </c>
      <c r="F21" s="7">
        <v>86534</v>
      </c>
      <c r="G21" s="7">
        <v>86228</v>
      </c>
      <c r="H21" s="7">
        <f t="shared" si="0"/>
        <v>1109831</v>
      </c>
    </row>
    <row r="22" spans="1:8" s="9" customFormat="1" ht="15.75">
      <c r="A22" s="5">
        <v>16</v>
      </c>
      <c r="B22" s="6" t="s">
        <v>18</v>
      </c>
      <c r="C22" s="7">
        <v>2983030</v>
      </c>
      <c r="D22" s="7">
        <v>2280002</v>
      </c>
      <c r="E22" s="8">
        <v>228492</v>
      </c>
      <c r="F22" s="7">
        <v>225490</v>
      </c>
      <c r="G22" s="7">
        <v>223033</v>
      </c>
      <c r="H22" s="7">
        <f t="shared" si="0"/>
        <v>2957017</v>
      </c>
    </row>
    <row r="23" spans="1:8" s="9" customFormat="1" ht="15.75">
      <c r="A23" s="5">
        <v>17</v>
      </c>
      <c r="B23" s="6" t="s">
        <v>19</v>
      </c>
      <c r="C23" s="7">
        <v>2473658</v>
      </c>
      <c r="D23" s="7">
        <v>1903145</v>
      </c>
      <c r="E23" s="8">
        <v>188928</v>
      </c>
      <c r="F23" s="7">
        <v>184573</v>
      </c>
      <c r="G23" s="7">
        <v>181486</v>
      </c>
      <c r="H23" s="7">
        <f t="shared" si="0"/>
        <v>2458132</v>
      </c>
    </row>
    <row r="24" spans="1:8" s="9" customFormat="1" ht="15.75">
      <c r="A24" s="5">
        <v>18</v>
      </c>
      <c r="B24" s="6" t="s">
        <v>20</v>
      </c>
      <c r="C24" s="7">
        <v>2525292</v>
      </c>
      <c r="D24" s="7">
        <v>1888387</v>
      </c>
      <c r="E24" s="8">
        <v>210100</v>
      </c>
      <c r="F24" s="7">
        <v>211955</v>
      </c>
      <c r="G24" s="7">
        <v>211172</v>
      </c>
      <c r="H24" s="7">
        <f t="shared" si="0"/>
        <v>2521614</v>
      </c>
    </row>
    <row r="25" spans="1:8" s="9" customFormat="1" ht="15.75">
      <c r="A25" s="5">
        <v>19</v>
      </c>
      <c r="B25" s="6" t="s">
        <v>21</v>
      </c>
      <c r="C25" s="7">
        <v>1308635</v>
      </c>
      <c r="D25" s="7">
        <v>1030252</v>
      </c>
      <c r="E25" s="8">
        <v>95139</v>
      </c>
      <c r="F25" s="7">
        <v>91682</v>
      </c>
      <c r="G25" s="7">
        <v>91090</v>
      </c>
      <c r="H25" s="7">
        <f t="shared" si="0"/>
        <v>1308163</v>
      </c>
    </row>
    <row r="26" spans="1:8" s="9" customFormat="1" ht="15.75">
      <c r="A26" s="5">
        <v>20</v>
      </c>
      <c r="B26" s="6" t="s">
        <v>22</v>
      </c>
      <c r="C26" s="7">
        <v>1388709</v>
      </c>
      <c r="D26" s="7">
        <v>1073518</v>
      </c>
      <c r="E26" s="8">
        <v>105808</v>
      </c>
      <c r="F26" s="7">
        <v>102649</v>
      </c>
      <c r="G26" s="7">
        <v>104781</v>
      </c>
      <c r="H26" s="7">
        <f t="shared" si="0"/>
        <v>1386756</v>
      </c>
    </row>
    <row r="27" spans="1:8" s="9" customFormat="1" ht="15.75">
      <c r="A27" s="5">
        <v>21</v>
      </c>
      <c r="B27" s="6" t="s">
        <v>23</v>
      </c>
      <c r="C27" s="7">
        <v>765042</v>
      </c>
      <c r="D27" s="7">
        <v>596634</v>
      </c>
      <c r="E27" s="8">
        <v>56136</v>
      </c>
      <c r="F27" s="7">
        <v>56016</v>
      </c>
      <c r="G27" s="7">
        <v>56256</v>
      </c>
      <c r="H27" s="7">
        <f t="shared" si="0"/>
        <v>765042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35202308</v>
      </c>
      <c r="D28" s="10">
        <f t="shared" si="1"/>
        <v>26729733</v>
      </c>
      <c r="E28" s="11">
        <f t="shared" si="1"/>
        <v>2780866</v>
      </c>
      <c r="F28" s="11">
        <f t="shared" si="1"/>
        <v>2774544</v>
      </c>
      <c r="G28" s="11">
        <f t="shared" si="1"/>
        <v>2717288</v>
      </c>
      <c r="H28" s="12">
        <f t="shared" si="1"/>
        <v>35002431</v>
      </c>
    </row>
    <row r="30" spans="1:8" ht="14.25">
      <c r="A30" s="14" t="s">
        <v>55</v>
      </c>
      <c r="H30" s="1" t="b">
        <f>H28='[2]85156§ 2110'!$E$29</f>
        <v>1</v>
      </c>
    </row>
    <row r="31" ht="14.25">
      <c r="A31" s="14" t="s">
        <v>38</v>
      </c>
    </row>
  </sheetData>
  <sheetProtection/>
  <mergeCells count="9">
    <mergeCell ref="H5:H6"/>
    <mergeCell ref="A3:G3"/>
    <mergeCell ref="A28:B28"/>
    <mergeCell ref="A1:F1"/>
    <mergeCell ref="A5:A6"/>
    <mergeCell ref="B5:B6"/>
    <mergeCell ref="C5:C6"/>
    <mergeCell ref="D5:D6"/>
    <mergeCell ref="E5:G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3" width="15.57421875" style="3" customWidth="1"/>
    <col min="4" max="4" width="15.00390625" style="1" customWidth="1"/>
    <col min="5" max="5" width="14.00390625" style="1" customWidth="1"/>
    <col min="6" max="6" width="15.57421875" style="1" customWidth="1"/>
    <col min="7" max="7" width="14.8515625" style="1" customWidth="1"/>
    <col min="8" max="8" width="16.7109375" style="1" customWidth="1"/>
    <col min="9" max="9" width="10.140625" style="1" bestFit="1" customWidth="1"/>
    <col min="10" max="16384" width="9.140625" style="1" customWidth="1"/>
  </cols>
  <sheetData>
    <row r="1" spans="1:6" ht="33" customHeight="1">
      <c r="A1" s="29" t="s">
        <v>0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2909413</v>
      </c>
      <c r="D7" s="7">
        <v>2177277</v>
      </c>
      <c r="E7" s="8">
        <v>226479</v>
      </c>
      <c r="F7" s="7">
        <v>231623</v>
      </c>
      <c r="G7" s="7">
        <v>274034</v>
      </c>
      <c r="H7" s="7">
        <f>D7+E7+F7+G7</f>
        <v>2909413</v>
      </c>
    </row>
    <row r="8" spans="1:8" s="9" customFormat="1" ht="15.75">
      <c r="A8" s="5">
        <v>2</v>
      </c>
      <c r="B8" s="6" t="s">
        <v>4</v>
      </c>
      <c r="C8" s="7">
        <v>1295236</v>
      </c>
      <c r="D8" s="7">
        <v>972156</v>
      </c>
      <c r="E8" s="8">
        <v>105339</v>
      </c>
      <c r="F8" s="7">
        <v>102934</v>
      </c>
      <c r="G8" s="7">
        <v>114807</v>
      </c>
      <c r="H8" s="7">
        <f aca="true" t="shared" si="0" ref="H8:H27">D8+E8+F8+G8</f>
        <v>1295236</v>
      </c>
    </row>
    <row r="9" spans="1:8" s="9" customFormat="1" ht="15.75">
      <c r="A9" s="5">
        <v>3</v>
      </c>
      <c r="B9" s="6" t="s">
        <v>5</v>
      </c>
      <c r="C9" s="7">
        <v>1040199</v>
      </c>
      <c r="D9" s="7">
        <v>854569</v>
      </c>
      <c r="E9" s="8">
        <v>77490</v>
      </c>
      <c r="F9" s="7">
        <v>9935</v>
      </c>
      <c r="G9" s="7">
        <v>98205</v>
      </c>
      <c r="H9" s="7">
        <f t="shared" si="0"/>
        <v>1040199</v>
      </c>
    </row>
    <row r="10" spans="1:8" s="9" customFormat="1" ht="15.75">
      <c r="A10" s="5">
        <v>4</v>
      </c>
      <c r="B10" s="6" t="s">
        <v>6</v>
      </c>
      <c r="C10" s="7">
        <v>1099478</v>
      </c>
      <c r="D10" s="7">
        <v>835967</v>
      </c>
      <c r="E10" s="8">
        <v>75174</v>
      </c>
      <c r="F10" s="7">
        <v>74752</v>
      </c>
      <c r="G10" s="7">
        <v>113585</v>
      </c>
      <c r="H10" s="7">
        <f t="shared" si="0"/>
        <v>1099478</v>
      </c>
    </row>
    <row r="11" spans="1:8" s="9" customFormat="1" ht="15.75">
      <c r="A11" s="5">
        <v>5</v>
      </c>
      <c r="B11" s="6" t="s">
        <v>7</v>
      </c>
      <c r="C11" s="7">
        <v>2376378</v>
      </c>
      <c r="D11" s="7">
        <v>1803964</v>
      </c>
      <c r="E11" s="8">
        <v>180049</v>
      </c>
      <c r="F11" s="7">
        <v>172503</v>
      </c>
      <c r="G11" s="7">
        <v>219862</v>
      </c>
      <c r="H11" s="7">
        <f t="shared" si="0"/>
        <v>2376378</v>
      </c>
    </row>
    <row r="12" spans="1:8" s="9" customFormat="1" ht="15.75">
      <c r="A12" s="5">
        <v>6</v>
      </c>
      <c r="B12" s="6" t="s">
        <v>8</v>
      </c>
      <c r="C12" s="7">
        <v>7555899</v>
      </c>
      <c r="D12" s="7">
        <v>5616862</v>
      </c>
      <c r="E12" s="8">
        <v>604629</v>
      </c>
      <c r="F12" s="7">
        <v>582958</v>
      </c>
      <c r="G12" s="7">
        <v>751450</v>
      </c>
      <c r="H12" s="7">
        <f t="shared" si="0"/>
        <v>7555899</v>
      </c>
    </row>
    <row r="13" spans="1:8" s="9" customFormat="1" ht="15.75">
      <c r="A13" s="5">
        <v>7</v>
      </c>
      <c r="B13" s="6" t="s">
        <v>9</v>
      </c>
      <c r="C13" s="7">
        <v>864363</v>
      </c>
      <c r="D13" s="7">
        <v>519350</v>
      </c>
      <c r="E13" s="8">
        <v>44461</v>
      </c>
      <c r="F13" s="7">
        <v>43228</v>
      </c>
      <c r="G13" s="7">
        <v>257324</v>
      </c>
      <c r="H13" s="7">
        <f t="shared" si="0"/>
        <v>864363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3621792</v>
      </c>
      <c r="D15" s="7">
        <v>2736020</v>
      </c>
      <c r="E15" s="8">
        <v>293973</v>
      </c>
      <c r="F15" s="7">
        <v>291981</v>
      </c>
      <c r="G15" s="7">
        <v>299818</v>
      </c>
      <c r="H15" s="7">
        <f t="shared" si="0"/>
        <v>3621792</v>
      </c>
    </row>
    <row r="16" spans="1:8" s="9" customFormat="1" ht="15.75">
      <c r="A16" s="5">
        <v>10</v>
      </c>
      <c r="B16" s="6" t="s">
        <v>12</v>
      </c>
      <c r="C16" s="7">
        <v>379400</v>
      </c>
      <c r="D16" s="7">
        <v>281040</v>
      </c>
      <c r="E16" s="8">
        <v>27620</v>
      </c>
      <c r="F16" s="7">
        <v>27420</v>
      </c>
      <c r="G16" s="7">
        <v>43320</v>
      </c>
      <c r="H16" s="7">
        <f t="shared" si="0"/>
        <v>379400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2620251</v>
      </c>
      <c r="D18" s="7">
        <v>1972651</v>
      </c>
      <c r="E18" s="8">
        <v>205841</v>
      </c>
      <c r="F18" s="7">
        <v>205652</v>
      </c>
      <c r="G18" s="7">
        <v>236107</v>
      </c>
      <c r="H18" s="7">
        <f t="shared" si="0"/>
        <v>2620251</v>
      </c>
    </row>
    <row r="19" spans="1:8" s="9" customFormat="1" ht="15.75">
      <c r="A19" s="5">
        <v>13</v>
      </c>
      <c r="B19" s="6" t="s">
        <v>15</v>
      </c>
      <c r="C19" s="7">
        <v>748551</v>
      </c>
      <c r="D19" s="7">
        <v>504799</v>
      </c>
      <c r="E19" s="8">
        <v>81217</v>
      </c>
      <c r="F19" s="7">
        <v>55692</v>
      </c>
      <c r="G19" s="7">
        <v>106843</v>
      </c>
      <c r="H19" s="7">
        <f t="shared" si="0"/>
        <v>748551</v>
      </c>
    </row>
    <row r="20" spans="1:8" s="9" customFormat="1" ht="15.75">
      <c r="A20" s="5">
        <v>14</v>
      </c>
      <c r="B20" s="6" t="s">
        <v>16</v>
      </c>
      <c r="C20" s="7">
        <v>186680</v>
      </c>
      <c r="D20" s="7">
        <v>133572</v>
      </c>
      <c r="E20" s="8">
        <v>10186</v>
      </c>
      <c r="F20" s="7">
        <v>8322</v>
      </c>
      <c r="G20" s="7">
        <v>34600</v>
      </c>
      <c r="H20" s="7">
        <f t="shared" si="0"/>
        <v>186680</v>
      </c>
    </row>
    <row r="21" spans="1:8" s="9" customFormat="1" ht="15.75">
      <c r="A21" s="5">
        <v>15</v>
      </c>
      <c r="B21" s="6" t="s">
        <v>17</v>
      </c>
      <c r="C21" s="7">
        <v>596222</v>
      </c>
      <c r="D21" s="7">
        <v>236084</v>
      </c>
      <c r="E21" s="8">
        <v>24003</v>
      </c>
      <c r="F21" s="7">
        <v>158937</v>
      </c>
      <c r="G21" s="7">
        <v>177198</v>
      </c>
      <c r="H21" s="7">
        <f t="shared" si="0"/>
        <v>596222</v>
      </c>
    </row>
    <row r="22" spans="1:8" s="9" customFormat="1" ht="15.75">
      <c r="A22" s="5">
        <v>16</v>
      </c>
      <c r="B22" s="6" t="s">
        <v>18</v>
      </c>
      <c r="C22" s="7">
        <v>8270281</v>
      </c>
      <c r="D22" s="7">
        <v>5799051</v>
      </c>
      <c r="E22" s="8">
        <v>644387</v>
      </c>
      <c r="F22" s="7">
        <v>949254</v>
      </c>
      <c r="G22" s="7">
        <v>877589</v>
      </c>
      <c r="H22" s="7">
        <f t="shared" si="0"/>
        <v>8270281</v>
      </c>
    </row>
    <row r="23" spans="1:8" s="9" customFormat="1" ht="15.75">
      <c r="A23" s="5">
        <v>17</v>
      </c>
      <c r="B23" s="6" t="s">
        <v>19</v>
      </c>
      <c r="C23" s="7">
        <v>1434614</v>
      </c>
      <c r="D23" s="7">
        <v>1084147</v>
      </c>
      <c r="E23" s="8">
        <v>85044</v>
      </c>
      <c r="F23" s="7">
        <v>94388</v>
      </c>
      <c r="G23" s="7">
        <v>171035</v>
      </c>
      <c r="H23" s="7">
        <f t="shared" si="0"/>
        <v>1434614</v>
      </c>
    </row>
    <row r="24" spans="1:8" s="9" customFormat="1" ht="15.75">
      <c r="A24" s="5">
        <v>18</v>
      </c>
      <c r="B24" s="6" t="s">
        <v>20</v>
      </c>
      <c r="C24" s="7">
        <v>1391533</v>
      </c>
      <c r="D24" s="7">
        <v>1066880</v>
      </c>
      <c r="E24" s="8">
        <v>105156</v>
      </c>
      <c r="F24" s="7">
        <v>104751</v>
      </c>
      <c r="G24" s="7">
        <v>114746</v>
      </c>
      <c r="H24" s="7">
        <f t="shared" si="0"/>
        <v>1391533</v>
      </c>
    </row>
    <row r="25" spans="1:8" s="9" customFormat="1" ht="15.75">
      <c r="A25" s="5">
        <v>19</v>
      </c>
      <c r="B25" s="6" t="s">
        <v>21</v>
      </c>
      <c r="C25" s="7">
        <v>100840</v>
      </c>
      <c r="D25" s="7">
        <v>52638</v>
      </c>
      <c r="E25" s="8">
        <v>19430</v>
      </c>
      <c r="F25" s="7">
        <v>5990</v>
      </c>
      <c r="G25" s="7">
        <v>22782</v>
      </c>
      <c r="H25" s="7">
        <f t="shared" si="0"/>
        <v>100840</v>
      </c>
    </row>
    <row r="26" spans="1:8" s="9" customFormat="1" ht="15.75">
      <c r="A26" s="5">
        <v>20</v>
      </c>
      <c r="B26" s="6" t="s">
        <v>22</v>
      </c>
      <c r="C26" s="7">
        <v>2462991</v>
      </c>
      <c r="D26" s="7">
        <v>1912986</v>
      </c>
      <c r="E26" s="8">
        <v>186184</v>
      </c>
      <c r="F26" s="7">
        <v>180442</v>
      </c>
      <c r="G26" s="7">
        <v>183379</v>
      </c>
      <c r="H26" s="7">
        <f t="shared" si="0"/>
        <v>2462991</v>
      </c>
    </row>
    <row r="27" spans="1:8" s="9" customFormat="1" ht="15.75">
      <c r="A27" s="5">
        <v>21</v>
      </c>
      <c r="B27" s="6" t="s">
        <v>23</v>
      </c>
      <c r="C27" s="7">
        <v>5920610</v>
      </c>
      <c r="D27" s="7">
        <v>4464416</v>
      </c>
      <c r="E27" s="8">
        <v>483414</v>
      </c>
      <c r="F27" s="7">
        <v>487506</v>
      </c>
      <c r="G27" s="7">
        <v>485274</v>
      </c>
      <c r="H27" s="7">
        <f t="shared" si="0"/>
        <v>5920610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44874731</v>
      </c>
      <c r="D28" s="10">
        <f t="shared" si="1"/>
        <v>33024429</v>
      </c>
      <c r="E28" s="11">
        <f t="shared" si="1"/>
        <v>3480076</v>
      </c>
      <c r="F28" s="11">
        <f t="shared" si="1"/>
        <v>3788268</v>
      </c>
      <c r="G28" s="11">
        <f t="shared" si="1"/>
        <v>4581958</v>
      </c>
      <c r="H28" s="12">
        <f t="shared" si="1"/>
        <v>44874731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D5:D6"/>
    <mergeCell ref="E5:G5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view="pageBreakPreview" zoomScaleSheetLayoutView="100" zoomScalePageLayoutView="0" workbookViewId="0" topLeftCell="A1">
      <selection activeCell="D7" sqref="D7:D27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4" width="15.57421875" style="3" customWidth="1"/>
    <col min="5" max="5" width="14.00390625" style="1" customWidth="1"/>
    <col min="6" max="6" width="15.57421875" style="1" customWidth="1"/>
    <col min="7" max="7" width="14.8515625" style="1" customWidth="1"/>
    <col min="8" max="8" width="12.8515625" style="1" customWidth="1"/>
    <col min="9" max="16384" width="9.140625" style="1" customWidth="1"/>
  </cols>
  <sheetData>
    <row r="1" spans="1:6" ht="33" customHeight="1">
      <c r="A1" s="29" t="s">
        <v>44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28000</v>
      </c>
      <c r="D7" s="18">
        <v>0</v>
      </c>
      <c r="E7" s="8">
        <v>0</v>
      </c>
      <c r="F7" s="7">
        <v>28000</v>
      </c>
      <c r="G7" s="7">
        <v>0</v>
      </c>
      <c r="H7" s="7">
        <f>D7+E7+F7+G7</f>
        <v>28000</v>
      </c>
    </row>
    <row r="8" spans="1:8" s="9" customFormat="1" ht="15.75">
      <c r="A8" s="5">
        <v>2</v>
      </c>
      <c r="B8" s="6" t="s">
        <v>4</v>
      </c>
      <c r="C8" s="7">
        <v>51840</v>
      </c>
      <c r="D8" s="18">
        <v>0</v>
      </c>
      <c r="E8" s="8">
        <v>51840</v>
      </c>
      <c r="F8" s="7">
        <v>0</v>
      </c>
      <c r="G8" s="7">
        <v>0</v>
      </c>
      <c r="H8" s="7">
        <f aca="true" t="shared" si="0" ref="H8:H27">D8+E8+F8+G8</f>
        <v>51840</v>
      </c>
    </row>
    <row r="9" spans="1:8" s="9" customFormat="1" ht="15.75">
      <c r="A9" s="5">
        <v>3</v>
      </c>
      <c r="B9" s="6" t="s">
        <v>5</v>
      </c>
      <c r="C9" s="7">
        <v>0</v>
      </c>
      <c r="D9" s="18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48595</v>
      </c>
      <c r="D10" s="18">
        <v>23208</v>
      </c>
      <c r="E10" s="8">
        <v>0</v>
      </c>
      <c r="F10" s="7">
        <v>0</v>
      </c>
      <c r="G10" s="7">
        <v>25387</v>
      </c>
      <c r="H10" s="7">
        <f t="shared" si="0"/>
        <v>48595</v>
      </c>
    </row>
    <row r="11" spans="1:8" s="9" customFormat="1" ht="15.75">
      <c r="A11" s="5">
        <v>5</v>
      </c>
      <c r="B11" s="6" t="s">
        <v>7</v>
      </c>
      <c r="C11" s="7">
        <v>0</v>
      </c>
      <c r="D11" s="18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91760</v>
      </c>
      <c r="D12" s="18">
        <v>11360</v>
      </c>
      <c r="E12" s="8">
        <v>0</v>
      </c>
      <c r="F12" s="7">
        <v>0</v>
      </c>
      <c r="G12" s="7">
        <v>80400</v>
      </c>
      <c r="H12" s="7">
        <f t="shared" si="0"/>
        <v>91760</v>
      </c>
    </row>
    <row r="13" spans="1:8" s="9" customFormat="1" ht="15.75">
      <c r="A13" s="5">
        <v>7</v>
      </c>
      <c r="B13" s="6" t="s">
        <v>9</v>
      </c>
      <c r="C13" s="7">
        <v>34320</v>
      </c>
      <c r="D13" s="18">
        <v>34319.99</v>
      </c>
      <c r="E13" s="8">
        <v>0</v>
      </c>
      <c r="F13" s="7">
        <v>0</v>
      </c>
      <c r="G13" s="7">
        <v>0</v>
      </c>
      <c r="H13" s="7">
        <f t="shared" si="0"/>
        <v>34319.99</v>
      </c>
    </row>
    <row r="14" spans="1:8" s="9" customFormat="1" ht="15.75">
      <c r="A14" s="5">
        <v>8</v>
      </c>
      <c r="B14" s="6" t="s">
        <v>10</v>
      </c>
      <c r="C14" s="7">
        <v>0</v>
      </c>
      <c r="D14" s="18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18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0</v>
      </c>
      <c r="D16" s="18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0</v>
      </c>
      <c r="D17" s="18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20400</v>
      </c>
      <c r="D18" s="18">
        <v>20400</v>
      </c>
      <c r="E18" s="8">
        <v>0</v>
      </c>
      <c r="F18" s="7">
        <v>0</v>
      </c>
      <c r="G18" s="7">
        <v>0</v>
      </c>
      <c r="H18" s="7">
        <f t="shared" si="0"/>
        <v>20400</v>
      </c>
    </row>
    <row r="19" spans="1:8" s="9" customFormat="1" ht="15.75">
      <c r="A19" s="5">
        <v>13</v>
      </c>
      <c r="B19" s="6" t="s">
        <v>15</v>
      </c>
      <c r="C19" s="7">
        <v>680000</v>
      </c>
      <c r="D19" s="18">
        <v>0</v>
      </c>
      <c r="E19" s="8">
        <v>0</v>
      </c>
      <c r="F19" s="7">
        <v>0</v>
      </c>
      <c r="G19" s="7">
        <v>680000</v>
      </c>
      <c r="H19" s="7">
        <f t="shared" si="0"/>
        <v>680000</v>
      </c>
    </row>
    <row r="20" spans="1:8" s="9" customFormat="1" ht="15.75">
      <c r="A20" s="5">
        <v>14</v>
      </c>
      <c r="B20" s="6" t="s">
        <v>16</v>
      </c>
      <c r="C20" s="7">
        <v>41386</v>
      </c>
      <c r="D20" s="18">
        <v>41386</v>
      </c>
      <c r="E20" s="8">
        <v>0</v>
      </c>
      <c r="F20" s="7">
        <v>0</v>
      </c>
      <c r="G20" s="7">
        <v>0</v>
      </c>
      <c r="H20" s="7">
        <f t="shared" si="0"/>
        <v>41386</v>
      </c>
    </row>
    <row r="21" spans="1:8" s="9" customFormat="1" ht="15.75">
      <c r="A21" s="5">
        <v>15</v>
      </c>
      <c r="B21" s="6" t="s">
        <v>17</v>
      </c>
      <c r="C21" s="7">
        <v>0</v>
      </c>
      <c r="D21" s="18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44396</v>
      </c>
      <c r="D22" s="18">
        <v>0</v>
      </c>
      <c r="E22" s="8">
        <v>0</v>
      </c>
      <c r="F22" s="7">
        <v>10581</v>
      </c>
      <c r="G22" s="7">
        <v>33815</v>
      </c>
      <c r="H22" s="7">
        <f t="shared" si="0"/>
        <v>44396</v>
      </c>
    </row>
    <row r="23" spans="1:8" s="9" customFormat="1" ht="15.75">
      <c r="A23" s="5">
        <v>17</v>
      </c>
      <c r="B23" s="6" t="s">
        <v>19</v>
      </c>
      <c r="C23" s="7">
        <v>0</v>
      </c>
      <c r="D23" s="18">
        <v>0</v>
      </c>
      <c r="E23" s="8">
        <v>0</v>
      </c>
      <c r="F23" s="7">
        <v>0</v>
      </c>
      <c r="G23" s="7">
        <v>0</v>
      </c>
      <c r="H23" s="7">
        <f t="shared" si="0"/>
        <v>0</v>
      </c>
    </row>
    <row r="24" spans="1:8" s="9" customFormat="1" ht="15.75">
      <c r="A24" s="5">
        <v>18</v>
      </c>
      <c r="B24" s="6" t="s">
        <v>20</v>
      </c>
      <c r="C24" s="7">
        <v>34987</v>
      </c>
      <c r="D24" s="18">
        <v>0</v>
      </c>
      <c r="E24" s="8">
        <v>0</v>
      </c>
      <c r="F24" s="7">
        <v>0</v>
      </c>
      <c r="G24" s="7">
        <v>34987</v>
      </c>
      <c r="H24" s="7">
        <f t="shared" si="0"/>
        <v>34987</v>
      </c>
    </row>
    <row r="25" spans="1:8" s="9" customFormat="1" ht="15.75">
      <c r="A25" s="5">
        <v>19</v>
      </c>
      <c r="B25" s="6" t="s">
        <v>21</v>
      </c>
      <c r="C25" s="7">
        <v>0</v>
      </c>
      <c r="D25" s="18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18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18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13" customFormat="1" ht="12.75">
      <c r="A28" s="27" t="s">
        <v>24</v>
      </c>
      <c r="B28" s="28"/>
      <c r="C28" s="10">
        <f>SUM(C7:C27)</f>
        <v>1075684</v>
      </c>
      <c r="D28" s="10"/>
      <c r="E28" s="11">
        <f>SUM(E7:E27)</f>
        <v>51840</v>
      </c>
      <c r="F28" s="11">
        <f>SUM(F7:F27)</f>
        <v>38581</v>
      </c>
      <c r="G28" s="11">
        <f>SUM(G7:G27)</f>
        <v>854589</v>
      </c>
      <c r="H28" s="12">
        <f>SUM(H7:H27)</f>
        <v>1075683.99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E5:G5"/>
    <mergeCell ref="D5:D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D7" sqref="D7:D27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4.421875" style="1" customWidth="1"/>
    <col min="8" max="8" width="14.8515625" style="1" customWidth="1"/>
    <col min="9" max="16384" width="9.140625" style="1" customWidth="1"/>
  </cols>
  <sheetData>
    <row r="1" spans="1:6" ht="36" customHeight="1">
      <c r="A1" s="29" t="s">
        <v>26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SUM(D7:G7)</f>
        <v>0</v>
      </c>
    </row>
    <row r="8" spans="1:8" s="9" customFormat="1" ht="15.75">
      <c r="A8" s="5">
        <v>2</v>
      </c>
      <c r="B8" s="6" t="s">
        <v>4</v>
      </c>
      <c r="C8" s="7">
        <v>538821</v>
      </c>
      <c r="D8" s="7">
        <v>393714</v>
      </c>
      <c r="E8" s="8">
        <v>48369</v>
      </c>
      <c r="F8" s="7">
        <v>48369</v>
      </c>
      <c r="G8" s="7">
        <v>48369</v>
      </c>
      <c r="H8" s="7">
        <f aca="true" t="shared" si="0" ref="H8:H27">SUM(D8:G8)</f>
        <v>538821</v>
      </c>
    </row>
    <row r="9" spans="1:8" s="9" customFormat="1" ht="15.75">
      <c r="A9" s="5">
        <v>3</v>
      </c>
      <c r="B9" s="6" t="s">
        <v>5</v>
      </c>
      <c r="C9" s="7">
        <v>654030.3</v>
      </c>
      <c r="D9" s="7">
        <v>478290</v>
      </c>
      <c r="E9" s="8">
        <v>59655</v>
      </c>
      <c r="F9" s="7">
        <v>56431</v>
      </c>
      <c r="G9" s="7">
        <v>59654.30000000005</v>
      </c>
      <c r="H9" s="7">
        <f t="shared" si="0"/>
        <v>654030.3</v>
      </c>
    </row>
    <row r="10" spans="1:8" s="9" customFormat="1" ht="15.75">
      <c r="A10" s="5">
        <v>4</v>
      </c>
      <c r="B10" s="6" t="s">
        <v>6</v>
      </c>
      <c r="C10" s="7">
        <v>538821</v>
      </c>
      <c r="D10" s="7">
        <v>393714</v>
      </c>
      <c r="E10" s="8">
        <v>48369</v>
      </c>
      <c r="F10" s="7">
        <v>48369</v>
      </c>
      <c r="G10" s="7">
        <v>48369</v>
      </c>
      <c r="H10" s="7">
        <f t="shared" si="0"/>
        <v>538821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1483755.3000000003</v>
      </c>
      <c r="D12" s="7">
        <v>1095109</v>
      </c>
      <c r="E12" s="8">
        <v>135516</v>
      </c>
      <c r="F12" s="7">
        <v>117698</v>
      </c>
      <c r="G12" s="7">
        <v>135432.30000000028</v>
      </c>
      <c r="H12" s="7">
        <f t="shared" si="0"/>
        <v>1483755.3000000003</v>
      </c>
    </row>
    <row r="13" spans="1:8" s="9" customFormat="1" ht="15.75">
      <c r="A13" s="5">
        <v>7</v>
      </c>
      <c r="B13" s="6" t="s">
        <v>9</v>
      </c>
      <c r="C13" s="7">
        <v>1361634.5</v>
      </c>
      <c r="D13" s="7">
        <v>998868</v>
      </c>
      <c r="E13" s="8">
        <v>124147</v>
      </c>
      <c r="F13" s="7">
        <v>119310</v>
      </c>
      <c r="G13" s="7">
        <v>119309.5</v>
      </c>
      <c r="H13" s="7">
        <f t="shared" si="0"/>
        <v>1361634.5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736388.7000000001</v>
      </c>
      <c r="D15" s="7">
        <v>538076</v>
      </c>
      <c r="E15" s="8">
        <v>66105</v>
      </c>
      <c r="F15" s="7">
        <v>70941</v>
      </c>
      <c r="G15" s="7">
        <v>61266.70000000007</v>
      </c>
      <c r="H15" s="7">
        <f t="shared" si="0"/>
        <v>736388.7000000001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628624.5</v>
      </c>
      <c r="D17" s="7">
        <v>459333</v>
      </c>
      <c r="E17" s="8">
        <v>56431</v>
      </c>
      <c r="F17" s="7">
        <v>56430</v>
      </c>
      <c r="G17" s="7">
        <v>56430.5</v>
      </c>
      <c r="H17" s="7">
        <f t="shared" si="0"/>
        <v>628624.5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1167445.5</v>
      </c>
      <c r="D19" s="7">
        <v>853047</v>
      </c>
      <c r="E19" s="8">
        <v>104800</v>
      </c>
      <c r="F19" s="7">
        <v>104799</v>
      </c>
      <c r="G19" s="7">
        <v>104799.5</v>
      </c>
      <c r="H19" s="7">
        <f t="shared" si="0"/>
        <v>1167445.5</v>
      </c>
    </row>
    <row r="20" spans="1:8" s="9" customFormat="1" ht="15.75">
      <c r="A20" s="5">
        <v>14</v>
      </c>
      <c r="B20" s="6" t="s">
        <v>16</v>
      </c>
      <c r="C20" s="7">
        <v>751587.1</v>
      </c>
      <c r="D20" s="7">
        <v>546825</v>
      </c>
      <c r="E20" s="8">
        <v>69329</v>
      </c>
      <c r="F20" s="7">
        <v>67717</v>
      </c>
      <c r="G20" s="7">
        <v>67716.09999999998</v>
      </c>
      <c r="H20" s="7">
        <f t="shared" si="0"/>
        <v>751587.1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10020780.3</v>
      </c>
      <c r="D23" s="7">
        <v>7496609</v>
      </c>
      <c r="E23" s="8">
        <v>929455</v>
      </c>
      <c r="F23" s="7">
        <v>761161</v>
      </c>
      <c r="G23" s="7">
        <v>833555.3000000007</v>
      </c>
      <c r="H23" s="7">
        <f t="shared" si="0"/>
        <v>10020780.3</v>
      </c>
    </row>
    <row r="24" spans="1:8" s="9" customFormat="1" ht="15.75">
      <c r="A24" s="5">
        <v>18</v>
      </c>
      <c r="B24" s="6" t="s">
        <v>20</v>
      </c>
      <c r="C24" s="7">
        <v>1296549.1</v>
      </c>
      <c r="D24" s="7">
        <v>944915</v>
      </c>
      <c r="E24" s="8">
        <v>116239</v>
      </c>
      <c r="F24" s="7">
        <v>119310</v>
      </c>
      <c r="G24" s="7">
        <v>116085.1000000001</v>
      </c>
      <c r="H24" s="7">
        <f t="shared" si="0"/>
        <v>1296549.1</v>
      </c>
    </row>
    <row r="25" spans="1:8" s="9" customFormat="1" ht="15.75">
      <c r="A25" s="5">
        <v>19</v>
      </c>
      <c r="B25" s="6" t="s">
        <v>21</v>
      </c>
      <c r="C25" s="7">
        <v>1706266.5</v>
      </c>
      <c r="D25" s="7">
        <v>1246761</v>
      </c>
      <c r="E25" s="8">
        <v>153169</v>
      </c>
      <c r="F25" s="7">
        <v>159618</v>
      </c>
      <c r="G25" s="7">
        <v>146718.5</v>
      </c>
      <c r="H25" s="7">
        <f t="shared" si="0"/>
        <v>1706266.5</v>
      </c>
    </row>
    <row r="26" spans="1:8" s="9" customFormat="1" ht="15.75">
      <c r="A26" s="5">
        <v>20</v>
      </c>
      <c r="B26" s="6" t="s">
        <v>22</v>
      </c>
      <c r="C26" s="7">
        <v>2835504.4</v>
      </c>
      <c r="D26" s="7">
        <v>2245628.2</v>
      </c>
      <c r="E26" s="8">
        <v>194863</v>
      </c>
      <c r="F26" s="7">
        <v>174365.2</v>
      </c>
      <c r="G26" s="7">
        <v>203149.19999999972</v>
      </c>
      <c r="H26" s="7">
        <f t="shared" si="0"/>
        <v>2818005.6</v>
      </c>
    </row>
    <row r="27" spans="1:8" s="9" customFormat="1" ht="15.75">
      <c r="A27" s="5">
        <v>21</v>
      </c>
      <c r="B27" s="6" t="s">
        <v>23</v>
      </c>
      <c r="C27" s="7">
        <v>610663.8</v>
      </c>
      <c r="D27" s="7">
        <v>446210</v>
      </c>
      <c r="E27" s="8">
        <v>54818</v>
      </c>
      <c r="F27" s="7">
        <v>56430</v>
      </c>
      <c r="G27" s="7">
        <v>53205.80000000005</v>
      </c>
      <c r="H27" s="7">
        <f t="shared" si="0"/>
        <v>610663.8</v>
      </c>
    </row>
    <row r="28" spans="1:8" s="13" customFormat="1" ht="12.75">
      <c r="A28" s="27" t="s">
        <v>24</v>
      </c>
      <c r="B28" s="28"/>
      <c r="C28" s="10">
        <f aca="true" t="shared" si="1" ref="C28:H28">SUM(C7:C27)</f>
        <v>24330872.000000004</v>
      </c>
      <c r="D28" s="10">
        <f t="shared" si="1"/>
        <v>18137099.2</v>
      </c>
      <c r="E28" s="11">
        <f t="shared" si="1"/>
        <v>2161265</v>
      </c>
      <c r="F28" s="11">
        <f t="shared" si="1"/>
        <v>1960948.2</v>
      </c>
      <c r="G28" s="11">
        <f t="shared" si="1"/>
        <v>2054060.800000001</v>
      </c>
      <c r="H28" s="12">
        <f t="shared" si="1"/>
        <v>24313373.200000007</v>
      </c>
    </row>
    <row r="30" ht="14.25">
      <c r="A30" s="14" t="s">
        <v>56</v>
      </c>
    </row>
    <row r="31" ht="14.25">
      <c r="A31" s="14" t="s">
        <v>29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B1">
      <selection activeCell="D34" sqref="D34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5" width="15.421875" style="3" customWidth="1"/>
    <col min="6" max="6" width="17.7109375" style="1" customWidth="1"/>
    <col min="7" max="7" width="14.421875" style="1" customWidth="1"/>
    <col min="8" max="8" width="14.8515625" style="1" customWidth="1"/>
    <col min="9" max="16384" width="9.140625" style="1" customWidth="1"/>
  </cols>
  <sheetData>
    <row r="1" spans="1:6" ht="36" customHeight="1">
      <c r="A1" s="29" t="s">
        <v>26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7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>SUM(D7:G7)</f>
        <v>0</v>
      </c>
    </row>
    <row r="8" spans="1:8" s="9" customFormat="1" ht="15.75">
      <c r="A8" s="5">
        <v>2</v>
      </c>
      <c r="B8" s="6" t="s">
        <v>4</v>
      </c>
      <c r="C8" s="7">
        <v>26220</v>
      </c>
      <c r="D8" s="7">
        <v>14060</v>
      </c>
      <c r="E8" s="7">
        <v>6840</v>
      </c>
      <c r="F8" s="7">
        <v>1900</v>
      </c>
      <c r="G8" s="7">
        <v>3420</v>
      </c>
      <c r="H8" s="7">
        <f aca="true" t="shared" si="0" ref="H8:H27">SUM(D8:G8)</f>
        <v>26220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41040</v>
      </c>
      <c r="D10" s="7">
        <v>25080</v>
      </c>
      <c r="E10" s="7">
        <v>0</v>
      </c>
      <c r="F10" s="7">
        <v>12540</v>
      </c>
      <c r="G10" s="7">
        <v>3420</v>
      </c>
      <c r="H10" s="7">
        <f t="shared" si="0"/>
        <v>41040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89680</v>
      </c>
      <c r="D12" s="7">
        <v>50160</v>
      </c>
      <c r="E12" s="7">
        <v>23180</v>
      </c>
      <c r="F12" s="7">
        <v>8360</v>
      </c>
      <c r="G12" s="7">
        <v>7980</v>
      </c>
      <c r="H12" s="7">
        <f t="shared" si="0"/>
        <v>89680</v>
      </c>
    </row>
    <row r="13" spans="1:8" s="9" customFormat="1" ht="15.75">
      <c r="A13" s="5">
        <v>7</v>
      </c>
      <c r="B13" s="6" t="s">
        <v>9</v>
      </c>
      <c r="C13" s="7">
        <v>65360</v>
      </c>
      <c r="D13" s="7">
        <v>42560</v>
      </c>
      <c r="E13" s="7">
        <v>12160</v>
      </c>
      <c r="F13" s="7">
        <v>5320</v>
      </c>
      <c r="G13" s="7">
        <v>5320</v>
      </c>
      <c r="H13" s="7">
        <f t="shared" si="0"/>
        <v>65360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59280</v>
      </c>
      <c r="D15" s="7">
        <v>36480</v>
      </c>
      <c r="E15" s="7">
        <v>12920</v>
      </c>
      <c r="F15" s="7">
        <v>4940</v>
      </c>
      <c r="G15" s="7">
        <v>4940</v>
      </c>
      <c r="H15" s="7">
        <f t="shared" si="0"/>
        <v>59280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18240</v>
      </c>
      <c r="D17" s="7">
        <v>11020</v>
      </c>
      <c r="E17" s="7">
        <v>0</v>
      </c>
      <c r="F17" s="7">
        <v>5700</v>
      </c>
      <c r="G17" s="7">
        <v>1520</v>
      </c>
      <c r="H17" s="7">
        <f t="shared" si="0"/>
        <v>18240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77520</v>
      </c>
      <c r="D19" s="7">
        <v>50160</v>
      </c>
      <c r="E19" s="7">
        <v>14440</v>
      </c>
      <c r="F19" s="7">
        <v>6460</v>
      </c>
      <c r="G19" s="7">
        <v>6460</v>
      </c>
      <c r="H19" s="7">
        <f t="shared" si="0"/>
        <v>77520</v>
      </c>
    </row>
    <row r="20" spans="1:8" s="9" customFormat="1" ht="15.75">
      <c r="A20" s="5">
        <v>14</v>
      </c>
      <c r="B20" s="6" t="s">
        <v>16</v>
      </c>
      <c r="C20" s="7">
        <v>56620</v>
      </c>
      <c r="D20" s="7">
        <v>30020</v>
      </c>
      <c r="E20" s="7">
        <v>0</v>
      </c>
      <c r="F20" s="7">
        <v>21660</v>
      </c>
      <c r="G20" s="7">
        <v>4940</v>
      </c>
      <c r="H20" s="7">
        <f t="shared" si="0"/>
        <v>56620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238260</v>
      </c>
      <c r="D23" s="7">
        <v>142880</v>
      </c>
      <c r="E23" s="7">
        <v>54340</v>
      </c>
      <c r="F23" s="7">
        <v>20520</v>
      </c>
      <c r="G23" s="7">
        <v>20520</v>
      </c>
      <c r="H23" s="7">
        <f t="shared" si="0"/>
        <v>238260</v>
      </c>
    </row>
    <row r="24" spans="1:8" s="9" customFormat="1" ht="15.75">
      <c r="A24" s="5">
        <v>18</v>
      </c>
      <c r="B24" s="6" t="s">
        <v>20</v>
      </c>
      <c r="C24" s="7">
        <v>197600</v>
      </c>
      <c r="D24" s="7">
        <v>118940</v>
      </c>
      <c r="E24" s="7">
        <v>43700</v>
      </c>
      <c r="F24" s="7">
        <v>17480</v>
      </c>
      <c r="G24" s="7">
        <v>17480</v>
      </c>
      <c r="H24" s="7">
        <f t="shared" si="0"/>
        <v>197600</v>
      </c>
    </row>
    <row r="25" spans="1:8" s="9" customFormat="1" ht="15.75">
      <c r="A25" s="5">
        <v>19</v>
      </c>
      <c r="B25" s="6" t="s">
        <v>21</v>
      </c>
      <c r="C25" s="7">
        <v>18240</v>
      </c>
      <c r="D25" s="7">
        <v>11020</v>
      </c>
      <c r="E25" s="7">
        <v>4180</v>
      </c>
      <c r="F25" s="7">
        <v>1520</v>
      </c>
      <c r="G25" s="7">
        <v>1520</v>
      </c>
      <c r="H25" s="7">
        <f t="shared" si="0"/>
        <v>18240</v>
      </c>
    </row>
    <row r="26" spans="1:8" s="9" customFormat="1" ht="15.75">
      <c r="A26" s="5">
        <v>20</v>
      </c>
      <c r="B26" s="6" t="s">
        <v>22</v>
      </c>
      <c r="C26" s="7">
        <v>96140</v>
      </c>
      <c r="D26" s="7">
        <v>60040</v>
      </c>
      <c r="E26" s="7">
        <v>20900</v>
      </c>
      <c r="F26" s="7">
        <v>7220</v>
      </c>
      <c r="G26" s="7">
        <v>7980</v>
      </c>
      <c r="H26" s="7">
        <f t="shared" si="0"/>
        <v>96140</v>
      </c>
    </row>
    <row r="27" spans="1:8" s="9" customFormat="1" ht="15.75">
      <c r="A27" s="5">
        <v>21</v>
      </c>
      <c r="B27" s="6" t="s">
        <v>23</v>
      </c>
      <c r="C27" s="7">
        <v>11780</v>
      </c>
      <c r="D27" s="7">
        <v>5700</v>
      </c>
      <c r="E27" s="7">
        <v>3800</v>
      </c>
      <c r="F27" s="7">
        <v>1140</v>
      </c>
      <c r="G27" s="7">
        <v>1140</v>
      </c>
      <c r="H27" s="7">
        <f t="shared" si="0"/>
        <v>11780</v>
      </c>
    </row>
    <row r="28" spans="1:8" s="13" customFormat="1" ht="12.75">
      <c r="A28" s="27" t="s">
        <v>24</v>
      </c>
      <c r="B28" s="28"/>
      <c r="C28" s="10">
        <f>SUM(C7:C27)</f>
        <v>995980</v>
      </c>
      <c r="D28" s="10"/>
      <c r="E28" s="10"/>
      <c r="F28" s="11">
        <f>SUM(F7:F27)</f>
        <v>114760</v>
      </c>
      <c r="G28" s="11">
        <f>SUM(G7:G27)</f>
        <v>86640</v>
      </c>
      <c r="H28" s="12">
        <f>SUM(H7:H27)</f>
        <v>995980</v>
      </c>
    </row>
    <row r="30" ht="14.25">
      <c r="A30" s="14" t="s">
        <v>56</v>
      </c>
    </row>
    <row r="31" ht="14.25">
      <c r="A31" s="14" t="s">
        <v>29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E5:G5"/>
    <mergeCell ref="D5:D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D7" sqref="D7:D28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5" width="15.00390625" style="1" customWidth="1"/>
    <col min="6" max="6" width="15.8515625" style="1" customWidth="1"/>
    <col min="7" max="7" width="17.7109375" style="1" customWidth="1"/>
    <col min="8" max="8" width="12.7109375" style="1" customWidth="1"/>
    <col min="9" max="16384" width="9.140625" style="1" customWidth="1"/>
  </cols>
  <sheetData>
    <row r="1" spans="1:7" ht="38.25" customHeight="1">
      <c r="A1" s="29" t="s">
        <v>27</v>
      </c>
      <c r="B1" s="29"/>
      <c r="C1" s="29"/>
      <c r="D1" s="29"/>
      <c r="E1" s="29"/>
      <c r="F1" s="29"/>
      <c r="G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36.75" customHeight="1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ht="15" customHeight="1">
      <c r="A7" s="5">
        <v>1</v>
      </c>
      <c r="B7" s="6" t="s">
        <v>3</v>
      </c>
      <c r="C7" s="7">
        <v>0</v>
      </c>
      <c r="D7" s="7"/>
      <c r="E7" s="8">
        <v>0</v>
      </c>
      <c r="F7" s="7"/>
      <c r="G7" s="7">
        <v>0</v>
      </c>
      <c r="H7" s="7">
        <f>SUM(D7:G7)</f>
        <v>0</v>
      </c>
    </row>
    <row r="8" spans="1:8" s="9" customFormat="1" ht="15.7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SUM(D8:G8)</f>
        <v>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>
        <v>410700</v>
      </c>
      <c r="D11" s="7">
        <v>0</v>
      </c>
      <c r="E11" s="8">
        <v>70367</v>
      </c>
      <c r="F11" s="7">
        <v>32000</v>
      </c>
      <c r="G11" s="7">
        <v>5533</v>
      </c>
      <c r="H11" s="7">
        <f t="shared" si="0"/>
        <v>107900</v>
      </c>
    </row>
    <row r="12" spans="1:8" s="9" customFormat="1" ht="15.75">
      <c r="A12" s="5">
        <v>6</v>
      </c>
      <c r="B12" s="6" t="s">
        <v>8</v>
      </c>
      <c r="C12" s="7">
        <v>0</v>
      </c>
      <c r="D12" s="7">
        <v>302800</v>
      </c>
      <c r="E12" s="8">
        <v>0</v>
      </c>
      <c r="F12" s="7"/>
      <c r="G12" s="7">
        <v>0</v>
      </c>
      <c r="H12" s="7">
        <f t="shared" si="0"/>
        <v>302800</v>
      </c>
    </row>
    <row r="13" spans="1:8" s="9" customFormat="1" ht="15.7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447000</v>
      </c>
      <c r="D21" s="7">
        <v>0</v>
      </c>
      <c r="E21" s="8">
        <v>81666</v>
      </c>
      <c r="F21" s="7">
        <v>29471</v>
      </c>
      <c r="G21" s="7">
        <v>25000</v>
      </c>
      <c r="H21" s="7">
        <f t="shared" si="0"/>
        <v>136137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310863</v>
      </c>
      <c r="E22" s="8">
        <v>0</v>
      </c>
      <c r="F22" s="7"/>
      <c r="G22" s="7">
        <v>0</v>
      </c>
      <c r="H22" s="7">
        <f t="shared" si="0"/>
        <v>310863</v>
      </c>
    </row>
    <row r="23" spans="1:8" s="9" customFormat="1" ht="15.75">
      <c r="A23" s="5">
        <v>17</v>
      </c>
      <c r="B23" s="6" t="s">
        <v>19</v>
      </c>
      <c r="C23" s="7">
        <v>406183</v>
      </c>
      <c r="D23" s="7">
        <v>0</v>
      </c>
      <c r="E23" s="8">
        <v>45850</v>
      </c>
      <c r="F23" s="7">
        <v>32000</v>
      </c>
      <c r="G23" s="7">
        <v>20161</v>
      </c>
      <c r="H23" s="7">
        <f t="shared" si="0"/>
        <v>98011</v>
      </c>
    </row>
    <row r="24" spans="1:8" s="9" customFormat="1" ht="15.75">
      <c r="A24" s="5">
        <v>18</v>
      </c>
      <c r="B24" s="6" t="s">
        <v>20</v>
      </c>
      <c r="C24" s="7">
        <v>0</v>
      </c>
      <c r="D24" s="7">
        <v>308172</v>
      </c>
      <c r="E24" s="8">
        <v>0</v>
      </c>
      <c r="F24" s="7"/>
      <c r="G24" s="7">
        <v>0</v>
      </c>
      <c r="H24" s="7">
        <f t="shared" si="0"/>
        <v>308172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9" customFormat="1" ht="12.75">
      <c r="A28" s="27" t="s">
        <v>24</v>
      </c>
      <c r="B28" s="28"/>
      <c r="C28" s="10">
        <f aca="true" t="shared" si="1" ref="C28:H28">SUM(C7:C27)</f>
        <v>1263883</v>
      </c>
      <c r="D28" s="10">
        <v>0</v>
      </c>
      <c r="E28" s="11">
        <f t="shared" si="1"/>
        <v>197883</v>
      </c>
      <c r="F28" s="11">
        <f t="shared" si="1"/>
        <v>93471</v>
      </c>
      <c r="G28" s="11">
        <f t="shared" si="1"/>
        <v>50694</v>
      </c>
      <c r="H28" s="12">
        <f t="shared" si="1"/>
        <v>1263883</v>
      </c>
    </row>
    <row r="30" ht="14.25">
      <c r="A30" s="14" t="s">
        <v>56</v>
      </c>
    </row>
    <row r="31" ht="14.25">
      <c r="A31" s="14" t="s">
        <v>29</v>
      </c>
    </row>
  </sheetData>
  <sheetProtection/>
  <mergeCells count="9">
    <mergeCell ref="H5:H6"/>
    <mergeCell ref="A28:B28"/>
    <mergeCell ref="C5:C6"/>
    <mergeCell ref="A1:G1"/>
    <mergeCell ref="A3:G3"/>
    <mergeCell ref="A5:A6"/>
    <mergeCell ref="B5:B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D7" sqref="D7:D27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3.8515625" style="1" customWidth="1"/>
    <col min="8" max="8" width="12.00390625" style="1" customWidth="1"/>
    <col min="9" max="16384" width="9.140625" style="1" customWidth="1"/>
  </cols>
  <sheetData>
    <row r="1" spans="1:6" ht="31.5" customHeight="1">
      <c r="A1" s="29" t="s">
        <v>28</v>
      </c>
      <c r="B1" s="29"/>
      <c r="C1" s="29"/>
      <c r="D1" s="29"/>
      <c r="E1" s="29"/>
      <c r="F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6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6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11844</v>
      </c>
      <c r="D7" s="7">
        <v>5922</v>
      </c>
      <c r="E7" s="8">
        <v>0</v>
      </c>
      <c r="F7" s="7">
        <v>5449</v>
      </c>
      <c r="G7" s="7">
        <v>-1219</v>
      </c>
      <c r="H7" s="7">
        <f>SUM(D7:G7)</f>
        <v>10152</v>
      </c>
    </row>
    <row r="8" spans="1:8" s="9" customFormat="1" ht="15.75">
      <c r="A8" s="5">
        <v>2</v>
      </c>
      <c r="B8" s="6" t="s">
        <v>4</v>
      </c>
      <c r="C8" s="7">
        <v>10152</v>
      </c>
      <c r="D8" s="7">
        <v>1500</v>
      </c>
      <c r="E8" s="8">
        <v>0</v>
      </c>
      <c r="F8" s="7">
        <v>4422</v>
      </c>
      <c r="G8" s="7">
        <v>0</v>
      </c>
      <c r="H8" s="7">
        <f aca="true" t="shared" si="0" ref="H8:H27">SUM(D8:G8)</f>
        <v>5922</v>
      </c>
    </row>
    <row r="9" spans="1:8" s="9" customFormat="1" ht="15.75">
      <c r="A9" s="5">
        <v>3</v>
      </c>
      <c r="B9" s="6" t="s">
        <v>5</v>
      </c>
      <c r="C9" s="7">
        <v>29610</v>
      </c>
      <c r="D9" s="7">
        <v>0</v>
      </c>
      <c r="E9" s="8">
        <v>29610</v>
      </c>
      <c r="F9" s="7">
        <v>0</v>
      </c>
      <c r="G9" s="7">
        <v>0</v>
      </c>
      <c r="H9" s="7">
        <f t="shared" si="0"/>
        <v>29610</v>
      </c>
    </row>
    <row r="10" spans="1:8" s="9" customFormat="1" ht="15.75">
      <c r="A10" s="5">
        <v>4</v>
      </c>
      <c r="B10" s="6" t="s">
        <v>6</v>
      </c>
      <c r="C10" s="7">
        <v>7050</v>
      </c>
      <c r="D10" s="7">
        <v>4230</v>
      </c>
      <c r="E10" s="8">
        <v>1692</v>
      </c>
      <c r="F10" s="7">
        <v>0</v>
      </c>
      <c r="G10" s="7">
        <v>1128</v>
      </c>
      <c r="H10" s="7">
        <f t="shared" si="0"/>
        <v>7050</v>
      </c>
    </row>
    <row r="11" spans="1:8" s="9" customFormat="1" ht="15.75">
      <c r="A11" s="5">
        <v>5</v>
      </c>
      <c r="B11" s="6" t="s">
        <v>7</v>
      </c>
      <c r="C11" s="7">
        <v>10152</v>
      </c>
      <c r="D11" s="7">
        <v>2256</v>
      </c>
      <c r="E11" s="8">
        <v>6204</v>
      </c>
      <c r="F11" s="7">
        <v>0</v>
      </c>
      <c r="G11" s="7">
        <v>1692</v>
      </c>
      <c r="H11" s="7">
        <f t="shared" si="0"/>
        <v>10152</v>
      </c>
    </row>
    <row r="12" spans="1:8" s="9" customFormat="1" ht="15.75">
      <c r="A12" s="5">
        <v>6</v>
      </c>
      <c r="B12" s="6" t="s">
        <v>8</v>
      </c>
      <c r="C12" s="7">
        <v>25380</v>
      </c>
      <c r="D12" s="7">
        <v>10152</v>
      </c>
      <c r="E12" s="8">
        <v>0</v>
      </c>
      <c r="F12" s="7">
        <v>0</v>
      </c>
      <c r="G12" s="7">
        <v>5922</v>
      </c>
      <c r="H12" s="7">
        <f t="shared" si="0"/>
        <v>16074</v>
      </c>
    </row>
    <row r="13" spans="1:8" s="9" customFormat="1" ht="15.75">
      <c r="A13" s="5">
        <v>7</v>
      </c>
      <c r="B13" s="6" t="s">
        <v>9</v>
      </c>
      <c r="C13" s="7">
        <v>5076</v>
      </c>
      <c r="D13" s="7">
        <v>5076</v>
      </c>
      <c r="E13" s="8">
        <v>0</v>
      </c>
      <c r="F13" s="7">
        <v>0</v>
      </c>
      <c r="G13" s="7">
        <v>0</v>
      </c>
      <c r="H13" s="7">
        <f t="shared" si="0"/>
        <v>5076</v>
      </c>
    </row>
    <row r="14" spans="1:8" s="9" customFormat="1" ht="15.75">
      <c r="A14" s="5">
        <v>8</v>
      </c>
      <c r="B14" s="6" t="s">
        <v>10</v>
      </c>
      <c r="C14" s="7">
        <v>6768</v>
      </c>
      <c r="D14" s="7">
        <v>6768</v>
      </c>
      <c r="E14" s="8">
        <v>0</v>
      </c>
      <c r="F14" s="7">
        <v>0</v>
      </c>
      <c r="G14" s="7">
        <v>0</v>
      </c>
      <c r="H14" s="7">
        <f t="shared" si="0"/>
        <v>6768</v>
      </c>
    </row>
    <row r="15" spans="1:8" s="9" customFormat="1" ht="15.75">
      <c r="A15" s="5">
        <v>9</v>
      </c>
      <c r="B15" s="6" t="s">
        <v>11</v>
      </c>
      <c r="C15" s="7">
        <v>42300</v>
      </c>
      <c r="D15" s="7">
        <v>20344</v>
      </c>
      <c r="E15" s="8">
        <v>0</v>
      </c>
      <c r="F15" s="7">
        <v>1956</v>
      </c>
      <c r="G15" s="7">
        <v>20000</v>
      </c>
      <c r="H15" s="7">
        <f t="shared" si="0"/>
        <v>42300</v>
      </c>
    </row>
    <row r="16" spans="1:8" s="9" customFormat="1" ht="15.75">
      <c r="A16" s="5">
        <v>10</v>
      </c>
      <c r="B16" s="6" t="s">
        <v>12</v>
      </c>
      <c r="C16" s="7">
        <v>11844</v>
      </c>
      <c r="D16" s="7">
        <v>5076</v>
      </c>
      <c r="E16" s="8">
        <v>0</v>
      </c>
      <c r="F16" s="7">
        <v>0</v>
      </c>
      <c r="G16" s="7">
        <v>6768</v>
      </c>
      <c r="H16" s="7">
        <f t="shared" si="0"/>
        <v>11844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8460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5922</v>
      </c>
      <c r="D19" s="7">
        <v>5922</v>
      </c>
      <c r="E19" s="8">
        <v>0</v>
      </c>
      <c r="F19" s="7">
        <v>0</v>
      </c>
      <c r="G19" s="7">
        <v>0</v>
      </c>
      <c r="H19" s="7">
        <f t="shared" si="0"/>
        <v>5922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4230</v>
      </c>
      <c r="D21" s="7">
        <v>2538</v>
      </c>
      <c r="E21" s="8">
        <v>1692</v>
      </c>
      <c r="F21" s="7">
        <v>0</v>
      </c>
      <c r="G21" s="7">
        <v>0</v>
      </c>
      <c r="H21" s="7">
        <f t="shared" si="0"/>
        <v>4230</v>
      </c>
    </row>
    <row r="22" spans="1:8" s="9" customFormat="1" ht="15.75">
      <c r="A22" s="5">
        <v>16</v>
      </c>
      <c r="B22" s="6" t="s">
        <v>18</v>
      </c>
      <c r="C22" s="7">
        <v>93060</v>
      </c>
      <c r="D22" s="7">
        <v>64324</v>
      </c>
      <c r="E22" s="8">
        <v>35184</v>
      </c>
      <c r="F22" s="7">
        <v>-6448</v>
      </c>
      <c r="G22" s="7">
        <v>0</v>
      </c>
      <c r="H22" s="7">
        <f t="shared" si="0"/>
        <v>93060</v>
      </c>
    </row>
    <row r="23" spans="1:8" s="9" customFormat="1" ht="15.75">
      <c r="A23" s="5">
        <v>17</v>
      </c>
      <c r="B23" s="6" t="s">
        <v>19</v>
      </c>
      <c r="C23" s="7">
        <v>20308</v>
      </c>
      <c r="D23" s="7">
        <v>11844</v>
      </c>
      <c r="E23" s="8">
        <v>2183</v>
      </c>
      <c r="F23" s="7">
        <v>2043</v>
      </c>
      <c r="G23" s="7">
        <v>4234</v>
      </c>
      <c r="H23" s="7">
        <f t="shared" si="0"/>
        <v>20304</v>
      </c>
    </row>
    <row r="24" spans="1:8" s="9" customFormat="1" ht="15.75">
      <c r="A24" s="5">
        <v>18</v>
      </c>
      <c r="B24" s="6" t="s">
        <v>20</v>
      </c>
      <c r="C24" s="7">
        <v>16920</v>
      </c>
      <c r="D24" s="7">
        <v>8460</v>
      </c>
      <c r="E24" s="8">
        <v>0</v>
      </c>
      <c r="F24" s="7">
        <v>8460</v>
      </c>
      <c r="G24" s="7">
        <v>0</v>
      </c>
      <c r="H24" s="7">
        <f t="shared" si="0"/>
        <v>16920</v>
      </c>
    </row>
    <row r="25" spans="1:8" s="9" customFormat="1" ht="15.75">
      <c r="A25" s="5">
        <v>19</v>
      </c>
      <c r="B25" s="6" t="s">
        <v>21</v>
      </c>
      <c r="C25" s="7">
        <v>5076</v>
      </c>
      <c r="D25" s="7">
        <v>0</v>
      </c>
      <c r="E25" s="8">
        <v>0</v>
      </c>
      <c r="F25" s="7">
        <v>3437</v>
      </c>
      <c r="G25" s="7">
        <v>1639</v>
      </c>
      <c r="H25" s="7">
        <f t="shared" si="0"/>
        <v>5076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6768</v>
      </c>
      <c r="D27" s="7">
        <v>6768</v>
      </c>
      <c r="E27" s="8">
        <v>0</v>
      </c>
      <c r="F27" s="7">
        <v>0</v>
      </c>
      <c r="G27" s="7">
        <v>0</v>
      </c>
      <c r="H27" s="7">
        <f t="shared" si="0"/>
        <v>6768</v>
      </c>
    </row>
    <row r="28" spans="1:8" s="13" customFormat="1" ht="24.75" customHeight="1">
      <c r="A28" s="27" t="s">
        <v>24</v>
      </c>
      <c r="B28" s="28"/>
      <c r="C28" s="10">
        <f aca="true" t="shared" si="1" ref="C28:H28">SUM(C7:C27)</f>
        <v>320920</v>
      </c>
      <c r="D28" s="10">
        <f t="shared" si="1"/>
        <v>161180</v>
      </c>
      <c r="E28" s="11">
        <f t="shared" si="1"/>
        <v>76565</v>
      </c>
      <c r="F28" s="11">
        <f t="shared" si="1"/>
        <v>19319</v>
      </c>
      <c r="G28" s="11">
        <f t="shared" si="1"/>
        <v>40164</v>
      </c>
      <c r="H28" s="12">
        <f t="shared" si="1"/>
        <v>297228</v>
      </c>
    </row>
    <row r="31" ht="14.25">
      <c r="A31" s="14" t="s">
        <v>56</v>
      </c>
    </row>
    <row r="32" ht="14.25">
      <c r="A32" s="14" t="s">
        <v>29</v>
      </c>
    </row>
  </sheetData>
  <sheetProtection/>
  <mergeCells count="9">
    <mergeCell ref="H5:H6"/>
    <mergeCell ref="A3:G3"/>
    <mergeCell ref="A28:B28"/>
    <mergeCell ref="A1:F1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D7" sqref="D7:D27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5" width="15.421875" style="3" customWidth="1"/>
    <col min="6" max="6" width="17.7109375" style="1" customWidth="1"/>
    <col min="7" max="7" width="13.8515625" style="1" customWidth="1"/>
    <col min="8" max="8" width="12.28125" style="1" customWidth="1"/>
    <col min="9" max="16384" width="9.140625" style="1" customWidth="1"/>
  </cols>
  <sheetData>
    <row r="1" spans="1:8" ht="31.5" customHeight="1">
      <c r="A1" s="29" t="s">
        <v>34</v>
      </c>
      <c r="B1" s="29"/>
      <c r="C1" s="29"/>
      <c r="D1" s="29"/>
      <c r="E1" s="29"/>
      <c r="F1" s="29"/>
      <c r="G1" s="29"/>
      <c r="H1" s="29"/>
    </row>
    <row r="2" ht="14.25">
      <c r="A2" s="2"/>
    </row>
    <row r="3" spans="1:7" ht="13.5">
      <c r="A3" s="30" t="s">
        <v>48</v>
      </c>
      <c r="B3" s="30"/>
      <c r="C3" s="30"/>
      <c r="D3" s="30"/>
      <c r="E3" s="30"/>
      <c r="F3" s="30"/>
      <c r="G3" s="30"/>
    </row>
    <row r="4" spans="1:7" ht="13.5">
      <c r="A4" s="4"/>
      <c r="B4" s="4"/>
      <c r="C4" s="4"/>
      <c r="D4" s="4"/>
      <c r="E4" s="4"/>
      <c r="F4" s="4"/>
      <c r="G4" s="4"/>
    </row>
    <row r="5" spans="1:8" ht="36.75" customHeight="1">
      <c r="A5" s="31" t="s">
        <v>1</v>
      </c>
      <c r="B5" s="32" t="s">
        <v>2</v>
      </c>
      <c r="C5" s="33" t="s">
        <v>49</v>
      </c>
      <c r="D5" s="38" t="s">
        <v>40</v>
      </c>
      <c r="E5" s="34" t="s">
        <v>50</v>
      </c>
      <c r="F5" s="35"/>
      <c r="G5" s="36"/>
      <c r="H5" s="37" t="s">
        <v>51</v>
      </c>
    </row>
    <row r="6" spans="1:8" ht="13.5">
      <c r="A6" s="31"/>
      <c r="B6" s="32"/>
      <c r="C6" s="33"/>
      <c r="D6" s="39"/>
      <c r="E6" s="17" t="s">
        <v>41</v>
      </c>
      <c r="F6" s="16" t="s">
        <v>42</v>
      </c>
      <c r="G6" s="16" t="s">
        <v>43</v>
      </c>
      <c r="H6" s="37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7">
        <v>0</v>
      </c>
      <c r="F7" s="7"/>
      <c r="G7" s="7">
        <v>0</v>
      </c>
      <c r="H7" s="7">
        <f aca="true" t="shared" si="0" ref="H7:H27">SUM(F7:G7)</f>
        <v>0</v>
      </c>
    </row>
    <row r="8" spans="1:8" s="9" customFormat="1" ht="15.75">
      <c r="A8" s="5">
        <v>2</v>
      </c>
      <c r="B8" s="6" t="s">
        <v>4</v>
      </c>
      <c r="C8" s="7">
        <v>0</v>
      </c>
      <c r="D8" s="7">
        <v>0</v>
      </c>
      <c r="E8" s="7">
        <v>0</v>
      </c>
      <c r="F8" s="7"/>
      <c r="G8" s="7">
        <v>0</v>
      </c>
      <c r="H8" s="7">
        <f t="shared" si="0"/>
        <v>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7">
        <v>0</v>
      </c>
      <c r="F9" s="7"/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0</v>
      </c>
      <c r="D10" s="7">
        <v>0</v>
      </c>
      <c r="E10" s="7">
        <v>0</v>
      </c>
      <c r="F10" s="7"/>
      <c r="G10" s="7">
        <v>0</v>
      </c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7">
        <v>0</v>
      </c>
      <c r="F11" s="7"/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0</v>
      </c>
      <c r="D12" s="7">
        <v>0</v>
      </c>
      <c r="E12" s="7">
        <v>0</v>
      </c>
      <c r="F12" s="7"/>
      <c r="G12" s="7">
        <v>0</v>
      </c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>
        <v>0</v>
      </c>
      <c r="D13" s="7">
        <v>0</v>
      </c>
      <c r="E13" s="7">
        <v>0</v>
      </c>
      <c r="F13" s="7"/>
      <c r="G13" s="7">
        <v>0</v>
      </c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7">
        <v>0</v>
      </c>
      <c r="F14" s="7"/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>
        <v>0</v>
      </c>
      <c r="E15" s="7">
        <v>0</v>
      </c>
      <c r="F15" s="7"/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2538</v>
      </c>
      <c r="D16" s="7">
        <v>0</v>
      </c>
      <c r="E16" s="7">
        <v>0</v>
      </c>
      <c r="F16" s="7"/>
      <c r="G16" s="7">
        <v>2538</v>
      </c>
      <c r="H16" s="7">
        <f t="shared" si="0"/>
        <v>2538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7">
        <v>0</v>
      </c>
      <c r="F17" s="7"/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8460</v>
      </c>
      <c r="D18" s="7">
        <v>0</v>
      </c>
      <c r="E18" s="7">
        <v>0</v>
      </c>
      <c r="F18" s="7"/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7">
        <v>0</v>
      </c>
      <c r="F19" s="7"/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7">
        <v>0</v>
      </c>
      <c r="F20" s="7"/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7">
        <v>0</v>
      </c>
      <c r="F21" s="7"/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10152</v>
      </c>
      <c r="D22" s="7">
        <v>0</v>
      </c>
      <c r="E22" s="7">
        <v>10152</v>
      </c>
      <c r="F22" s="7"/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33840</v>
      </c>
      <c r="D23" s="7">
        <v>10580</v>
      </c>
      <c r="E23" s="7">
        <v>4256</v>
      </c>
      <c r="F23" s="7">
        <v>8456</v>
      </c>
      <c r="G23" s="7">
        <v>10548</v>
      </c>
      <c r="H23" s="7">
        <f t="shared" si="0"/>
        <v>19004</v>
      </c>
    </row>
    <row r="24" spans="1:8" s="9" customFormat="1" ht="15.75">
      <c r="A24" s="5">
        <v>18</v>
      </c>
      <c r="B24" s="6" t="s">
        <v>20</v>
      </c>
      <c r="C24" s="7">
        <v>0</v>
      </c>
      <c r="D24" s="7">
        <v>0</v>
      </c>
      <c r="E24" s="7">
        <v>0</v>
      </c>
      <c r="F24" s="7"/>
      <c r="G24" s="7">
        <v>0</v>
      </c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7">
        <v>0</v>
      </c>
      <c r="F25" s="7"/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7">
        <v>0</v>
      </c>
      <c r="F26" s="7"/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7">
        <v>0</v>
      </c>
      <c r="F27" s="7"/>
      <c r="G27" s="7">
        <v>0</v>
      </c>
      <c r="H27" s="7">
        <f t="shared" si="0"/>
        <v>0</v>
      </c>
    </row>
    <row r="28" spans="1:8" s="13" customFormat="1" ht="24.75" customHeight="1">
      <c r="A28" s="27" t="s">
        <v>24</v>
      </c>
      <c r="B28" s="28"/>
      <c r="C28" s="10">
        <f>SUM(C7:C27)</f>
        <v>54990</v>
      </c>
      <c r="D28" s="10"/>
      <c r="E28" s="10"/>
      <c r="F28" s="11">
        <f>SUM(F7:F27)</f>
        <v>8456</v>
      </c>
      <c r="G28" s="11">
        <f>SUM(G7:G27)</f>
        <v>13086</v>
      </c>
      <c r="H28" s="12">
        <f>SUM(H7:H27)</f>
        <v>21542</v>
      </c>
    </row>
    <row r="31" ht="14.25">
      <c r="A31" s="14" t="s">
        <v>56</v>
      </c>
    </row>
    <row r="32" ht="14.25">
      <c r="A32" s="14" t="s">
        <v>29</v>
      </c>
    </row>
  </sheetData>
  <sheetProtection/>
  <mergeCells count="9">
    <mergeCell ref="A1:H1"/>
    <mergeCell ref="H5:H6"/>
    <mergeCell ref="A28:B28"/>
    <mergeCell ref="A3:G3"/>
    <mergeCell ref="A5:A6"/>
    <mergeCell ref="B5:B6"/>
    <mergeCell ref="C5:C6"/>
    <mergeCell ref="D5:D6"/>
    <mergeCell ref="E5:G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Jablonska</cp:lastModifiedBy>
  <dcterms:created xsi:type="dcterms:W3CDTF">2014-04-01T10:36:17Z</dcterms:created>
  <dcterms:modified xsi:type="dcterms:W3CDTF">2019-01-07T08:56:52Z</dcterms:modified>
  <cp:category/>
  <cp:version/>
  <cp:contentType/>
  <cp:contentStatus/>
</cp:coreProperties>
</file>