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7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sik\Desktop\Nowy folder\"/>
    </mc:Choice>
  </mc:AlternateContent>
  <bookViews>
    <workbookView xWindow="0" yWindow="0" windowWidth="20460" windowHeight="6030" firstSheet="2" activeTab="2"/>
  </bookViews>
  <sheets>
    <sheet name="parter 0" sheetId="1" state="hidden" r:id="rId1"/>
    <sheet name="1 piętro" sheetId="2" state="hidden" r:id="rId2"/>
    <sheet name="parter" sheetId="7" r:id="rId3"/>
    <sheet name="Arkusz2" sheetId="10" r:id="rId4"/>
    <sheet name="Arkusz1" sheetId="9" r:id="rId5"/>
    <sheet name="piętro 1" sheetId="8" r:id="rId6"/>
    <sheet name="2 piętro" sheetId="3" r:id="rId7"/>
    <sheet name="3 piętro" sheetId="4" r:id="rId8"/>
    <sheet name="4 piętro" sheetId="5" r:id="rId9"/>
    <sheet name="5 piętro" sheetId="6" r:id="rId10"/>
    <sheet name="WYLICZENIE" sheetId="11" r:id="rId11"/>
  </sheets>
  <definedNames>
    <definedName name="_xlnm.Print_Area" localSheetId="1">'1 piętro'!$A$1:$K$113,'1 piętro'!$M$1:$V$82</definedName>
    <definedName name="_xlnm.Print_Area" localSheetId="6">'2 piętro'!$A$1:$F$111,'2 piętro'!$H$1:$M$79</definedName>
    <definedName name="_xlnm.Print_Area" localSheetId="7">'3 piętro'!$A$1:$F$102,'3 piętro'!$I$1:$N$76</definedName>
    <definedName name="_xlnm.Print_Area" localSheetId="8">'4 piętro'!$A$1:$F$101,'4 piętro'!$I$1:$N$74</definedName>
    <definedName name="_xlnm.Print_Area" localSheetId="9">'5 piętro'!$A$1:$F$109,'5 piętro'!$H$1:$M$66</definedName>
    <definedName name="_xlnm.Print_Area" localSheetId="2">parter!$A$1:$E$55,parter!$I$1:$M$88</definedName>
    <definedName name="_xlnm.Print_Area" localSheetId="0">'parter 0'!$A$1:$J$55,'parter 0'!$N$1:$W$88</definedName>
    <definedName name="_xlnm.Print_Area" localSheetId="5">'piętro 1'!$G$1:$K$82,'piętro 1'!$A$1:$E$112</definedName>
    <definedName name="Z_11AB0EC5_2061_4E4B_9DFC_670A1862018B_.wvu.Cols" localSheetId="1" hidden="1">'1 piętro'!$D:$D,'1 piętro'!$J:$J,'1 piętro'!$P:$P</definedName>
    <definedName name="Z_11AB0EC5_2061_4E4B_9DFC_670A1862018B_.wvu.Cols" localSheetId="6" hidden="1">'2 piętro'!$D:$D,'2 piętro'!$E:$E,'2 piętro'!#REF!,'2 piętro'!$L:$L</definedName>
    <definedName name="Z_11AB0EC5_2061_4E4B_9DFC_670A1862018B_.wvu.Cols" localSheetId="7" hidden="1">'3 piętro'!$D:$D,'3 piętro'!#REF!,'3 piętro'!$E:$E,'3 piętro'!$L:$L,'3 piętro'!#REF!,'3 piętro'!$M:$M</definedName>
    <definedName name="Z_11AB0EC5_2061_4E4B_9DFC_670A1862018B_.wvu.Cols" localSheetId="8" hidden="1">'4 piętro'!$D:$D,'4 piętro'!#REF!,'4 piętro'!$E:$E,'4 piętro'!$L:$L,'4 piętro'!#REF!,'4 piętro'!$M:$M</definedName>
    <definedName name="Z_11AB0EC5_2061_4E4B_9DFC_670A1862018B_.wvu.Cols" localSheetId="9" hidden="1">'5 piętro'!$D:$D,'5 piętro'!#REF!,'5 piętro'!$E:$E,'5 piętro'!#REF!,'5 piętro'!$L:$L</definedName>
    <definedName name="Z_11AB0EC5_2061_4E4B_9DFC_670A1862018B_.wvu.Cols" localSheetId="2" hidden="1">parter!$D:$D,parter!#REF!,parter!#REF!</definedName>
    <definedName name="Z_11AB0EC5_2061_4E4B_9DFC_670A1862018B_.wvu.Cols" localSheetId="0" hidden="1">'parter 0'!$D:$D</definedName>
    <definedName name="Z_11AB0EC5_2061_4E4B_9DFC_670A1862018B_.wvu.Cols" localSheetId="5" hidden="1">'piętro 1'!$D:$D,'piętro 1'!#REF!,'piętro 1'!#REF!,'piętro 1'!$J:$J,'piętro 1'!#REF!</definedName>
    <definedName name="Z_11AB0EC5_2061_4E4B_9DFC_670A1862018B_.wvu.PrintArea" localSheetId="1" hidden="1">'1 piętro'!$A$1:$K$113,'1 piętro'!$M$1:$V$82</definedName>
    <definedName name="Z_11AB0EC5_2061_4E4B_9DFC_670A1862018B_.wvu.PrintArea" localSheetId="6" hidden="1">'2 piętro'!$A$1:$F$111,'2 piętro'!$H$1:$M$79</definedName>
    <definedName name="Z_11AB0EC5_2061_4E4B_9DFC_670A1862018B_.wvu.PrintArea" localSheetId="7" hidden="1">'3 piętro'!$A$1:$F$102,'3 piętro'!$I$1:$N$76</definedName>
    <definedName name="Z_11AB0EC5_2061_4E4B_9DFC_670A1862018B_.wvu.PrintArea" localSheetId="8" hidden="1">'4 piętro'!$A$1:$F$101,'4 piętro'!$I$1:$N$74</definedName>
    <definedName name="Z_11AB0EC5_2061_4E4B_9DFC_670A1862018B_.wvu.PrintArea" localSheetId="9" hidden="1">'5 piętro'!$A$1:$F$109,'5 piętro'!$H$1:$M$66</definedName>
    <definedName name="Z_11AB0EC5_2061_4E4B_9DFC_670A1862018B_.wvu.PrintArea" localSheetId="2" hidden="1">parter!$A$1:$E$55,parter!$I$1:$M$88</definedName>
    <definedName name="Z_11AB0EC5_2061_4E4B_9DFC_670A1862018B_.wvu.PrintArea" localSheetId="0" hidden="1">'parter 0'!$A$1:$J$55,'parter 0'!$N$1:$W$88</definedName>
    <definedName name="Z_11AB0EC5_2061_4E4B_9DFC_670A1862018B_.wvu.PrintArea" localSheetId="5" hidden="1">'piętro 1'!$G$1:$K$82,'piętro 1'!$A$1:$E$112</definedName>
    <definedName name="Z_11AB0EC5_2061_4E4B_9DFC_670A1862018B_.wvu.Rows" localSheetId="9" hidden="1">'5 piętro'!$5:$5</definedName>
    <definedName name="Z_308BE7DF_C649_457A_A470_127D6DE57B5A_.wvu.Cols" localSheetId="1" hidden="1">'1 piętro'!$D:$D,'1 piętro'!$J:$J,'1 piętro'!$P:$P</definedName>
    <definedName name="Z_308BE7DF_C649_457A_A470_127D6DE57B5A_.wvu.Cols" localSheetId="6" hidden="1">'2 piętro'!$E:$E,'2 piętro'!$L:$L</definedName>
    <definedName name="Z_308BE7DF_C649_457A_A470_127D6DE57B5A_.wvu.Cols" localSheetId="7" hidden="1">'3 piętro'!$E:$E,'3 piętro'!$M:$M</definedName>
    <definedName name="Z_308BE7DF_C649_457A_A470_127D6DE57B5A_.wvu.Cols" localSheetId="8" hidden="1">'4 piętro'!$E:$E,'4 piętro'!$M:$M</definedName>
    <definedName name="Z_308BE7DF_C649_457A_A470_127D6DE57B5A_.wvu.Cols" localSheetId="9" hidden="1">'5 piętro'!$E:$E,'5 piętro'!$L:$L</definedName>
    <definedName name="Z_308BE7DF_C649_457A_A470_127D6DE57B5A_.wvu.Cols" localSheetId="0" hidden="1">'parter 0'!$D:$D</definedName>
    <definedName name="Z_308BE7DF_C649_457A_A470_127D6DE57B5A_.wvu.PrintArea" localSheetId="1" hidden="1">'1 piętro'!$A$1:$K$113,'1 piętro'!$M$1:$V$82</definedName>
    <definedName name="Z_308BE7DF_C649_457A_A470_127D6DE57B5A_.wvu.PrintArea" localSheetId="6" hidden="1">'2 piętro'!$A$1:$F$111,'2 piętro'!$H$1:$M$79</definedName>
    <definedName name="Z_308BE7DF_C649_457A_A470_127D6DE57B5A_.wvu.PrintArea" localSheetId="7" hidden="1">'3 piętro'!$A$1:$F$102,'3 piętro'!$I$1:$N$76</definedName>
    <definedName name="Z_308BE7DF_C649_457A_A470_127D6DE57B5A_.wvu.PrintArea" localSheetId="8" hidden="1">'4 piętro'!$A$1:$F$101,'4 piętro'!$I$1:$N$74</definedName>
    <definedName name="Z_308BE7DF_C649_457A_A470_127D6DE57B5A_.wvu.PrintArea" localSheetId="9" hidden="1">'5 piętro'!$A$1:$F$109,'5 piętro'!$H$1:$M$66</definedName>
    <definedName name="Z_308BE7DF_C649_457A_A470_127D6DE57B5A_.wvu.PrintArea" localSheetId="2" hidden="1">parter!$A$1:$E$55,parter!$I$1:$M$88</definedName>
    <definedName name="Z_308BE7DF_C649_457A_A470_127D6DE57B5A_.wvu.PrintArea" localSheetId="0" hidden="1">'parter 0'!$A$1:$J$55,'parter 0'!$N$1:$W$88</definedName>
    <definedName name="Z_308BE7DF_C649_457A_A470_127D6DE57B5A_.wvu.PrintArea" localSheetId="5" hidden="1">'piętro 1'!$G$1:$K$82,'piętro 1'!$A$1:$E$112</definedName>
    <definedName name="Z_308BE7DF_C649_457A_A470_127D6DE57B5A_.wvu.Rows" localSheetId="9" hidden="1">'5 piętro'!$5:$5</definedName>
    <definedName name="Z_45E2692E_3EA1_4DA2_920D_9B0CC489D001_.wvu.Cols" localSheetId="1" hidden="1">'1 piętro'!$D:$D,'1 piętro'!$J:$J,'1 piętro'!$P:$P</definedName>
    <definedName name="Z_45E2692E_3EA1_4DA2_920D_9B0CC489D001_.wvu.Cols" localSheetId="6" hidden="1">'2 piętro'!$E:$E,'2 piętro'!$L:$L</definedName>
    <definedName name="Z_45E2692E_3EA1_4DA2_920D_9B0CC489D001_.wvu.Cols" localSheetId="7" hidden="1">'3 piętro'!$E:$E,'3 piętro'!$M:$M</definedName>
    <definedName name="Z_45E2692E_3EA1_4DA2_920D_9B0CC489D001_.wvu.Cols" localSheetId="8" hidden="1">'4 piętro'!$E:$E,'4 piętro'!$M:$M</definedName>
    <definedName name="Z_45E2692E_3EA1_4DA2_920D_9B0CC489D001_.wvu.Cols" localSheetId="9" hidden="1">'5 piętro'!$E:$E,'5 piętro'!$L:$L</definedName>
    <definedName name="Z_45E2692E_3EA1_4DA2_920D_9B0CC489D001_.wvu.Cols" localSheetId="0" hidden="1">'parter 0'!$D:$D</definedName>
    <definedName name="Z_45E2692E_3EA1_4DA2_920D_9B0CC489D001_.wvu.PrintArea" localSheetId="1" hidden="1">'1 piętro'!$A$1:$K$113,'1 piętro'!$M$1:$V$82</definedName>
    <definedName name="Z_45E2692E_3EA1_4DA2_920D_9B0CC489D001_.wvu.PrintArea" localSheetId="6" hidden="1">'2 piętro'!$A$1:$F$111,'2 piętro'!$H$1:$M$79</definedName>
    <definedName name="Z_45E2692E_3EA1_4DA2_920D_9B0CC489D001_.wvu.PrintArea" localSheetId="7" hidden="1">'3 piętro'!$A$1:$F$102,'3 piętro'!$I$1:$N$76</definedName>
    <definedName name="Z_45E2692E_3EA1_4DA2_920D_9B0CC489D001_.wvu.PrintArea" localSheetId="8" hidden="1">'4 piętro'!$A$1:$F$101,'4 piętro'!$I$1:$N$74</definedName>
    <definedName name="Z_45E2692E_3EA1_4DA2_920D_9B0CC489D001_.wvu.PrintArea" localSheetId="9" hidden="1">'5 piętro'!$A$1:$F$109,'5 piętro'!$H$1:$M$66</definedName>
    <definedName name="Z_45E2692E_3EA1_4DA2_920D_9B0CC489D001_.wvu.PrintArea" localSheetId="2" hidden="1">parter!$A$1:$E$55,parter!$I$1:$M$88</definedName>
    <definedName name="Z_45E2692E_3EA1_4DA2_920D_9B0CC489D001_.wvu.PrintArea" localSheetId="0" hidden="1">'parter 0'!$A$1:$J$55,'parter 0'!$N$1:$W$88</definedName>
    <definedName name="Z_45E2692E_3EA1_4DA2_920D_9B0CC489D001_.wvu.PrintArea" localSheetId="5" hidden="1">'piętro 1'!$G$1:$K$82,'piętro 1'!$A$1:$E$112</definedName>
    <definedName name="Z_45E2692E_3EA1_4DA2_920D_9B0CC489D001_.wvu.Rows" localSheetId="9" hidden="1">'5 piętro'!$5:$5</definedName>
    <definedName name="Z_9B73E1C1_4BCC_4E60_AEB6_705B85789417_.wvu.Cols" localSheetId="1" hidden="1">'1 piętro'!$D:$D,'1 piętro'!$J:$J,'1 piętro'!$P:$P</definedName>
    <definedName name="Z_9B73E1C1_4BCC_4E60_AEB6_705B85789417_.wvu.Cols" localSheetId="6" hidden="1">'2 piętro'!$D:$D,'2 piętro'!$E:$E,'2 piętro'!#REF!,'2 piętro'!$L:$L</definedName>
    <definedName name="Z_9B73E1C1_4BCC_4E60_AEB6_705B85789417_.wvu.Cols" localSheetId="7" hidden="1">'3 piętro'!$D:$D,'3 piętro'!#REF!,'3 piętro'!$E:$E,'3 piętro'!$L:$L,'3 piętro'!#REF!,'3 piętro'!$M:$M</definedName>
    <definedName name="Z_9B73E1C1_4BCC_4E60_AEB6_705B85789417_.wvu.Cols" localSheetId="8" hidden="1">'4 piętro'!$D:$D,'4 piętro'!#REF!,'4 piętro'!$E:$E,'4 piętro'!$L:$L,'4 piętro'!#REF!,'4 piętro'!$M:$M</definedName>
    <definedName name="Z_9B73E1C1_4BCC_4E60_AEB6_705B85789417_.wvu.Cols" localSheetId="9" hidden="1">'5 piętro'!$D:$D,'5 piętro'!#REF!,'5 piętro'!$E:$E,'5 piętro'!#REF!,'5 piętro'!$L:$L</definedName>
    <definedName name="Z_9B73E1C1_4BCC_4E60_AEB6_705B85789417_.wvu.Cols" localSheetId="2" hidden="1">parter!$D:$D,parter!#REF!,parter!#REF!</definedName>
    <definedName name="Z_9B73E1C1_4BCC_4E60_AEB6_705B85789417_.wvu.Cols" localSheetId="0" hidden="1">'parter 0'!$D:$D</definedName>
    <definedName name="Z_9B73E1C1_4BCC_4E60_AEB6_705B85789417_.wvu.Cols" localSheetId="5" hidden="1">'piętro 1'!$D:$D,'piętro 1'!#REF!,'piętro 1'!#REF!,'piętro 1'!$J:$J,'piętro 1'!#REF!</definedName>
    <definedName name="Z_9B73E1C1_4BCC_4E60_AEB6_705B85789417_.wvu.PrintArea" localSheetId="1" hidden="1">'1 piętro'!$A$1:$K$113,'1 piętro'!$M$1:$V$82</definedName>
    <definedName name="Z_9B73E1C1_4BCC_4E60_AEB6_705B85789417_.wvu.PrintArea" localSheetId="6" hidden="1">'2 piętro'!$A$1:$F$111,'2 piętro'!$H$1:$M$79</definedName>
    <definedName name="Z_9B73E1C1_4BCC_4E60_AEB6_705B85789417_.wvu.PrintArea" localSheetId="7" hidden="1">'3 piętro'!$A$1:$F$102,'3 piętro'!$I$1:$N$76</definedName>
    <definedName name="Z_9B73E1C1_4BCC_4E60_AEB6_705B85789417_.wvu.PrintArea" localSheetId="8" hidden="1">'4 piętro'!$A$1:$F$101,'4 piętro'!$I$1:$N$74</definedName>
    <definedName name="Z_9B73E1C1_4BCC_4E60_AEB6_705B85789417_.wvu.PrintArea" localSheetId="9" hidden="1">'5 piętro'!$A$1:$F$109,'5 piętro'!$H$1:$M$66</definedName>
    <definedName name="Z_9B73E1C1_4BCC_4E60_AEB6_705B85789417_.wvu.PrintArea" localSheetId="2" hidden="1">parter!$A$1:$E$55,parter!$I$1:$M$88</definedName>
    <definedName name="Z_9B73E1C1_4BCC_4E60_AEB6_705B85789417_.wvu.PrintArea" localSheetId="0" hidden="1">'parter 0'!$A$1:$J$55,'parter 0'!$N$1:$W$88</definedName>
    <definedName name="Z_9B73E1C1_4BCC_4E60_AEB6_705B85789417_.wvu.PrintArea" localSheetId="5" hidden="1">'piętro 1'!$G$1:$K$82,'piętro 1'!$A$1:$E$112</definedName>
    <definedName name="Z_9B73E1C1_4BCC_4E60_AEB6_705B85789417_.wvu.Rows" localSheetId="9" hidden="1">'5 piętro'!$5:$5</definedName>
    <definedName name="Z_9B7A31E3_D28D_463E_951B_BD6C95FCC29E_.wvu.Cols" localSheetId="1" hidden="1">'1 piętro'!$D:$D,'1 piętro'!$J:$J,'1 piętro'!$P:$P</definedName>
    <definedName name="Z_9B7A31E3_D28D_463E_951B_BD6C95FCC29E_.wvu.Cols" localSheetId="6" hidden="1">'2 piętro'!$D:$D,'2 piętro'!$E:$E,'2 piętro'!#REF!,'2 piętro'!$L:$L</definedName>
    <definedName name="Z_9B7A31E3_D28D_463E_951B_BD6C95FCC29E_.wvu.Cols" localSheetId="7" hidden="1">'3 piętro'!$D:$D,'3 piętro'!#REF!,'3 piętro'!$E:$E,'3 piętro'!$L:$L,'3 piętro'!#REF!,'3 piętro'!$M:$M</definedName>
    <definedName name="Z_9B7A31E3_D28D_463E_951B_BD6C95FCC29E_.wvu.Cols" localSheetId="8" hidden="1">'4 piętro'!$D:$D,'4 piętro'!#REF!,'4 piętro'!$E:$E,'4 piętro'!$L:$L,'4 piętro'!#REF!,'4 piętro'!$M:$M</definedName>
    <definedName name="Z_9B7A31E3_D28D_463E_951B_BD6C95FCC29E_.wvu.Cols" localSheetId="9" hidden="1">'5 piętro'!$D:$D,'5 piętro'!#REF!,'5 piętro'!$E:$E,'5 piętro'!#REF!,'5 piętro'!$L:$L</definedName>
    <definedName name="Z_9B7A31E3_D28D_463E_951B_BD6C95FCC29E_.wvu.Cols" localSheetId="2" hidden="1">parter!$D:$D,parter!#REF!,parter!#REF!</definedName>
    <definedName name="Z_9B7A31E3_D28D_463E_951B_BD6C95FCC29E_.wvu.Cols" localSheetId="0" hidden="1">'parter 0'!$D:$D</definedName>
    <definedName name="Z_9B7A31E3_D28D_463E_951B_BD6C95FCC29E_.wvu.Cols" localSheetId="5" hidden="1">'piętro 1'!$D:$D,'piętro 1'!#REF!,'piętro 1'!#REF!,'piętro 1'!$J:$J,'piętro 1'!#REF!</definedName>
    <definedName name="Z_9B7A31E3_D28D_463E_951B_BD6C95FCC29E_.wvu.PrintArea" localSheetId="1" hidden="1">'1 piętro'!$A$1:$K$113,'1 piętro'!$M$1:$V$82</definedName>
    <definedName name="Z_9B7A31E3_D28D_463E_951B_BD6C95FCC29E_.wvu.PrintArea" localSheetId="6" hidden="1">'2 piętro'!$A$1:$F$111,'2 piętro'!$H$1:$M$79</definedName>
    <definedName name="Z_9B7A31E3_D28D_463E_951B_BD6C95FCC29E_.wvu.PrintArea" localSheetId="7" hidden="1">'3 piętro'!$A$1:$F$102,'3 piętro'!$I$1:$N$76</definedName>
    <definedName name="Z_9B7A31E3_D28D_463E_951B_BD6C95FCC29E_.wvu.PrintArea" localSheetId="8" hidden="1">'4 piętro'!$A$1:$F$101,'4 piętro'!$I$1:$N$74</definedName>
    <definedName name="Z_9B7A31E3_D28D_463E_951B_BD6C95FCC29E_.wvu.PrintArea" localSheetId="9" hidden="1">'5 piętro'!$A$1:$F$109,'5 piętro'!$H$1:$M$66</definedName>
    <definedName name="Z_9B7A31E3_D28D_463E_951B_BD6C95FCC29E_.wvu.PrintArea" localSheetId="2" hidden="1">parter!$A$1:$E$55,parter!$I$1:$M$88</definedName>
    <definedName name="Z_9B7A31E3_D28D_463E_951B_BD6C95FCC29E_.wvu.PrintArea" localSheetId="0" hidden="1">'parter 0'!$A$1:$J$55,'parter 0'!$N$1:$W$88</definedName>
    <definedName name="Z_9B7A31E3_D28D_463E_951B_BD6C95FCC29E_.wvu.PrintArea" localSheetId="5" hidden="1">'piętro 1'!$G$1:$K$82,'piętro 1'!$A$1:$E$112</definedName>
    <definedName name="Z_9B7A31E3_D28D_463E_951B_BD6C95FCC29E_.wvu.Rows" localSheetId="9" hidden="1">'5 piętro'!$5:$5</definedName>
  </definedNames>
  <calcPr calcId="152511"/>
  <customWorkbookViews>
    <customWorkbookView name="Pęsik Maciej  (PR) - Widok osobisty" guid="{308BE7DF-C649-457A-A470-127D6DE57B5A}" mergeInterval="0" personalView="1" maximized="1" xWindow="-8" yWindow="-8" windowWidth="1936" windowHeight="1056" activeSheetId="7"/>
    <customWorkbookView name="Ruciński Robert - Widok osobisty" guid="{45E2692E-3EA1-4DA2-920D-9B0CC489D001}" mergeInterval="0" personalView="1" maximized="1" xWindow="-8" yWindow="-8" windowWidth="1936" windowHeight="1056" activeSheetId="6"/>
    <customWorkbookView name="Cezary Szuba - Widok osobisty" guid="{9B7A31E3-D28D-463E-951B-BD6C95FCC29E}" mergeInterval="0" personalView="1" maximized="1" xWindow="-8" yWindow="-8" windowWidth="1936" windowHeight="1066" activeSheetId="4"/>
    <customWorkbookView name="Arek - Widok osobisty" guid="{9B73E1C1-4BCC-4E60-AEB6-705B85789417}" mergeInterval="0" personalView="1" maximized="1" xWindow="1" yWindow="1" windowWidth="1596" windowHeight="710" activeSheetId="8"/>
    <customWorkbookView name="Stachniuk, Krzysztof  [AGIS FS PL - Warsaw ] - Widok osobisty" guid="{11AB0EC5-2061-4E4B-9DFC-670A1862018B}" mergeInterval="0" personalView="1" yWindow="110" windowWidth="1366" windowHeight="658" activeSheetId="5"/>
  </customWorkbookViews>
</workbook>
</file>

<file path=xl/calcChain.xml><?xml version="1.0" encoding="utf-8"?>
<calcChain xmlns="http://schemas.openxmlformats.org/spreadsheetml/2006/main">
  <c r="L10" i="11" l="1"/>
  <c r="D15" i="11" l="1"/>
  <c r="H10" i="11"/>
  <c r="B10" i="11"/>
  <c r="D108" i="6"/>
  <c r="C98" i="8" l="1"/>
  <c r="D95" i="8"/>
  <c r="D86" i="8"/>
  <c r="J81" i="8"/>
  <c r="D77" i="8"/>
  <c r="I70" i="8"/>
  <c r="D70" i="8"/>
  <c r="C36" i="8"/>
  <c r="C37" i="8" s="1"/>
  <c r="C38" i="8" s="1"/>
  <c r="C39" i="8" s="1"/>
  <c r="C40" i="8" s="1"/>
  <c r="C41" i="8" s="1"/>
  <c r="C42" i="8" s="1"/>
  <c r="C43" i="8" s="1"/>
  <c r="C44" i="8" s="1"/>
  <c r="C45" i="8" s="1"/>
  <c r="C46" i="8" s="1"/>
  <c r="C47" i="8" s="1"/>
  <c r="C48" i="8" s="1"/>
  <c r="C49" i="8" s="1"/>
  <c r="C50" i="8" s="1"/>
  <c r="C23" i="8"/>
  <c r="C24" i="8" s="1"/>
  <c r="C25" i="8" s="1"/>
  <c r="C26" i="8" s="1"/>
  <c r="C17" i="8"/>
  <c r="C18" i="8" s="1"/>
  <c r="C13" i="8"/>
  <c r="I9" i="8"/>
  <c r="I10" i="8" s="1"/>
  <c r="I11" i="8" s="1"/>
  <c r="I12" i="8" s="1"/>
  <c r="I13" i="8" s="1"/>
  <c r="I14" i="8" s="1"/>
  <c r="C9" i="8"/>
  <c r="C10" i="8" s="1"/>
  <c r="C11" i="8" s="1"/>
  <c r="L87" i="7"/>
  <c r="D53" i="7"/>
  <c r="K47" i="7"/>
  <c r="C26" i="7"/>
  <c r="C38" i="7" s="1"/>
  <c r="C24" i="7"/>
  <c r="C27" i="7" s="1"/>
  <c r="C29" i="7" s="1"/>
  <c r="C39" i="7" s="1"/>
  <c r="C23" i="7"/>
  <c r="C25" i="7" s="1"/>
  <c r="K21" i="7"/>
  <c r="K19" i="7"/>
  <c r="K17" i="7"/>
  <c r="C14" i="7"/>
  <c r="C11" i="7"/>
  <c r="K9" i="7"/>
  <c r="K78" i="3"/>
  <c r="C27" i="8" l="1"/>
  <c r="C28" i="8"/>
  <c r="C29" i="8" s="1"/>
  <c r="C30" i="8" s="1"/>
  <c r="C31" i="8" s="1"/>
  <c r="C32" i="8" s="1"/>
  <c r="C33" i="8" s="1"/>
  <c r="C34" i="8" s="1"/>
  <c r="D111" i="8"/>
  <c r="L73" i="5"/>
  <c r="D100" i="5"/>
  <c r="Q87" i="1"/>
  <c r="D53" i="1"/>
  <c r="L75" i="4"/>
  <c r="D101" i="4"/>
  <c r="D110" i="3"/>
  <c r="P81" i="2"/>
  <c r="P47" i="1"/>
  <c r="O70" i="2"/>
  <c r="K67" i="5"/>
  <c r="K65" i="5"/>
  <c r="K71" i="5" s="1"/>
  <c r="K48" i="5"/>
  <c r="K44" i="5"/>
  <c r="K45" i="5" s="1"/>
  <c r="K46" i="5" s="1"/>
  <c r="K31" i="5"/>
  <c r="K37" i="5" s="1"/>
  <c r="K38" i="5" s="1"/>
  <c r="K39" i="5" s="1"/>
  <c r="J57" i="6"/>
  <c r="J54" i="6" l="1"/>
  <c r="J55" i="6"/>
  <c r="K58" i="6"/>
  <c r="K56" i="6"/>
  <c r="K43" i="6"/>
  <c r="K42" i="6"/>
  <c r="K16" i="6"/>
  <c r="K14" i="6"/>
  <c r="D101" i="6"/>
  <c r="D93" i="6"/>
  <c r="D82" i="6"/>
  <c r="D75" i="6"/>
  <c r="D55" i="6"/>
  <c r="K25" i="4"/>
  <c r="K48" i="4"/>
  <c r="K49" i="4" s="1"/>
  <c r="K50" i="4" s="1"/>
  <c r="K56" i="4" s="1"/>
  <c r="K52" i="4"/>
  <c r="K62" i="4"/>
  <c r="K71" i="4"/>
  <c r="K73" i="4"/>
  <c r="J39" i="6"/>
  <c r="J40" i="6" s="1"/>
  <c r="J41" i="6" s="1"/>
  <c r="J42" i="6" s="1"/>
  <c r="J43" i="6" s="1"/>
  <c r="J44" i="6" s="1"/>
  <c r="J27" i="6"/>
  <c r="J17" i="6"/>
  <c r="J13" i="6"/>
  <c r="J9" i="6"/>
  <c r="J10" i="6" s="1"/>
  <c r="J24" i="6" s="1"/>
  <c r="J7" i="6"/>
  <c r="C100" i="6"/>
  <c r="C99" i="6"/>
  <c r="C78" i="6"/>
  <c r="C62" i="6"/>
  <c r="C60" i="6"/>
  <c r="C55" i="6"/>
  <c r="C34" i="6"/>
  <c r="C24" i="6"/>
  <c r="C23" i="6"/>
  <c r="C14" i="6"/>
  <c r="C76" i="5"/>
  <c r="C61" i="5"/>
  <c r="C62" i="5" s="1"/>
  <c r="C59" i="5"/>
  <c r="C81" i="4"/>
  <c r="C63" i="4"/>
  <c r="C64" i="4" s="1"/>
  <c r="C65" i="4" s="1"/>
  <c r="C26" i="4"/>
  <c r="C30" i="4" s="1"/>
  <c r="J73" i="3"/>
  <c r="J50" i="3"/>
  <c r="J66" i="3" s="1"/>
  <c r="J67" i="3" s="1"/>
  <c r="J72" i="3" s="1"/>
  <c r="J43" i="3"/>
  <c r="J44" i="3" s="1"/>
  <c r="J45" i="3" s="1"/>
  <c r="J34" i="3"/>
  <c r="J35" i="3" s="1"/>
  <c r="J36" i="3" s="1"/>
  <c r="J38" i="3" s="1"/>
  <c r="J18" i="3"/>
  <c r="J17" i="3"/>
  <c r="J29" i="3" s="1"/>
  <c r="K65" i="6" l="1"/>
  <c r="J46" i="3"/>
  <c r="J51" i="3"/>
  <c r="J32" i="3"/>
  <c r="J30" i="3"/>
  <c r="C100" i="3"/>
  <c r="C64" i="3"/>
  <c r="C65" i="3" s="1"/>
  <c r="C66" i="3" s="1"/>
  <c r="C48" i="3"/>
  <c r="C53" i="3"/>
  <c r="C98" i="2"/>
  <c r="D95" i="2"/>
  <c r="D86" i="2"/>
  <c r="D77" i="2"/>
  <c r="D70" i="2"/>
  <c r="D111" i="2" s="1"/>
  <c r="P9" i="1"/>
  <c r="P17" i="1"/>
  <c r="P19" i="1"/>
  <c r="P21" i="1"/>
  <c r="O9" i="2" l="1"/>
  <c r="O10" i="2" s="1"/>
  <c r="O11" i="2" s="1"/>
  <c r="O12" i="2" s="1"/>
  <c r="O13" i="2" s="1"/>
  <c r="O14" i="2" s="1"/>
  <c r="C23" i="2"/>
  <c r="C24" i="2" s="1"/>
  <c r="C25" i="2" s="1"/>
  <c r="C26" i="2" s="1"/>
  <c r="C17" i="2"/>
  <c r="C18" i="2" s="1"/>
  <c r="C13" i="2"/>
  <c r="C9" i="2"/>
  <c r="C10" i="2" s="1"/>
  <c r="C11" i="2" s="1"/>
  <c r="C26" i="1"/>
  <c r="C38" i="1" s="1"/>
  <c r="C24" i="1"/>
  <c r="C27" i="1" s="1"/>
  <c r="C29" i="1" s="1"/>
  <c r="C39" i="1" s="1"/>
  <c r="C23" i="1"/>
  <c r="C25" i="1" s="1"/>
  <c r="C14" i="1"/>
  <c r="C11" i="1"/>
  <c r="C28" i="2" l="1"/>
  <c r="C29" i="2" s="1"/>
  <c r="C30" i="2" s="1"/>
  <c r="C31" i="2" s="1"/>
  <c r="C32" i="2" s="1"/>
  <c r="C33" i="2" s="1"/>
  <c r="C34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27" i="2"/>
  <c r="C6" i="5"/>
</calcChain>
</file>

<file path=xl/sharedStrings.xml><?xml version="1.0" encoding="utf-8"?>
<sst xmlns="http://schemas.openxmlformats.org/spreadsheetml/2006/main" count="2381" uniqueCount="1191">
  <si>
    <t>Komunikacja</t>
  </si>
  <si>
    <t>0.1</t>
  </si>
  <si>
    <t>0.2</t>
  </si>
  <si>
    <t>0.3</t>
  </si>
  <si>
    <t>0.4</t>
  </si>
  <si>
    <t>0.5</t>
  </si>
  <si>
    <t>0.6</t>
  </si>
  <si>
    <t>0.7</t>
  </si>
  <si>
    <t>0.8</t>
  </si>
  <si>
    <t>0.9</t>
  </si>
  <si>
    <t>0.10</t>
  </si>
  <si>
    <t>0.11</t>
  </si>
  <si>
    <t>0.12</t>
  </si>
  <si>
    <t>0.13</t>
  </si>
  <si>
    <t>0.14</t>
  </si>
  <si>
    <t>0.15</t>
  </si>
  <si>
    <t>0.16</t>
  </si>
  <si>
    <t>0.17</t>
  </si>
  <si>
    <t>0.18</t>
  </si>
  <si>
    <t>0.19</t>
  </si>
  <si>
    <t>0.20</t>
  </si>
  <si>
    <t>0.21</t>
  </si>
  <si>
    <t>0.22</t>
  </si>
  <si>
    <t>0.23</t>
  </si>
  <si>
    <t>0.24</t>
  </si>
  <si>
    <t>0.25</t>
  </si>
  <si>
    <t>0.26</t>
  </si>
  <si>
    <t>0.27</t>
  </si>
  <si>
    <t>0.28</t>
  </si>
  <si>
    <t>0.29</t>
  </si>
  <si>
    <t>0.30</t>
  </si>
  <si>
    <t>0.31</t>
  </si>
  <si>
    <t>0.32</t>
  </si>
  <si>
    <t>0.33</t>
  </si>
  <si>
    <t>0.34</t>
  </si>
  <si>
    <t>0.35</t>
  </si>
  <si>
    <t>0.36</t>
  </si>
  <si>
    <t>0.37</t>
  </si>
  <si>
    <t>0.38</t>
  </si>
  <si>
    <t>0.39</t>
  </si>
  <si>
    <t>0.40</t>
  </si>
  <si>
    <t>0.41</t>
  </si>
  <si>
    <t>0.42</t>
  </si>
  <si>
    <t>Suma</t>
  </si>
  <si>
    <t>0.44</t>
  </si>
  <si>
    <t>0.45</t>
  </si>
  <si>
    <t>0.46</t>
  </si>
  <si>
    <t>0.47</t>
  </si>
  <si>
    <t>0.48</t>
  </si>
  <si>
    <t>0.49</t>
  </si>
  <si>
    <t>0.50</t>
  </si>
  <si>
    <t>0.51</t>
  </si>
  <si>
    <t>0.52</t>
  </si>
  <si>
    <t>0.53</t>
  </si>
  <si>
    <t>0.54</t>
  </si>
  <si>
    <t>0.55</t>
  </si>
  <si>
    <t>0.56</t>
  </si>
  <si>
    <t>0.57</t>
  </si>
  <si>
    <t>0.58</t>
  </si>
  <si>
    <t>0.59</t>
  </si>
  <si>
    <t>0.60</t>
  </si>
  <si>
    <t>0.61</t>
  </si>
  <si>
    <t>0.62</t>
  </si>
  <si>
    <t>0.63</t>
  </si>
  <si>
    <t>0.64</t>
  </si>
  <si>
    <t>0.65</t>
  </si>
  <si>
    <t>0.66</t>
  </si>
  <si>
    <t>0.67</t>
  </si>
  <si>
    <t>0.68</t>
  </si>
  <si>
    <t>0.69</t>
  </si>
  <si>
    <t>0.70</t>
  </si>
  <si>
    <t>0.71</t>
  </si>
  <si>
    <t>0.72</t>
  </si>
  <si>
    <t>0.73</t>
  </si>
  <si>
    <t>0.74</t>
  </si>
  <si>
    <t>0.75</t>
  </si>
  <si>
    <t>0.76</t>
  </si>
  <si>
    <t>0.77</t>
  </si>
  <si>
    <t>0.78</t>
  </si>
  <si>
    <t>0.79</t>
  </si>
  <si>
    <t>0.80</t>
  </si>
  <si>
    <t>0.81</t>
  </si>
  <si>
    <t>0.82</t>
  </si>
  <si>
    <t>0.83</t>
  </si>
  <si>
    <t>0.84</t>
  </si>
  <si>
    <t>0.85</t>
  </si>
  <si>
    <t>0.86</t>
  </si>
  <si>
    <t>0.87</t>
  </si>
  <si>
    <t>0.88</t>
  </si>
  <si>
    <t>0.89</t>
  </si>
  <si>
    <t>0.90</t>
  </si>
  <si>
    <t>0.91</t>
  </si>
  <si>
    <t>0.92</t>
  </si>
  <si>
    <t>0.93</t>
  </si>
  <si>
    <t>0.94</t>
  </si>
  <si>
    <t>0.95</t>
  </si>
  <si>
    <t>0.96</t>
  </si>
  <si>
    <t>0.97</t>
  </si>
  <si>
    <t>0.98</t>
  </si>
  <si>
    <t>0.99</t>
  </si>
  <si>
    <t>0.100</t>
  </si>
  <si>
    <t>0.101</t>
  </si>
  <si>
    <t>0.102</t>
  </si>
  <si>
    <t>0.103</t>
  </si>
  <si>
    <t>0.104</t>
  </si>
  <si>
    <t>0.105</t>
  </si>
  <si>
    <t>0.106</t>
  </si>
  <si>
    <t>0.107</t>
  </si>
  <si>
    <t>0.108</t>
  </si>
  <si>
    <t>0.109</t>
  </si>
  <si>
    <t>0.110</t>
  </si>
  <si>
    <t>1.111</t>
  </si>
  <si>
    <t>WC z kabina prysznicową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</si>
  <si>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</si>
  <si>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</si>
  <si>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</si>
  <si>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</si>
  <si>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</si>
  <si>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</si>
  <si>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</si>
  <si>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</si>
  <si>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</si>
  <si>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</si>
  <si>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</si>
  <si>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</si>
  <si>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</si>
  <si>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</si>
  <si>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</si>
  <si>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</si>
  <si>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</si>
  <si>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</si>
  <si>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</si>
  <si>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</si>
  <si>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</si>
  <si>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</si>
  <si>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</si>
  <si>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</si>
  <si>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</si>
  <si>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</si>
  <si>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</si>
  <si>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</si>
  <si>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</si>
  <si>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</si>
  <si>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</si>
  <si>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</si>
  <si>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</si>
  <si>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</si>
  <si>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</si>
  <si>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</si>
  <si>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</si>
  <si>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</si>
  <si>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</si>
  <si>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</si>
  <si>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</si>
  <si>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</si>
  <si>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</si>
  <si>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</si>
  <si>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</si>
  <si>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</si>
  <si>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</si>
  <si>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</si>
  <si>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</si>
  <si>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</si>
  <si>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</si>
  <si>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</si>
  <si>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</si>
  <si>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</si>
  <si>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</si>
  <si>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</si>
  <si>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</si>
  <si>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</si>
  <si>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</si>
  <si>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</si>
  <si>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</si>
  <si>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</si>
  <si>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</si>
  <si>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</si>
  <si>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</si>
  <si>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</si>
  <si>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</si>
  <si>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</si>
  <si>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</si>
  <si>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</si>
  <si>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</si>
  <si>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</si>
  <si>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</si>
  <si>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</si>
  <si>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</si>
  <si>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</si>
  <si>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</si>
  <si>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</si>
  <si>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</si>
  <si>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</si>
  <si>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1.100</t>
  </si>
  <si>
    <t>1.101</t>
  </si>
  <si>
    <t>1.102</t>
  </si>
  <si>
    <t>1.103</t>
  </si>
  <si>
    <t>1.104</t>
  </si>
  <si>
    <t>1.107</t>
  </si>
  <si>
    <t>1.108</t>
  </si>
  <si>
    <t>1.109</t>
  </si>
  <si>
    <t>1.110</t>
  </si>
  <si>
    <t>1.112</t>
  </si>
  <si>
    <t>1.113</t>
  </si>
  <si>
    <t>1.114</t>
  </si>
  <si>
    <t>1.115</t>
  </si>
  <si>
    <t>1.116</t>
  </si>
  <si>
    <t>1.117</t>
  </si>
  <si>
    <t>1.118</t>
  </si>
  <si>
    <t>1.119</t>
  </si>
  <si>
    <t>1.120</t>
  </si>
  <si>
    <t>1.121</t>
  </si>
  <si>
    <t>1.122</t>
  </si>
  <si>
    <t>1.123</t>
  </si>
  <si>
    <t>1.124</t>
  </si>
  <si>
    <t>1.125</t>
  </si>
  <si>
    <t>1.126</t>
  </si>
  <si>
    <t>1.127</t>
  </si>
  <si>
    <t>1.128</t>
  </si>
  <si>
    <t>1.129</t>
  </si>
  <si>
    <t>1.130</t>
  </si>
  <si>
    <t>1.131</t>
  </si>
  <si>
    <t>1.132</t>
  </si>
  <si>
    <t>1.133</t>
  </si>
  <si>
    <t>1.134</t>
  </si>
  <si>
    <t>1.135</t>
  </si>
  <si>
    <t>1.136</t>
  </si>
  <si>
    <t>1.137</t>
  </si>
  <si>
    <t>1.138</t>
  </si>
  <si>
    <t>1.139</t>
  </si>
  <si>
    <t>1.141</t>
  </si>
  <si>
    <t>1.142</t>
  </si>
  <si>
    <t>1.143</t>
  </si>
  <si>
    <t>1.144</t>
  </si>
  <si>
    <t>1.146</t>
  </si>
  <si>
    <t>1.147</t>
  </si>
  <si>
    <t>1.148</t>
  </si>
  <si>
    <t>1.149</t>
  </si>
  <si>
    <t>1.150</t>
  </si>
  <si>
    <t>1.151</t>
  </si>
  <si>
    <t>1.152</t>
  </si>
  <si>
    <t>1.153</t>
  </si>
  <si>
    <t>1.154</t>
  </si>
  <si>
    <t>1.155</t>
  </si>
  <si>
    <t>1.156</t>
  </si>
  <si>
    <t>1.157</t>
  </si>
  <si>
    <t>1.158</t>
  </si>
  <si>
    <t>1.159</t>
  </si>
  <si>
    <t>1.160</t>
  </si>
  <si>
    <t>1.161</t>
  </si>
  <si>
    <t>1.162</t>
  </si>
  <si>
    <t>1.163</t>
  </si>
  <si>
    <t>1.164</t>
  </si>
  <si>
    <t>1.81</t>
  </si>
  <si>
    <t>1.82</t>
  </si>
  <si>
    <t>1.83</t>
  </si>
  <si>
    <t>1.84</t>
  </si>
  <si>
    <t>1.85</t>
  </si>
  <si>
    <t>1.86</t>
  </si>
  <si>
    <t>1.87</t>
  </si>
  <si>
    <t>1.88</t>
  </si>
  <si>
    <t>1.90</t>
  </si>
  <si>
    <t>1.91</t>
  </si>
  <si>
    <t>1.92</t>
  </si>
  <si>
    <t>1.94</t>
  </si>
  <si>
    <t>1.95</t>
  </si>
  <si>
    <t>1.96</t>
  </si>
  <si>
    <t>1.97</t>
  </si>
  <si>
    <t>1.98</t>
  </si>
  <si>
    <t>1.99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</si>
  <si>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</si>
  <si>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</si>
  <si>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</si>
  <si>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</si>
  <si>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</si>
  <si>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</si>
  <si>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</si>
  <si>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</si>
  <si>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</si>
  <si>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</si>
  <si>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</si>
  <si>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</si>
  <si>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</si>
  <si>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</si>
  <si>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</si>
  <si>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</si>
  <si>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</si>
  <si>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</si>
  <si>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</si>
  <si>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</si>
  <si>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</si>
  <si>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</si>
  <si>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</si>
  <si>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</si>
  <si>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</si>
  <si>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</si>
  <si>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</si>
  <si>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</si>
  <si>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</si>
  <si>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</si>
  <si>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</si>
  <si>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</si>
  <si>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</si>
  <si>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</si>
  <si>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</si>
  <si>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</si>
  <si>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</si>
  <si>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</si>
  <si>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</si>
  <si>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</si>
  <si>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</si>
  <si>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</si>
  <si>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</si>
  <si>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</si>
  <si>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</si>
  <si>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</si>
  <si>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</si>
  <si>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</si>
  <si>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</si>
  <si>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</si>
  <si>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</si>
  <si>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</si>
  <si>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2.53</t>
  </si>
  <si>
    <t>2.54</t>
  </si>
  <si>
    <t>2.55</t>
  </si>
  <si>
    <t>2.56</t>
  </si>
  <si>
    <t>2.57</t>
  </si>
  <si>
    <t>2.58</t>
  </si>
  <si>
    <t>2.59</t>
  </si>
  <si>
    <t>2.60</t>
  </si>
  <si>
    <t>2.61</t>
  </si>
  <si>
    <t>2.62</t>
  </si>
  <si>
    <t>2.63</t>
  </si>
  <si>
    <t>2.64</t>
  </si>
  <si>
    <t>2.65</t>
  </si>
  <si>
    <t>2.66</t>
  </si>
  <si>
    <t>2.67</t>
  </si>
  <si>
    <t>2.68</t>
  </si>
  <si>
    <t>2.69</t>
  </si>
  <si>
    <t>2.70</t>
  </si>
  <si>
    <t>2.71</t>
  </si>
  <si>
    <t>2.72</t>
  </si>
  <si>
    <t>2.73</t>
  </si>
  <si>
    <t>2.74</t>
  </si>
  <si>
    <t>2.75</t>
  </si>
  <si>
    <t>2.76</t>
  </si>
  <si>
    <t>2.77</t>
  </si>
  <si>
    <t>2.78</t>
  </si>
  <si>
    <t>2.79</t>
  </si>
  <si>
    <t>2.80</t>
  </si>
  <si>
    <t>2.81</t>
  </si>
  <si>
    <t>2.82</t>
  </si>
  <si>
    <t>2.83</t>
  </si>
  <si>
    <t>2.84</t>
  </si>
  <si>
    <t>2.85</t>
  </si>
  <si>
    <t>2.86</t>
  </si>
  <si>
    <t>2.87</t>
  </si>
  <si>
    <t>2.88</t>
  </si>
  <si>
    <t>2.89</t>
  </si>
  <si>
    <t>2.90</t>
  </si>
  <si>
    <t>2.91</t>
  </si>
  <si>
    <t>2.92</t>
  </si>
  <si>
    <t>2.93</t>
  </si>
  <si>
    <t>2.94</t>
  </si>
  <si>
    <t>2.95</t>
  </si>
  <si>
    <t>2.96</t>
  </si>
  <si>
    <t>2.97</t>
  </si>
  <si>
    <t>2.98</t>
  </si>
  <si>
    <t>2.99</t>
  </si>
  <si>
    <t>2.100</t>
  </si>
  <si>
    <t>2.101</t>
  </si>
  <si>
    <t>2.102</t>
  </si>
  <si>
    <t>2.103</t>
  </si>
  <si>
    <t>2.104</t>
  </si>
  <si>
    <t>2.105</t>
  </si>
  <si>
    <t>2.106</t>
  </si>
  <si>
    <t>2.107</t>
  </si>
  <si>
    <t>2.108</t>
  </si>
  <si>
    <t>2.109</t>
  </si>
  <si>
    <t>2.110</t>
  </si>
  <si>
    <t>2.111</t>
  </si>
  <si>
    <t>2.112</t>
  </si>
  <si>
    <t>2.113</t>
  </si>
  <si>
    <t>2.114</t>
  </si>
  <si>
    <t>2.115</t>
  </si>
  <si>
    <t>2.116</t>
  </si>
  <si>
    <t>2.117</t>
  </si>
  <si>
    <t>2.118</t>
  </si>
  <si>
    <t>2.119</t>
  </si>
  <si>
    <t>2.120</t>
  </si>
  <si>
    <t>2.121</t>
  </si>
  <si>
    <t>2.122</t>
  </si>
  <si>
    <t>2.123</t>
  </si>
  <si>
    <t>2.124</t>
  </si>
  <si>
    <t>2.125</t>
  </si>
  <si>
    <t>2.126</t>
  </si>
  <si>
    <t>2.127</t>
  </si>
  <si>
    <t>2.128</t>
  </si>
  <si>
    <t>2.129</t>
  </si>
  <si>
    <t>2.130</t>
  </si>
  <si>
    <t>2.131</t>
  </si>
  <si>
    <t>2.132</t>
  </si>
  <si>
    <t>2.133</t>
  </si>
  <si>
    <t>2.134</t>
  </si>
  <si>
    <t>2.135</t>
  </si>
  <si>
    <t>2.136</t>
  </si>
  <si>
    <t>2.137</t>
  </si>
  <si>
    <t>2.138</t>
  </si>
  <si>
    <t>2.139</t>
  </si>
  <si>
    <t>2.140</t>
  </si>
  <si>
    <t>2.141</t>
  </si>
  <si>
    <t>2.142</t>
  </si>
  <si>
    <t>2.143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</si>
  <si>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</si>
  <si>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</si>
  <si>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</si>
  <si>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</si>
  <si>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</si>
  <si>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</si>
  <si>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</si>
  <si>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</si>
  <si>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</si>
  <si>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</si>
  <si>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</si>
  <si>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</si>
  <si>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</si>
  <si>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</si>
  <si>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</si>
  <si>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</si>
  <si>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</si>
  <si>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</si>
  <si>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</si>
  <si>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</si>
  <si>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</si>
  <si>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</si>
  <si>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</si>
  <si>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</si>
  <si>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</si>
  <si>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</si>
  <si>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</si>
  <si>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</si>
  <si>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</si>
  <si>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</si>
  <si>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</si>
  <si>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</si>
  <si>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</si>
  <si>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</si>
  <si>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</si>
  <si>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</si>
  <si>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</si>
  <si>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</si>
  <si>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</si>
  <si>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</si>
  <si>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</si>
  <si>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</si>
  <si>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</si>
  <si>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</si>
  <si>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</si>
  <si>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</si>
  <si>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</si>
  <si>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</si>
  <si>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</si>
  <si>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</si>
  <si>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</si>
  <si>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</si>
  <si>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</si>
  <si>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</si>
  <si>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</si>
  <si>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</si>
  <si>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</si>
  <si>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</si>
  <si>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</si>
  <si>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</si>
  <si>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</si>
  <si>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</si>
  <si>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</si>
  <si>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</si>
  <si>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</si>
  <si>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</si>
  <si>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</si>
  <si>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</si>
  <si>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</si>
  <si>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</si>
  <si>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</si>
  <si>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</si>
  <si>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</si>
  <si>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</si>
  <si>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</si>
  <si>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</si>
  <si>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</si>
  <si>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</si>
  <si>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</si>
  <si>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</si>
  <si>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</si>
  <si>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</si>
  <si>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</si>
  <si>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</si>
  <si>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</si>
  <si>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3.87</t>
  </si>
  <si>
    <t>3.88</t>
  </si>
  <si>
    <t>3.89</t>
  </si>
  <si>
    <t>3.90</t>
  </si>
  <si>
    <t>3.91</t>
  </si>
  <si>
    <t>3.92</t>
  </si>
  <si>
    <t>3.93</t>
  </si>
  <si>
    <t>3.94</t>
  </si>
  <si>
    <t>3.95</t>
  </si>
  <si>
    <t>3.96</t>
  </si>
  <si>
    <t>3.97</t>
  </si>
  <si>
    <t>3.98</t>
  </si>
  <si>
    <t>3.99</t>
  </si>
  <si>
    <t>3.100</t>
  </si>
  <si>
    <t>3.101</t>
  </si>
  <si>
    <t>3.102</t>
  </si>
  <si>
    <t>3.103</t>
  </si>
  <si>
    <t>3.104</t>
  </si>
  <si>
    <t>3.105</t>
  </si>
  <si>
    <t>3.106</t>
  </si>
  <si>
    <t>3.107</t>
  </si>
  <si>
    <t>3.108</t>
  </si>
  <si>
    <t>3.109</t>
  </si>
  <si>
    <t>3.110</t>
  </si>
  <si>
    <t>3.114</t>
  </si>
  <si>
    <t>3.115</t>
  </si>
  <si>
    <t>3.116</t>
  </si>
  <si>
    <t>3.117</t>
  </si>
  <si>
    <t>3.118</t>
  </si>
  <si>
    <t>3.119</t>
  </si>
  <si>
    <t>3.120</t>
  </si>
  <si>
    <t>3.121</t>
  </si>
  <si>
    <t>3.122</t>
  </si>
  <si>
    <t>3.123</t>
  </si>
  <si>
    <t>3.124</t>
  </si>
  <si>
    <t>3.125</t>
  </si>
  <si>
    <t>3.126</t>
  </si>
  <si>
    <t>3.127</t>
  </si>
  <si>
    <t>3.128</t>
  </si>
  <si>
    <t>3.129</t>
  </si>
  <si>
    <t>3.130</t>
  </si>
  <si>
    <t>3.131</t>
  </si>
  <si>
    <t>3.132</t>
  </si>
  <si>
    <t>3.133</t>
  </si>
  <si>
    <t>3.134</t>
  </si>
  <si>
    <t>3.135</t>
  </si>
  <si>
    <t>3.136</t>
  </si>
  <si>
    <t>3.137</t>
  </si>
  <si>
    <t>3.138</t>
  </si>
  <si>
    <t>3.139</t>
  </si>
  <si>
    <t>3.140</t>
  </si>
  <si>
    <t>3.141</t>
  </si>
  <si>
    <t>3.142</t>
  </si>
  <si>
    <t>3.143</t>
  </si>
  <si>
    <t>3.144</t>
  </si>
  <si>
    <t>3.145</t>
  </si>
  <si>
    <t>3.146</t>
  </si>
  <si>
    <t>3.147</t>
  </si>
  <si>
    <t>3.148</t>
  </si>
  <si>
    <t>3.149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</si>
  <si>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</si>
  <si>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</si>
  <si>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</si>
  <si>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</si>
  <si>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</si>
  <si>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</si>
  <si>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</si>
  <si>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</si>
  <si>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</si>
  <si>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</si>
  <si>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</si>
  <si>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</si>
  <si>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</si>
  <si>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</si>
  <si>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</si>
  <si>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</si>
  <si>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</si>
  <si>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</si>
  <si>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</si>
  <si>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</si>
  <si>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</si>
  <si>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</si>
  <si>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</si>
  <si>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</si>
  <si>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</si>
  <si>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</si>
  <si>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</si>
  <si>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</si>
  <si>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</si>
  <si>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</si>
  <si>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</si>
  <si>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</si>
  <si>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</si>
  <si>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</si>
  <si>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</si>
  <si>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</si>
  <si>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</si>
  <si>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</si>
  <si>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</si>
  <si>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</si>
  <si>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</si>
  <si>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</si>
  <si>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</si>
  <si>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</si>
  <si>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</si>
  <si>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4.46</t>
  </si>
  <si>
    <t>4.47</t>
  </si>
  <si>
    <t>4.48</t>
  </si>
  <si>
    <t>4.49</t>
  </si>
  <si>
    <t>4.50</t>
  </si>
  <si>
    <t>4.51</t>
  </si>
  <si>
    <t>4.52</t>
  </si>
  <si>
    <t>4.53</t>
  </si>
  <si>
    <t>4.54</t>
  </si>
  <si>
    <t>4.55</t>
  </si>
  <si>
    <t>4.56</t>
  </si>
  <si>
    <t>4.57</t>
  </si>
  <si>
    <t>4.58</t>
  </si>
  <si>
    <t>4.59</t>
  </si>
  <si>
    <t>4.60</t>
  </si>
  <si>
    <t>4.61</t>
  </si>
  <si>
    <t>4.62</t>
  </si>
  <si>
    <t>4.63</t>
  </si>
  <si>
    <t>4.64</t>
  </si>
  <si>
    <t>4.65</t>
  </si>
  <si>
    <t>4.66</t>
  </si>
  <si>
    <t>4.67</t>
  </si>
  <si>
    <t>4.68</t>
  </si>
  <si>
    <t>4.69</t>
  </si>
  <si>
    <t>4.70</t>
  </si>
  <si>
    <t>4.71</t>
  </si>
  <si>
    <t>4.72</t>
  </si>
  <si>
    <t>4.73</t>
  </si>
  <si>
    <t>4.74</t>
  </si>
  <si>
    <t>4.75</t>
  </si>
  <si>
    <t>4.76</t>
  </si>
  <si>
    <t>4.77</t>
  </si>
  <si>
    <t>4.78</t>
  </si>
  <si>
    <t>4.79</t>
  </si>
  <si>
    <t>4.80</t>
  </si>
  <si>
    <t>4.81</t>
  </si>
  <si>
    <t>4.82</t>
  </si>
  <si>
    <t>4.83</t>
  </si>
  <si>
    <t>4.84</t>
  </si>
  <si>
    <t>4.85</t>
  </si>
  <si>
    <t>4.86</t>
  </si>
  <si>
    <t>4.87</t>
  </si>
  <si>
    <t>4.88</t>
  </si>
  <si>
    <t>4.89</t>
  </si>
  <si>
    <t>4.90</t>
  </si>
  <si>
    <t>4.91</t>
  </si>
  <si>
    <t>4.92</t>
  </si>
  <si>
    <t>4.93</t>
  </si>
  <si>
    <t>4.94</t>
  </si>
  <si>
    <t>4.95</t>
  </si>
  <si>
    <t>4.96</t>
  </si>
  <si>
    <t>4.97</t>
  </si>
  <si>
    <t>4.98</t>
  </si>
  <si>
    <t>4.99</t>
  </si>
  <si>
    <t>4.100</t>
  </si>
  <si>
    <t>4.101</t>
  </si>
  <si>
    <t>4.102</t>
  </si>
  <si>
    <t>4.103</t>
  </si>
  <si>
    <t>4.104</t>
  </si>
  <si>
    <t>4.105</t>
  </si>
  <si>
    <t>4.106</t>
  </si>
  <si>
    <t>4.107</t>
  </si>
  <si>
    <t>4.108</t>
  </si>
  <si>
    <t>4.109</t>
  </si>
  <si>
    <t>4.110</t>
  </si>
  <si>
    <t>4.111</t>
  </si>
  <si>
    <t>4.112</t>
  </si>
  <si>
    <t>4.113</t>
  </si>
  <si>
    <t>4.114</t>
  </si>
  <si>
    <t>4.115</t>
  </si>
  <si>
    <t>4.116</t>
  </si>
  <si>
    <t>4.117</t>
  </si>
  <si>
    <t>4.118</t>
  </si>
  <si>
    <t>4.119</t>
  </si>
  <si>
    <t>4.120</t>
  </si>
  <si>
    <t>4.121</t>
  </si>
  <si>
    <t>4.122</t>
  </si>
  <si>
    <t>4.123</t>
  </si>
  <si>
    <t>4.124</t>
  </si>
  <si>
    <t>4.125</t>
  </si>
  <si>
    <t>4.126</t>
  </si>
  <si>
    <t>4.127</t>
  </si>
  <si>
    <t>4.128</t>
  </si>
  <si>
    <t>4.129</t>
  </si>
  <si>
    <t>4.130</t>
  </si>
  <si>
    <t>4.131</t>
  </si>
  <si>
    <t>4.132</t>
  </si>
  <si>
    <t>4.133</t>
  </si>
  <si>
    <t>4.134</t>
  </si>
  <si>
    <t>4.135</t>
  </si>
  <si>
    <t>4.136</t>
  </si>
  <si>
    <t>4.137</t>
  </si>
  <si>
    <t>4.138</t>
  </si>
  <si>
    <t>4.139</t>
  </si>
  <si>
    <t>4.140</t>
  </si>
  <si>
    <t>4.141</t>
  </si>
  <si>
    <t>4.142</t>
  </si>
  <si>
    <t>4.143</t>
  </si>
  <si>
    <t>4.144</t>
  </si>
  <si>
    <t>4.145</t>
  </si>
  <si>
    <t>5.1</t>
  </si>
  <si>
    <t>5.2</t>
  </si>
  <si>
    <t>5.3</t>
  </si>
  <si>
    <t>5.4</t>
  </si>
  <si>
    <t>5.5</t>
  </si>
  <si>
    <t>5.6</t>
  </si>
  <si>
    <t>5.7</t>
  </si>
  <si>
    <t>5.8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</si>
  <si>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</si>
  <si>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</si>
  <si>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</si>
  <si>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</si>
  <si>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</si>
  <si>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</si>
  <si>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</si>
  <si>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</si>
  <si>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</si>
  <si>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</si>
  <si>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</si>
  <si>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</si>
  <si>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</si>
  <si>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</si>
  <si>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</si>
  <si>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</si>
  <si>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</si>
  <si>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</si>
  <si>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</si>
  <si>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</si>
  <si>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</si>
  <si>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</si>
  <si>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</si>
  <si>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</si>
  <si>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</si>
  <si>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</si>
  <si>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</si>
  <si>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</si>
  <si>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5.39</t>
  </si>
  <si>
    <t>5.40</t>
  </si>
  <si>
    <t>5.41</t>
  </si>
  <si>
    <t>5.42</t>
  </si>
  <si>
    <t>5.43</t>
  </si>
  <si>
    <t>5.44</t>
  </si>
  <si>
    <t>5.45</t>
  </si>
  <si>
    <t>5.46</t>
  </si>
  <si>
    <t>5.47</t>
  </si>
  <si>
    <t>5.48</t>
  </si>
  <si>
    <t>5.49</t>
  </si>
  <si>
    <t>5.50</t>
  </si>
  <si>
    <t>5.51</t>
  </si>
  <si>
    <t>5.52</t>
  </si>
  <si>
    <t>5.53</t>
  </si>
  <si>
    <t>5.54</t>
  </si>
  <si>
    <t>5.55</t>
  </si>
  <si>
    <t>5.56</t>
  </si>
  <si>
    <t>5.57</t>
  </si>
  <si>
    <t>5.58</t>
  </si>
  <si>
    <t>5.59</t>
  </si>
  <si>
    <t>5.60</t>
  </si>
  <si>
    <t>5.61</t>
  </si>
  <si>
    <t>5.62</t>
  </si>
  <si>
    <t>5.63</t>
  </si>
  <si>
    <t>5.64</t>
  </si>
  <si>
    <t>5.66</t>
  </si>
  <si>
    <t>5.67</t>
  </si>
  <si>
    <t>5.68</t>
  </si>
  <si>
    <t>5.69</t>
  </si>
  <si>
    <t>5.70</t>
  </si>
  <si>
    <t>5.71</t>
  </si>
  <si>
    <t>5.72</t>
  </si>
  <si>
    <t>5.73</t>
  </si>
  <si>
    <t>5.74</t>
  </si>
  <si>
    <t>5.75</t>
  </si>
  <si>
    <t>5.76</t>
  </si>
  <si>
    <t>5.77</t>
  </si>
  <si>
    <t>5.78</t>
  </si>
  <si>
    <t>5.79</t>
  </si>
  <si>
    <t>5.80</t>
  </si>
  <si>
    <t>5.81</t>
  </si>
  <si>
    <t>5.82</t>
  </si>
  <si>
    <t>5.83</t>
  </si>
  <si>
    <t>5.84</t>
  </si>
  <si>
    <t>5.85</t>
  </si>
  <si>
    <t>5.86</t>
  </si>
  <si>
    <t>5.87</t>
  </si>
  <si>
    <t>5.88</t>
  </si>
  <si>
    <t>5.89</t>
  </si>
  <si>
    <t>5.93</t>
  </si>
  <si>
    <t>5.94</t>
  </si>
  <si>
    <t>5.95</t>
  </si>
  <si>
    <t>5.96</t>
  </si>
  <si>
    <t>5.97</t>
  </si>
  <si>
    <t>5.98</t>
  </si>
  <si>
    <t>5.99</t>
  </si>
  <si>
    <t>5.100</t>
  </si>
  <si>
    <t>5.101</t>
  </si>
  <si>
    <t>5.102</t>
  </si>
  <si>
    <t>5.103</t>
  </si>
  <si>
    <t>5.104</t>
  </si>
  <si>
    <t>5.105</t>
  </si>
  <si>
    <t>5.106</t>
  </si>
  <si>
    <t>5.107</t>
  </si>
  <si>
    <t>5.108</t>
  </si>
  <si>
    <t>5.109</t>
  </si>
  <si>
    <t>5.110</t>
  </si>
  <si>
    <t>5.111</t>
  </si>
  <si>
    <t>5.112</t>
  </si>
  <si>
    <t>5.113</t>
  </si>
  <si>
    <t>5.114</t>
  </si>
  <si>
    <t>5.115</t>
  </si>
  <si>
    <t>5.116</t>
  </si>
  <si>
    <t>5.118</t>
  </si>
  <si>
    <t>5.119</t>
  </si>
  <si>
    <t>5.120</t>
  </si>
  <si>
    <t>5.121</t>
  </si>
  <si>
    <t>5.122</t>
  </si>
  <si>
    <t>5.123</t>
  </si>
  <si>
    <t>5.124</t>
  </si>
  <si>
    <t>5.125</t>
  </si>
  <si>
    <t>5.126</t>
  </si>
  <si>
    <t>5.127</t>
  </si>
  <si>
    <t>5.128</t>
  </si>
  <si>
    <t>5.129</t>
  </si>
  <si>
    <t>5.130</t>
  </si>
  <si>
    <t>5.131</t>
  </si>
  <si>
    <t>5.132</t>
  </si>
  <si>
    <t>5.133</t>
  </si>
  <si>
    <t>5.134</t>
  </si>
  <si>
    <t>5.135</t>
  </si>
  <si>
    <t>5.136</t>
  </si>
  <si>
    <t>5.137</t>
  </si>
  <si>
    <t>5.138</t>
  </si>
  <si>
    <t>5.139</t>
  </si>
  <si>
    <t>5.140</t>
  </si>
  <si>
    <t>5.141</t>
  </si>
  <si>
    <t>5.142</t>
  </si>
  <si>
    <t>5.143</t>
  </si>
  <si>
    <t>5.144</t>
  </si>
  <si>
    <t>5.145</t>
  </si>
  <si>
    <t>5.146</t>
  </si>
  <si>
    <t>5.147</t>
  </si>
  <si>
    <t>5.148</t>
  </si>
  <si>
    <t>3.150</t>
  </si>
  <si>
    <t>5.91</t>
  </si>
  <si>
    <t>Nr</t>
  </si>
  <si>
    <t>Rodzaj pomieszczenia</t>
  </si>
  <si>
    <t>Powierzchnia [m2]</t>
  </si>
  <si>
    <t>Zestawienie powierzchni Parter (segment B)</t>
  </si>
  <si>
    <t>Pomieszczenie ochrony</t>
  </si>
  <si>
    <t>Pomieszczenie biurowe - BIA</t>
  </si>
  <si>
    <t>0.5a</t>
  </si>
  <si>
    <t>0.5b</t>
  </si>
  <si>
    <t>WC damskie</t>
  </si>
  <si>
    <t>WC nps</t>
  </si>
  <si>
    <t>WC męskie</t>
  </si>
  <si>
    <t>Pomieszczenie pomocnicze</t>
  </si>
  <si>
    <t>Sala konferencyjna</t>
  </si>
  <si>
    <t>Pomieszczenie rozdzielni teletechnicznej</t>
  </si>
  <si>
    <t>Holl</t>
  </si>
  <si>
    <t>Sala konferencyjna dla dziennikarzy</t>
  </si>
  <si>
    <t>Magazyn broni</t>
  </si>
  <si>
    <t>Pomieszczenie techniczne</t>
  </si>
  <si>
    <t xml:space="preserve">Pomieszczenie socjalne </t>
  </si>
  <si>
    <t>Rozdzielnia teletechniczna</t>
  </si>
  <si>
    <t>0.43</t>
  </si>
  <si>
    <t>Wiatrołap</t>
  </si>
  <si>
    <t>Pokój pielegniarek</t>
  </si>
  <si>
    <t>Gabinet lekarski</t>
  </si>
  <si>
    <t>WC personelu</t>
  </si>
  <si>
    <t>Archiwum</t>
  </si>
  <si>
    <t>Skład chronologiczny BP</t>
  </si>
  <si>
    <t xml:space="preserve">Sala konferencyjna </t>
  </si>
  <si>
    <t xml:space="preserve">Szatnia </t>
  </si>
  <si>
    <t>Przedsionek</t>
  </si>
  <si>
    <t>Obsługa wentylacji</t>
  </si>
  <si>
    <t>Magazyn odpadów medycznych</t>
  </si>
  <si>
    <t>Klimatyzatornia</t>
  </si>
  <si>
    <t>Serwerownia</t>
  </si>
  <si>
    <t>Przedsionek WC męskiego</t>
  </si>
  <si>
    <t>Pomieszczenie szaf kros.</t>
  </si>
  <si>
    <t xml:space="preserve">Komunikacja </t>
  </si>
  <si>
    <t>Pomieszczenie obsługi wentylacji</t>
  </si>
  <si>
    <t>Klatka schodowa</t>
  </si>
  <si>
    <t>Zaplecze kuchenne</t>
  </si>
  <si>
    <t>Kuchnia - Magazyn chłodniczy</t>
  </si>
  <si>
    <t>0.111</t>
  </si>
  <si>
    <t>0.112</t>
  </si>
  <si>
    <t>Kuchnia - Magazyn suchy</t>
  </si>
  <si>
    <t>Kuchnia - stanowisko mycia owoców i sałat</t>
  </si>
  <si>
    <t>Kuchnia - stanowisko mycia i dezynfekcji jaj</t>
  </si>
  <si>
    <t>Szatnia personelu</t>
  </si>
  <si>
    <t>Kuchnia - stanowisko porządkowe</t>
  </si>
  <si>
    <t>0.113</t>
  </si>
  <si>
    <t>0.114</t>
  </si>
  <si>
    <t>0.115</t>
  </si>
  <si>
    <t>Kuchnia - komunikacja</t>
  </si>
  <si>
    <t>Pokój szefa kuchni</t>
  </si>
  <si>
    <t>Pomieszczenie kuchni</t>
  </si>
  <si>
    <t>0.116</t>
  </si>
  <si>
    <t>0.117</t>
  </si>
  <si>
    <t>0.118</t>
  </si>
  <si>
    <t>Sekretariat</t>
  </si>
  <si>
    <t>Pomieszczenie biurowe - BP audytor</t>
  </si>
  <si>
    <t xml:space="preserve">Pomieszczenie biurowe - BP   </t>
  </si>
  <si>
    <t>Zaplecze</t>
  </si>
  <si>
    <t>Przedsionek WC męskie</t>
  </si>
  <si>
    <t>Krosownica</t>
  </si>
  <si>
    <t>Szatnia</t>
  </si>
  <si>
    <t>Brudownik</t>
  </si>
  <si>
    <t>1.89</t>
  </si>
  <si>
    <t>Pomieszczenie ksero</t>
  </si>
  <si>
    <t>Obługa wentylacji</t>
  </si>
  <si>
    <t>1.93</t>
  </si>
  <si>
    <t>Aneks kuchenny</t>
  </si>
  <si>
    <t xml:space="preserve">Pomieszczenie biurowe </t>
  </si>
  <si>
    <t>Księgowość</t>
  </si>
  <si>
    <t>Pomieszczenie dyrektora</t>
  </si>
  <si>
    <t>Pomieszczenie asystenta</t>
  </si>
  <si>
    <t>WC męski</t>
  </si>
  <si>
    <t>Przedsionek WC damskie</t>
  </si>
  <si>
    <t>Pomieszczenie RE IT</t>
  </si>
  <si>
    <t>Sala konferecyjna</t>
  </si>
  <si>
    <t>Ksero</t>
  </si>
  <si>
    <t>Centrum monitoringu BBW</t>
  </si>
  <si>
    <t>Szatnia ochrony BBW</t>
  </si>
  <si>
    <t>Depozyt broni BBW</t>
  </si>
  <si>
    <t>Pokój dużurny Prokuratora BP</t>
  </si>
  <si>
    <t>Biuro obsługi interesantów BBW</t>
  </si>
  <si>
    <t>Biuro przepustek BP</t>
  </si>
  <si>
    <t>Pomieszczenie rozdzielni teletechniczej</t>
  </si>
  <si>
    <t>Pomieszczenie socjalne kierowców BAF</t>
  </si>
  <si>
    <t>Pomieszczenie kierowców BAF</t>
  </si>
  <si>
    <t>Sala ćwiczeń BAF</t>
  </si>
  <si>
    <t>Pokój zatrzymań BBW</t>
  </si>
  <si>
    <t>Szatnia BBW</t>
  </si>
  <si>
    <t>Monitoring BBW</t>
  </si>
  <si>
    <t>Pokój archiwistów BP</t>
  </si>
  <si>
    <t>Archiwum BP</t>
  </si>
  <si>
    <t>Poczekalnia BP</t>
  </si>
  <si>
    <t>Sekretariat BP</t>
  </si>
  <si>
    <t>Sala rozpraw nr2 BP</t>
  </si>
  <si>
    <t>Sala rozpraw nr1 BP</t>
  </si>
  <si>
    <t>Pomieszczenie biurowe BP</t>
  </si>
  <si>
    <t>Biuro podawcze BP</t>
  </si>
  <si>
    <t>Pomieszczenie ekspedycji BP</t>
  </si>
  <si>
    <t>Kasa BAF</t>
  </si>
  <si>
    <t>Stołówka</t>
  </si>
  <si>
    <t>Pomieszczenie otwierania poczty BP</t>
  </si>
  <si>
    <t>Magazyn BAF</t>
  </si>
  <si>
    <t>Pomieszczenie biurowe WSW</t>
  </si>
  <si>
    <t>Sekretariat WSW</t>
  </si>
  <si>
    <t>Pomieszczenie biurowe Rzecznik dyscyplinarny BP</t>
  </si>
  <si>
    <t>Sekretariat Rzecznik dyscyplinarny BP</t>
  </si>
  <si>
    <t>Pomieszczenie naczelnika WSW</t>
  </si>
  <si>
    <t>Pomieszczenie prokuratora WSW</t>
  </si>
  <si>
    <t>Pomieszczenie biurowe BIA</t>
  </si>
  <si>
    <t>Pomieszczenie biurowe ZŚ</t>
  </si>
  <si>
    <t>Pomieszczenie ksero ZŚ</t>
  </si>
  <si>
    <t>Zaplecze ZŚ</t>
  </si>
  <si>
    <t>Szatnia ZŚ</t>
  </si>
  <si>
    <t>Pokój przesłuchań WSW</t>
  </si>
  <si>
    <t>Pokój asystentów WSW</t>
  </si>
  <si>
    <t>Pomieszcenie rozdzielni teletechnicznej</t>
  </si>
  <si>
    <t>Magazynek podręczny BSK</t>
  </si>
  <si>
    <t>1.105</t>
  </si>
  <si>
    <t>1.106</t>
  </si>
  <si>
    <t>Pomieszczenie biurowe BBiMP</t>
  </si>
  <si>
    <t>Pomieszczenie biurowe BBIMP</t>
  </si>
  <si>
    <t>Aneks kuchenny BBiMP</t>
  </si>
  <si>
    <t>1.168</t>
  </si>
  <si>
    <t>Pomieszczenie gospodarcze</t>
  </si>
  <si>
    <t>Sekretariat DPS</t>
  </si>
  <si>
    <t>Pomieszczenie Prokuratora DPS</t>
  </si>
  <si>
    <t>Pomieszczenie Z-cy Dyrektora DPS</t>
  </si>
  <si>
    <t>Pomieszczenie Dyrektora DPS</t>
  </si>
  <si>
    <t>Sekretariar DPS</t>
  </si>
  <si>
    <t>Pomieszczenie na akta DPS</t>
  </si>
  <si>
    <t>Pomieszczenie Naczelnika DPS</t>
  </si>
  <si>
    <t xml:space="preserve">Pomieszczenie na akta   </t>
  </si>
  <si>
    <t>Pomieszczenie techniczne elektryczne</t>
  </si>
  <si>
    <t xml:space="preserve">Pomieszczenie techniczne   </t>
  </si>
  <si>
    <t>WC damksie</t>
  </si>
  <si>
    <t xml:space="preserve">Pomieszczenie techniczne </t>
  </si>
  <si>
    <t>Pomieszczenie biurowe Dyrektora BP</t>
  </si>
  <si>
    <t>Pomieszczenie biurowe Z-cy Dyrektora BP</t>
  </si>
  <si>
    <t>Pomieszczenie Prokuratora BP</t>
  </si>
  <si>
    <t>Pomieszczenie Nacz.Prok. BP</t>
  </si>
  <si>
    <t>2.144</t>
  </si>
  <si>
    <t>2.145</t>
  </si>
  <si>
    <t>2.146</t>
  </si>
  <si>
    <t>2.147</t>
  </si>
  <si>
    <t>2.148</t>
  </si>
  <si>
    <t>2.149</t>
  </si>
  <si>
    <t>2.150</t>
  </si>
  <si>
    <t>2.151</t>
  </si>
  <si>
    <t>2.152</t>
  </si>
  <si>
    <t>2.153</t>
  </si>
  <si>
    <t>2.154</t>
  </si>
  <si>
    <t>2.155</t>
  </si>
  <si>
    <t>2.156</t>
  </si>
  <si>
    <t>2.157</t>
  </si>
  <si>
    <t>2.158</t>
  </si>
  <si>
    <t>2.159</t>
  </si>
  <si>
    <t>2.160</t>
  </si>
  <si>
    <t>2.161</t>
  </si>
  <si>
    <t>2.162</t>
  </si>
  <si>
    <t>2.163</t>
  </si>
  <si>
    <t>2.164</t>
  </si>
  <si>
    <t>2.165</t>
  </si>
  <si>
    <t>2.166</t>
  </si>
  <si>
    <t>2.167</t>
  </si>
  <si>
    <t>2.168</t>
  </si>
  <si>
    <t>Zestawienie powierzchni Piętro II (segment B z łącznikiem)</t>
  </si>
  <si>
    <t>Zestawienie powierzchni Piętro II (segment A )</t>
  </si>
  <si>
    <t>Zestawienie powierzchni Piętro I (segment B z łącznikiem)</t>
  </si>
  <si>
    <t>Zestawienie powierzchni Piętro I (segment A )</t>
  </si>
  <si>
    <t>Pomieszczenie biurowe Dyrektora BAF</t>
  </si>
  <si>
    <t>Pomieszczenie biurowe BAF</t>
  </si>
  <si>
    <t>3.24</t>
  </si>
  <si>
    <t>3.111</t>
  </si>
  <si>
    <t>3.112</t>
  </si>
  <si>
    <t>3.113</t>
  </si>
  <si>
    <t>Pomieszczenie biurowe Dyrektora BIA</t>
  </si>
  <si>
    <t>Magazyn BIA</t>
  </si>
  <si>
    <t>Sekretariat BIA</t>
  </si>
  <si>
    <t>Sala testowa BIA</t>
  </si>
  <si>
    <t>Serwerownia BIA</t>
  </si>
  <si>
    <t>Szatnia BAF</t>
  </si>
  <si>
    <t>Mazyn BAF</t>
  </si>
  <si>
    <t>Pomieszczenie biurowe Dds.W</t>
  </si>
  <si>
    <t>Pomieszczenie biurowe Biuro Kadr</t>
  </si>
  <si>
    <t>Pomieszczenie biurowe Z-cy Dyrektora BAF</t>
  </si>
  <si>
    <t>Sekretariat BAF</t>
  </si>
  <si>
    <t>Sala konferencyjna BAF</t>
  </si>
  <si>
    <t>Pomieszczenie KCIK</t>
  </si>
  <si>
    <t xml:space="preserve">Sala konferencyjna   </t>
  </si>
  <si>
    <t xml:space="preserve">Przedsionek </t>
  </si>
  <si>
    <t>Pomieszczeniu biurowe Dds.W</t>
  </si>
  <si>
    <t>Pomieszczenie biurowe Dyrektora Dds.W</t>
  </si>
  <si>
    <t>Sekretariat Dds.W</t>
  </si>
  <si>
    <t>Pomieszczenie biurowe Biura Kadr</t>
  </si>
  <si>
    <t>Pomieszczenie biurowe Dyrektora Biura Kadr</t>
  </si>
  <si>
    <t>Sekretariat Biura Kadr</t>
  </si>
  <si>
    <t>Pomieszczenie obługi wentylatorowni</t>
  </si>
  <si>
    <t>3.151</t>
  </si>
  <si>
    <t>3.152</t>
  </si>
  <si>
    <t>3.153</t>
  </si>
  <si>
    <t>3.154</t>
  </si>
  <si>
    <t>3.155</t>
  </si>
  <si>
    <t>3.156</t>
  </si>
  <si>
    <t>3.157</t>
  </si>
  <si>
    <t>3.158</t>
  </si>
  <si>
    <t>3.159</t>
  </si>
  <si>
    <t>Archiwum Biura Kadr</t>
  </si>
  <si>
    <t>Pomieszczenie transmisyjne</t>
  </si>
  <si>
    <t>3.160</t>
  </si>
  <si>
    <t>3.161</t>
  </si>
  <si>
    <t>3.162</t>
  </si>
  <si>
    <t>3.163</t>
  </si>
  <si>
    <t>3.164</t>
  </si>
  <si>
    <t>Pomieszczenie biurowe Dyrektora Dds.PZiK</t>
  </si>
  <si>
    <t>Pomieszczenie biurowe Dds.PZiK</t>
  </si>
  <si>
    <t>Pomieszczenie biurowe asystentów Dds.PZiK</t>
  </si>
  <si>
    <t>Pomieszczenie biurowe BBW</t>
  </si>
  <si>
    <t>Pomieszczenie biurowe Z-cy Dyrektora BBW</t>
  </si>
  <si>
    <t>Sekretariat BBW</t>
  </si>
  <si>
    <t>Pomieszczenie biurowe Dyrektora BBW</t>
  </si>
  <si>
    <t>Pomieszczenie biurowe BBW-Obszar Kancelarii Tajner</t>
  </si>
  <si>
    <t>Pomieszczenie biurowe DPP</t>
  </si>
  <si>
    <t>Pomieszczenie biurowe Ds.PZiK</t>
  </si>
  <si>
    <t>Krosownia</t>
  </si>
  <si>
    <t>Pomieszczenie RCH BBW</t>
  </si>
  <si>
    <t>Sala konferencyjna BBW</t>
  </si>
  <si>
    <t>Pomieszczenie pracy</t>
  </si>
  <si>
    <t>Toaleta</t>
  </si>
  <si>
    <t xml:space="preserve">Pomieszczenie biurowe DDP </t>
  </si>
  <si>
    <t xml:space="preserve">Pomieszczenie prokuratora DDP </t>
  </si>
  <si>
    <t>Sala narad</t>
  </si>
  <si>
    <t>Gabinet</t>
  </si>
  <si>
    <t>Pokój wypoczynkowy</t>
  </si>
  <si>
    <t>Pomieszczenie biurowe DDP</t>
  </si>
  <si>
    <t xml:space="preserve">Pomieszczenie Prokuratora DDP </t>
  </si>
  <si>
    <t>4.152</t>
  </si>
  <si>
    <t>Gabinet Kierownictwa</t>
  </si>
  <si>
    <t>Pomieszczenie obługi wentylatorni</t>
  </si>
  <si>
    <t>5.9</t>
  </si>
  <si>
    <t>5.21</t>
  </si>
  <si>
    <t>5.65</t>
  </si>
  <si>
    <t>5.90</t>
  </si>
  <si>
    <t>5.92</t>
  </si>
  <si>
    <t>5.117</t>
  </si>
  <si>
    <t>Pomieszczenie biurowe Prokuratora Dds.PG</t>
  </si>
  <si>
    <t>Pomieszczenie biurowe Dyrektora  Dds.PG</t>
  </si>
  <si>
    <t>Sekretariat Dds.PG</t>
  </si>
  <si>
    <t>Pomieszczenie biurowe Z-cy Dyrektora Pds.PG</t>
  </si>
  <si>
    <t>Sekretariat BWM</t>
  </si>
  <si>
    <t>Pomieszczenie biurowe Prokuratora BWN</t>
  </si>
  <si>
    <t>Pomieszczenie biurowe Z-cy Dyrektora BWM</t>
  </si>
  <si>
    <t>Pomieszczenie biurowe Dyrektora BWM</t>
  </si>
  <si>
    <t>Pomieszczenie biurowe asystenta Dds.PG</t>
  </si>
  <si>
    <t>Pomieszczenie biurowe Dds.PG</t>
  </si>
  <si>
    <t>Pomieszczenie biurowe analityka Dds.PG</t>
  </si>
  <si>
    <t>Gabinet Zastępcy Prokuratora Generalnego</t>
  </si>
  <si>
    <t>Pomieszczenie akt</t>
  </si>
  <si>
    <t>Sala konferencyjna Dds.PG</t>
  </si>
  <si>
    <t>Składzik BWM</t>
  </si>
  <si>
    <t>Pomieszczenie pomocnicze BWM</t>
  </si>
  <si>
    <t>Szatnia BWM</t>
  </si>
  <si>
    <t>Szatnia Dds.PG</t>
  </si>
  <si>
    <t>Pomieszczczenie pomocnicze BWM</t>
  </si>
  <si>
    <t>Pomieszczenie gospodarcze Dds.PG</t>
  </si>
  <si>
    <t>Pokój pracy</t>
  </si>
  <si>
    <t>Pomieszczenie biurowe Prokuratora BPK</t>
  </si>
  <si>
    <t>Pomieszczenie biurowe BPK</t>
  </si>
  <si>
    <t>Pomieszczenie biurowe ZZ</t>
  </si>
  <si>
    <t>Sekretariat BPK</t>
  </si>
  <si>
    <t>Pomieszczenie biurowe Dyrektora BPK</t>
  </si>
  <si>
    <t>Gabinet Zastępcy Prokuratora Krajowego</t>
  </si>
  <si>
    <t>Sala spotkań</t>
  </si>
  <si>
    <t>Gabinet Prokuratora Generalnego</t>
  </si>
  <si>
    <t>Gabinet Prokuratora Krajowego</t>
  </si>
  <si>
    <t>Łazienka</t>
  </si>
  <si>
    <t>Pomieszczenie obsługi wentylatorni</t>
  </si>
  <si>
    <t>5.149</t>
  </si>
  <si>
    <t>5.150</t>
  </si>
  <si>
    <t>5.151</t>
  </si>
  <si>
    <t>5.152</t>
  </si>
  <si>
    <t>5.153</t>
  </si>
  <si>
    <t>5.154</t>
  </si>
  <si>
    <t>5.155</t>
  </si>
  <si>
    <t>5.156</t>
  </si>
  <si>
    <t>5.157</t>
  </si>
  <si>
    <t>5.158</t>
  </si>
  <si>
    <t>5.159</t>
  </si>
  <si>
    <t>5.160</t>
  </si>
  <si>
    <t>5.161</t>
  </si>
  <si>
    <t>Pomieszczenie rozdzielni elektrycznej</t>
  </si>
  <si>
    <t>Przedsionek WC męski</t>
  </si>
  <si>
    <t>1.145</t>
  </si>
  <si>
    <t>4.146</t>
  </si>
  <si>
    <t>4.147</t>
  </si>
  <si>
    <t>4.148</t>
  </si>
  <si>
    <t>4.149</t>
  </si>
  <si>
    <t>4.150</t>
  </si>
  <si>
    <t>4.151</t>
  </si>
  <si>
    <t>4.153</t>
  </si>
  <si>
    <t>4.154</t>
  </si>
  <si>
    <t>4.155</t>
  </si>
  <si>
    <t>4.156</t>
  </si>
  <si>
    <t>4.157</t>
  </si>
  <si>
    <t>4.158</t>
  </si>
  <si>
    <t>4.159</t>
  </si>
  <si>
    <t>4.160</t>
  </si>
  <si>
    <t>4.161</t>
  </si>
  <si>
    <t>Pomieszczenie biurowe</t>
  </si>
  <si>
    <t>Pomieszczenie rozdzielni telechnicznej</t>
  </si>
  <si>
    <t xml:space="preserve">Aneks kuchenny BAF </t>
  </si>
  <si>
    <t>Pomieszczenie pomocnicze- IRS</t>
  </si>
  <si>
    <t>Centrum techniczne  BAF</t>
  </si>
  <si>
    <t>1.140</t>
  </si>
  <si>
    <t>1.165</t>
  </si>
  <si>
    <t>1.166</t>
  </si>
  <si>
    <t>1.167</t>
  </si>
  <si>
    <t>Zestawienie powierzchni Piętro III (segment A )</t>
  </si>
  <si>
    <t>Zestawienie powierzchni Piętro III (segment B z łącznikiem )</t>
  </si>
  <si>
    <t>Zestawienie powierzchni Piętro IV (segment B z łącznikiem)</t>
  </si>
  <si>
    <t>Zestawienie powierzchni Piętro IV (segment A)</t>
  </si>
  <si>
    <t>Zestawienie powierzchni Parter (segment A )</t>
  </si>
  <si>
    <t>Zestawienie powierzchni Piętro V (segment B z łącznikiem)</t>
  </si>
  <si>
    <t>Zestawienie powierzchni Piętro V (segment A)</t>
  </si>
  <si>
    <t>Pomieszczenie pomocnicze BAF</t>
  </si>
  <si>
    <t>branża</t>
  </si>
  <si>
    <t>elektryczna</t>
  </si>
  <si>
    <t>wentylacja</t>
  </si>
  <si>
    <t>klimatyzacja</t>
  </si>
  <si>
    <t>budowlana
ściany</t>
  </si>
  <si>
    <t>budowlana
sufity</t>
  </si>
  <si>
    <t>A</t>
  </si>
  <si>
    <t>parter</t>
  </si>
  <si>
    <t>I piętro</t>
  </si>
  <si>
    <t>II piętro</t>
  </si>
  <si>
    <t>III piętro</t>
  </si>
  <si>
    <t xml:space="preserve">IV piętro </t>
  </si>
  <si>
    <t>V piętro</t>
  </si>
  <si>
    <t xml:space="preserve">B + </t>
  </si>
  <si>
    <t>Łącznik</t>
  </si>
  <si>
    <t xml:space="preserve">  - powierzchnia pozostała (klatki, pow nad V piętrem)</t>
  </si>
  <si>
    <t xml:space="preserve">OGÓŁEM </t>
  </si>
  <si>
    <t xml:space="preserve">   -  garaże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</si>
</sst>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1"/>
      <name val="Czcionka tekstu podstawowego"/>
      <charset val="238"/>
    </font>
    <font>
      <sz val="11"/>
      <color rgb="FFFF0000"/>
      <name val="Czcionka tekstu podstawowego"/>
      <family val="2"/>
      <charset val="238"/>
    </font>
    <font>
      <b/>
      <sz val="11"/>
      <color rgb="FFFF0000"/>
      <name val="Czcionka tekstu podstawowego"/>
      <family val="2"/>
      <charset val="238"/>
    </font>
    <font>
      <b/>
      <sz val="11"/>
      <color rgb="FFFF0000"/>
      <name val="Czcionka tekstu podstawowego"/>
      <charset val="238"/>
    </font>
    <font>
      <sz val="11"/>
      <color theme="1"/>
      <name val="Czcionka tekstu podstawowego"/>
      <charset val="238"/>
    </font>
    <font>
      <b/>
      <sz val="16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sz val="12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sz val="12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0" xfId="0" applyBorder="1"/>
    <xf numFmtId="0" fontId="2" fillId="0" borderId="14" xfId="0" applyFont="1" applyBorder="1"/>
    <xf numFmtId="0" fontId="2" fillId="0" borderId="0" xfId="0" applyFont="1" applyBorder="1"/>
    <xf numFmtId="16" fontId="0" fillId="0" borderId="5" xfId="0" quotePrefix="1" applyNumberFormat="1" applyBorder="1"/>
    <xf numFmtId="0" fontId="0" fillId="0" borderId="5" xfId="0" quotePrefix="1" applyBorder="1"/>
    <xf numFmtId="0" fontId="0" fillId="0" borderId="0" xfId="0" quotePrefix="1" applyBorder="1"/>
    <xf numFmtId="0" fontId="0" fillId="0" borderId="7" xfId="0" quotePrefix="1" applyBorder="1"/>
    <xf numFmtId="0" fontId="0" fillId="2" borderId="5" xfId="0" applyFill="1" applyBorder="1"/>
    <xf numFmtId="0" fontId="0" fillId="2" borderId="1" xfId="0" applyFill="1" applyBorder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18" xfId="0" applyFont="1" applyBorder="1" applyAlignment="1"/>
    <xf numFmtId="0" fontId="4" fillId="0" borderId="6" xfId="0" applyFont="1" applyBorder="1"/>
    <xf numFmtId="0" fontId="1" fillId="0" borderId="1" xfId="0" applyFont="1" applyBorder="1"/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4" fillId="0" borderId="0" xfId="0" applyFont="1" applyBorder="1"/>
    <xf numFmtId="0" fontId="1" fillId="0" borderId="0" xfId="0" applyFont="1" applyBorder="1"/>
    <xf numFmtId="0" fontId="1" fillId="2" borderId="5" xfId="0" quotePrefix="1" applyFont="1" applyFill="1" applyBorder="1"/>
    <xf numFmtId="0" fontId="1" fillId="2" borderId="1" xfId="0" applyFont="1" applyFill="1" applyBorder="1"/>
    <xf numFmtId="0" fontId="0" fillId="3" borderId="0" xfId="0" applyFill="1"/>
    <xf numFmtId="0" fontId="0" fillId="0" borderId="0" xfId="0" applyFill="1" applyBorder="1"/>
    <xf numFmtId="0" fontId="0" fillId="0" borderId="1" xfId="0" applyFill="1" applyBorder="1"/>
    <xf numFmtId="0" fontId="2" fillId="0" borderId="1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16" fontId="2" fillId="0" borderId="30" xfId="0" quotePrefix="1" applyNumberFormat="1" applyFont="1" applyBorder="1"/>
    <xf numFmtId="0" fontId="2" fillId="0" borderId="31" xfId="0" applyFont="1" applyBorder="1"/>
    <xf numFmtId="16" fontId="1" fillId="0" borderId="5" xfId="0" quotePrefix="1" applyNumberFormat="1" applyFont="1" applyBorder="1"/>
    <xf numFmtId="0" fontId="1" fillId="0" borderId="5" xfId="0" quotePrefix="1" applyFont="1" applyBorder="1"/>
    <xf numFmtId="0" fontId="2" fillId="0" borderId="30" xfId="0" applyFont="1" applyBorder="1" applyAlignment="1"/>
    <xf numFmtId="0" fontId="2" fillId="0" borderId="31" xfId="0" applyFont="1" applyBorder="1" applyAlignment="1"/>
    <xf numFmtId="0" fontId="2" fillId="0" borderId="32" xfId="0" applyFont="1" applyBorder="1" applyAlignment="1"/>
    <xf numFmtId="0" fontId="0" fillId="2" borderId="5" xfId="0" quotePrefix="1" applyFill="1" applyBorder="1"/>
    <xf numFmtId="0" fontId="2" fillId="0" borderId="30" xfId="0" quotePrefix="1" applyFont="1" applyBorder="1"/>
    <xf numFmtId="0" fontId="0" fillId="2" borderId="0" xfId="0" applyFill="1" applyBorder="1"/>
    <xf numFmtId="0" fontId="0" fillId="2" borderId="0" xfId="0" applyFill="1"/>
    <xf numFmtId="0" fontId="2" fillId="2" borderId="30" xfId="0" quotePrefix="1" applyFont="1" applyFill="1" applyBorder="1"/>
    <xf numFmtId="0" fontId="2" fillId="2" borderId="31" xfId="0" applyFont="1" applyFill="1" applyBorder="1"/>
    <xf numFmtId="0" fontId="0" fillId="2" borderId="10" xfId="0" quotePrefix="1" applyFill="1" applyBorder="1"/>
    <xf numFmtId="0" fontId="0" fillId="2" borderId="11" xfId="0" applyFill="1" applyBorder="1"/>
    <xf numFmtId="0" fontId="0" fillId="2" borderId="0" xfId="0" quotePrefix="1" applyFill="1" applyBorder="1"/>
    <xf numFmtId="2" fontId="0" fillId="2" borderId="6" xfId="0" applyNumberFormat="1" applyFill="1" applyBorder="1" applyAlignment="1">
      <alignment horizontal="center"/>
    </xf>
    <xf numFmtId="0" fontId="2" fillId="0" borderId="21" xfId="0" applyFont="1" applyBorder="1"/>
    <xf numFmtId="0" fontId="5" fillId="0" borderId="21" xfId="0" applyFont="1" applyBorder="1"/>
    <xf numFmtId="0" fontId="2" fillId="0" borderId="30" xfId="0" applyFont="1" applyBorder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0" fillId="2" borderId="7" xfId="0" quotePrefix="1" applyFill="1" applyBorder="1"/>
    <xf numFmtId="0" fontId="0" fillId="2" borderId="8" xfId="0" applyFill="1" applyBorder="1"/>
    <xf numFmtId="0" fontId="2" fillId="2" borderId="13" xfId="0" applyFont="1" applyFill="1" applyBorder="1" applyAlignment="1"/>
    <xf numFmtId="0" fontId="2" fillId="2" borderId="14" xfId="0" applyFont="1" applyFill="1" applyBorder="1" applyAlignment="1"/>
    <xf numFmtId="0" fontId="2" fillId="2" borderId="15" xfId="0" applyFont="1" applyFill="1" applyBorder="1" applyAlignment="1"/>
    <xf numFmtId="0" fontId="2" fillId="2" borderId="32" xfId="0" applyFont="1" applyFill="1" applyBorder="1" applyAlignment="1">
      <alignment horizontal="center"/>
    </xf>
    <xf numFmtId="0" fontId="0" fillId="2" borderId="13" xfId="0" quotePrefix="1" applyFill="1" applyBorder="1"/>
    <xf numFmtId="0" fontId="0" fillId="2" borderId="14" xfId="0" applyFill="1" applyBorder="1"/>
    <xf numFmtId="2" fontId="0" fillId="0" borderId="0" xfId="0" applyNumberFormat="1" applyAlignment="1">
      <alignment horizontal="center"/>
    </xf>
    <xf numFmtId="0" fontId="0" fillId="0" borderId="2" xfId="0" quotePrefix="1" applyBorder="1"/>
    <xf numFmtId="0" fontId="0" fillId="0" borderId="3" xfId="0" applyBorder="1"/>
    <xf numFmtId="0" fontId="2" fillId="0" borderId="13" xfId="0" quotePrefix="1" applyFont="1" applyBorder="1"/>
    <xf numFmtId="0" fontId="0" fillId="0" borderId="27" xfId="0" applyBorder="1" applyAlignment="1"/>
    <xf numFmtId="0" fontId="0" fillId="0" borderId="28" xfId="0" applyBorder="1" applyAlignment="1"/>
    <xf numFmtId="0" fontId="0" fillId="0" borderId="23" xfId="0" applyBorder="1" applyAlignment="1"/>
    <xf numFmtId="0" fontId="2" fillId="0" borderId="26" xfId="0" applyFont="1" applyBorder="1" applyAlignment="1"/>
    <xf numFmtId="0" fontId="2" fillId="0" borderId="36" xfId="0" applyFont="1" applyBorder="1" applyAlignment="1"/>
    <xf numFmtId="0" fontId="2" fillId="0" borderId="37" xfId="0" applyFont="1" applyBorder="1" applyAlignment="1"/>
    <xf numFmtId="0" fontId="2" fillId="0" borderId="38" xfId="0" applyFont="1" applyBorder="1" applyAlignment="1"/>
    <xf numFmtId="0" fontId="4" fillId="0" borderId="23" xfId="0" applyFont="1" applyBorder="1"/>
    <xf numFmtId="0" fontId="2" fillId="0" borderId="4" xfId="0" applyFont="1" applyBorder="1" applyAlignment="1"/>
    <xf numFmtId="2" fontId="1" fillId="0" borderId="6" xfId="0" applyNumberFormat="1" applyFont="1" applyBorder="1" applyAlignment="1">
      <alignment horizontal="center"/>
    </xf>
    <xf numFmtId="0" fontId="2" fillId="0" borderId="30" xfId="0" applyFont="1" applyFill="1" applyBorder="1"/>
    <xf numFmtId="0" fontId="2" fillId="0" borderId="32" xfId="0" applyFont="1" applyBorder="1" applyAlignment="1">
      <alignment horizontal="center"/>
    </xf>
    <xf numFmtId="0" fontId="2" fillId="0" borderId="27" xfId="0" applyFont="1" applyBorder="1" applyAlignment="1"/>
    <xf numFmtId="0" fontId="2" fillId="0" borderId="28" xfId="0" applyFont="1" applyBorder="1" applyAlignment="1"/>
    <xf numFmtId="0" fontId="2" fillId="0" borderId="23" xfId="0" applyFont="1" applyBorder="1" applyAlignment="1"/>
    <xf numFmtId="16" fontId="0" fillId="0" borderId="36" xfId="0" quotePrefix="1" applyNumberFormat="1" applyBorder="1" applyAlignment="1"/>
    <xf numFmtId="16" fontId="0" fillId="0" borderId="37" xfId="0" quotePrefix="1" applyNumberFormat="1" applyBorder="1" applyAlignment="1"/>
    <xf numFmtId="16" fontId="0" fillId="0" borderId="38" xfId="0" quotePrefix="1" applyNumberFormat="1" applyBorder="1" applyAlignment="1"/>
    <xf numFmtId="0" fontId="1" fillId="0" borderId="23" xfId="0" applyFont="1" applyBorder="1"/>
    <xf numFmtId="0" fontId="6" fillId="0" borderId="26" xfId="0" applyFont="1" applyBorder="1"/>
    <xf numFmtId="0" fontId="3" fillId="0" borderId="32" xfId="0" applyFont="1" applyBorder="1" applyAlignment="1">
      <alignment horizontal="center"/>
    </xf>
    <xf numFmtId="16" fontId="0" fillId="0" borderId="29" xfId="0" quotePrefix="1" applyNumberFormat="1" applyBorder="1" applyAlignment="1"/>
    <xf numFmtId="16" fontId="0" fillId="0" borderId="0" xfId="0" quotePrefix="1" applyNumberFormat="1" applyBorder="1" applyAlignment="1"/>
    <xf numFmtId="16" fontId="0" fillId="0" borderId="19" xfId="0" quotePrefix="1" applyNumberFormat="1" applyBorder="1" applyAlignment="1"/>
    <xf numFmtId="2" fontId="1" fillId="0" borderId="6" xfId="0" applyNumberFormat="1" applyFont="1" applyFill="1" applyBorder="1" applyAlignment="1">
      <alignment horizontal="center"/>
    </xf>
    <xf numFmtId="0" fontId="2" fillId="0" borderId="33" xfId="0" applyFont="1" applyBorder="1" applyAlignment="1"/>
    <xf numFmtId="0" fontId="2" fillId="0" borderId="34" xfId="0" applyFont="1" applyBorder="1" applyAlignment="1"/>
    <xf numFmtId="0" fontId="2" fillId="0" borderId="35" xfId="0" applyFont="1" applyBorder="1" applyAlignment="1"/>
    <xf numFmtId="0" fontId="0" fillId="0" borderId="36" xfId="0" quotePrefix="1" applyBorder="1" applyAlignment="1"/>
    <xf numFmtId="0" fontId="0" fillId="0" borderId="37" xfId="0" quotePrefix="1" applyBorder="1" applyAlignment="1"/>
    <xf numFmtId="0" fontId="0" fillId="0" borderId="38" xfId="0" quotePrefix="1" applyBorder="1" applyAlignment="1"/>
    <xf numFmtId="2" fontId="0" fillId="0" borderId="6" xfId="0" applyNumberForma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7" fillId="0" borderId="1" xfId="0" applyFont="1" applyBorder="1"/>
    <xf numFmtId="2" fontId="1" fillId="2" borderId="6" xfId="0" applyNumberFormat="1" applyFont="1" applyFill="1" applyBorder="1" applyAlignment="1">
      <alignment horizontal="center"/>
    </xf>
    <xf numFmtId="0" fontId="0" fillId="2" borderId="36" xfId="0" quotePrefix="1" applyFill="1" applyBorder="1" applyAlignment="1"/>
    <xf numFmtId="0" fontId="0" fillId="2" borderId="37" xfId="0" quotePrefix="1" applyFill="1" applyBorder="1" applyAlignment="1"/>
    <xf numFmtId="0" fontId="0" fillId="2" borderId="38" xfId="0" quotePrefix="1" applyFill="1" applyBorder="1" applyAlignment="1"/>
    <xf numFmtId="0" fontId="0" fillId="0" borderId="39" xfId="0" applyBorder="1" applyAlignment="1"/>
    <xf numFmtId="0" fontId="0" fillId="0" borderId="40" xfId="0" applyBorder="1" applyAlignment="1"/>
    <xf numFmtId="0" fontId="0" fillId="0" borderId="41" xfId="0" applyBorder="1" applyAlignment="1"/>
    <xf numFmtId="0" fontId="0" fillId="0" borderId="24" xfId="0" quotePrefix="1" applyBorder="1" applyAlignment="1"/>
    <xf numFmtId="0" fontId="0" fillId="0" borderId="25" xfId="0" quotePrefix="1" applyBorder="1" applyAlignment="1"/>
    <xf numFmtId="0" fontId="0" fillId="0" borderId="26" xfId="0" quotePrefix="1" applyBorder="1" applyAlignment="1"/>
    <xf numFmtId="2" fontId="0" fillId="0" borderId="4" xfId="0" applyNumberFormat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0" fillId="2" borderId="20" xfId="0" applyFill="1" applyBorder="1" applyAlignment="1"/>
    <xf numFmtId="0" fontId="0" fillId="2" borderId="21" xfId="0" applyFill="1" applyBorder="1" applyAlignment="1"/>
    <xf numFmtId="0" fontId="0" fillId="2" borderId="22" xfId="0" applyFill="1" applyBorder="1" applyAlignment="1"/>
    <xf numFmtId="0" fontId="0" fillId="2" borderId="24" xfId="0" quotePrefix="1" applyFill="1" applyBorder="1" applyAlignment="1"/>
    <xf numFmtId="0" fontId="0" fillId="2" borderId="25" xfId="0" quotePrefix="1" applyFill="1" applyBorder="1" applyAlignment="1"/>
    <xf numFmtId="0" fontId="0" fillId="2" borderId="26" xfId="0" quotePrefix="1" applyFill="1" applyBorder="1" applyAlignment="1"/>
    <xf numFmtId="0" fontId="0" fillId="2" borderId="35" xfId="0" applyFill="1" applyBorder="1" applyAlignment="1"/>
    <xf numFmtId="2" fontId="0" fillId="2" borderId="9" xfId="0" applyNumberFormat="1" applyFill="1" applyBorder="1" applyAlignment="1">
      <alignment horizontal="center"/>
    </xf>
    <xf numFmtId="2" fontId="0" fillId="2" borderId="15" xfId="0" applyNumberFormat="1" applyFill="1" applyBorder="1" applyAlignment="1">
      <alignment horizontal="center"/>
    </xf>
    <xf numFmtId="0" fontId="0" fillId="2" borderId="36" xfId="0" applyFill="1" applyBorder="1" applyAlignment="1"/>
    <xf numFmtId="0" fontId="0" fillId="2" borderId="37" xfId="0" applyFill="1" applyBorder="1" applyAlignment="1"/>
    <xf numFmtId="0" fontId="0" fillId="2" borderId="38" xfId="0" applyFill="1" applyBorder="1" applyAlignment="1"/>
    <xf numFmtId="0" fontId="0" fillId="2" borderId="33" xfId="0" applyFill="1" applyBorder="1" applyAlignment="1"/>
    <xf numFmtId="0" fontId="0" fillId="2" borderId="34" xfId="0" applyFill="1" applyBorder="1" applyAlignment="1"/>
    <xf numFmtId="0" fontId="2" fillId="2" borderId="4" xfId="0" applyFont="1" applyFill="1" applyBorder="1" applyAlignment="1"/>
    <xf numFmtId="2" fontId="0" fillId="2" borderId="12" xfId="0" applyNumberFormat="1" applyFill="1" applyBorder="1" applyAlignment="1">
      <alignment horizontal="center"/>
    </xf>
    <xf numFmtId="0" fontId="2" fillId="2" borderId="32" xfId="0" applyFont="1" applyFill="1" applyBorder="1"/>
    <xf numFmtId="0" fontId="0" fillId="0" borderId="0" xfId="0" applyBorder="1" applyAlignment="1"/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3" fillId="0" borderId="26" xfId="0" applyNumberFormat="1" applyFont="1" applyBorder="1" applyAlignment="1">
      <alignment horizontal="center"/>
    </xf>
    <xf numFmtId="0" fontId="0" fillId="0" borderId="32" xfId="0" applyBorder="1"/>
    <xf numFmtId="0" fontId="0" fillId="0" borderId="5" xfId="0" applyBorder="1" applyAlignment="1"/>
    <xf numFmtId="0" fontId="0" fillId="0" borderId="1" xfId="0" applyBorder="1" applyAlignment="1"/>
    <xf numFmtId="0" fontId="0" fillId="0" borderId="6" xfId="0" applyBorder="1" applyAlignment="1"/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0" fontId="4" fillId="0" borderId="32" xfId="0" applyFont="1" applyBorder="1"/>
    <xf numFmtId="2" fontId="3" fillId="0" borderId="7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0" fillId="0" borderId="25" xfId="0" applyBorder="1"/>
    <xf numFmtId="0" fontId="0" fillId="0" borderId="26" xfId="0" applyBorder="1"/>
    <xf numFmtId="0" fontId="2" fillId="0" borderId="24" xfId="0" applyFont="1" applyBorder="1"/>
    <xf numFmtId="0" fontId="2" fillId="0" borderId="24" xfId="0" applyFont="1" applyBorder="1" applyAlignment="1">
      <alignment horizontal="left"/>
    </xf>
    <xf numFmtId="0" fontId="2" fillId="0" borderId="20" xfId="0" applyFont="1" applyBorder="1" applyAlignment="1"/>
    <xf numFmtId="0" fontId="2" fillId="0" borderId="21" xfId="0" applyFont="1" applyBorder="1" applyAlignment="1"/>
    <xf numFmtId="0" fontId="8" fillId="0" borderId="0" xfId="0" applyFont="1" applyAlignment="1">
      <alignment horizontal="center"/>
    </xf>
    <xf numFmtId="2" fontId="0" fillId="2" borderId="26" xfId="0" quotePrefix="1" applyNumberFormat="1" applyFill="1" applyBorder="1" applyAlignment="1"/>
    <xf numFmtId="0" fontId="9" fillId="0" borderId="24" xfId="0" applyFont="1" applyBorder="1"/>
    <xf numFmtId="0" fontId="9" fillId="0" borderId="25" xfId="0" applyFont="1" applyBorder="1"/>
    <xf numFmtId="0" fontId="9" fillId="0" borderId="26" xfId="0" applyFont="1" applyBorder="1"/>
    <xf numFmtId="0" fontId="9" fillId="0" borderId="42" xfId="0" applyFont="1" applyBorder="1"/>
    <xf numFmtId="0" fontId="10" fillId="0" borderId="0" xfId="0" applyFont="1"/>
    <xf numFmtId="0" fontId="11" fillId="0" borderId="0" xfId="0" applyFont="1"/>
    <xf numFmtId="0" fontId="8" fillId="0" borderId="24" xfId="0" applyFont="1" applyBorder="1"/>
    <xf numFmtId="0" fontId="8" fillId="0" borderId="26" xfId="0" applyFont="1" applyBorder="1"/>
    <xf numFmtId="0" fontId="8" fillId="0" borderId="0" xfId="0" applyFont="1" applyBorder="1"/>
    <xf numFmtId="0" fontId="12" fillId="0" borderId="0" xfId="0" applyFont="1"/>
    <xf numFmtId="0" fontId="2" fillId="0" borderId="42" xfId="0" applyFont="1" applyBorder="1"/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E246C8"/>
      <color rgb="FFB679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6" Type="http://schemas.openxmlformats.org/officeDocument/2006/relationships/revisionHeaders" Target="revisions/revisionHeader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2.xml"/><Relationship Id="rId18" Type="http://schemas.openxmlformats.org/officeDocument/2006/relationships/revisionLog" Target="revisionLog7.xml"/><Relationship Id="rId12" Type="http://schemas.openxmlformats.org/officeDocument/2006/relationships/revisionLog" Target="revisionLog1.xml"/><Relationship Id="rId17" Type="http://schemas.openxmlformats.org/officeDocument/2006/relationships/revisionLog" Target="revisionLog6.xml"/><Relationship Id="rId16" Type="http://schemas.openxmlformats.org/officeDocument/2006/relationships/revisionLog" Target="revisionLog5.xml"/><Relationship Id="rId15" Type="http://schemas.openxmlformats.org/officeDocument/2006/relationships/revisionLog" Target="revisionLog4.xml"/><Relationship Id="rId14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B4731F8A-BB46-4BB7-996D-7840B3538006}" diskRevisions="1" revisionId="1615" version="11">
  <header guid="{B69D280C-A6A9-4900-95B1-29FC8389F32B}" dateTime="2019-10-17T13:03:08" maxSheetId="12" userName="Pęsik Maciej  (PR)" r:id="rId12" minRId="1479" maxRId="1515">
    <sheetIdMap count="11">
      <sheetId val="1"/>
      <sheetId val="2"/>
      <sheetId val="7"/>
      <sheetId val="10"/>
      <sheetId val="9"/>
      <sheetId val="8"/>
      <sheetId val="3"/>
      <sheetId val="4"/>
      <sheetId val="5"/>
      <sheetId val="6"/>
      <sheetId val="11"/>
    </sheetIdMap>
  </header>
  <header guid="{E63092FF-CDEF-4301-84F9-0DBCA9C68F67}" dateTime="2019-10-17T14:27:16" maxSheetId="12" userName="Pęsik Maciej  (PR)" r:id="rId13" minRId="1531" maxRId="1540">
    <sheetIdMap count="11">
      <sheetId val="1"/>
      <sheetId val="2"/>
      <sheetId val="7"/>
      <sheetId val="10"/>
      <sheetId val="9"/>
      <sheetId val="8"/>
      <sheetId val="3"/>
      <sheetId val="4"/>
      <sheetId val="5"/>
      <sheetId val="6"/>
      <sheetId val="11"/>
    </sheetIdMap>
  </header>
  <header guid="{449C1C23-939C-4F49-8F8D-14686212FCDF}" dateTime="2019-10-18T09:41:24" maxSheetId="12" userName="Pęsik Maciej  (PR)" r:id="rId14">
    <sheetIdMap count="11">
      <sheetId val="1"/>
      <sheetId val="2"/>
      <sheetId val="7"/>
      <sheetId val="10"/>
      <sheetId val="9"/>
      <sheetId val="8"/>
      <sheetId val="3"/>
      <sheetId val="4"/>
      <sheetId val="5"/>
      <sheetId val="6"/>
      <sheetId val="11"/>
    </sheetIdMap>
  </header>
  <header guid="{E29A0B43-D9F5-4776-B9D6-B9B64AD5B85E}" dateTime="2019-10-22T13:05:50" maxSheetId="12" userName="Pęsik Maciej  (PR)" r:id="rId15">
    <sheetIdMap count="11">
      <sheetId val="1"/>
      <sheetId val="2"/>
      <sheetId val="7"/>
      <sheetId val="10"/>
      <sheetId val="9"/>
      <sheetId val="8"/>
      <sheetId val="3"/>
      <sheetId val="4"/>
      <sheetId val="5"/>
      <sheetId val="6"/>
      <sheetId val="11"/>
    </sheetIdMap>
  </header>
  <header guid="{5E955659-55EE-42EA-83D0-9EE694510067}" dateTime="2019-10-22T13:34:37" maxSheetId="12" userName="Pęsik Maciej  (PR)" r:id="rId16">
    <sheetIdMap count="11">
      <sheetId val="1"/>
      <sheetId val="2"/>
      <sheetId val="7"/>
      <sheetId val="10"/>
      <sheetId val="9"/>
      <sheetId val="8"/>
      <sheetId val="3"/>
      <sheetId val="4"/>
      <sheetId val="5"/>
      <sheetId val="6"/>
      <sheetId val="11"/>
    </sheetIdMap>
  </header>
  <header guid="{960C7E03-5D36-400E-9E2D-86CE92DC276C}" dateTime="2019-10-22T13:57:02" maxSheetId="12" userName="Pęsik Maciej  (PR)" r:id="rId17">
    <sheetIdMap count="11">
      <sheetId val="1"/>
      <sheetId val="2"/>
      <sheetId val="7"/>
      <sheetId val="10"/>
      <sheetId val="9"/>
      <sheetId val="8"/>
      <sheetId val="3"/>
      <sheetId val="4"/>
      <sheetId val="5"/>
      <sheetId val="6"/>
      <sheetId val="11"/>
    </sheetIdMap>
  </header>
  <header guid="{B4731F8A-BB46-4BB7-996D-7840B3538006}" dateTime="2019-10-23T08:59:32" maxSheetId="12" userName="Pęsik Maciej  (PR)" r:id="rId18">
    <sheetIdMap count="11">
      <sheetId val="1"/>
      <sheetId val="2"/>
      <sheetId val="7"/>
      <sheetId val="10"/>
      <sheetId val="9"/>
      <sheetId val="8"/>
      <sheetId val="3"/>
      <sheetId val="4"/>
      <sheetId val="5"/>
      <sheetId val="6"/>
      <sheetId val="1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is rId="1479" sheetId="9" name="[wykaz pomieszczeń budynek A i B - Postępu 3.xlsx]Arkusz1" sheetPosition="3"/>
  <ris rId="1480" sheetId="10" name="[wykaz pomieszczeń budynek A i B - Postępu 3.xlsx]Arkusz2" sheetPosition="3"/>
  <ris rId="1481" sheetId="11" name="[wykaz pomieszczeń budynek A i B - Postępu 3.xlsx]Arkusz3" sheetPosition="10"/>
  <rcc rId="1482" sId="11">
    <nc r="B3" t="inlineStr">
      <is>
        <t>A</t>
      </is>
    </nc>
  </rcc>
  <rfmt sheetId="11" sqref="B3">
    <dxf>
      <alignment horizontal="center" readingOrder="0"/>
    </dxf>
  </rfmt>
  <rfmt sheetId="11" sqref="B3:I3">
    <dxf>
      <alignment horizontal="general" readingOrder="0"/>
    </dxf>
  </rfmt>
  <rfmt sheetId="11" sqref="B3:I3">
    <dxf>
      <alignment horizontal="center" readingOrder="0"/>
    </dxf>
  </rfmt>
  <rfmt sheetId="11" sqref="B3:I3" start="0" length="2147483647">
    <dxf>
      <font>
        <sz val="16"/>
      </font>
    </dxf>
  </rfmt>
  <rfmt sheetId="11" sqref="B3:H3" start="0" length="2147483647">
    <dxf>
      <font>
        <b/>
      </font>
    </dxf>
  </rfmt>
  <rrc rId="1483" sId="11" eol="1" ref="A4:XFD4" action="insertRow"/>
  <rcc rId="1484" sId="11">
    <nc r="E4" t="inlineStr">
      <is>
        <t>parter</t>
      </is>
    </nc>
  </rcc>
  <rrc rId="1485" sId="11" eol="1" ref="A5:XFD5" action="insertRow"/>
  <rcc rId="1486" sId="11">
    <nc r="E5" t="inlineStr">
      <is>
        <t>I piętro</t>
      </is>
    </nc>
  </rcc>
  <rrc rId="1487" sId="11" eol="1" ref="A6:XFD6" action="insertRow"/>
  <rcc rId="1488" sId="11">
    <nc r="E6" t="inlineStr">
      <is>
        <t>II piętro</t>
      </is>
    </nc>
  </rcc>
  <rrc rId="1489" sId="11" eol="1" ref="A7:XFD7" action="insertRow"/>
  <rcc rId="1490" sId="11">
    <nc r="E7" t="inlineStr">
      <is>
        <t>III piętro</t>
      </is>
    </nc>
  </rcc>
  <rrc rId="1491" sId="11" eol="1" ref="A8:XFD8" action="insertRow"/>
  <rcc rId="1492" sId="11">
    <nc r="E8" t="inlineStr">
      <is>
        <t xml:space="preserve">IV piętro </t>
      </is>
    </nc>
  </rcc>
  <rrc rId="1493" sId="11" eol="1" ref="A9:XFD9" action="insertRow"/>
  <rcc rId="1494" sId="11">
    <nc r="E9" t="inlineStr">
      <is>
        <t>V piętro</t>
      </is>
    </nc>
  </rcc>
  <rcc rId="1495" sId="6" odxf="1" dxf="1">
    <nc r="D108">
      <f>SUM(D6:D107)</f>
    </nc>
    <odxf>
      <numFmt numFmtId="0" formatCode="General"/>
    </odxf>
    <ndxf>
      <numFmt numFmtId="2" formatCode="0.00"/>
    </ndxf>
  </rcc>
  <rcc rId="1496" sId="11">
    <nc r="B4">
      <v>1124.3900000000001</v>
    </nc>
  </rcc>
  <rcc rId="1497" sId="11">
    <nc r="B5">
      <v>1338.83</v>
    </nc>
  </rcc>
  <rcc rId="1498" sId="11">
    <nc r="B6">
      <v>1333.04</v>
    </nc>
  </rcc>
  <rcc rId="1499" sId="11">
    <nc r="B7">
      <v>1309.9100000000001</v>
    </nc>
  </rcc>
  <rcc rId="1500" sId="11">
    <nc r="B8">
      <v>1295.3</v>
    </nc>
  </rcc>
  <rcc rId="1501" sId="11">
    <nc r="B9">
      <v>1242.48</v>
    </nc>
  </rcc>
  <rcc rId="1502" sId="11">
    <nc r="H4">
      <v>1652.11</v>
    </nc>
  </rcc>
  <rcc rId="1503" sId="11">
    <nc r="H5">
      <v>2180.4499999999998</v>
    </nc>
  </rcc>
  <rcc rId="1504" sId="11">
    <nc r="H6">
      <v>2185.1</v>
    </nc>
  </rcc>
  <rcc rId="1505" sId="11">
    <nc r="H7">
      <v>2198.31</v>
    </nc>
  </rcc>
  <rcc rId="1506" sId="11">
    <nc r="H8">
      <v>2133.85</v>
    </nc>
  </rcc>
  <rcc rId="1507" sId="11">
    <nc r="H9">
      <v>1994.97</v>
    </nc>
  </rcc>
  <rcc rId="1508" sId="11">
    <nc r="H3" t="inlineStr">
      <is>
        <t xml:space="preserve">B + </t>
      </is>
    </nc>
  </rcc>
  <rcc rId="1509" sId="11">
    <nc r="I3" t="inlineStr">
      <is>
        <t>Łącznik</t>
      </is>
    </nc>
  </rcc>
  <rfmt sheetId="11" sqref="I3" start="0" length="2147483647">
    <dxf>
      <font>
        <b/>
      </font>
    </dxf>
  </rfmt>
  <rcc rId="1510" sId="11">
    <nc r="B10">
      <f>SUM(B4:B9)</f>
    </nc>
  </rcc>
  <rcc rId="1511" sId="11">
    <nc r="H10">
      <f>SUM(H4:H9)</f>
    </nc>
  </rcc>
  <rfmt sheetId="11" sqref="B10:H10" start="0" length="2147483647">
    <dxf>
      <font>
        <b/>
      </font>
    </dxf>
  </rfmt>
  <rfmt sheetId="11" sqref="B10:H10" start="0" length="2147483647">
    <dxf>
      <font>
        <sz val="14"/>
      </font>
    </dxf>
  </rfmt>
  <rfmt sheetId="11" sqref="B10" start="0" length="0">
    <dxf>
      <border>
        <left style="medium">
          <color indexed="64"/>
        </left>
      </border>
    </dxf>
  </rfmt>
  <rfmt sheetId="11" sqref="B10:H10" start="0" length="0">
    <dxf>
      <border>
        <top style="medium">
          <color indexed="64"/>
        </top>
      </border>
    </dxf>
  </rfmt>
  <rfmt sheetId="11" sqref="H10" start="0" length="0">
    <dxf>
      <border>
        <right style="medium">
          <color indexed="64"/>
        </right>
      </border>
    </dxf>
  </rfmt>
  <rfmt sheetId="11" sqref="B10:H10" start="0" length="0">
    <dxf>
      <border>
        <bottom style="medium">
          <color indexed="64"/>
        </bottom>
      </border>
    </dxf>
  </rfmt>
  <rcc rId="1512" sId="11">
    <nc r="D13">
      <v>7643.95</v>
    </nc>
  </rcc>
  <rrc rId="1513" sId="11" eol="1" ref="A14:XFD14" action="insertRow"/>
  <rcc rId="1514" sId="11">
    <nc r="D14">
      <v>12344.79</v>
    </nc>
  </rcc>
  <rcc rId="1515" sId="11">
    <nc r="D15">
      <f>SUM(D13:D14)</f>
    </nc>
  </rcc>
  <rfmt sheetId="11" sqref="D15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1" sqref="D15" start="0" length="2147483647">
    <dxf>
      <font>
        <b/>
      </font>
    </dxf>
  </rfmt>
  <rfmt sheetId="11" sqref="D15" start="0" length="2147483647">
    <dxf>
      <font>
        <sz val="14"/>
      </font>
    </dxf>
  </rfmt>
  <rdn rId="0" localSheetId="1" customView="1" name="Z_308BE7DF_C649_457A_A470_127D6DE57B5A_.wvu.PrintArea" hidden="1" oldHidden="1">
    <formula>'parter 0'!$A$1:$J$55,'parter 0'!$N$1:$W$88</formula>
  </rdn>
  <rdn rId="0" localSheetId="1" customView="1" name="Z_308BE7DF_C649_457A_A470_127D6DE57B5A_.wvu.Cols" hidden="1" oldHidden="1">
    <formula>'parter 0'!$D:$D</formula>
  </rdn>
  <rdn rId="0" localSheetId="2" customView="1" name="Z_308BE7DF_C649_457A_A470_127D6DE57B5A_.wvu.PrintArea" hidden="1" oldHidden="1">
    <formula>'1 piętro'!$A$1:$K$113,'1 piętro'!$M$1:$V$82</formula>
  </rdn>
  <rdn rId="0" localSheetId="2" customView="1" name="Z_308BE7DF_C649_457A_A470_127D6DE57B5A_.wvu.Cols" hidden="1" oldHidden="1">
    <formula>'1 piętro'!$D:$D,'1 piętro'!$J:$J,'1 piętro'!$P:$P</formula>
  </rdn>
  <rdn rId="0" localSheetId="7" customView="1" name="Z_308BE7DF_C649_457A_A470_127D6DE57B5A_.wvu.PrintArea" hidden="1" oldHidden="1">
    <formula>parter!$A$1:$E$55,parter!$I$1:$M$88</formula>
  </rdn>
  <rdn rId="0" localSheetId="8" customView="1" name="Z_308BE7DF_C649_457A_A470_127D6DE57B5A_.wvu.PrintArea" hidden="1" oldHidden="1">
    <formula>'piętro 1'!$G$1:$K$82,'piętro 1'!$A$1:$E$112</formula>
  </rdn>
  <rdn rId="0" localSheetId="3" customView="1" name="Z_308BE7DF_C649_457A_A470_127D6DE57B5A_.wvu.PrintArea" hidden="1" oldHidden="1">
    <formula>'2 piętro'!$A$1:$F$111,'2 piętro'!$H$1:$M$79</formula>
  </rdn>
  <rdn rId="0" localSheetId="3" customView="1" name="Z_308BE7DF_C649_457A_A470_127D6DE57B5A_.wvu.Cols" hidden="1" oldHidden="1">
    <formula>'2 piętro'!$E:$E,'2 piętro'!$L:$L</formula>
  </rdn>
  <rdn rId="0" localSheetId="4" customView="1" name="Z_308BE7DF_C649_457A_A470_127D6DE57B5A_.wvu.PrintArea" hidden="1" oldHidden="1">
    <formula>'3 piętro'!$A$1:$F$102,'3 piętro'!$I$1:$N$76</formula>
  </rdn>
  <rdn rId="0" localSheetId="4" customView="1" name="Z_308BE7DF_C649_457A_A470_127D6DE57B5A_.wvu.Cols" hidden="1" oldHidden="1">
    <formula>'3 piętro'!$E:$E,'3 piętro'!$M:$M</formula>
  </rdn>
  <rdn rId="0" localSheetId="5" customView="1" name="Z_308BE7DF_C649_457A_A470_127D6DE57B5A_.wvu.PrintArea" hidden="1" oldHidden="1">
    <formula>'4 piętro'!$A$1:$F$101,'4 piętro'!$I$1:$N$74</formula>
  </rdn>
  <rdn rId="0" localSheetId="5" customView="1" name="Z_308BE7DF_C649_457A_A470_127D6DE57B5A_.wvu.Cols" hidden="1" oldHidden="1">
    <formula>'4 piętro'!$E:$E,'4 piętro'!$M:$M</formula>
  </rdn>
  <rdn rId="0" localSheetId="6" customView="1" name="Z_308BE7DF_C649_457A_A470_127D6DE57B5A_.wvu.PrintArea" hidden="1" oldHidden="1">
    <formula>'5 piętro'!$A$1:$F$109,'5 piętro'!$H$1:$M$66</formula>
  </rdn>
  <rdn rId="0" localSheetId="6" customView="1" name="Z_308BE7DF_C649_457A_A470_127D6DE57B5A_.wvu.Rows" hidden="1" oldHidden="1">
    <formula>'5 piętro'!$5:$5</formula>
  </rdn>
  <rdn rId="0" localSheetId="6" customView="1" name="Z_308BE7DF_C649_457A_A470_127D6DE57B5A_.wvu.Cols" hidden="1" oldHidden="1">
    <formula>'5 piętro'!$E:$E,'5 piętro'!$L:$L</formula>
  </rdn>
  <rcv guid="{308BE7DF-C649-457A-A470-127D6DE57B5A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31" sId="11">
    <nc r="P4" t="inlineStr">
      <is>
        <t xml:space="preserve">  - powierzchnia pozostała (klatki, pow nad V piętrem)</t>
      </is>
    </nc>
  </rcc>
  <rfmt sheetId="11" sqref="O4:T4" start="0" length="2147483647">
    <dxf>
      <font>
        <sz val="12"/>
      </font>
    </dxf>
  </rfmt>
  <rfmt sheetId="11" sqref="O4" start="0" length="2147483647">
    <dxf>
      <font>
        <b/>
      </font>
    </dxf>
  </rfmt>
  <rcc rId="1532" sId="11">
    <nc r="B19" t="inlineStr">
      <is>
        <t xml:space="preserve">OGÓŁEM </t>
      </is>
    </nc>
  </rcc>
  <rcc rId="1533" sId="11">
    <nc r="C19">
      <v>36955.620000000003</v>
    </nc>
  </rcc>
  <rfmt sheetId="11" sqref="B19:D19" start="0" length="2147483647">
    <dxf>
      <font>
        <b/>
      </font>
    </dxf>
  </rfmt>
  <rfmt sheetId="11" sqref="B19:D19" start="0" length="2147483647">
    <dxf>
      <font>
        <sz val="14"/>
      </font>
    </dxf>
  </rfmt>
  <rfmt sheetId="11" sqref="B19" start="0" length="0">
    <dxf>
      <border>
        <left style="medium">
          <color indexed="64"/>
        </left>
      </border>
    </dxf>
  </rfmt>
  <rfmt sheetId="11" sqref="B19:D19" start="0" length="0">
    <dxf>
      <border>
        <top style="medium">
          <color indexed="64"/>
        </top>
      </border>
    </dxf>
  </rfmt>
  <rfmt sheetId="11" sqref="D19" start="0" length="0">
    <dxf>
      <border>
        <right style="medium">
          <color indexed="64"/>
        </right>
      </border>
    </dxf>
  </rfmt>
  <rfmt sheetId="11" sqref="B19:D19" start="0" length="0">
    <dxf>
      <border>
        <bottom style="medium">
          <color indexed="64"/>
        </bottom>
      </border>
    </dxf>
  </rfmt>
  <rfmt sheetId="11" sqref="B19:D19" start="0" length="2147483647">
    <dxf>
      <font>
        <sz val="16"/>
      </font>
    </dxf>
  </rfmt>
  <rfmt sheetId="11" sqref="D19" start="0" length="0">
    <dxf>
      <border>
        <left/>
        <right/>
        <top/>
        <bottom/>
      </border>
    </dxf>
  </rfmt>
  <rfmt sheetId="11" sqref="C19" start="0" length="0">
    <dxf>
      <border>
        <right style="medium">
          <color indexed="64"/>
        </right>
      </border>
    </dxf>
  </rfmt>
  <rcc rId="1534" sId="11">
    <nc r="O6">
      <v>12891.06</v>
    </nc>
  </rcc>
  <rcc rId="1535" sId="11">
    <nc r="P6" t="inlineStr">
      <is>
        <t xml:space="preserve">   -  garaże</t>
      </is>
    </nc>
  </rcc>
  <rfmt sheetId="11" sqref="O6:Q6" start="0" length="2147483647">
    <dxf>
      <font>
        <sz val="12"/>
      </font>
    </dxf>
  </rfmt>
  <rfmt sheetId="11" sqref="O6:Q6" start="0" length="2147483647">
    <dxf>
      <font>
        <b/>
      </font>
    </dxf>
  </rfmt>
  <rfmt sheetId="11" sqref="P6:Q6" start="0" length="2147483647">
    <dxf>
      <font>
        <b val="0"/>
      </font>
    </dxf>
  </rfmt>
  <rcc rId="1536" sId="11">
    <nc r="L8">
      <v>12891.1</v>
    </nc>
  </rcc>
  <rcc rId="1537" sId="11">
    <nc r="L9">
      <v>19988.740000000002</v>
    </nc>
  </rcc>
  <rcc rId="1538" sId="11">
    <nc r="L10">
      <f>SUM(L7:L9)</f>
    </nc>
  </rcc>
  <rcc rId="1539" sId="11">
    <nc r="O4">
      <v>4075.78</v>
    </nc>
  </rcc>
  <rcc rId="1540" sId="11">
    <nc r="L7">
      <v>4075.78</v>
    </nc>
  </rcc>
  <rfmt sheetId="11" sqref="L10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1" sqref="L10" start="0" length="2147483647">
    <dxf>
      <font>
        <b/>
      </font>
    </dxf>
  </rfmt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08BE7DF-C649-457A-A470-127D6DE57B5A}" action="delete"/>
  <rdn rId="0" localSheetId="1" customView="1" name="Z_308BE7DF_C649_457A_A470_127D6DE57B5A_.wvu.PrintArea" hidden="1" oldHidden="1">
    <formula>'parter 0'!$A$1:$J$55,'parter 0'!$N$1:$W$88</formula>
    <oldFormula>'parter 0'!$A$1:$J$55,'parter 0'!$N$1:$W$88</oldFormula>
  </rdn>
  <rdn rId="0" localSheetId="1" customView="1" name="Z_308BE7DF_C649_457A_A470_127D6DE57B5A_.wvu.Cols" hidden="1" oldHidden="1">
    <formula>'parter 0'!$D:$D</formula>
    <oldFormula>'parter 0'!$D:$D</oldFormula>
  </rdn>
  <rdn rId="0" localSheetId="2" customView="1" name="Z_308BE7DF_C649_457A_A470_127D6DE57B5A_.wvu.PrintArea" hidden="1" oldHidden="1">
    <formula>'1 piętro'!$A$1:$K$113,'1 piętro'!$M$1:$V$82</formula>
    <oldFormula>'1 piętro'!$A$1:$K$113,'1 piętro'!$M$1:$V$82</oldFormula>
  </rdn>
  <rdn rId="0" localSheetId="2" customView="1" name="Z_308BE7DF_C649_457A_A470_127D6DE57B5A_.wvu.Cols" hidden="1" oldHidden="1">
    <formula>'1 piętro'!$D:$D,'1 piętro'!$J:$J,'1 piętro'!$P:$P</formula>
    <oldFormula>'1 piętro'!$D:$D,'1 piętro'!$J:$J,'1 piętro'!$P:$P</oldFormula>
  </rdn>
  <rdn rId="0" localSheetId="7" customView="1" name="Z_308BE7DF_C649_457A_A470_127D6DE57B5A_.wvu.PrintArea" hidden="1" oldHidden="1">
    <formula>parter!$A$1:$E$55,parter!$I$1:$M$88</formula>
    <oldFormula>parter!$A$1:$E$55,parter!$I$1:$M$88</oldFormula>
  </rdn>
  <rdn rId="0" localSheetId="8" customView="1" name="Z_308BE7DF_C649_457A_A470_127D6DE57B5A_.wvu.PrintArea" hidden="1" oldHidden="1">
    <formula>'piętro 1'!$G$1:$K$82,'piętro 1'!$A$1:$E$112</formula>
    <oldFormula>'piętro 1'!$G$1:$K$82,'piętro 1'!$A$1:$E$112</oldFormula>
  </rdn>
  <rdn rId="0" localSheetId="3" customView="1" name="Z_308BE7DF_C649_457A_A470_127D6DE57B5A_.wvu.PrintArea" hidden="1" oldHidden="1">
    <formula>'2 piętro'!$A$1:$F$111,'2 piętro'!$H$1:$M$79</formula>
    <oldFormula>'2 piętro'!$A$1:$F$111,'2 piętro'!$H$1:$M$79</oldFormula>
  </rdn>
  <rdn rId="0" localSheetId="3" customView="1" name="Z_308BE7DF_C649_457A_A470_127D6DE57B5A_.wvu.Cols" hidden="1" oldHidden="1">
    <formula>'2 piętro'!$E:$E,'2 piętro'!$L:$L</formula>
    <oldFormula>'2 piętro'!$E:$E,'2 piętro'!$L:$L</oldFormula>
  </rdn>
  <rdn rId="0" localSheetId="4" customView="1" name="Z_308BE7DF_C649_457A_A470_127D6DE57B5A_.wvu.PrintArea" hidden="1" oldHidden="1">
    <formula>'3 piętro'!$A$1:$F$102,'3 piętro'!$I$1:$N$76</formula>
    <oldFormula>'3 piętro'!$A$1:$F$102,'3 piętro'!$I$1:$N$76</oldFormula>
  </rdn>
  <rdn rId="0" localSheetId="4" customView="1" name="Z_308BE7DF_C649_457A_A470_127D6DE57B5A_.wvu.Cols" hidden="1" oldHidden="1">
    <formula>'3 piętro'!$E:$E,'3 piętro'!$M:$M</formula>
    <oldFormula>'3 piętro'!$E:$E,'3 piętro'!$M:$M</oldFormula>
  </rdn>
  <rdn rId="0" localSheetId="5" customView="1" name="Z_308BE7DF_C649_457A_A470_127D6DE57B5A_.wvu.PrintArea" hidden="1" oldHidden="1">
    <formula>'4 piętro'!$A$1:$F$101,'4 piętro'!$I$1:$N$74</formula>
    <oldFormula>'4 piętro'!$A$1:$F$101,'4 piętro'!$I$1:$N$74</oldFormula>
  </rdn>
  <rdn rId="0" localSheetId="5" customView="1" name="Z_308BE7DF_C649_457A_A470_127D6DE57B5A_.wvu.Cols" hidden="1" oldHidden="1">
    <formula>'4 piętro'!$E:$E,'4 piętro'!$M:$M</formula>
    <oldFormula>'4 piętro'!$E:$E,'4 piętro'!$M:$M</oldFormula>
  </rdn>
  <rdn rId="0" localSheetId="6" customView="1" name="Z_308BE7DF_C649_457A_A470_127D6DE57B5A_.wvu.PrintArea" hidden="1" oldHidden="1">
    <formula>'5 piętro'!$A$1:$F$109,'5 piętro'!$H$1:$M$66</formula>
    <oldFormula>'5 piętro'!$A$1:$F$109,'5 piętro'!$H$1:$M$66</oldFormula>
  </rdn>
  <rdn rId="0" localSheetId="6" customView="1" name="Z_308BE7DF_C649_457A_A470_127D6DE57B5A_.wvu.Rows" hidden="1" oldHidden="1">
    <formula>'5 piętro'!$5:$5</formula>
    <oldFormula>'5 piętro'!$5:$5</oldFormula>
  </rdn>
  <rdn rId="0" localSheetId="6" customView="1" name="Z_308BE7DF_C649_457A_A470_127D6DE57B5A_.wvu.Cols" hidden="1" oldHidden="1">
    <formula>'5 piętro'!$E:$E,'5 piętro'!$L:$L</formula>
    <oldFormula>'5 piętro'!$E:$E,'5 piętro'!$L:$L</oldFormula>
  </rdn>
  <rcv guid="{308BE7DF-C649-457A-A470-127D6DE57B5A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08BE7DF-C649-457A-A470-127D6DE57B5A}" action="delete"/>
  <rdn rId="0" localSheetId="1" customView="1" name="Z_308BE7DF_C649_457A_A470_127D6DE57B5A_.wvu.PrintArea" hidden="1" oldHidden="1">
    <formula>'parter 0'!$A$1:$J$55,'parter 0'!$N$1:$W$88</formula>
    <oldFormula>'parter 0'!$A$1:$J$55,'parter 0'!$N$1:$W$88</oldFormula>
  </rdn>
  <rdn rId="0" localSheetId="1" customView="1" name="Z_308BE7DF_C649_457A_A470_127D6DE57B5A_.wvu.Cols" hidden="1" oldHidden="1">
    <formula>'parter 0'!$D:$D</formula>
    <oldFormula>'parter 0'!$D:$D</oldFormula>
  </rdn>
  <rdn rId="0" localSheetId="2" customView="1" name="Z_308BE7DF_C649_457A_A470_127D6DE57B5A_.wvu.PrintArea" hidden="1" oldHidden="1">
    <formula>'1 piętro'!$A$1:$K$113,'1 piętro'!$M$1:$V$82</formula>
    <oldFormula>'1 piętro'!$A$1:$K$113,'1 piętro'!$M$1:$V$82</oldFormula>
  </rdn>
  <rdn rId="0" localSheetId="2" customView="1" name="Z_308BE7DF_C649_457A_A470_127D6DE57B5A_.wvu.Cols" hidden="1" oldHidden="1">
    <formula>'1 piętro'!$D:$D,'1 piętro'!$J:$J,'1 piętro'!$P:$P</formula>
    <oldFormula>'1 piętro'!$D:$D,'1 piętro'!$J:$J,'1 piętro'!$P:$P</oldFormula>
  </rdn>
  <rdn rId="0" localSheetId="7" customView="1" name="Z_308BE7DF_C649_457A_A470_127D6DE57B5A_.wvu.PrintArea" hidden="1" oldHidden="1">
    <formula>parter!$A$1:$E$55,parter!$I$1:$M$88</formula>
    <oldFormula>parter!$A$1:$E$55,parter!$I$1:$M$88</oldFormula>
  </rdn>
  <rdn rId="0" localSheetId="8" customView="1" name="Z_308BE7DF_C649_457A_A470_127D6DE57B5A_.wvu.PrintArea" hidden="1" oldHidden="1">
    <formula>'piętro 1'!$G$1:$K$82,'piętro 1'!$A$1:$E$112</formula>
    <oldFormula>'piętro 1'!$G$1:$K$82,'piętro 1'!$A$1:$E$112</oldFormula>
  </rdn>
  <rdn rId="0" localSheetId="3" customView="1" name="Z_308BE7DF_C649_457A_A470_127D6DE57B5A_.wvu.PrintArea" hidden="1" oldHidden="1">
    <formula>'2 piętro'!$A$1:$F$111,'2 piętro'!$H$1:$M$79</formula>
    <oldFormula>'2 piętro'!$A$1:$F$111,'2 piętro'!$H$1:$M$79</oldFormula>
  </rdn>
  <rdn rId="0" localSheetId="3" customView="1" name="Z_308BE7DF_C649_457A_A470_127D6DE57B5A_.wvu.Cols" hidden="1" oldHidden="1">
    <formula>'2 piętro'!$E:$E,'2 piętro'!$L:$L</formula>
    <oldFormula>'2 piętro'!$E:$E,'2 piętro'!$L:$L</oldFormula>
  </rdn>
  <rdn rId="0" localSheetId="4" customView="1" name="Z_308BE7DF_C649_457A_A470_127D6DE57B5A_.wvu.PrintArea" hidden="1" oldHidden="1">
    <formula>'3 piętro'!$A$1:$F$102,'3 piętro'!$I$1:$N$76</formula>
    <oldFormula>'3 piętro'!$A$1:$F$102,'3 piętro'!$I$1:$N$76</oldFormula>
  </rdn>
  <rdn rId="0" localSheetId="4" customView="1" name="Z_308BE7DF_C649_457A_A470_127D6DE57B5A_.wvu.Cols" hidden="1" oldHidden="1">
    <formula>'3 piętro'!$E:$E,'3 piętro'!$M:$M</formula>
    <oldFormula>'3 piętro'!$E:$E,'3 piętro'!$M:$M</oldFormula>
  </rdn>
  <rdn rId="0" localSheetId="5" customView="1" name="Z_308BE7DF_C649_457A_A470_127D6DE57B5A_.wvu.PrintArea" hidden="1" oldHidden="1">
    <formula>'4 piętro'!$A$1:$F$101,'4 piętro'!$I$1:$N$74</formula>
    <oldFormula>'4 piętro'!$A$1:$F$101,'4 piętro'!$I$1:$N$74</oldFormula>
  </rdn>
  <rdn rId="0" localSheetId="5" customView="1" name="Z_308BE7DF_C649_457A_A470_127D6DE57B5A_.wvu.Cols" hidden="1" oldHidden="1">
    <formula>'4 piętro'!$E:$E,'4 piętro'!$M:$M</formula>
    <oldFormula>'4 piętro'!$E:$E,'4 piętro'!$M:$M</oldFormula>
  </rdn>
  <rdn rId="0" localSheetId="6" customView="1" name="Z_308BE7DF_C649_457A_A470_127D6DE57B5A_.wvu.PrintArea" hidden="1" oldHidden="1">
    <formula>'5 piętro'!$A$1:$F$109,'5 piętro'!$H$1:$M$66</formula>
    <oldFormula>'5 piętro'!$A$1:$F$109,'5 piętro'!$H$1:$M$66</oldFormula>
  </rdn>
  <rdn rId="0" localSheetId="6" customView="1" name="Z_308BE7DF_C649_457A_A470_127D6DE57B5A_.wvu.Rows" hidden="1" oldHidden="1">
    <formula>'5 piętro'!$5:$5</formula>
    <oldFormula>'5 piętro'!$5:$5</oldFormula>
  </rdn>
  <rdn rId="0" localSheetId="6" customView="1" name="Z_308BE7DF_C649_457A_A470_127D6DE57B5A_.wvu.Cols" hidden="1" oldHidden="1">
    <formula>'5 piętro'!$E:$E,'5 piętro'!$L:$L</formula>
    <oldFormula>'5 piętro'!$E:$E,'5 piętro'!$L:$L</oldFormula>
  </rdn>
  <rcv guid="{308BE7DF-C649-457A-A470-127D6DE57B5A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08BE7DF-C649-457A-A470-127D6DE57B5A}" action="delete"/>
  <rdn rId="0" localSheetId="1" customView="1" name="Z_308BE7DF_C649_457A_A470_127D6DE57B5A_.wvu.PrintArea" hidden="1" oldHidden="1">
    <formula>'parter 0'!$A$1:$J$55,'parter 0'!$N$1:$W$88</formula>
    <oldFormula>'parter 0'!$A$1:$J$55,'parter 0'!$N$1:$W$88</oldFormula>
  </rdn>
  <rdn rId="0" localSheetId="1" customView="1" name="Z_308BE7DF_C649_457A_A470_127D6DE57B5A_.wvu.Cols" hidden="1" oldHidden="1">
    <formula>'parter 0'!$D:$D</formula>
    <oldFormula>'parter 0'!$D:$D</oldFormula>
  </rdn>
  <rdn rId="0" localSheetId="2" customView="1" name="Z_308BE7DF_C649_457A_A470_127D6DE57B5A_.wvu.PrintArea" hidden="1" oldHidden="1">
    <formula>'1 piętro'!$A$1:$K$113,'1 piętro'!$M$1:$V$82</formula>
    <oldFormula>'1 piętro'!$A$1:$K$113,'1 piętro'!$M$1:$V$82</oldFormula>
  </rdn>
  <rdn rId="0" localSheetId="2" customView="1" name="Z_308BE7DF_C649_457A_A470_127D6DE57B5A_.wvu.Cols" hidden="1" oldHidden="1">
    <formula>'1 piętro'!$D:$D,'1 piętro'!$J:$J,'1 piętro'!$P:$P</formula>
    <oldFormula>'1 piętro'!$D:$D,'1 piętro'!$J:$J,'1 piętro'!$P:$P</oldFormula>
  </rdn>
  <rdn rId="0" localSheetId="7" customView="1" name="Z_308BE7DF_C649_457A_A470_127D6DE57B5A_.wvu.PrintArea" hidden="1" oldHidden="1">
    <formula>parter!$A$1:$E$55,parter!$I$1:$M$88</formula>
    <oldFormula>parter!$A$1:$E$55,parter!$I$1:$M$88</oldFormula>
  </rdn>
  <rdn rId="0" localSheetId="8" customView="1" name="Z_308BE7DF_C649_457A_A470_127D6DE57B5A_.wvu.PrintArea" hidden="1" oldHidden="1">
    <formula>'piętro 1'!$G$1:$K$82,'piętro 1'!$A$1:$E$112</formula>
    <oldFormula>'piętro 1'!$G$1:$K$82,'piętro 1'!$A$1:$E$112</oldFormula>
  </rdn>
  <rdn rId="0" localSheetId="3" customView="1" name="Z_308BE7DF_C649_457A_A470_127D6DE57B5A_.wvu.PrintArea" hidden="1" oldHidden="1">
    <formula>'2 piętro'!$A$1:$F$111,'2 piętro'!$H$1:$M$79</formula>
    <oldFormula>'2 piętro'!$A$1:$F$111,'2 piętro'!$H$1:$M$79</oldFormula>
  </rdn>
  <rdn rId="0" localSheetId="3" customView="1" name="Z_308BE7DF_C649_457A_A470_127D6DE57B5A_.wvu.Cols" hidden="1" oldHidden="1">
    <formula>'2 piętro'!$E:$E,'2 piętro'!$L:$L</formula>
    <oldFormula>'2 piętro'!$E:$E,'2 piętro'!$L:$L</oldFormula>
  </rdn>
  <rdn rId="0" localSheetId="4" customView="1" name="Z_308BE7DF_C649_457A_A470_127D6DE57B5A_.wvu.PrintArea" hidden="1" oldHidden="1">
    <formula>'3 piętro'!$A$1:$F$102,'3 piętro'!$I$1:$N$76</formula>
    <oldFormula>'3 piętro'!$A$1:$F$102,'3 piętro'!$I$1:$N$76</oldFormula>
  </rdn>
  <rdn rId="0" localSheetId="4" customView="1" name="Z_308BE7DF_C649_457A_A470_127D6DE57B5A_.wvu.Cols" hidden="1" oldHidden="1">
    <formula>'3 piętro'!$E:$E,'3 piętro'!$M:$M</formula>
    <oldFormula>'3 piętro'!$E:$E,'3 piętro'!$M:$M</oldFormula>
  </rdn>
  <rdn rId="0" localSheetId="5" customView="1" name="Z_308BE7DF_C649_457A_A470_127D6DE57B5A_.wvu.PrintArea" hidden="1" oldHidden="1">
    <formula>'4 piętro'!$A$1:$F$101,'4 piętro'!$I$1:$N$74</formula>
    <oldFormula>'4 piętro'!$A$1:$F$101,'4 piętro'!$I$1:$N$74</oldFormula>
  </rdn>
  <rdn rId="0" localSheetId="5" customView="1" name="Z_308BE7DF_C649_457A_A470_127D6DE57B5A_.wvu.Cols" hidden="1" oldHidden="1">
    <formula>'4 piętro'!$E:$E,'4 piętro'!$M:$M</formula>
    <oldFormula>'4 piętro'!$E:$E,'4 piętro'!$M:$M</oldFormula>
  </rdn>
  <rdn rId="0" localSheetId="6" customView="1" name="Z_308BE7DF_C649_457A_A470_127D6DE57B5A_.wvu.PrintArea" hidden="1" oldHidden="1">
    <formula>'5 piętro'!$A$1:$F$109,'5 piętro'!$H$1:$M$66</formula>
    <oldFormula>'5 piętro'!$A$1:$F$109,'5 piętro'!$H$1:$M$66</oldFormula>
  </rdn>
  <rdn rId="0" localSheetId="6" customView="1" name="Z_308BE7DF_C649_457A_A470_127D6DE57B5A_.wvu.Rows" hidden="1" oldHidden="1">
    <formula>'5 piętro'!$5:$5</formula>
    <oldFormula>'5 piętro'!$5:$5</oldFormula>
  </rdn>
  <rdn rId="0" localSheetId="6" customView="1" name="Z_308BE7DF_C649_457A_A470_127D6DE57B5A_.wvu.Cols" hidden="1" oldHidden="1">
    <formula>'5 piętro'!$E:$E,'5 piętro'!$L:$L</formula>
    <oldFormula>'5 piętro'!$E:$E,'5 piętro'!$L:$L</oldFormula>
  </rdn>
  <rcv guid="{308BE7DF-C649-457A-A470-127D6DE57B5A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08BE7DF-C649-457A-A470-127D6DE57B5A}" action="delete"/>
  <rdn rId="0" localSheetId="1" customView="1" name="Z_308BE7DF_C649_457A_A470_127D6DE57B5A_.wvu.PrintArea" hidden="1" oldHidden="1">
    <formula>'parter 0'!$A$1:$J$55,'parter 0'!$N$1:$W$88</formula>
    <oldFormula>'parter 0'!$A$1:$J$55,'parter 0'!$N$1:$W$88</oldFormula>
  </rdn>
  <rdn rId="0" localSheetId="1" customView="1" name="Z_308BE7DF_C649_457A_A470_127D6DE57B5A_.wvu.Cols" hidden="1" oldHidden="1">
    <formula>'parter 0'!$D:$D</formula>
    <oldFormula>'parter 0'!$D:$D</oldFormula>
  </rdn>
  <rdn rId="0" localSheetId="2" customView="1" name="Z_308BE7DF_C649_457A_A470_127D6DE57B5A_.wvu.PrintArea" hidden="1" oldHidden="1">
    <formula>'1 piętro'!$A$1:$K$113,'1 piętro'!$M$1:$V$82</formula>
    <oldFormula>'1 piętro'!$A$1:$K$113,'1 piętro'!$M$1:$V$82</oldFormula>
  </rdn>
  <rdn rId="0" localSheetId="2" customView="1" name="Z_308BE7DF_C649_457A_A470_127D6DE57B5A_.wvu.Cols" hidden="1" oldHidden="1">
    <formula>'1 piętro'!$D:$D,'1 piętro'!$J:$J,'1 piętro'!$P:$P</formula>
    <oldFormula>'1 piętro'!$D:$D,'1 piętro'!$J:$J,'1 piętro'!$P:$P</oldFormula>
  </rdn>
  <rdn rId="0" localSheetId="7" customView="1" name="Z_308BE7DF_C649_457A_A470_127D6DE57B5A_.wvu.PrintArea" hidden="1" oldHidden="1">
    <formula>parter!$A$1:$E$55,parter!$I$1:$M$88</formula>
    <oldFormula>parter!$A$1:$E$55,parter!$I$1:$M$88</oldFormula>
  </rdn>
  <rdn rId="0" localSheetId="8" customView="1" name="Z_308BE7DF_C649_457A_A470_127D6DE57B5A_.wvu.PrintArea" hidden="1" oldHidden="1">
    <formula>'piętro 1'!$G$1:$K$82,'piętro 1'!$A$1:$E$112</formula>
    <oldFormula>'piętro 1'!$G$1:$K$82,'piętro 1'!$A$1:$E$112</oldFormula>
  </rdn>
  <rdn rId="0" localSheetId="3" customView="1" name="Z_308BE7DF_C649_457A_A470_127D6DE57B5A_.wvu.PrintArea" hidden="1" oldHidden="1">
    <formula>'2 piętro'!$A$1:$F$111,'2 piętro'!$H$1:$M$79</formula>
    <oldFormula>'2 piętro'!$A$1:$F$111,'2 piętro'!$H$1:$M$79</oldFormula>
  </rdn>
  <rdn rId="0" localSheetId="3" customView="1" name="Z_308BE7DF_C649_457A_A470_127D6DE57B5A_.wvu.Cols" hidden="1" oldHidden="1">
    <formula>'2 piętro'!$E:$E,'2 piętro'!$L:$L</formula>
    <oldFormula>'2 piętro'!$E:$E,'2 piętro'!$L:$L</oldFormula>
  </rdn>
  <rdn rId="0" localSheetId="4" customView="1" name="Z_308BE7DF_C649_457A_A470_127D6DE57B5A_.wvu.PrintArea" hidden="1" oldHidden="1">
    <formula>'3 piętro'!$A$1:$F$102,'3 piętro'!$I$1:$N$76</formula>
    <oldFormula>'3 piętro'!$A$1:$F$102,'3 piętro'!$I$1:$N$76</oldFormula>
  </rdn>
  <rdn rId="0" localSheetId="4" customView="1" name="Z_308BE7DF_C649_457A_A470_127D6DE57B5A_.wvu.Cols" hidden="1" oldHidden="1">
    <formula>'3 piętro'!$E:$E,'3 piętro'!$M:$M</formula>
    <oldFormula>'3 piętro'!$E:$E,'3 piętro'!$M:$M</oldFormula>
  </rdn>
  <rdn rId="0" localSheetId="5" customView="1" name="Z_308BE7DF_C649_457A_A470_127D6DE57B5A_.wvu.PrintArea" hidden="1" oldHidden="1">
    <formula>'4 piętro'!$A$1:$F$101,'4 piętro'!$I$1:$N$74</formula>
    <oldFormula>'4 piętro'!$A$1:$F$101,'4 piętro'!$I$1:$N$74</oldFormula>
  </rdn>
  <rdn rId="0" localSheetId="5" customView="1" name="Z_308BE7DF_C649_457A_A470_127D6DE57B5A_.wvu.Cols" hidden="1" oldHidden="1">
    <formula>'4 piętro'!$E:$E,'4 piętro'!$M:$M</formula>
    <oldFormula>'4 piętro'!$E:$E,'4 piętro'!$M:$M</oldFormula>
  </rdn>
  <rdn rId="0" localSheetId="6" customView="1" name="Z_308BE7DF_C649_457A_A470_127D6DE57B5A_.wvu.PrintArea" hidden="1" oldHidden="1">
    <formula>'5 piętro'!$A$1:$F$109,'5 piętro'!$H$1:$M$66</formula>
    <oldFormula>'5 piętro'!$A$1:$F$109,'5 piętro'!$H$1:$M$66</oldFormula>
  </rdn>
  <rdn rId="0" localSheetId="6" customView="1" name="Z_308BE7DF_C649_457A_A470_127D6DE57B5A_.wvu.Rows" hidden="1" oldHidden="1">
    <formula>'5 piętro'!$5:$5</formula>
    <oldFormula>'5 piętro'!$5:$5</oldFormula>
  </rdn>
  <rdn rId="0" localSheetId="6" customView="1" name="Z_308BE7DF_C649_457A_A470_127D6DE57B5A_.wvu.Cols" hidden="1" oldHidden="1">
    <formula>'5 piętro'!$E:$E,'5 piętro'!$L:$L</formula>
    <oldFormula>'5 piętro'!$E:$E,'5 piętro'!$L:$L</oldFormula>
  </rdn>
  <rcv guid="{308BE7DF-C649-457A-A470-127D6DE57B5A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08BE7DF-C649-457A-A470-127D6DE57B5A}" action="delete"/>
  <rdn rId="0" localSheetId="1" customView="1" name="Z_308BE7DF_C649_457A_A470_127D6DE57B5A_.wvu.PrintArea" hidden="1" oldHidden="1">
    <formula>'parter 0'!$A$1:$J$55,'parter 0'!$N$1:$W$88</formula>
    <oldFormula>'parter 0'!$A$1:$J$55,'parter 0'!$N$1:$W$88</oldFormula>
  </rdn>
  <rdn rId="0" localSheetId="1" customView="1" name="Z_308BE7DF_C649_457A_A470_127D6DE57B5A_.wvu.Cols" hidden="1" oldHidden="1">
    <formula>'parter 0'!$D:$D</formula>
    <oldFormula>'parter 0'!$D:$D</oldFormula>
  </rdn>
  <rdn rId="0" localSheetId="2" customView="1" name="Z_308BE7DF_C649_457A_A470_127D6DE57B5A_.wvu.PrintArea" hidden="1" oldHidden="1">
    <formula>'1 piętro'!$A$1:$K$113,'1 piętro'!$M$1:$V$82</formula>
    <oldFormula>'1 piętro'!$A$1:$K$113,'1 piętro'!$M$1:$V$82</oldFormula>
  </rdn>
  <rdn rId="0" localSheetId="2" customView="1" name="Z_308BE7DF_C649_457A_A470_127D6DE57B5A_.wvu.Cols" hidden="1" oldHidden="1">
    <formula>'1 piętro'!$D:$D,'1 piętro'!$J:$J,'1 piętro'!$P:$P</formula>
    <oldFormula>'1 piętro'!$D:$D,'1 piętro'!$J:$J,'1 piętro'!$P:$P</oldFormula>
  </rdn>
  <rdn rId="0" localSheetId="7" customView="1" name="Z_308BE7DF_C649_457A_A470_127D6DE57B5A_.wvu.PrintArea" hidden="1" oldHidden="1">
    <formula>parter!$A$1:$E$55,parter!$I$1:$M$88</formula>
    <oldFormula>parter!$A$1:$E$55,parter!$I$1:$M$88</oldFormula>
  </rdn>
  <rdn rId="0" localSheetId="8" customView="1" name="Z_308BE7DF_C649_457A_A470_127D6DE57B5A_.wvu.PrintArea" hidden="1" oldHidden="1">
    <formula>'piętro 1'!$G$1:$K$82,'piętro 1'!$A$1:$E$112</formula>
    <oldFormula>'piętro 1'!$G$1:$K$82,'piętro 1'!$A$1:$E$112</oldFormula>
  </rdn>
  <rdn rId="0" localSheetId="3" customView="1" name="Z_308BE7DF_C649_457A_A470_127D6DE57B5A_.wvu.PrintArea" hidden="1" oldHidden="1">
    <formula>'2 piętro'!$A$1:$F$111,'2 piętro'!$H$1:$M$79</formula>
    <oldFormula>'2 piętro'!$A$1:$F$111,'2 piętro'!$H$1:$M$79</oldFormula>
  </rdn>
  <rdn rId="0" localSheetId="3" customView="1" name="Z_308BE7DF_C649_457A_A470_127D6DE57B5A_.wvu.Cols" hidden="1" oldHidden="1">
    <formula>'2 piętro'!$E:$E,'2 piętro'!$L:$L</formula>
    <oldFormula>'2 piętro'!$E:$E,'2 piętro'!$L:$L</oldFormula>
  </rdn>
  <rdn rId="0" localSheetId="4" customView="1" name="Z_308BE7DF_C649_457A_A470_127D6DE57B5A_.wvu.PrintArea" hidden="1" oldHidden="1">
    <formula>'3 piętro'!$A$1:$F$102,'3 piętro'!$I$1:$N$76</formula>
    <oldFormula>'3 piętro'!$A$1:$F$102,'3 piętro'!$I$1:$N$76</oldFormula>
  </rdn>
  <rdn rId="0" localSheetId="4" customView="1" name="Z_308BE7DF_C649_457A_A470_127D6DE57B5A_.wvu.Cols" hidden="1" oldHidden="1">
    <formula>'3 piętro'!$E:$E,'3 piętro'!$M:$M</formula>
    <oldFormula>'3 piętro'!$E:$E,'3 piętro'!$M:$M</oldFormula>
  </rdn>
  <rdn rId="0" localSheetId="5" customView="1" name="Z_308BE7DF_C649_457A_A470_127D6DE57B5A_.wvu.PrintArea" hidden="1" oldHidden="1">
    <formula>'4 piętro'!$A$1:$F$101,'4 piętro'!$I$1:$N$74</formula>
    <oldFormula>'4 piętro'!$A$1:$F$101,'4 piętro'!$I$1:$N$74</oldFormula>
  </rdn>
  <rdn rId="0" localSheetId="5" customView="1" name="Z_308BE7DF_C649_457A_A470_127D6DE57B5A_.wvu.Cols" hidden="1" oldHidden="1">
    <formula>'4 piętro'!$E:$E,'4 piętro'!$M:$M</formula>
    <oldFormula>'4 piętro'!$E:$E,'4 piętro'!$M:$M</oldFormula>
  </rdn>
  <rdn rId="0" localSheetId="6" customView="1" name="Z_308BE7DF_C649_457A_A470_127D6DE57B5A_.wvu.PrintArea" hidden="1" oldHidden="1">
    <formula>'5 piętro'!$A$1:$F$109,'5 piętro'!$H$1:$M$66</formula>
    <oldFormula>'5 piętro'!$A$1:$F$109,'5 piętro'!$H$1:$M$66</oldFormula>
  </rdn>
  <rdn rId="0" localSheetId="6" customView="1" name="Z_308BE7DF_C649_457A_A470_127D6DE57B5A_.wvu.Rows" hidden="1" oldHidden="1">
    <formula>'5 piętro'!$5:$5</formula>
    <oldFormula>'5 piętro'!$5:$5</oldFormula>
  </rdn>
  <rdn rId="0" localSheetId="6" customView="1" name="Z_308BE7DF_C649_457A_A470_127D6DE57B5A_.wvu.Cols" hidden="1" oldHidden="1">
    <formula>'5 piętro'!$E:$E,'5 piętro'!$L:$L</formula>
    <oldFormula>'5 piętro'!$E:$E,'5 piętro'!$L:$L</oldFormula>
  </rdn>
  <rcv guid="{308BE7DF-C649-457A-A470-127D6DE57B5A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87"/>
  <sheetViews>
    <sheetView zoomScaleNormal="100" zoomScaleSheetLayoutView="70" workbookViewId="0">
      <selection sqref="A1:XFD1048576"/>
    </sheetView>
  </sheetViews>
  <sheetFormatPr defaultRowHeight="14.25"/>
  <cols>
    <col min="1" max="1" width="3" customWidth="1"/>
    <col min="3" max="3" width="34.75" customWidth="1"/>
    <col min="4" max="4" width="12.75" hidden="1" customWidth="1"/>
    <col min="5" max="9" width="13.125" customWidth="1"/>
    <col min="10" max="10" width="3.25" customWidth="1"/>
    <col min="11" max="11" width="8.625" customWidth="1"/>
    <col min="14" max="14" width="3.625" customWidth="1"/>
    <col min="16" max="16" width="36.125" customWidth="1"/>
    <col min="17" max="17" width="0.125" customWidth="1"/>
    <col min="18" max="22" width="13.125" customWidth="1"/>
    <col min="23" max="23" width="3" customWidth="1"/>
  </cols>
  <sheetData>
    <row r="1" spans="2:22" ht="15" thickBot="1"/>
    <row r="2" spans="2:22" ht="15.75" thickBot="1">
      <c r="B2" s="176" t="s">
        <v>1169</v>
      </c>
      <c r="C2" s="177"/>
      <c r="D2" s="178"/>
      <c r="E2" s="176" t="s">
        <v>1173</v>
      </c>
      <c r="F2" s="177"/>
      <c r="G2" s="177"/>
      <c r="H2" s="177"/>
      <c r="I2" s="178"/>
      <c r="J2" s="22"/>
      <c r="K2" s="22"/>
      <c r="O2" s="176" t="s">
        <v>849</v>
      </c>
      <c r="P2" s="177"/>
      <c r="Q2" s="178"/>
      <c r="R2" s="176" t="s">
        <v>1173</v>
      </c>
      <c r="S2" s="177"/>
      <c r="T2" s="177"/>
      <c r="U2" s="177"/>
      <c r="V2" s="178"/>
    </row>
    <row r="3" spans="2:22" s="140" customFormat="1" ht="240">
      <c r="B3" s="135" t="s">
        <v>846</v>
      </c>
      <c r="C3" s="137" t="s">
        <v>847</v>
      </c>
      <c r="D3" s="138" t="s">
        <v>848</v>
      </c>
      <c r="E3" s="135" t="s">
        <v>1177</v>
      </c>
      <c r="F3" s="136" t="s">
        <v>1178</v>
      </c>
      <c r="G3" s="136" t="s">
        <v>1174</v>
      </c>
      <c r="H3" s="136" t="s">
        <v>1175</v>
      </c>
      <c r="I3" s="137" t="s">
        <v>1176</v>
      </c>
      <c r="J3" s="139"/>
      <c r="K3" s="139"/>
      <c r="O3" s="135" t="s">
        <v>846</v>
      </c>
      <c r="P3" s="136" t="s">
        <v>847</v>
      </c>
      <c r="Q3" s="137" t="s">
        <v>848</v>
      </c>
      <c r="R3" s="135" t="s">
        <v>1177</v>
      </c>
      <c r="S3" s="136" t="s">
        <v>1178</v>
      </c>
      <c r="T3" s="136" t="s">
        <v>1174</v>
      </c>
      <c r="U3" s="136" t="s">
        <v>1175</v>
      </c>
      <c r="V3" s="137" t="s">
        <v>1176</v>
      </c>
    </row>
    <row r="4" spans="2:22">
      <c r="B4" s="67"/>
      <c r="C4" s="69"/>
      <c r="D4" s="69"/>
      <c r="E4" s="145"/>
      <c r="F4" s="146"/>
      <c r="G4" s="146"/>
      <c r="H4" s="146"/>
      <c r="I4" s="147"/>
      <c r="J4" s="132"/>
      <c r="K4" s="132"/>
      <c r="O4" s="67"/>
      <c r="P4" s="68"/>
      <c r="Q4" s="69"/>
      <c r="R4" s="145"/>
      <c r="S4" s="146"/>
      <c r="T4" s="146"/>
      <c r="U4" s="146"/>
      <c r="V4" s="147"/>
    </row>
    <row r="5" spans="2:22">
      <c r="B5" s="2" t="s">
        <v>1</v>
      </c>
      <c r="C5" s="3" t="s">
        <v>925</v>
      </c>
      <c r="D5" s="142">
        <v>39.76</v>
      </c>
      <c r="E5" s="148"/>
      <c r="F5" s="149"/>
      <c r="G5" s="149"/>
      <c r="H5" s="149"/>
      <c r="I5" s="150"/>
      <c r="J5" s="133"/>
      <c r="K5" s="133"/>
      <c r="O5" s="19" t="s">
        <v>866</v>
      </c>
      <c r="P5" s="20" t="s">
        <v>0</v>
      </c>
      <c r="Q5" s="76">
        <v>12.2</v>
      </c>
      <c r="R5" s="148"/>
      <c r="S5" s="149"/>
      <c r="T5" s="149"/>
      <c r="U5" s="149"/>
      <c r="V5" s="150"/>
    </row>
    <row r="6" spans="2:22">
      <c r="B6" s="2" t="s">
        <v>2</v>
      </c>
      <c r="C6" s="3" t="s">
        <v>926</v>
      </c>
      <c r="D6" s="142">
        <v>8.7200000000000006</v>
      </c>
      <c r="E6" s="148"/>
      <c r="F6" s="149"/>
      <c r="G6" s="149"/>
      <c r="H6" s="149"/>
      <c r="I6" s="17"/>
      <c r="J6" s="23"/>
      <c r="K6" s="23"/>
      <c r="O6" s="19" t="s">
        <v>44</v>
      </c>
      <c r="P6" s="20" t="s">
        <v>0</v>
      </c>
      <c r="Q6" s="76">
        <v>11.62</v>
      </c>
      <c r="R6" s="148"/>
      <c r="S6" s="149"/>
      <c r="T6" s="149"/>
      <c r="U6" s="149"/>
      <c r="V6" s="17"/>
    </row>
    <row r="7" spans="2:22">
      <c r="B7" s="2" t="s">
        <v>3</v>
      </c>
      <c r="C7" s="3" t="s">
        <v>0</v>
      </c>
      <c r="D7" s="142">
        <v>41.9</v>
      </c>
      <c r="E7" s="148"/>
      <c r="F7" s="149"/>
      <c r="G7" s="149"/>
      <c r="H7" s="149"/>
      <c r="I7" s="17"/>
      <c r="J7" s="23"/>
      <c r="K7" s="23"/>
      <c r="O7" s="2" t="s">
        <v>45</v>
      </c>
      <c r="P7" s="1" t="s">
        <v>112</v>
      </c>
      <c r="Q7" s="76">
        <v>6.94</v>
      </c>
      <c r="R7" s="148"/>
      <c r="S7" s="149"/>
      <c r="T7" s="149"/>
      <c r="U7" s="149"/>
      <c r="V7" s="17"/>
    </row>
    <row r="8" spans="2:22">
      <c r="B8" s="2" t="s">
        <v>4</v>
      </c>
      <c r="C8" s="3" t="s">
        <v>867</v>
      </c>
      <c r="D8" s="142">
        <v>7.58</v>
      </c>
      <c r="E8" s="148"/>
      <c r="F8" s="149"/>
      <c r="G8" s="149"/>
      <c r="H8" s="149"/>
      <c r="I8" s="17"/>
      <c r="J8" s="23"/>
      <c r="K8" s="23"/>
      <c r="O8" s="2" t="s">
        <v>46</v>
      </c>
      <c r="P8" s="1" t="s">
        <v>868</v>
      </c>
      <c r="Q8" s="76">
        <v>10.4</v>
      </c>
      <c r="R8" s="148"/>
      <c r="S8" s="149"/>
      <c r="T8" s="149"/>
      <c r="U8" s="149"/>
      <c r="V8" s="17"/>
    </row>
    <row r="9" spans="2:22">
      <c r="B9" s="2" t="s">
        <v>5</v>
      </c>
      <c r="C9" s="3" t="s">
        <v>851</v>
      </c>
      <c r="D9" s="142">
        <v>52.28</v>
      </c>
      <c r="E9" s="148"/>
      <c r="F9" s="149"/>
      <c r="G9" s="149"/>
      <c r="H9" s="149"/>
      <c r="I9" s="17"/>
      <c r="J9" s="23"/>
      <c r="K9" s="23"/>
      <c r="O9" s="2" t="s">
        <v>47</v>
      </c>
      <c r="P9" s="1" t="str">
        <f>P8</f>
        <v>Pokój pielegniarek</v>
      </c>
      <c r="Q9" s="76">
        <v>13.12</v>
      </c>
      <c r="R9" s="148"/>
      <c r="S9" s="149"/>
      <c r="T9" s="149"/>
      <c r="U9" s="149"/>
      <c r="V9" s="17"/>
    </row>
    <row r="10" spans="2:22">
      <c r="B10" s="2" t="s">
        <v>852</v>
      </c>
      <c r="C10" s="3" t="s">
        <v>0</v>
      </c>
      <c r="D10" s="142">
        <v>12.49</v>
      </c>
      <c r="E10" s="148"/>
      <c r="F10" s="149"/>
      <c r="G10" s="149"/>
      <c r="H10" s="149"/>
      <c r="I10" s="17"/>
      <c r="J10" s="23"/>
      <c r="K10" s="23"/>
      <c r="O10" s="2" t="s">
        <v>48</v>
      </c>
      <c r="P10" s="1" t="s">
        <v>869</v>
      </c>
      <c r="Q10" s="76">
        <v>13.14</v>
      </c>
      <c r="R10" s="148"/>
      <c r="S10" s="149"/>
      <c r="T10" s="149"/>
      <c r="U10" s="149"/>
      <c r="V10" s="17"/>
    </row>
    <row r="11" spans="2:22">
      <c r="B11" s="2" t="s">
        <v>853</v>
      </c>
      <c r="C11" s="3" t="str">
        <f>C10</f>
        <v>Komunikacja</v>
      </c>
      <c r="D11" s="142">
        <v>35.630000000000003</v>
      </c>
      <c r="E11" s="148"/>
      <c r="F11" s="149"/>
      <c r="G11" s="149"/>
      <c r="H11" s="149"/>
      <c r="I11" s="17"/>
      <c r="J11" s="23"/>
      <c r="K11" s="23"/>
      <c r="O11" s="2" t="s">
        <v>49</v>
      </c>
      <c r="P11" s="1" t="s">
        <v>934</v>
      </c>
      <c r="Q11" s="76">
        <v>42.49</v>
      </c>
      <c r="R11" s="148"/>
      <c r="S11" s="149"/>
      <c r="T11" s="149"/>
      <c r="U11" s="149"/>
      <c r="V11" s="17"/>
    </row>
    <row r="12" spans="2:22">
      <c r="B12" s="2" t="s">
        <v>6</v>
      </c>
      <c r="C12" s="3" t="s">
        <v>932</v>
      </c>
      <c r="D12" s="142">
        <v>11.7</v>
      </c>
      <c r="E12" s="148"/>
      <c r="F12" s="149"/>
      <c r="G12" s="149"/>
      <c r="H12" s="149"/>
      <c r="I12" s="17"/>
      <c r="J12" s="23"/>
      <c r="K12" s="23"/>
      <c r="O12" s="2" t="s">
        <v>50</v>
      </c>
      <c r="P12" s="1" t="s">
        <v>935</v>
      </c>
      <c r="Q12" s="76">
        <v>11.09</v>
      </c>
      <c r="R12" s="148"/>
      <c r="S12" s="149"/>
      <c r="T12" s="149"/>
      <c r="U12" s="149"/>
      <c r="V12" s="17"/>
    </row>
    <row r="13" spans="2:22">
      <c r="B13" s="2" t="s">
        <v>7</v>
      </c>
      <c r="C13" s="3" t="s">
        <v>933</v>
      </c>
      <c r="D13" s="142">
        <v>12.04</v>
      </c>
      <c r="E13" s="148"/>
      <c r="F13" s="149"/>
      <c r="G13" s="149"/>
      <c r="H13" s="149"/>
      <c r="I13" s="17"/>
      <c r="J13" s="23"/>
      <c r="K13" s="23"/>
      <c r="O13" s="2" t="s">
        <v>51</v>
      </c>
      <c r="P13" s="1" t="s">
        <v>884</v>
      </c>
      <c r="Q13" s="76">
        <v>14.82</v>
      </c>
      <c r="R13" s="148"/>
      <c r="S13" s="149"/>
      <c r="T13" s="149"/>
      <c r="U13" s="149"/>
      <c r="V13" s="17"/>
    </row>
    <row r="14" spans="2:22">
      <c r="B14" s="2" t="s">
        <v>8</v>
      </c>
      <c r="C14" s="3" t="str">
        <f>C13</f>
        <v>Pomieszczenie kierowców BAF</v>
      </c>
      <c r="D14" s="142">
        <v>26.4</v>
      </c>
      <c r="E14" s="148"/>
      <c r="F14" s="149"/>
      <c r="G14" s="149"/>
      <c r="H14" s="149"/>
      <c r="I14" s="17"/>
      <c r="J14" s="23"/>
      <c r="K14" s="23"/>
      <c r="O14" s="2" t="s">
        <v>52</v>
      </c>
      <c r="P14" s="1" t="s">
        <v>936</v>
      </c>
      <c r="Q14" s="76">
        <v>26.81</v>
      </c>
      <c r="R14" s="148"/>
      <c r="S14" s="149"/>
      <c r="T14" s="149"/>
      <c r="U14" s="149"/>
      <c r="V14" s="17"/>
    </row>
    <row r="15" spans="2:22">
      <c r="B15" s="2" t="s">
        <v>9</v>
      </c>
      <c r="C15" s="3" t="s">
        <v>927</v>
      </c>
      <c r="D15" s="142">
        <v>6.81</v>
      </c>
      <c r="E15" s="148"/>
      <c r="F15" s="149"/>
      <c r="G15" s="149"/>
      <c r="H15" s="149"/>
      <c r="I15" s="17"/>
      <c r="J15" s="23"/>
      <c r="K15" s="23"/>
      <c r="O15" s="2" t="s">
        <v>53</v>
      </c>
      <c r="P15" s="1" t="s">
        <v>937</v>
      </c>
      <c r="Q15" s="76">
        <v>16.579999999999998</v>
      </c>
      <c r="R15" s="148"/>
      <c r="S15" s="149"/>
      <c r="T15" s="149"/>
      <c r="U15" s="149"/>
      <c r="V15" s="17"/>
    </row>
    <row r="16" spans="2:22">
      <c r="B16" s="2" t="s">
        <v>10</v>
      </c>
      <c r="C16" s="3" t="s">
        <v>0</v>
      </c>
      <c r="D16" s="142">
        <v>10.81</v>
      </c>
      <c r="E16" s="148"/>
      <c r="F16" s="149"/>
      <c r="G16" s="149"/>
      <c r="H16" s="149"/>
      <c r="I16" s="17"/>
      <c r="J16" s="23"/>
      <c r="K16" s="23"/>
      <c r="O16" s="2" t="s">
        <v>54</v>
      </c>
      <c r="P16" s="1" t="s">
        <v>860</v>
      </c>
      <c r="Q16" s="76">
        <v>41.32</v>
      </c>
      <c r="R16" s="148"/>
      <c r="S16" s="149"/>
      <c r="T16" s="149"/>
      <c r="U16" s="149"/>
      <c r="V16" s="17"/>
    </row>
    <row r="17" spans="2:22">
      <c r="B17" s="2" t="s">
        <v>11</v>
      </c>
      <c r="C17" s="3" t="s">
        <v>854</v>
      </c>
      <c r="D17" s="142">
        <v>14.66</v>
      </c>
      <c r="E17" s="148"/>
      <c r="F17" s="149"/>
      <c r="G17" s="149"/>
      <c r="H17" s="149"/>
      <c r="I17" s="17"/>
      <c r="J17" s="23"/>
      <c r="K17" s="23"/>
      <c r="O17" s="2" t="s">
        <v>55</v>
      </c>
      <c r="P17" s="1" t="str">
        <f>P15</f>
        <v>Monitoring BBW</v>
      </c>
      <c r="Q17" s="76">
        <v>12.18</v>
      </c>
      <c r="R17" s="148"/>
      <c r="S17" s="149"/>
      <c r="T17" s="149"/>
      <c r="U17" s="149"/>
      <c r="V17" s="17"/>
    </row>
    <row r="18" spans="2:22">
      <c r="B18" s="2" t="s">
        <v>12</v>
      </c>
      <c r="C18" s="3" t="s">
        <v>855</v>
      </c>
      <c r="D18" s="142">
        <v>4.72</v>
      </c>
      <c r="E18" s="148"/>
      <c r="F18" s="149"/>
      <c r="G18" s="149"/>
      <c r="H18" s="149"/>
      <c r="I18" s="17"/>
      <c r="J18" s="23"/>
      <c r="K18" s="23"/>
      <c r="O18" s="2" t="s">
        <v>56</v>
      </c>
      <c r="P18" s="1" t="s">
        <v>938</v>
      </c>
      <c r="Q18" s="76">
        <v>12.35</v>
      </c>
      <c r="R18" s="148"/>
      <c r="S18" s="149"/>
      <c r="T18" s="149"/>
      <c r="U18" s="149"/>
      <c r="V18" s="17"/>
    </row>
    <row r="19" spans="2:22">
      <c r="B19" s="2" t="s">
        <v>13</v>
      </c>
      <c r="C19" s="3" t="s">
        <v>856</v>
      </c>
      <c r="D19" s="142">
        <v>15.33</v>
      </c>
      <c r="E19" s="148"/>
      <c r="F19" s="149"/>
      <c r="G19" s="149"/>
      <c r="H19" s="149"/>
      <c r="I19" s="17"/>
      <c r="J19" s="23"/>
      <c r="K19" s="23"/>
      <c r="O19" s="2" t="s">
        <v>57</v>
      </c>
      <c r="P19" s="1" t="str">
        <f>P18</f>
        <v>Pokój archiwistów BP</v>
      </c>
      <c r="Q19" s="76">
        <v>12.35</v>
      </c>
      <c r="R19" s="148"/>
      <c r="S19" s="149"/>
      <c r="T19" s="149"/>
      <c r="U19" s="149"/>
      <c r="V19" s="17"/>
    </row>
    <row r="20" spans="2:22">
      <c r="B20" s="2" t="s">
        <v>14</v>
      </c>
      <c r="C20" s="3" t="s">
        <v>1159</v>
      </c>
      <c r="D20" s="142">
        <v>4.93</v>
      </c>
      <c r="E20" s="148"/>
      <c r="F20" s="149"/>
      <c r="G20" s="149"/>
      <c r="H20" s="149"/>
      <c r="I20" s="17"/>
      <c r="J20" s="23"/>
      <c r="K20" s="23"/>
      <c r="O20" s="2" t="s">
        <v>58</v>
      </c>
      <c r="P20" s="1" t="s">
        <v>939</v>
      </c>
      <c r="Q20" s="76">
        <v>160.36000000000001</v>
      </c>
      <c r="R20" s="148"/>
      <c r="S20" s="149"/>
      <c r="T20" s="149"/>
      <c r="U20" s="149"/>
      <c r="V20" s="17"/>
    </row>
    <row r="21" spans="2:22">
      <c r="B21" s="2" t="s">
        <v>15</v>
      </c>
      <c r="C21" s="3" t="s">
        <v>857</v>
      </c>
      <c r="D21" s="142">
        <v>6.22</v>
      </c>
      <c r="E21" s="148"/>
      <c r="F21" s="149"/>
      <c r="G21" s="149"/>
      <c r="H21" s="149"/>
      <c r="I21" s="17"/>
      <c r="J21" s="23"/>
      <c r="K21" s="23"/>
      <c r="O21" s="2" t="s">
        <v>59</v>
      </c>
      <c r="P21" s="1" t="str">
        <f>P20</f>
        <v>Archiwum BP</v>
      </c>
      <c r="Q21" s="76">
        <v>150.53</v>
      </c>
      <c r="R21" s="148"/>
      <c r="S21" s="149"/>
      <c r="T21" s="149"/>
      <c r="U21" s="149"/>
      <c r="V21" s="17"/>
    </row>
    <row r="22" spans="2:22">
      <c r="B22" s="2" t="s">
        <v>16</v>
      </c>
      <c r="C22" s="3" t="s">
        <v>858</v>
      </c>
      <c r="D22" s="142">
        <v>79.64</v>
      </c>
      <c r="E22" s="148"/>
      <c r="F22" s="149"/>
      <c r="G22" s="149"/>
      <c r="H22" s="149"/>
      <c r="I22" s="17"/>
      <c r="J22" s="23"/>
      <c r="K22" s="23"/>
      <c r="O22" s="2" t="s">
        <v>60</v>
      </c>
      <c r="P22" s="1" t="s">
        <v>872</v>
      </c>
      <c r="Q22" s="76">
        <v>9.5500000000000007</v>
      </c>
      <c r="R22" s="148"/>
      <c r="S22" s="149"/>
      <c r="T22" s="149"/>
      <c r="U22" s="149"/>
      <c r="V22" s="17"/>
    </row>
    <row r="23" spans="2:22">
      <c r="B23" s="2" t="s">
        <v>17</v>
      </c>
      <c r="C23" s="3" t="str">
        <f>C22</f>
        <v>Sala konferencyjna</v>
      </c>
      <c r="D23" s="142">
        <v>82.55</v>
      </c>
      <c r="E23" s="148"/>
      <c r="F23" s="149"/>
      <c r="G23" s="149"/>
      <c r="H23" s="149"/>
      <c r="I23" s="17"/>
      <c r="J23" s="23"/>
      <c r="K23" s="23"/>
      <c r="O23" s="2" t="s">
        <v>61</v>
      </c>
      <c r="P23" s="1" t="s">
        <v>940</v>
      </c>
      <c r="Q23" s="76">
        <v>7.82</v>
      </c>
      <c r="R23" s="148"/>
      <c r="S23" s="149"/>
      <c r="T23" s="149"/>
      <c r="U23" s="149"/>
      <c r="V23" s="17"/>
    </row>
    <row r="24" spans="2:22">
      <c r="B24" s="2" t="s">
        <v>18</v>
      </c>
      <c r="C24" s="3" t="str">
        <f>C16</f>
        <v>Komunikacja</v>
      </c>
      <c r="D24" s="142">
        <v>44.28</v>
      </c>
      <c r="E24" s="148"/>
      <c r="F24" s="149"/>
      <c r="G24" s="149"/>
      <c r="H24" s="149"/>
      <c r="I24" s="17"/>
      <c r="J24" s="23"/>
      <c r="K24" s="23"/>
      <c r="O24" s="2" t="s">
        <v>62</v>
      </c>
      <c r="P24" s="1" t="s">
        <v>941</v>
      </c>
      <c r="Q24" s="76">
        <v>20.65</v>
      </c>
      <c r="R24" s="148"/>
      <c r="S24" s="149"/>
      <c r="T24" s="149"/>
      <c r="U24" s="149"/>
      <c r="V24" s="17"/>
    </row>
    <row r="25" spans="2:22">
      <c r="B25" s="2" t="s">
        <v>19</v>
      </c>
      <c r="C25" s="3" t="str">
        <f>C23</f>
        <v>Sala konferencyjna</v>
      </c>
      <c r="D25" s="142">
        <v>27.94</v>
      </c>
      <c r="E25" s="148"/>
      <c r="F25" s="149"/>
      <c r="G25" s="149"/>
      <c r="H25" s="149"/>
      <c r="I25" s="17"/>
      <c r="J25" s="23"/>
      <c r="K25" s="23"/>
      <c r="O25" s="2" t="s">
        <v>63</v>
      </c>
      <c r="P25" s="1" t="s">
        <v>942</v>
      </c>
      <c r="Q25" s="76">
        <v>27.85</v>
      </c>
      <c r="R25" s="148"/>
      <c r="S25" s="149"/>
      <c r="T25" s="149"/>
      <c r="U25" s="149"/>
      <c r="V25" s="17"/>
    </row>
    <row r="26" spans="2:22">
      <c r="B26" s="2" t="s">
        <v>20</v>
      </c>
      <c r="C26" s="3" t="str">
        <f>C21</f>
        <v>Pomieszczenie pomocnicze</v>
      </c>
      <c r="D26" s="142">
        <v>5.7</v>
      </c>
      <c r="E26" s="148"/>
      <c r="F26" s="149"/>
      <c r="G26" s="149"/>
      <c r="H26" s="149"/>
      <c r="I26" s="17"/>
      <c r="J26" s="23"/>
      <c r="K26" s="23"/>
      <c r="O26" s="2" t="s">
        <v>64</v>
      </c>
      <c r="P26" s="1" t="s">
        <v>943</v>
      </c>
      <c r="Q26" s="76">
        <v>30.3</v>
      </c>
      <c r="R26" s="148"/>
      <c r="S26" s="149"/>
      <c r="T26" s="149"/>
      <c r="U26" s="149"/>
      <c r="V26" s="17"/>
    </row>
    <row r="27" spans="2:22">
      <c r="B27" s="2" t="s">
        <v>21</v>
      </c>
      <c r="C27" s="3" t="str">
        <f>C24</f>
        <v>Komunikacja</v>
      </c>
      <c r="D27" s="142">
        <v>5.0599999999999996</v>
      </c>
      <c r="E27" s="148"/>
      <c r="F27" s="149"/>
      <c r="G27" s="149"/>
      <c r="H27" s="149"/>
      <c r="I27" s="17"/>
      <c r="J27" s="23"/>
      <c r="K27" s="23"/>
      <c r="O27" s="2" t="s">
        <v>65</v>
      </c>
      <c r="P27" s="1" t="s">
        <v>944</v>
      </c>
      <c r="Q27" s="76">
        <v>12.18</v>
      </c>
      <c r="R27" s="148"/>
      <c r="S27" s="149"/>
      <c r="T27" s="149"/>
      <c r="U27" s="149"/>
      <c r="V27" s="17"/>
    </row>
    <row r="28" spans="2:22">
      <c r="B28" s="2" t="s">
        <v>22</v>
      </c>
      <c r="C28" s="3" t="s">
        <v>859</v>
      </c>
      <c r="D28" s="142">
        <v>2.4300000000000002</v>
      </c>
      <c r="E28" s="148"/>
      <c r="F28" s="149"/>
      <c r="G28" s="149"/>
      <c r="H28" s="149"/>
      <c r="I28" s="17"/>
      <c r="J28" s="23"/>
      <c r="K28" s="23"/>
      <c r="O28" s="2" t="s">
        <v>66</v>
      </c>
      <c r="P28" s="1" t="s">
        <v>945</v>
      </c>
      <c r="Q28" s="76">
        <v>30.83</v>
      </c>
      <c r="R28" s="148"/>
      <c r="S28" s="149"/>
      <c r="T28" s="149"/>
      <c r="U28" s="149"/>
      <c r="V28" s="17"/>
    </row>
    <row r="29" spans="2:22">
      <c r="B29" s="2" t="s">
        <v>23</v>
      </c>
      <c r="C29" s="3" t="str">
        <f>C27</f>
        <v>Komunikacja</v>
      </c>
      <c r="D29" s="142">
        <v>9.4600000000000009</v>
      </c>
      <c r="E29" s="148"/>
      <c r="F29" s="149"/>
      <c r="G29" s="149"/>
      <c r="H29" s="149"/>
      <c r="I29" s="17"/>
      <c r="J29" s="23"/>
      <c r="K29" s="23"/>
      <c r="O29" s="2" t="s">
        <v>67</v>
      </c>
      <c r="P29" s="1" t="s">
        <v>945</v>
      </c>
      <c r="Q29" s="76">
        <v>31.92</v>
      </c>
      <c r="R29" s="148"/>
      <c r="S29" s="149"/>
      <c r="T29" s="149"/>
      <c r="U29" s="149"/>
      <c r="V29" s="17"/>
    </row>
    <row r="30" spans="2:22">
      <c r="B30" s="2" t="s">
        <v>24</v>
      </c>
      <c r="C30" s="3" t="s">
        <v>928</v>
      </c>
      <c r="D30" s="142">
        <v>21.48</v>
      </c>
      <c r="E30" s="148"/>
      <c r="F30" s="149"/>
      <c r="G30" s="149"/>
      <c r="H30" s="149"/>
      <c r="I30" s="17"/>
      <c r="J30" s="23"/>
      <c r="K30" s="23"/>
      <c r="O30" s="2" t="s">
        <v>68</v>
      </c>
      <c r="P30" s="1" t="s">
        <v>946</v>
      </c>
      <c r="Q30" s="76">
        <v>9.0500000000000007</v>
      </c>
      <c r="R30" s="148"/>
      <c r="S30" s="149"/>
      <c r="T30" s="149"/>
      <c r="U30" s="149"/>
      <c r="V30" s="17"/>
    </row>
    <row r="31" spans="2:22">
      <c r="B31" s="2" t="s">
        <v>25</v>
      </c>
      <c r="C31" s="3" t="s">
        <v>929</v>
      </c>
      <c r="D31" s="142">
        <v>12.08</v>
      </c>
      <c r="E31" s="148"/>
      <c r="F31" s="149"/>
      <c r="G31" s="149"/>
      <c r="H31" s="149"/>
      <c r="I31" s="17"/>
      <c r="J31" s="23"/>
      <c r="K31" s="23"/>
      <c r="O31" s="2" t="s">
        <v>69</v>
      </c>
      <c r="P31" s="1" t="s">
        <v>947</v>
      </c>
      <c r="Q31" s="76">
        <v>10.09</v>
      </c>
      <c r="R31" s="148"/>
      <c r="S31" s="149"/>
      <c r="T31" s="149"/>
      <c r="U31" s="149"/>
      <c r="V31" s="17"/>
    </row>
    <row r="32" spans="2:22">
      <c r="B32" s="2" t="s">
        <v>26</v>
      </c>
      <c r="C32" s="3" t="s">
        <v>930</v>
      </c>
      <c r="D32" s="142">
        <v>11.49</v>
      </c>
      <c r="E32" s="148"/>
      <c r="F32" s="149"/>
      <c r="G32" s="149"/>
      <c r="H32" s="149"/>
      <c r="I32" s="17"/>
      <c r="J32" s="23"/>
      <c r="K32" s="23"/>
      <c r="O32" s="2" t="s">
        <v>70</v>
      </c>
      <c r="P32" s="1" t="s">
        <v>0</v>
      </c>
      <c r="Q32" s="76">
        <v>49.53</v>
      </c>
      <c r="R32" s="148"/>
      <c r="S32" s="149"/>
      <c r="T32" s="149"/>
      <c r="U32" s="149"/>
      <c r="V32" s="17"/>
    </row>
    <row r="33" spans="2:22">
      <c r="B33" s="2" t="s">
        <v>27</v>
      </c>
      <c r="C33" s="3" t="s">
        <v>860</v>
      </c>
      <c r="D33" s="142">
        <v>232.06</v>
      </c>
      <c r="E33" s="148"/>
      <c r="F33" s="149"/>
      <c r="G33" s="149"/>
      <c r="H33" s="149"/>
      <c r="I33" s="17"/>
      <c r="J33" s="23"/>
      <c r="K33" s="23"/>
      <c r="O33" s="2" t="s">
        <v>71</v>
      </c>
      <c r="P33" s="1" t="s">
        <v>873</v>
      </c>
      <c r="Q33" s="76">
        <v>64.040000000000006</v>
      </c>
      <c r="R33" s="148"/>
      <c r="S33" s="149"/>
      <c r="T33" s="149"/>
      <c r="U33" s="149"/>
      <c r="V33" s="17"/>
    </row>
    <row r="34" spans="2:22">
      <c r="B34" s="2" t="s">
        <v>28</v>
      </c>
      <c r="C34" s="3" t="s">
        <v>858</v>
      </c>
      <c r="D34" s="142">
        <v>22.17</v>
      </c>
      <c r="E34" s="148"/>
      <c r="F34" s="149"/>
      <c r="G34" s="149"/>
      <c r="H34" s="149"/>
      <c r="I34" s="17"/>
      <c r="J34" s="23"/>
      <c r="K34" s="23"/>
      <c r="O34" s="2" t="s">
        <v>72</v>
      </c>
      <c r="P34" s="1" t="s">
        <v>874</v>
      </c>
      <c r="Q34" s="76">
        <v>8.99</v>
      </c>
      <c r="R34" s="148"/>
      <c r="S34" s="149"/>
      <c r="T34" s="149"/>
      <c r="U34" s="149"/>
      <c r="V34" s="17"/>
    </row>
    <row r="35" spans="2:22">
      <c r="B35" s="2" t="s">
        <v>29</v>
      </c>
      <c r="C35" s="3" t="s">
        <v>858</v>
      </c>
      <c r="D35" s="142">
        <v>22.9</v>
      </c>
      <c r="E35" s="148"/>
      <c r="F35" s="149"/>
      <c r="G35" s="149"/>
      <c r="H35" s="149"/>
      <c r="I35" s="17"/>
      <c r="J35" s="23"/>
      <c r="K35" s="23"/>
      <c r="O35" s="2" t="s">
        <v>73</v>
      </c>
      <c r="P35" s="1" t="s">
        <v>875</v>
      </c>
      <c r="Q35" s="76">
        <v>5.23</v>
      </c>
      <c r="R35" s="148"/>
      <c r="S35" s="149"/>
      <c r="T35" s="149"/>
      <c r="U35" s="149"/>
      <c r="V35" s="17"/>
    </row>
    <row r="36" spans="2:22">
      <c r="B36" s="2" t="s">
        <v>30</v>
      </c>
      <c r="C36" s="3" t="s">
        <v>858</v>
      </c>
      <c r="D36" s="142">
        <v>23.31</v>
      </c>
      <c r="E36" s="148"/>
      <c r="F36" s="149"/>
      <c r="G36" s="149"/>
      <c r="H36" s="149"/>
      <c r="I36" s="17"/>
      <c r="J36" s="23"/>
      <c r="K36" s="23"/>
      <c r="O36" s="2" t="s">
        <v>74</v>
      </c>
      <c r="P36" s="1" t="s">
        <v>856</v>
      </c>
      <c r="Q36" s="76">
        <v>7.47</v>
      </c>
      <c r="R36" s="148"/>
      <c r="S36" s="149"/>
      <c r="T36" s="149"/>
      <c r="U36" s="149"/>
      <c r="V36" s="17"/>
    </row>
    <row r="37" spans="2:22">
      <c r="B37" s="2" t="s">
        <v>31</v>
      </c>
      <c r="C37" s="3" t="s">
        <v>858</v>
      </c>
      <c r="D37" s="142">
        <v>33.19</v>
      </c>
      <c r="E37" s="148"/>
      <c r="F37" s="149"/>
      <c r="G37" s="149"/>
      <c r="H37" s="149"/>
      <c r="I37" s="17"/>
      <c r="J37" s="23"/>
      <c r="K37" s="23"/>
      <c r="O37" s="2" t="s">
        <v>75</v>
      </c>
      <c r="P37" s="1" t="s">
        <v>876</v>
      </c>
      <c r="Q37" s="76">
        <v>2.86</v>
      </c>
      <c r="R37" s="148"/>
      <c r="S37" s="149"/>
      <c r="T37" s="149"/>
      <c r="U37" s="149"/>
      <c r="V37" s="17"/>
    </row>
    <row r="38" spans="2:22">
      <c r="B38" s="2" t="s">
        <v>32</v>
      </c>
      <c r="C38" s="3" t="str">
        <f>C26</f>
        <v>Pomieszczenie pomocnicze</v>
      </c>
      <c r="D38" s="142">
        <v>1.62</v>
      </c>
      <c r="E38" s="148"/>
      <c r="F38" s="149"/>
      <c r="G38" s="149"/>
      <c r="H38" s="149"/>
      <c r="I38" s="17"/>
      <c r="J38" s="23"/>
      <c r="K38" s="23"/>
      <c r="O38" s="2" t="s">
        <v>76</v>
      </c>
      <c r="P38" s="1" t="s">
        <v>865</v>
      </c>
      <c r="Q38" s="76">
        <v>4.53</v>
      </c>
      <c r="R38" s="148"/>
      <c r="S38" s="149"/>
      <c r="T38" s="149"/>
      <c r="U38" s="149"/>
      <c r="V38" s="17"/>
    </row>
    <row r="39" spans="2:22">
      <c r="B39" s="2" t="s">
        <v>33</v>
      </c>
      <c r="C39" s="3" t="str">
        <f>C29</f>
        <v>Komunikacja</v>
      </c>
      <c r="D39" s="142">
        <v>23.8</v>
      </c>
      <c r="E39" s="148"/>
      <c r="F39" s="149"/>
      <c r="G39" s="149"/>
      <c r="H39" s="149"/>
      <c r="I39" s="17"/>
      <c r="J39" s="23"/>
      <c r="K39" s="23"/>
      <c r="O39" s="2" t="s">
        <v>77</v>
      </c>
      <c r="P39" s="1" t="s">
        <v>863</v>
      </c>
      <c r="Q39" s="76">
        <v>3.84</v>
      </c>
      <c r="R39" s="148"/>
      <c r="S39" s="149"/>
      <c r="T39" s="149"/>
      <c r="U39" s="149"/>
      <c r="V39" s="17"/>
    </row>
    <row r="40" spans="2:22">
      <c r="B40" s="2" t="s">
        <v>34</v>
      </c>
      <c r="C40" s="3" t="s">
        <v>861</v>
      </c>
      <c r="D40" s="142">
        <v>45.45</v>
      </c>
      <c r="E40" s="148"/>
      <c r="F40" s="149"/>
      <c r="G40" s="149"/>
      <c r="H40" s="149"/>
      <c r="I40" s="17"/>
      <c r="J40" s="23"/>
      <c r="K40" s="23"/>
      <c r="O40" s="2" t="s">
        <v>78</v>
      </c>
      <c r="P40" s="1" t="s">
        <v>0</v>
      </c>
      <c r="Q40" s="76">
        <v>21.45</v>
      </c>
      <c r="R40" s="148"/>
      <c r="S40" s="149"/>
      <c r="T40" s="149"/>
      <c r="U40" s="149"/>
      <c r="V40" s="17"/>
    </row>
    <row r="41" spans="2:22">
      <c r="B41" s="2" t="s">
        <v>35</v>
      </c>
      <c r="C41" s="3" t="s">
        <v>858</v>
      </c>
      <c r="D41" s="142">
        <v>42.17</v>
      </c>
      <c r="E41" s="148"/>
      <c r="F41" s="149"/>
      <c r="G41" s="149"/>
      <c r="H41" s="149"/>
      <c r="I41" s="17"/>
      <c r="J41" s="23"/>
      <c r="K41" s="23"/>
      <c r="O41" s="2" t="s">
        <v>79</v>
      </c>
      <c r="P41" s="1" t="s">
        <v>865</v>
      </c>
      <c r="Q41" s="76">
        <v>5.4</v>
      </c>
      <c r="R41" s="148"/>
      <c r="S41" s="149"/>
      <c r="T41" s="149"/>
      <c r="U41" s="149"/>
      <c r="V41" s="17"/>
    </row>
    <row r="42" spans="2:22">
      <c r="B42" s="2" t="s">
        <v>36</v>
      </c>
      <c r="C42" s="3" t="s">
        <v>862</v>
      </c>
      <c r="D42" s="142">
        <v>5.04</v>
      </c>
      <c r="E42" s="148"/>
      <c r="F42" s="149"/>
      <c r="G42" s="149"/>
      <c r="H42" s="149"/>
      <c r="I42" s="17"/>
      <c r="J42" s="23"/>
      <c r="K42" s="23"/>
      <c r="O42" s="2" t="s">
        <v>80</v>
      </c>
      <c r="P42" s="1" t="s">
        <v>854</v>
      </c>
      <c r="Q42" s="76">
        <v>10.55</v>
      </c>
      <c r="R42" s="148"/>
      <c r="S42" s="149"/>
      <c r="T42" s="149"/>
      <c r="U42" s="149"/>
      <c r="V42" s="17"/>
    </row>
    <row r="43" spans="2:22">
      <c r="B43" s="2" t="s">
        <v>37</v>
      </c>
      <c r="C43" s="3" t="s">
        <v>863</v>
      </c>
      <c r="D43" s="142">
        <v>10.01</v>
      </c>
      <c r="E43" s="148"/>
      <c r="F43" s="149"/>
      <c r="G43" s="149"/>
      <c r="H43" s="149"/>
      <c r="I43" s="17"/>
      <c r="J43" s="23"/>
      <c r="K43" s="23"/>
      <c r="O43" s="2" t="s">
        <v>81</v>
      </c>
      <c r="P43" s="1" t="s">
        <v>860</v>
      </c>
      <c r="Q43" s="76">
        <v>41.92</v>
      </c>
      <c r="R43" s="148"/>
      <c r="S43" s="149"/>
      <c r="T43" s="149"/>
      <c r="U43" s="149"/>
      <c r="V43" s="17"/>
    </row>
    <row r="44" spans="2:22">
      <c r="B44" s="2" t="s">
        <v>38</v>
      </c>
      <c r="C44" s="3" t="s">
        <v>854</v>
      </c>
      <c r="D44" s="142">
        <v>14.4</v>
      </c>
      <c r="E44" s="148"/>
      <c r="F44" s="149"/>
      <c r="G44" s="149"/>
      <c r="H44" s="149"/>
      <c r="I44" s="17"/>
      <c r="J44" s="23"/>
      <c r="K44" s="23"/>
      <c r="O44" s="2" t="s">
        <v>82</v>
      </c>
      <c r="P44" s="1" t="s">
        <v>949</v>
      </c>
      <c r="Q44" s="76">
        <v>14.05</v>
      </c>
      <c r="R44" s="148"/>
      <c r="S44" s="149"/>
      <c r="T44" s="149"/>
      <c r="U44" s="149"/>
      <c r="V44" s="17"/>
    </row>
    <row r="45" spans="2:22">
      <c r="B45" s="2" t="s">
        <v>39</v>
      </c>
      <c r="C45" s="3" t="s">
        <v>856</v>
      </c>
      <c r="D45" s="142">
        <v>14.6</v>
      </c>
      <c r="E45" s="148"/>
      <c r="F45" s="149"/>
      <c r="G45" s="149"/>
      <c r="H45" s="149"/>
      <c r="I45" s="17"/>
      <c r="J45" s="23"/>
      <c r="K45" s="23"/>
      <c r="O45" s="2" t="s">
        <v>83</v>
      </c>
      <c r="P45" s="1" t="s">
        <v>915</v>
      </c>
      <c r="Q45" s="76">
        <v>8.73</v>
      </c>
      <c r="R45" s="148"/>
      <c r="S45" s="149"/>
      <c r="T45" s="149"/>
      <c r="U45" s="149"/>
      <c r="V45" s="17"/>
    </row>
    <row r="46" spans="2:22">
      <c r="B46" s="2" t="s">
        <v>40</v>
      </c>
      <c r="C46" s="3" t="s">
        <v>864</v>
      </c>
      <c r="D46" s="142">
        <v>14.15</v>
      </c>
      <c r="E46" s="148"/>
      <c r="F46" s="149"/>
      <c r="G46" s="149"/>
      <c r="H46" s="149"/>
      <c r="I46" s="17"/>
      <c r="J46" s="23"/>
      <c r="K46" s="23"/>
      <c r="O46" s="2" t="s">
        <v>84</v>
      </c>
      <c r="P46" s="1" t="s">
        <v>950</v>
      </c>
      <c r="Q46" s="76">
        <v>34.92</v>
      </c>
      <c r="R46" s="148"/>
      <c r="S46" s="149"/>
      <c r="T46" s="149"/>
      <c r="U46" s="149"/>
      <c r="V46" s="17"/>
    </row>
    <row r="47" spans="2:22">
      <c r="B47" s="2" t="s">
        <v>41</v>
      </c>
      <c r="C47" s="3" t="s">
        <v>931</v>
      </c>
      <c r="D47" s="142">
        <v>2.83</v>
      </c>
      <c r="E47" s="148"/>
      <c r="F47" s="149"/>
      <c r="G47" s="149"/>
      <c r="H47" s="149"/>
      <c r="I47" s="17"/>
      <c r="J47" s="23"/>
      <c r="K47" s="23"/>
      <c r="O47" s="2" t="s">
        <v>85</v>
      </c>
      <c r="P47" s="1" t="str">
        <f>P45</f>
        <v>Aneks kuchenny</v>
      </c>
      <c r="Q47" s="76">
        <v>12.66</v>
      </c>
      <c r="R47" s="148"/>
      <c r="S47" s="149"/>
      <c r="T47" s="149"/>
      <c r="U47" s="149"/>
      <c r="V47" s="17"/>
    </row>
    <row r="48" spans="2:22">
      <c r="B48" s="2" t="s">
        <v>42</v>
      </c>
      <c r="C48" s="3" t="s">
        <v>857</v>
      </c>
      <c r="D48" s="142">
        <v>2.6</v>
      </c>
      <c r="E48" s="148"/>
      <c r="F48" s="149"/>
      <c r="G48" s="149"/>
      <c r="H48" s="149"/>
      <c r="I48" s="17"/>
      <c r="J48" s="23"/>
      <c r="K48" s="23"/>
      <c r="O48" s="2" t="s">
        <v>86</v>
      </c>
      <c r="P48" s="1" t="s">
        <v>0</v>
      </c>
      <c r="Q48" s="76">
        <v>28.05</v>
      </c>
      <c r="R48" s="148"/>
      <c r="S48" s="149"/>
      <c r="T48" s="149"/>
      <c r="U48" s="149"/>
      <c r="V48" s="17"/>
    </row>
    <row r="49" spans="2:22">
      <c r="B49" s="2"/>
      <c r="C49" s="3"/>
      <c r="D49" s="142"/>
      <c r="E49" s="148"/>
      <c r="F49" s="149"/>
      <c r="G49" s="149"/>
      <c r="H49" s="149"/>
      <c r="I49" s="17"/>
      <c r="J49" s="132"/>
      <c r="K49" s="132"/>
      <c r="O49" s="2" t="s">
        <v>87</v>
      </c>
      <c r="P49" s="1" t="s">
        <v>922</v>
      </c>
      <c r="Q49" s="76">
        <v>11.4</v>
      </c>
      <c r="R49" s="148"/>
      <c r="S49" s="149"/>
      <c r="T49" s="149"/>
      <c r="U49" s="149"/>
      <c r="V49" s="17"/>
    </row>
    <row r="50" spans="2:22">
      <c r="B50" s="2"/>
      <c r="C50" s="3"/>
      <c r="D50" s="142"/>
      <c r="E50" s="148"/>
      <c r="F50" s="149"/>
      <c r="G50" s="149"/>
      <c r="H50" s="149"/>
      <c r="I50" s="17"/>
      <c r="J50" s="23"/>
      <c r="K50" s="23"/>
      <c r="O50" s="2" t="s">
        <v>88</v>
      </c>
      <c r="P50" s="1" t="s">
        <v>877</v>
      </c>
      <c r="Q50" s="76">
        <v>4.07</v>
      </c>
      <c r="R50" s="148"/>
      <c r="S50" s="149"/>
      <c r="T50" s="149"/>
      <c r="U50" s="149"/>
      <c r="V50" s="17"/>
    </row>
    <row r="51" spans="2:22" ht="15">
      <c r="B51" s="2"/>
      <c r="C51" s="3"/>
      <c r="D51" s="142"/>
      <c r="E51" s="148"/>
      <c r="F51" s="149"/>
      <c r="G51" s="149"/>
      <c r="H51" s="149"/>
      <c r="I51" s="17"/>
      <c r="J51" s="134"/>
      <c r="K51" s="134"/>
      <c r="O51" s="2" t="s">
        <v>89</v>
      </c>
      <c r="P51" s="1" t="s">
        <v>1160</v>
      </c>
      <c r="Q51" s="76">
        <v>23.21</v>
      </c>
      <c r="R51" s="148"/>
      <c r="S51" s="149"/>
      <c r="T51" s="149"/>
      <c r="U51" s="149"/>
      <c r="V51" s="17"/>
    </row>
    <row r="52" spans="2:22" ht="15" thickBot="1">
      <c r="B52" s="2"/>
      <c r="C52" s="3"/>
      <c r="D52" s="142"/>
      <c r="E52" s="148"/>
      <c r="F52" s="149"/>
      <c r="G52" s="149"/>
      <c r="H52" s="149"/>
      <c r="I52" s="17"/>
      <c r="O52" s="2" t="s">
        <v>90</v>
      </c>
      <c r="P52" s="1" t="s">
        <v>878</v>
      </c>
      <c r="Q52" s="76">
        <v>10.37</v>
      </c>
      <c r="R52" s="148"/>
      <c r="S52" s="149"/>
      <c r="T52" s="149"/>
      <c r="U52" s="149"/>
      <c r="V52" s="17"/>
    </row>
    <row r="53" spans="2:22" ht="15.75" thickBot="1">
      <c r="B53" s="52" t="s">
        <v>43</v>
      </c>
      <c r="C53" s="144"/>
      <c r="D53" s="143">
        <f>SUM(D5:D48)</f>
        <v>1124.3899999999999</v>
      </c>
      <c r="E53" s="151"/>
      <c r="F53" s="152"/>
      <c r="G53" s="152"/>
      <c r="H53" s="152"/>
      <c r="I53" s="153"/>
      <c r="O53" s="2" t="s">
        <v>91</v>
      </c>
      <c r="P53" s="1" t="s">
        <v>0</v>
      </c>
      <c r="Q53" s="76">
        <v>26.26</v>
      </c>
      <c r="R53" s="148"/>
      <c r="S53" s="149"/>
      <c r="T53" s="149"/>
      <c r="U53" s="149"/>
      <c r="V53" s="17"/>
    </row>
    <row r="54" spans="2:22" ht="15">
      <c r="B54" s="50"/>
      <c r="C54" s="50"/>
      <c r="D54" s="51"/>
      <c r="E54" s="51"/>
      <c r="F54" s="51"/>
      <c r="G54" s="51"/>
      <c r="H54" s="51"/>
      <c r="I54" s="51"/>
      <c r="O54" s="2" t="s">
        <v>92</v>
      </c>
      <c r="P54" s="1" t="s">
        <v>879</v>
      </c>
      <c r="Q54" s="76">
        <v>24.89</v>
      </c>
      <c r="R54" s="148"/>
      <c r="S54" s="149"/>
      <c r="T54" s="149"/>
      <c r="U54" s="149"/>
      <c r="V54" s="17"/>
    </row>
    <row r="55" spans="2:22">
      <c r="O55" s="2" t="s">
        <v>93</v>
      </c>
      <c r="P55" s="1" t="s">
        <v>856</v>
      </c>
      <c r="Q55" s="76">
        <v>11.75</v>
      </c>
      <c r="R55" s="148"/>
      <c r="S55" s="149"/>
      <c r="T55" s="149"/>
      <c r="U55" s="149"/>
      <c r="V55" s="17"/>
    </row>
    <row r="56" spans="2:22">
      <c r="O56" s="2" t="s">
        <v>94</v>
      </c>
      <c r="P56" s="1" t="s">
        <v>880</v>
      </c>
      <c r="Q56" s="76">
        <v>8.2799999999999994</v>
      </c>
      <c r="R56" s="148"/>
      <c r="S56" s="149"/>
      <c r="T56" s="149"/>
      <c r="U56" s="149"/>
      <c r="V56" s="17"/>
    </row>
    <row r="57" spans="2:22">
      <c r="O57" s="2" t="s">
        <v>95</v>
      </c>
      <c r="P57" s="1" t="s">
        <v>881</v>
      </c>
      <c r="Q57" s="76">
        <v>5.29</v>
      </c>
      <c r="R57" s="148"/>
      <c r="S57" s="149"/>
      <c r="T57" s="149"/>
      <c r="U57" s="149"/>
      <c r="V57" s="17"/>
    </row>
    <row r="58" spans="2:22">
      <c r="O58" s="2" t="s">
        <v>96</v>
      </c>
      <c r="P58" s="1" t="s">
        <v>882</v>
      </c>
      <c r="Q58" s="76">
        <v>48.36</v>
      </c>
      <c r="R58" s="148"/>
      <c r="S58" s="149"/>
      <c r="T58" s="149"/>
      <c r="U58" s="149"/>
      <c r="V58" s="17"/>
    </row>
    <row r="59" spans="2:22">
      <c r="O59" s="2" t="s">
        <v>97</v>
      </c>
      <c r="P59" s="1" t="s">
        <v>0</v>
      </c>
      <c r="Q59" s="76">
        <v>21.75</v>
      </c>
      <c r="R59" s="148"/>
      <c r="S59" s="149"/>
      <c r="T59" s="149"/>
      <c r="U59" s="149"/>
      <c r="V59" s="17"/>
    </row>
    <row r="60" spans="2:22">
      <c r="O60" s="2" t="s">
        <v>98</v>
      </c>
      <c r="P60" s="1" t="s">
        <v>863</v>
      </c>
      <c r="Q60" s="76">
        <v>3.84</v>
      </c>
      <c r="R60" s="148"/>
      <c r="S60" s="149"/>
      <c r="T60" s="149"/>
      <c r="U60" s="149"/>
      <c r="V60" s="17"/>
    </row>
    <row r="61" spans="2:22">
      <c r="O61" s="2" t="s">
        <v>99</v>
      </c>
      <c r="P61" s="1" t="s">
        <v>854</v>
      </c>
      <c r="Q61" s="76">
        <v>24.3</v>
      </c>
      <c r="R61" s="148"/>
      <c r="S61" s="149"/>
      <c r="T61" s="149"/>
      <c r="U61" s="149"/>
      <c r="V61" s="17"/>
    </row>
    <row r="62" spans="2:22">
      <c r="O62" s="2" t="s">
        <v>100</v>
      </c>
      <c r="P62" s="1" t="s">
        <v>883</v>
      </c>
      <c r="Q62" s="76">
        <v>2.86</v>
      </c>
      <c r="R62" s="148"/>
      <c r="S62" s="149"/>
      <c r="T62" s="149"/>
      <c r="U62" s="149"/>
      <c r="V62" s="17"/>
    </row>
    <row r="63" spans="2:22">
      <c r="O63" s="2" t="s">
        <v>101</v>
      </c>
      <c r="P63" s="1" t="s">
        <v>859</v>
      </c>
      <c r="Q63" s="76">
        <v>4.92</v>
      </c>
      <c r="R63" s="148"/>
      <c r="S63" s="149"/>
      <c r="T63" s="149"/>
      <c r="U63" s="149"/>
      <c r="V63" s="17"/>
    </row>
    <row r="64" spans="2:22">
      <c r="O64" s="2" t="s">
        <v>102</v>
      </c>
      <c r="P64" s="1" t="s">
        <v>915</v>
      </c>
      <c r="Q64" s="76">
        <v>13.23</v>
      </c>
      <c r="R64" s="148"/>
      <c r="S64" s="149"/>
      <c r="T64" s="149"/>
      <c r="U64" s="149"/>
      <c r="V64" s="17"/>
    </row>
    <row r="65" spans="15:22">
      <c r="O65" s="2" t="s">
        <v>103</v>
      </c>
      <c r="P65" s="1" t="s">
        <v>0</v>
      </c>
      <c r="Q65" s="76">
        <v>46.04</v>
      </c>
      <c r="R65" s="148"/>
      <c r="S65" s="149"/>
      <c r="T65" s="149"/>
      <c r="U65" s="149"/>
      <c r="V65" s="17"/>
    </row>
    <row r="66" spans="15:22">
      <c r="O66" s="2" t="s">
        <v>104</v>
      </c>
      <c r="P66" s="1" t="s">
        <v>0</v>
      </c>
      <c r="Q66" s="76">
        <v>27.35</v>
      </c>
      <c r="R66" s="148"/>
      <c r="S66" s="149"/>
      <c r="T66" s="149"/>
      <c r="U66" s="149"/>
      <c r="V66" s="17"/>
    </row>
    <row r="67" spans="15:22">
      <c r="O67" s="2" t="s">
        <v>105</v>
      </c>
      <c r="P67" s="1" t="s">
        <v>885</v>
      </c>
      <c r="Q67" s="76">
        <v>35.75</v>
      </c>
      <c r="R67" s="148"/>
      <c r="S67" s="149"/>
      <c r="T67" s="149"/>
      <c r="U67" s="149"/>
      <c r="V67" s="17"/>
    </row>
    <row r="68" spans="15:22">
      <c r="O68" s="2" t="s">
        <v>106</v>
      </c>
      <c r="P68" s="1" t="s">
        <v>886</v>
      </c>
      <c r="Q68" s="76">
        <v>6.66</v>
      </c>
      <c r="R68" s="148"/>
      <c r="S68" s="149"/>
      <c r="T68" s="149"/>
      <c r="U68" s="149"/>
      <c r="V68" s="17"/>
    </row>
    <row r="69" spans="15:22">
      <c r="O69" s="2" t="s">
        <v>107</v>
      </c>
      <c r="P69" s="1" t="s">
        <v>889</v>
      </c>
      <c r="Q69" s="76">
        <v>5.85</v>
      </c>
      <c r="R69" s="148"/>
      <c r="S69" s="149"/>
      <c r="T69" s="149"/>
      <c r="U69" s="149"/>
      <c r="V69" s="17"/>
    </row>
    <row r="70" spans="15:22">
      <c r="O70" s="2" t="s">
        <v>108</v>
      </c>
      <c r="P70" s="1" t="s">
        <v>890</v>
      </c>
      <c r="Q70" s="76">
        <v>6</v>
      </c>
      <c r="R70" s="148"/>
      <c r="S70" s="149"/>
      <c r="T70" s="149"/>
      <c r="U70" s="149"/>
      <c r="V70" s="17"/>
    </row>
    <row r="71" spans="15:22">
      <c r="O71" s="2" t="s">
        <v>109</v>
      </c>
      <c r="P71" s="1" t="s">
        <v>891</v>
      </c>
      <c r="Q71" s="76">
        <v>3.4</v>
      </c>
      <c r="R71" s="148"/>
      <c r="S71" s="149"/>
      <c r="T71" s="149"/>
      <c r="U71" s="149"/>
      <c r="V71" s="17"/>
    </row>
    <row r="72" spans="15:22">
      <c r="O72" s="2" t="s">
        <v>110</v>
      </c>
      <c r="P72" s="1" t="s">
        <v>892</v>
      </c>
      <c r="Q72" s="76">
        <v>11.02</v>
      </c>
      <c r="R72" s="148"/>
      <c r="S72" s="149"/>
      <c r="T72" s="149"/>
      <c r="U72" s="149"/>
      <c r="V72" s="17"/>
    </row>
    <row r="73" spans="15:22">
      <c r="O73" s="2" t="s">
        <v>887</v>
      </c>
      <c r="P73" s="1" t="s">
        <v>870</v>
      </c>
      <c r="Q73" s="76">
        <v>3.18</v>
      </c>
      <c r="R73" s="148"/>
      <c r="S73" s="149"/>
      <c r="T73" s="149"/>
      <c r="U73" s="149"/>
      <c r="V73" s="17"/>
    </row>
    <row r="74" spans="15:22">
      <c r="O74" s="2" t="s">
        <v>888</v>
      </c>
      <c r="P74" s="1" t="s">
        <v>893</v>
      </c>
      <c r="Q74" s="76">
        <v>2.0499999999999998</v>
      </c>
      <c r="R74" s="148"/>
      <c r="S74" s="149"/>
      <c r="T74" s="149"/>
      <c r="U74" s="149"/>
      <c r="V74" s="17"/>
    </row>
    <row r="75" spans="15:22">
      <c r="O75" s="2" t="s">
        <v>894</v>
      </c>
      <c r="P75" s="1" t="s">
        <v>897</v>
      </c>
      <c r="Q75" s="76">
        <v>8.67</v>
      </c>
      <c r="R75" s="148"/>
      <c r="S75" s="149"/>
      <c r="T75" s="149"/>
      <c r="U75" s="149"/>
      <c r="V75" s="17"/>
    </row>
    <row r="76" spans="15:22">
      <c r="O76" s="2" t="s">
        <v>895</v>
      </c>
      <c r="P76" s="1" t="s">
        <v>898</v>
      </c>
      <c r="Q76" s="76">
        <v>3.71</v>
      </c>
      <c r="R76" s="148"/>
      <c r="S76" s="149"/>
      <c r="T76" s="149"/>
      <c r="U76" s="149"/>
      <c r="V76" s="17"/>
    </row>
    <row r="77" spans="15:22">
      <c r="O77" s="2" t="s">
        <v>896</v>
      </c>
      <c r="P77" s="1" t="s">
        <v>899</v>
      </c>
      <c r="Q77" s="76">
        <v>32.57</v>
      </c>
      <c r="R77" s="148"/>
      <c r="S77" s="149"/>
      <c r="T77" s="149"/>
      <c r="U77" s="149"/>
      <c r="V77" s="17"/>
    </row>
    <row r="78" spans="15:22">
      <c r="O78" s="2" t="s">
        <v>900</v>
      </c>
      <c r="P78" s="1" t="s">
        <v>948</v>
      </c>
      <c r="Q78" s="76">
        <v>111.28</v>
      </c>
      <c r="R78" s="148"/>
      <c r="S78" s="149"/>
      <c r="T78" s="149"/>
      <c r="U78" s="149"/>
      <c r="V78" s="17"/>
    </row>
    <row r="79" spans="15:22">
      <c r="O79" s="2" t="s">
        <v>901</v>
      </c>
      <c r="P79" s="1" t="s">
        <v>884</v>
      </c>
      <c r="Q79" s="76">
        <v>14.85</v>
      </c>
      <c r="R79" s="148"/>
      <c r="S79" s="149"/>
      <c r="T79" s="149"/>
      <c r="U79" s="149"/>
      <c r="V79" s="17"/>
    </row>
    <row r="80" spans="15:22">
      <c r="O80" s="2" t="s">
        <v>902</v>
      </c>
      <c r="P80" s="1" t="s">
        <v>850</v>
      </c>
      <c r="Q80" s="76">
        <v>6.19</v>
      </c>
      <c r="R80" s="148"/>
      <c r="S80" s="149"/>
      <c r="T80" s="149"/>
      <c r="U80" s="149"/>
      <c r="V80" s="17"/>
    </row>
    <row r="81" spans="15:22">
      <c r="O81" s="2"/>
      <c r="P81" s="1"/>
      <c r="Q81" s="76"/>
      <c r="R81" s="148"/>
      <c r="S81" s="149"/>
      <c r="T81" s="149"/>
      <c r="U81" s="149"/>
      <c r="V81" s="17"/>
    </row>
    <row r="82" spans="15:22">
      <c r="O82" s="2"/>
      <c r="P82" s="1"/>
      <c r="Q82" s="76"/>
      <c r="R82" s="148"/>
      <c r="S82" s="149"/>
      <c r="T82" s="149"/>
      <c r="U82" s="149"/>
      <c r="V82" s="17"/>
    </row>
    <row r="83" spans="15:22">
      <c r="O83" s="2"/>
      <c r="P83" s="1"/>
      <c r="Q83" s="76"/>
      <c r="R83" s="148"/>
      <c r="S83" s="149"/>
      <c r="T83" s="149"/>
      <c r="U83" s="149"/>
      <c r="V83" s="17"/>
    </row>
    <row r="84" spans="15:22">
      <c r="O84" s="2"/>
      <c r="P84" s="1"/>
      <c r="Q84" s="76"/>
      <c r="R84" s="148"/>
      <c r="S84" s="149"/>
      <c r="T84" s="149"/>
      <c r="U84" s="149"/>
      <c r="V84" s="17"/>
    </row>
    <row r="85" spans="15:22">
      <c r="O85" s="2"/>
      <c r="P85" s="1"/>
      <c r="Q85" s="76"/>
      <c r="R85" s="148"/>
      <c r="S85" s="149"/>
      <c r="T85" s="149"/>
      <c r="U85" s="149"/>
      <c r="V85" s="17"/>
    </row>
    <row r="86" spans="15:22" ht="15.75" thickBot="1">
      <c r="O86" s="71"/>
      <c r="P86" s="72"/>
      <c r="Q86" s="73"/>
      <c r="R86" s="154"/>
      <c r="S86" s="155"/>
      <c r="T86" s="155"/>
      <c r="U86" s="155"/>
      <c r="V86" s="156"/>
    </row>
    <row r="87" spans="15:22" ht="15.75" thickBot="1">
      <c r="O87" s="77" t="s">
        <v>43</v>
      </c>
      <c r="P87" s="34"/>
      <c r="Q87" s="78">
        <f>SUM(Q5:Q80)</f>
        <v>1652.1099999999994</v>
      </c>
      <c r="R87" s="51"/>
      <c r="S87" s="51"/>
      <c r="T87" s="51"/>
      <c r="U87" s="51"/>
      <c r="V87" s="51"/>
    </row>
  </sheetData>
  <sheetProtection password="C674" sheet="1" objects="1" scenarios="1"/>
  <protectedRanges>
    <protectedRange sqref="O81:Q86" name="Rozstęp4"/>
    <protectedRange sqref="B49:C52" name="Rozstęp3"/>
    <protectedRange sqref="R4:V86" name="Rozstęp2"/>
    <protectedRange sqref="E4:I52" name="Rozstęp1"/>
  </protectedRanges>
  <customSheetViews>
    <customSheetView guid="{308BE7DF-C649-457A-A470-127D6DE57B5A}" showPageBreaks="1" printArea="1" hiddenColumns="1" state="hidden">
      <selection sqref="A1:XFD1048576"/>
      <pageMargins left="0.7" right="0.7" top="0.75" bottom="0.75" header="0.3" footer="0.3"/>
      <pageSetup paperSize="9" scale="59" orientation="portrait" r:id="rId1"/>
    </customSheetView>
    <customSheetView guid="{45E2692E-3EA1-4DA2-920D-9B0CC489D001}" hiddenColumns="1" state="hidden">
      <selection sqref="A1:XFD1048576"/>
      <pageMargins left="0.7" right="0.7" top="0.75" bottom="0.75" header="0.3" footer="0.3"/>
      <pageSetup paperSize="9" scale="59" orientation="portrait" r:id="rId2"/>
    </customSheetView>
    <customSheetView guid="{9B7A31E3-D28D-463E-951B-BD6C95FCC29E}" hiddenColumns="1" state="hidden">
      <selection sqref="A1:XFD1048576"/>
      <pageMargins left="0.7" right="0.7" top="0.75" bottom="0.75" header="0.3" footer="0.3"/>
      <pageSetup paperSize="9" scale="59" orientation="portrait" r:id="rId3"/>
    </customSheetView>
    <customSheetView guid="{9B73E1C1-4BCC-4E60-AEB6-705B85789417}" showPageBreaks="1" printArea="1" hiddenColumns="1" state="hidden">
      <selection sqref="A1:XFD1048576"/>
      <pageMargins left="0.7" right="0.7" top="0.75" bottom="0.75" header="0.3" footer="0.3"/>
      <pageSetup paperSize="9" scale="59" orientation="portrait" r:id="rId4"/>
    </customSheetView>
    <customSheetView guid="{11AB0EC5-2061-4E4B-9DFC-670A1862018B}" hiddenColumns="1" state="hidden">
      <selection sqref="A1:XFD1048576"/>
      <pageMargins left="0.7" right="0.7" top="0.75" bottom="0.75" header="0.3" footer="0.3"/>
      <pageSetup paperSize="9" scale="59" orientation="portrait" r:id="rId5"/>
    </customSheetView>
  </customSheetViews>
  <mergeCells count="4">
    <mergeCell ref="O2:Q2"/>
    <mergeCell ref="B2:D2"/>
    <mergeCell ref="E2:I2"/>
    <mergeCell ref="R2:V2"/>
  </mergeCells>
  <pageMargins left="0.7" right="0.7" top="0.75" bottom="0.75" header="0.3" footer="0.3"/>
  <pageSetup paperSize="9" scale="59" orientation="portrait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topLeftCell="A72" zoomScaleNormal="100" zoomScaleSheetLayoutView="130" workbookViewId="0">
      <selection activeCell="G97" sqref="G97"/>
    </sheetView>
  </sheetViews>
  <sheetFormatPr defaultRowHeight="14.25"/>
  <cols>
    <col min="1" max="1" width="4" customWidth="1"/>
    <col min="3" max="3" width="40.5" bestFit="1" customWidth="1"/>
    <col min="4" max="4" width="18.375" customWidth="1"/>
    <col min="5" max="5" width="25.375" hidden="1" customWidth="1"/>
    <col min="6" max="6" width="5.375" customWidth="1"/>
    <col min="8" max="8" width="4.875" customWidth="1"/>
    <col min="10" max="10" width="36.75" bestFit="1" customWidth="1"/>
    <col min="11" max="11" width="18" customWidth="1"/>
    <col min="12" max="12" width="25.375" hidden="1" customWidth="1"/>
    <col min="13" max="13" width="5.375" customWidth="1"/>
  </cols>
  <sheetData>
    <row r="1" spans="1:13" ht="15" thickBot="1">
      <c r="H1" s="43"/>
      <c r="I1" s="43"/>
      <c r="J1" s="43"/>
      <c r="K1" s="43"/>
    </row>
    <row r="2" spans="1:13" ht="15.75" thickBot="1">
      <c r="B2" s="176" t="s">
        <v>1170</v>
      </c>
      <c r="C2" s="177"/>
      <c r="D2" s="178"/>
      <c r="E2" s="70"/>
      <c r="F2" s="21"/>
      <c r="H2" s="43"/>
      <c r="I2" s="182" t="s">
        <v>1171</v>
      </c>
      <c r="J2" s="183"/>
      <c r="K2" s="184"/>
      <c r="L2" s="70"/>
      <c r="M2" s="21"/>
    </row>
    <row r="3" spans="1:13" ht="15">
      <c r="B3" s="14" t="s">
        <v>846</v>
      </c>
      <c r="C3" s="15" t="s">
        <v>847</v>
      </c>
      <c r="D3" s="75" t="s">
        <v>848</v>
      </c>
      <c r="E3" s="16"/>
      <c r="F3" s="22"/>
      <c r="H3" s="43"/>
      <c r="I3" s="53" t="s">
        <v>846</v>
      </c>
      <c r="J3" s="54" t="s">
        <v>847</v>
      </c>
      <c r="K3" s="129" t="s">
        <v>848</v>
      </c>
      <c r="L3" s="16"/>
      <c r="M3" s="22"/>
    </row>
    <row r="4" spans="1:13" ht="15">
      <c r="B4" s="67"/>
      <c r="C4" s="68"/>
      <c r="D4" s="69"/>
      <c r="E4" s="81"/>
      <c r="H4" s="43"/>
      <c r="I4" s="124"/>
      <c r="J4" s="125"/>
      <c r="K4" s="126"/>
      <c r="L4" s="81"/>
    </row>
    <row r="5" spans="1:13" ht="15" hidden="1">
      <c r="A5" s="43"/>
      <c r="B5" s="40" t="s">
        <v>703</v>
      </c>
      <c r="C5" s="13" t="s">
        <v>1081</v>
      </c>
      <c r="D5" s="49">
        <v>32.94</v>
      </c>
      <c r="E5" s="74"/>
      <c r="F5" s="21"/>
      <c r="H5" s="43"/>
      <c r="I5" s="127"/>
      <c r="J5" s="128"/>
      <c r="K5" s="121"/>
      <c r="L5" s="74"/>
      <c r="M5" s="21"/>
    </row>
    <row r="6" spans="1:13">
      <c r="A6" s="43"/>
      <c r="B6" s="40" t="s">
        <v>704</v>
      </c>
      <c r="C6" s="13" t="s">
        <v>1156</v>
      </c>
      <c r="D6" s="49">
        <v>21.95</v>
      </c>
      <c r="E6" s="74"/>
      <c r="F6" s="23"/>
      <c r="H6" s="43"/>
      <c r="I6" s="40" t="s">
        <v>800</v>
      </c>
      <c r="J6" s="13" t="s">
        <v>1113</v>
      </c>
      <c r="K6" s="49">
        <v>12.05</v>
      </c>
      <c r="L6" s="74"/>
      <c r="M6" s="23"/>
    </row>
    <row r="7" spans="1:13">
      <c r="A7" s="43"/>
      <c r="B7" s="40" t="s">
        <v>705</v>
      </c>
      <c r="C7" s="13" t="s">
        <v>1093</v>
      </c>
      <c r="D7" s="49">
        <v>15.63</v>
      </c>
      <c r="E7" s="74"/>
      <c r="F7" s="23"/>
      <c r="H7" s="43"/>
      <c r="I7" s="40" t="s">
        <v>801</v>
      </c>
      <c r="J7" s="13" t="str">
        <f>J6</f>
        <v>Pokój pracy</v>
      </c>
      <c r="K7" s="49">
        <v>12.44</v>
      </c>
      <c r="L7" s="74"/>
      <c r="M7" s="23"/>
    </row>
    <row r="8" spans="1:13">
      <c r="A8" s="43"/>
      <c r="B8" s="40" t="s">
        <v>706</v>
      </c>
      <c r="C8" s="13" t="s">
        <v>1093</v>
      </c>
      <c r="D8" s="49">
        <v>17</v>
      </c>
      <c r="E8" s="74"/>
      <c r="F8" s="23"/>
      <c r="H8" s="43"/>
      <c r="I8" s="40" t="s">
        <v>802</v>
      </c>
      <c r="J8" s="13" t="s">
        <v>1114</v>
      </c>
      <c r="K8" s="49">
        <v>18.899999999999999</v>
      </c>
      <c r="L8" s="74"/>
      <c r="M8" s="23"/>
    </row>
    <row r="9" spans="1:13">
      <c r="A9" s="43"/>
      <c r="B9" s="40" t="s">
        <v>707</v>
      </c>
      <c r="C9" s="13" t="s">
        <v>1093</v>
      </c>
      <c r="D9" s="49">
        <v>15.3</v>
      </c>
      <c r="E9" s="74"/>
      <c r="F9" s="23"/>
      <c r="H9" s="43"/>
      <c r="I9" s="40" t="s">
        <v>803</v>
      </c>
      <c r="J9" s="13" t="str">
        <f>J8</f>
        <v>Pomieszczenie biurowe Prokuratora BPK</v>
      </c>
      <c r="K9" s="49">
        <v>20.23</v>
      </c>
      <c r="L9" s="74"/>
      <c r="M9" s="23"/>
    </row>
    <row r="10" spans="1:13">
      <c r="A10" s="43"/>
      <c r="B10" s="40" t="s">
        <v>708</v>
      </c>
      <c r="C10" s="13" t="s">
        <v>1093</v>
      </c>
      <c r="D10" s="49">
        <v>19.5</v>
      </c>
      <c r="E10" s="74"/>
      <c r="F10" s="23"/>
      <c r="H10" s="43"/>
      <c r="I10" s="40" t="s">
        <v>804</v>
      </c>
      <c r="J10" s="13" t="str">
        <f>J9</f>
        <v>Pomieszczenie biurowe Prokuratora BPK</v>
      </c>
      <c r="K10" s="49">
        <v>18.72</v>
      </c>
      <c r="L10" s="74"/>
      <c r="M10" s="23"/>
    </row>
    <row r="11" spans="1:13">
      <c r="A11" s="43"/>
      <c r="B11" s="40" t="s">
        <v>709</v>
      </c>
      <c r="C11" s="13" t="s">
        <v>1094</v>
      </c>
      <c r="D11" s="49">
        <v>31.18</v>
      </c>
      <c r="E11" s="74"/>
      <c r="F11" s="23"/>
      <c r="H11" s="43"/>
      <c r="I11" s="40" t="s">
        <v>805</v>
      </c>
      <c r="J11" s="13" t="s">
        <v>1115</v>
      </c>
      <c r="K11" s="49">
        <v>44.26</v>
      </c>
      <c r="L11" s="74"/>
      <c r="M11" s="23"/>
    </row>
    <row r="12" spans="1:13">
      <c r="A12" s="43"/>
      <c r="B12" s="40" t="s">
        <v>710</v>
      </c>
      <c r="C12" s="13" t="s">
        <v>1095</v>
      </c>
      <c r="D12" s="49">
        <v>30.98</v>
      </c>
      <c r="E12" s="74"/>
      <c r="F12" s="23"/>
      <c r="H12" s="43"/>
      <c r="I12" s="40" t="s">
        <v>806</v>
      </c>
      <c r="J12" s="13" t="s">
        <v>0</v>
      </c>
      <c r="K12" s="49">
        <v>16.3</v>
      </c>
      <c r="L12" s="74"/>
      <c r="M12" s="23"/>
    </row>
    <row r="13" spans="1:13">
      <c r="A13" s="43"/>
      <c r="B13" s="40" t="s">
        <v>1087</v>
      </c>
      <c r="C13" s="13" t="s">
        <v>1096</v>
      </c>
      <c r="D13" s="49">
        <v>26.78</v>
      </c>
      <c r="E13" s="74"/>
      <c r="F13" s="23"/>
      <c r="H13" s="43"/>
      <c r="I13" s="40" t="s">
        <v>807</v>
      </c>
      <c r="J13" s="13" t="str">
        <f>J12</f>
        <v>Komunikacja</v>
      </c>
      <c r="K13" s="49">
        <v>16.600000000000001</v>
      </c>
      <c r="L13" s="74"/>
      <c r="M13" s="23"/>
    </row>
    <row r="14" spans="1:13">
      <c r="A14" s="43"/>
      <c r="B14" s="40" t="s">
        <v>711</v>
      </c>
      <c r="C14" s="13" t="str">
        <f>C13</f>
        <v>Pomieszczenie biurowe Z-cy Dyrektora Pds.PG</v>
      </c>
      <c r="D14" s="49">
        <v>23.71</v>
      </c>
      <c r="E14" s="74"/>
      <c r="F14" s="23"/>
      <c r="H14" s="43"/>
      <c r="I14" s="40" t="s">
        <v>808</v>
      </c>
      <c r="J14" s="13" t="s">
        <v>856</v>
      </c>
      <c r="K14" s="49">
        <f>6.2+6.27+2.92</f>
        <v>15.389999999999999</v>
      </c>
      <c r="L14" s="74"/>
      <c r="M14" s="23"/>
    </row>
    <row r="15" spans="1:13">
      <c r="A15" s="43"/>
      <c r="B15" s="40" t="s">
        <v>712</v>
      </c>
      <c r="C15" s="13" t="s">
        <v>1093</v>
      </c>
      <c r="D15" s="49">
        <v>17.79</v>
      </c>
      <c r="E15" s="74"/>
      <c r="F15" s="23"/>
      <c r="H15" s="43"/>
      <c r="I15" s="40" t="s">
        <v>809</v>
      </c>
      <c r="J15" s="13" t="s">
        <v>855</v>
      </c>
      <c r="K15" s="49">
        <v>5.4</v>
      </c>
      <c r="L15" s="74"/>
      <c r="M15" s="23"/>
    </row>
    <row r="16" spans="1:13">
      <c r="A16" s="43"/>
      <c r="B16" s="40" t="s">
        <v>713</v>
      </c>
      <c r="C16" s="13" t="s">
        <v>1093</v>
      </c>
      <c r="D16" s="49">
        <v>13.44</v>
      </c>
      <c r="E16" s="74"/>
      <c r="F16" s="23"/>
      <c r="H16" s="43"/>
      <c r="I16" s="40" t="s">
        <v>810</v>
      </c>
      <c r="J16" s="13" t="s">
        <v>854</v>
      </c>
      <c r="K16" s="49">
        <f>6.45+2.91</f>
        <v>9.36</v>
      </c>
      <c r="L16" s="74"/>
      <c r="M16" s="23"/>
    </row>
    <row r="17" spans="1:13">
      <c r="A17" s="43"/>
      <c r="B17" s="40" t="s">
        <v>714</v>
      </c>
      <c r="C17" s="13" t="s">
        <v>1093</v>
      </c>
      <c r="D17" s="49">
        <v>14.03</v>
      </c>
      <c r="E17" s="74"/>
      <c r="F17" s="23"/>
      <c r="H17" s="43"/>
      <c r="I17" s="40" t="s">
        <v>811</v>
      </c>
      <c r="J17" s="13" t="str">
        <f>J11</f>
        <v>Pomieszczenie biurowe BPK</v>
      </c>
      <c r="K17" s="49">
        <v>35.6</v>
      </c>
      <c r="L17" s="74"/>
      <c r="M17" s="23"/>
    </row>
    <row r="18" spans="1:13">
      <c r="A18" s="43"/>
      <c r="B18" s="40" t="s">
        <v>715</v>
      </c>
      <c r="C18" s="13" t="s">
        <v>1093</v>
      </c>
      <c r="D18" s="49">
        <v>20.41</v>
      </c>
      <c r="E18" s="74"/>
      <c r="F18" s="23"/>
      <c r="H18" s="43"/>
      <c r="I18" s="40" t="s">
        <v>812</v>
      </c>
      <c r="J18" s="13" t="s">
        <v>1116</v>
      </c>
      <c r="K18" s="49">
        <v>28.41</v>
      </c>
      <c r="L18" s="74"/>
      <c r="M18" s="23"/>
    </row>
    <row r="19" spans="1:13">
      <c r="A19" s="43"/>
      <c r="B19" s="40" t="s">
        <v>716</v>
      </c>
      <c r="C19" s="13" t="s">
        <v>1093</v>
      </c>
      <c r="D19" s="49">
        <v>16.82</v>
      </c>
      <c r="E19" s="74"/>
      <c r="F19" s="23"/>
      <c r="H19" s="43"/>
      <c r="I19" s="40" t="s">
        <v>1092</v>
      </c>
      <c r="J19" s="13" t="s">
        <v>1079</v>
      </c>
      <c r="K19" s="49">
        <v>26.43</v>
      </c>
      <c r="L19" s="74"/>
      <c r="M19" s="23"/>
    </row>
    <row r="20" spans="1:13">
      <c r="A20" s="43"/>
      <c r="B20" s="40" t="s">
        <v>717</v>
      </c>
      <c r="C20" s="13" t="s">
        <v>1093</v>
      </c>
      <c r="D20" s="49">
        <v>17</v>
      </c>
      <c r="E20" s="74"/>
      <c r="F20" s="23"/>
      <c r="H20" s="43"/>
      <c r="I20" s="40" t="s">
        <v>813</v>
      </c>
      <c r="J20" s="13" t="s">
        <v>903</v>
      </c>
      <c r="K20" s="49">
        <v>16.02</v>
      </c>
      <c r="L20" s="74"/>
      <c r="M20" s="23"/>
    </row>
    <row r="21" spans="1:13">
      <c r="A21" s="43"/>
      <c r="B21" s="40" t="s">
        <v>718</v>
      </c>
      <c r="C21" s="13" t="s">
        <v>1093</v>
      </c>
      <c r="D21" s="49">
        <v>12.75</v>
      </c>
      <c r="E21" s="74"/>
      <c r="F21" s="23"/>
      <c r="H21" s="43"/>
      <c r="I21" s="40" t="s">
        <v>814</v>
      </c>
      <c r="J21" s="13" t="s">
        <v>1104</v>
      </c>
      <c r="K21" s="49">
        <v>33.26</v>
      </c>
      <c r="L21" s="74"/>
      <c r="M21" s="23"/>
    </row>
    <row r="22" spans="1:13">
      <c r="A22" s="43"/>
      <c r="B22" s="40" t="s">
        <v>719</v>
      </c>
      <c r="C22" s="13" t="s">
        <v>1093</v>
      </c>
      <c r="D22" s="49">
        <v>19.809999999999999</v>
      </c>
      <c r="E22" s="74"/>
      <c r="F22" s="23"/>
      <c r="H22" s="43"/>
      <c r="I22" s="40" t="s">
        <v>815</v>
      </c>
      <c r="J22" s="13" t="s">
        <v>1081</v>
      </c>
      <c r="K22" s="49">
        <v>23.81</v>
      </c>
      <c r="L22" s="74"/>
      <c r="M22" s="23"/>
    </row>
    <row r="23" spans="1:13">
      <c r="A23" s="43"/>
      <c r="B23" s="40" t="s">
        <v>720</v>
      </c>
      <c r="C23" s="13" t="str">
        <f>C13</f>
        <v>Pomieszczenie biurowe Z-cy Dyrektora Pds.PG</v>
      </c>
      <c r="D23" s="49">
        <v>33.229999999999997</v>
      </c>
      <c r="E23" s="85"/>
      <c r="F23" s="24"/>
      <c r="H23" s="43"/>
      <c r="I23" s="40" t="s">
        <v>816</v>
      </c>
      <c r="J23" s="13" t="s">
        <v>1076</v>
      </c>
      <c r="K23" s="49">
        <v>3.96</v>
      </c>
      <c r="L23" s="85"/>
      <c r="M23" s="24"/>
    </row>
    <row r="24" spans="1:13">
      <c r="A24" s="43"/>
      <c r="B24" s="40" t="s">
        <v>721</v>
      </c>
      <c r="C24" s="13" t="str">
        <f>C12</f>
        <v>Sekretariat Dds.PG</v>
      </c>
      <c r="D24" s="49">
        <v>21.74</v>
      </c>
      <c r="E24" s="74"/>
      <c r="F24" s="23"/>
      <c r="H24" s="43"/>
      <c r="I24" s="40" t="s">
        <v>817</v>
      </c>
      <c r="J24" s="13" t="str">
        <f>J10</f>
        <v>Pomieszczenie biurowe Prokuratora BPK</v>
      </c>
      <c r="K24" s="49">
        <v>18.54</v>
      </c>
      <c r="L24" s="74"/>
      <c r="M24" s="23"/>
    </row>
    <row r="25" spans="1:13">
      <c r="A25" s="43"/>
      <c r="B25" s="40" t="s">
        <v>1088</v>
      </c>
      <c r="C25" s="13" t="s">
        <v>1093</v>
      </c>
      <c r="D25" s="49">
        <v>15.8</v>
      </c>
      <c r="E25" s="74"/>
      <c r="F25" s="23"/>
      <c r="H25" s="43"/>
      <c r="I25" s="40" t="s">
        <v>818</v>
      </c>
      <c r="J25" s="13" t="s">
        <v>1117</v>
      </c>
      <c r="K25" s="49">
        <v>21.03</v>
      </c>
      <c r="L25" s="74"/>
      <c r="M25" s="23"/>
    </row>
    <row r="26" spans="1:13">
      <c r="A26" s="43"/>
      <c r="B26" s="40" t="s">
        <v>722</v>
      </c>
      <c r="C26" s="13" t="s">
        <v>1093</v>
      </c>
      <c r="D26" s="49">
        <v>21.13</v>
      </c>
      <c r="E26" s="74"/>
      <c r="F26" s="23"/>
      <c r="H26" s="43"/>
      <c r="I26" s="40" t="s">
        <v>819</v>
      </c>
      <c r="J26" s="13" t="s">
        <v>1118</v>
      </c>
      <c r="K26" s="49">
        <v>32.47</v>
      </c>
      <c r="L26" s="74"/>
      <c r="M26" s="23"/>
    </row>
    <row r="27" spans="1:13">
      <c r="A27" s="43"/>
      <c r="B27" s="40" t="s">
        <v>723</v>
      </c>
      <c r="C27" s="13" t="s">
        <v>1093</v>
      </c>
      <c r="D27" s="49">
        <v>17.05</v>
      </c>
      <c r="E27" s="74"/>
      <c r="F27" s="23"/>
      <c r="H27" s="43"/>
      <c r="I27" s="40" t="s">
        <v>820</v>
      </c>
      <c r="J27" s="13" t="str">
        <f>J11</f>
        <v>Pomieszczenie biurowe BPK</v>
      </c>
      <c r="K27" s="49">
        <v>20.54</v>
      </c>
      <c r="L27" s="74"/>
      <c r="M27" s="23"/>
    </row>
    <row r="28" spans="1:13">
      <c r="A28" s="43"/>
      <c r="B28" s="40" t="s">
        <v>724</v>
      </c>
      <c r="C28" s="13" t="s">
        <v>1079</v>
      </c>
      <c r="D28" s="49">
        <v>23.44</v>
      </c>
      <c r="E28" s="74"/>
      <c r="F28" s="23"/>
      <c r="H28" s="43"/>
      <c r="I28" s="40" t="s">
        <v>821</v>
      </c>
      <c r="J28" s="13" t="s">
        <v>1081</v>
      </c>
      <c r="K28" s="49">
        <v>34.479999999999997</v>
      </c>
      <c r="L28" s="74"/>
      <c r="M28" s="23"/>
    </row>
    <row r="29" spans="1:13">
      <c r="A29" s="43"/>
      <c r="B29" s="40" t="s">
        <v>725</v>
      </c>
      <c r="C29" s="13" t="s">
        <v>903</v>
      </c>
      <c r="D29" s="49">
        <v>18.690000000000001</v>
      </c>
      <c r="E29" s="74"/>
      <c r="F29" s="23"/>
      <c r="H29" s="43"/>
      <c r="I29" s="40" t="s">
        <v>822</v>
      </c>
      <c r="J29" s="13" t="s">
        <v>1119</v>
      </c>
      <c r="K29" s="49">
        <v>35.619999999999997</v>
      </c>
      <c r="L29" s="74"/>
      <c r="M29" s="23"/>
    </row>
    <row r="30" spans="1:13">
      <c r="A30" s="43"/>
      <c r="B30" s="40" t="s">
        <v>726</v>
      </c>
      <c r="C30" s="13" t="s">
        <v>1080</v>
      </c>
      <c r="D30" s="49">
        <v>30.46</v>
      </c>
      <c r="E30" s="74"/>
      <c r="F30" s="23"/>
      <c r="H30" s="43"/>
      <c r="I30" s="40" t="s">
        <v>823</v>
      </c>
      <c r="J30" s="13" t="s">
        <v>903</v>
      </c>
      <c r="K30" s="49">
        <v>22.95</v>
      </c>
      <c r="L30" s="74"/>
      <c r="M30" s="23"/>
    </row>
    <row r="31" spans="1:13">
      <c r="A31" s="43"/>
      <c r="B31" s="40" t="s">
        <v>727</v>
      </c>
      <c r="C31" s="13" t="s">
        <v>1081</v>
      </c>
      <c r="D31" s="49">
        <v>22.18</v>
      </c>
      <c r="E31" s="74"/>
      <c r="F31" s="23"/>
      <c r="H31" s="43"/>
      <c r="I31" s="40" t="s">
        <v>824</v>
      </c>
      <c r="J31" s="13" t="s">
        <v>1120</v>
      </c>
      <c r="K31" s="49">
        <v>44.28</v>
      </c>
      <c r="L31" s="74"/>
      <c r="M31" s="23"/>
    </row>
    <row r="32" spans="1:13">
      <c r="A32" s="43"/>
      <c r="B32" s="40" t="s">
        <v>728</v>
      </c>
      <c r="C32" s="13" t="s">
        <v>1076</v>
      </c>
      <c r="D32" s="49">
        <v>3.59</v>
      </c>
      <c r="E32" s="74"/>
      <c r="F32" s="23"/>
      <c r="H32" s="43"/>
      <c r="I32" s="40" t="s">
        <v>825</v>
      </c>
      <c r="J32" s="13" t="s">
        <v>903</v>
      </c>
      <c r="K32" s="49">
        <v>45.54</v>
      </c>
      <c r="L32" s="74"/>
      <c r="M32" s="23"/>
    </row>
    <row r="33" spans="1:13">
      <c r="A33" s="43"/>
      <c r="B33" s="40" t="s">
        <v>729</v>
      </c>
      <c r="C33" s="13" t="s">
        <v>1097</v>
      </c>
      <c r="D33" s="49">
        <v>20.6</v>
      </c>
      <c r="E33" s="74"/>
      <c r="F33" s="23"/>
      <c r="H33" s="43"/>
      <c r="I33" s="40" t="s">
        <v>826</v>
      </c>
      <c r="J33" s="13" t="s">
        <v>1076</v>
      </c>
      <c r="K33" s="49">
        <v>6.66</v>
      </c>
      <c r="L33" s="74"/>
      <c r="M33" s="23"/>
    </row>
    <row r="34" spans="1:13">
      <c r="A34" s="43"/>
      <c r="B34" s="40" t="s">
        <v>730</v>
      </c>
      <c r="C34" s="13" t="str">
        <f>C33</f>
        <v>Sekretariat BWM</v>
      </c>
      <c r="D34" s="49">
        <v>20.27</v>
      </c>
      <c r="E34" s="74"/>
      <c r="F34" s="23"/>
      <c r="H34" s="43"/>
      <c r="I34" s="40" t="s">
        <v>827</v>
      </c>
      <c r="J34" s="13" t="s">
        <v>1121</v>
      </c>
      <c r="K34" s="49">
        <v>30.22</v>
      </c>
      <c r="L34" s="74"/>
      <c r="M34" s="23"/>
    </row>
    <row r="35" spans="1:13">
      <c r="A35" s="43"/>
      <c r="B35" s="40" t="s">
        <v>731</v>
      </c>
      <c r="C35" s="13" t="s">
        <v>1098</v>
      </c>
      <c r="D35" s="49">
        <v>13.22</v>
      </c>
      <c r="E35" s="74"/>
      <c r="F35" s="23"/>
      <c r="H35" s="43"/>
      <c r="I35" s="40" t="s">
        <v>828</v>
      </c>
      <c r="J35" s="13" t="s">
        <v>1122</v>
      </c>
      <c r="K35" s="49">
        <v>54.66</v>
      </c>
      <c r="L35" s="74"/>
      <c r="M35" s="23"/>
    </row>
    <row r="36" spans="1:13">
      <c r="A36" s="43"/>
      <c r="B36" s="40" t="s">
        <v>732</v>
      </c>
      <c r="C36" s="13" t="s">
        <v>1099</v>
      </c>
      <c r="D36" s="49">
        <v>20.440000000000001</v>
      </c>
      <c r="E36" s="74"/>
      <c r="F36" s="23"/>
      <c r="H36" s="43"/>
      <c r="I36" s="40" t="s">
        <v>829</v>
      </c>
      <c r="J36" s="13" t="s">
        <v>909</v>
      </c>
      <c r="K36" s="49">
        <v>11.15</v>
      </c>
      <c r="L36" s="74"/>
      <c r="M36" s="23"/>
    </row>
    <row r="37" spans="1:13">
      <c r="A37" s="43"/>
      <c r="B37" s="40" t="s">
        <v>733</v>
      </c>
      <c r="C37" s="13" t="s">
        <v>1097</v>
      </c>
      <c r="D37" s="49">
        <v>19.579999999999998</v>
      </c>
      <c r="E37" s="74"/>
      <c r="F37" s="23"/>
      <c r="H37" s="43"/>
      <c r="I37" s="40" t="s">
        <v>830</v>
      </c>
      <c r="J37" s="13" t="s">
        <v>1123</v>
      </c>
      <c r="K37" s="49">
        <v>12.17</v>
      </c>
      <c r="L37" s="74"/>
      <c r="M37" s="23"/>
    </row>
    <row r="38" spans="1:13">
      <c r="A38" s="43"/>
      <c r="B38" s="40" t="s">
        <v>734</v>
      </c>
      <c r="C38" s="13" t="s">
        <v>1100</v>
      </c>
      <c r="D38" s="49">
        <v>21.45</v>
      </c>
      <c r="E38" s="74"/>
      <c r="F38" s="23"/>
      <c r="H38" s="43"/>
      <c r="I38" s="40" t="s">
        <v>831</v>
      </c>
      <c r="J38" s="13" t="s">
        <v>0</v>
      </c>
      <c r="K38" s="49">
        <v>11.2</v>
      </c>
      <c r="L38" s="74"/>
      <c r="M38" s="23"/>
    </row>
    <row r="39" spans="1:13">
      <c r="A39" s="43"/>
      <c r="B39" s="40" t="s">
        <v>735</v>
      </c>
      <c r="C39" s="13" t="s">
        <v>1098</v>
      </c>
      <c r="D39" s="49">
        <v>12.82</v>
      </c>
      <c r="E39" s="74"/>
      <c r="F39" s="23"/>
      <c r="H39" s="43"/>
      <c r="I39" s="40" t="s">
        <v>832</v>
      </c>
      <c r="J39" s="13" t="str">
        <f t="shared" ref="J39:J44" si="0">J38</f>
        <v>Komunikacja</v>
      </c>
      <c r="K39" s="49">
        <v>32.479999999999997</v>
      </c>
      <c r="L39" s="74"/>
      <c r="M39" s="23"/>
    </row>
    <row r="40" spans="1:13">
      <c r="A40" s="43"/>
      <c r="B40" s="40" t="s">
        <v>736</v>
      </c>
      <c r="C40" s="13" t="s">
        <v>1098</v>
      </c>
      <c r="D40" s="49">
        <v>13.45</v>
      </c>
      <c r="E40" s="74"/>
      <c r="F40" s="23"/>
      <c r="H40" s="43"/>
      <c r="I40" s="40" t="s">
        <v>833</v>
      </c>
      <c r="J40" s="13" t="str">
        <f t="shared" si="0"/>
        <v>Komunikacja</v>
      </c>
      <c r="K40" s="49">
        <v>17.57</v>
      </c>
      <c r="L40" s="74"/>
      <c r="M40" s="23"/>
    </row>
    <row r="41" spans="1:13">
      <c r="A41" s="43"/>
      <c r="B41" s="40" t="s">
        <v>737</v>
      </c>
      <c r="C41" s="13" t="s">
        <v>1098</v>
      </c>
      <c r="D41" s="49">
        <v>13.42</v>
      </c>
      <c r="E41" s="74"/>
      <c r="F41" s="23"/>
      <c r="H41" s="43"/>
      <c r="I41" s="40" t="s">
        <v>834</v>
      </c>
      <c r="J41" s="13" t="str">
        <f t="shared" si="0"/>
        <v>Komunikacja</v>
      </c>
      <c r="K41" s="49">
        <v>65.67</v>
      </c>
      <c r="L41" s="74"/>
      <c r="M41" s="23"/>
    </row>
    <row r="42" spans="1:13">
      <c r="A42" s="43"/>
      <c r="B42" s="40" t="s">
        <v>738</v>
      </c>
      <c r="C42" s="13" t="s">
        <v>1098</v>
      </c>
      <c r="D42" s="49">
        <v>12.79</v>
      </c>
      <c r="E42" s="74"/>
      <c r="F42" s="23"/>
      <c r="H42" s="43"/>
      <c r="I42" s="40" t="s">
        <v>835</v>
      </c>
      <c r="J42" s="13" t="str">
        <f t="shared" si="0"/>
        <v>Komunikacja</v>
      </c>
      <c r="K42" s="49">
        <f>66.72-0.8</f>
        <v>65.92</v>
      </c>
      <c r="L42" s="74"/>
      <c r="M42" s="23"/>
    </row>
    <row r="43" spans="1:13">
      <c r="A43" s="43"/>
      <c r="B43" s="40" t="s">
        <v>739</v>
      </c>
      <c r="C43" s="13" t="s">
        <v>1098</v>
      </c>
      <c r="D43" s="49">
        <v>13.71</v>
      </c>
      <c r="E43" s="74"/>
      <c r="F43" s="23"/>
      <c r="H43" s="43"/>
      <c r="I43" s="40" t="s">
        <v>836</v>
      </c>
      <c r="J43" s="13" t="str">
        <f t="shared" si="0"/>
        <v>Komunikacja</v>
      </c>
      <c r="K43" s="49">
        <f>42.55-0.25</f>
        <v>42.3</v>
      </c>
      <c r="L43" s="74"/>
      <c r="M43" s="23"/>
    </row>
    <row r="44" spans="1:13">
      <c r="A44" s="43"/>
      <c r="B44" s="40" t="s">
        <v>740</v>
      </c>
      <c r="C44" s="13" t="s">
        <v>1098</v>
      </c>
      <c r="D44" s="49">
        <v>13.44</v>
      </c>
      <c r="E44" s="74"/>
      <c r="F44" s="23"/>
      <c r="H44" s="43"/>
      <c r="I44" s="40" t="s">
        <v>837</v>
      </c>
      <c r="J44" s="13" t="str">
        <f t="shared" si="0"/>
        <v>Komunikacja</v>
      </c>
      <c r="K44" s="49">
        <v>37.5</v>
      </c>
      <c r="L44" s="74"/>
      <c r="M44" s="23"/>
    </row>
    <row r="45" spans="1:13">
      <c r="A45" s="43"/>
      <c r="B45" s="40" t="s">
        <v>741</v>
      </c>
      <c r="C45" s="13" t="s">
        <v>1098</v>
      </c>
      <c r="D45" s="49">
        <v>13.97</v>
      </c>
      <c r="E45" s="74"/>
      <c r="F45" s="23"/>
      <c r="H45" s="43"/>
      <c r="I45" s="40" t="s">
        <v>838</v>
      </c>
      <c r="J45" s="13" t="s">
        <v>884</v>
      </c>
      <c r="K45" s="49">
        <v>15.29</v>
      </c>
      <c r="L45" s="74"/>
      <c r="M45" s="23"/>
    </row>
    <row r="46" spans="1:13">
      <c r="A46" s="43"/>
      <c r="B46" s="40" t="s">
        <v>742</v>
      </c>
      <c r="C46" s="13" t="s">
        <v>1098</v>
      </c>
      <c r="D46" s="49">
        <v>13.51</v>
      </c>
      <c r="E46" s="74"/>
      <c r="F46" s="23"/>
      <c r="H46" s="43"/>
      <c r="I46" s="40" t="s">
        <v>839</v>
      </c>
      <c r="J46" s="13" t="s">
        <v>857</v>
      </c>
      <c r="K46" s="49">
        <v>2.14</v>
      </c>
      <c r="L46" s="74"/>
      <c r="M46" s="23"/>
    </row>
    <row r="47" spans="1:13">
      <c r="A47" s="43"/>
      <c r="B47" s="40" t="s">
        <v>743</v>
      </c>
      <c r="C47" s="13" t="s">
        <v>1098</v>
      </c>
      <c r="D47" s="49">
        <v>13.41</v>
      </c>
      <c r="E47" s="74"/>
      <c r="F47" s="23"/>
      <c r="H47" s="43"/>
      <c r="I47" s="40" t="s">
        <v>840</v>
      </c>
      <c r="J47" s="13" t="s">
        <v>1124</v>
      </c>
      <c r="K47" s="49">
        <v>4.4000000000000004</v>
      </c>
      <c r="L47" s="74"/>
      <c r="M47" s="23"/>
    </row>
    <row r="48" spans="1:13">
      <c r="A48" s="43"/>
      <c r="B48" s="40" t="s">
        <v>744</v>
      </c>
      <c r="C48" s="13" t="s">
        <v>1098</v>
      </c>
      <c r="D48" s="49">
        <v>14.05</v>
      </c>
      <c r="E48" s="74"/>
      <c r="F48" s="23"/>
      <c r="H48" s="43"/>
      <c r="I48" s="40" t="s">
        <v>841</v>
      </c>
      <c r="J48" s="13" t="s">
        <v>858</v>
      </c>
      <c r="K48" s="49">
        <v>13.2</v>
      </c>
      <c r="L48" s="74"/>
      <c r="M48" s="23"/>
    </row>
    <row r="49" spans="1:13">
      <c r="A49" s="43"/>
      <c r="B49" s="40" t="s">
        <v>745</v>
      </c>
      <c r="C49" s="13" t="s">
        <v>1098</v>
      </c>
      <c r="D49" s="49">
        <v>13.46</v>
      </c>
      <c r="E49" s="74"/>
      <c r="F49" s="23"/>
      <c r="H49" s="43"/>
      <c r="I49" s="40" t="s">
        <v>842</v>
      </c>
      <c r="J49" s="13" t="s">
        <v>909</v>
      </c>
      <c r="K49" s="49">
        <v>4.92</v>
      </c>
      <c r="L49" s="74"/>
      <c r="M49" s="23"/>
    </row>
    <row r="50" spans="1:13">
      <c r="A50" s="43"/>
      <c r="B50" s="40" t="s">
        <v>746</v>
      </c>
      <c r="C50" s="13" t="s">
        <v>1101</v>
      </c>
      <c r="D50" s="49">
        <v>13.29</v>
      </c>
      <c r="E50" s="74"/>
      <c r="F50" s="23"/>
      <c r="H50" s="43"/>
      <c r="I50" s="40" t="s">
        <v>843</v>
      </c>
      <c r="J50" s="13" t="s">
        <v>915</v>
      </c>
      <c r="K50" s="49">
        <v>6.4</v>
      </c>
      <c r="L50" s="74"/>
      <c r="M50" s="23"/>
    </row>
    <row r="51" spans="1:13">
      <c r="A51" s="43"/>
      <c r="B51" s="40" t="s">
        <v>747</v>
      </c>
      <c r="C51" s="13" t="s">
        <v>1101</v>
      </c>
      <c r="D51" s="49">
        <v>13.1</v>
      </c>
      <c r="E51" s="74"/>
      <c r="F51" s="23"/>
      <c r="H51" s="43"/>
      <c r="I51" s="40" t="s">
        <v>1125</v>
      </c>
      <c r="J51" s="13" t="s">
        <v>858</v>
      </c>
      <c r="K51" s="49">
        <v>15.16</v>
      </c>
      <c r="L51" s="74"/>
      <c r="M51" s="23"/>
    </row>
    <row r="52" spans="1:13">
      <c r="A52" s="43"/>
      <c r="B52" s="40" t="s">
        <v>748</v>
      </c>
      <c r="C52" s="13" t="s">
        <v>1102</v>
      </c>
      <c r="D52" s="49">
        <v>20.56</v>
      </c>
      <c r="E52" s="74"/>
      <c r="F52" s="23"/>
      <c r="H52" s="43"/>
      <c r="I52" s="40" t="s">
        <v>1126</v>
      </c>
      <c r="J52" s="13" t="s">
        <v>857</v>
      </c>
      <c r="K52" s="49">
        <v>8.35</v>
      </c>
      <c r="L52" s="74"/>
      <c r="M52" s="23"/>
    </row>
    <row r="53" spans="1:13">
      <c r="A53" s="43"/>
      <c r="B53" s="40" t="s">
        <v>749</v>
      </c>
      <c r="C53" s="13" t="s">
        <v>1101</v>
      </c>
      <c r="D53" s="49">
        <v>28.7</v>
      </c>
      <c r="E53" s="74"/>
      <c r="F53" s="23"/>
      <c r="H53" s="43"/>
      <c r="I53" s="40" t="s">
        <v>1127</v>
      </c>
      <c r="J53" s="13" t="s">
        <v>912</v>
      </c>
      <c r="K53" s="49">
        <v>9.6300000000000008</v>
      </c>
      <c r="L53" s="74"/>
      <c r="M53" s="23"/>
    </row>
    <row r="54" spans="1:13">
      <c r="A54" s="43"/>
      <c r="B54" s="40" t="s">
        <v>750</v>
      </c>
      <c r="C54" s="13" t="s">
        <v>1095</v>
      </c>
      <c r="D54" s="49">
        <v>28.7</v>
      </c>
      <c r="E54" s="74"/>
      <c r="F54" s="23"/>
      <c r="H54" s="43"/>
      <c r="I54" s="40" t="s">
        <v>1128</v>
      </c>
      <c r="J54" s="13" t="str">
        <f>J51</f>
        <v>Sala konferencyjna</v>
      </c>
      <c r="K54" s="49">
        <v>15.06</v>
      </c>
      <c r="L54" s="74"/>
      <c r="M54" s="23"/>
    </row>
    <row r="55" spans="1:13">
      <c r="A55" s="43"/>
      <c r="B55" s="40" t="s">
        <v>751</v>
      </c>
      <c r="C55" s="13" t="str">
        <f>C53</f>
        <v>Pomieszczenie biurowe asystenta Dds.PG</v>
      </c>
      <c r="D55" s="49">
        <f>25.3-0.4</f>
        <v>24.900000000000002</v>
      </c>
      <c r="E55" s="74"/>
      <c r="F55" s="23"/>
      <c r="H55" s="43"/>
      <c r="I55" s="40" t="s">
        <v>1129</v>
      </c>
      <c r="J55" s="13" t="str">
        <f>J50</f>
        <v>Aneks kuchenny</v>
      </c>
      <c r="K55" s="49">
        <v>22.8</v>
      </c>
      <c r="L55" s="74"/>
      <c r="M55" s="23"/>
    </row>
    <row r="56" spans="1:13">
      <c r="A56" s="43"/>
      <c r="B56" s="40" t="s">
        <v>752</v>
      </c>
      <c r="C56" s="13" t="s">
        <v>1103</v>
      </c>
      <c r="D56" s="49">
        <v>12.9</v>
      </c>
      <c r="E56" s="74"/>
      <c r="F56" s="23"/>
      <c r="H56" s="43"/>
      <c r="I56" s="40" t="s">
        <v>1130</v>
      </c>
      <c r="J56" s="13" t="s">
        <v>856</v>
      </c>
      <c r="K56" s="49">
        <f>4.9+2.56+2.01</f>
        <v>9.4700000000000006</v>
      </c>
      <c r="L56" s="74"/>
      <c r="M56" s="23"/>
    </row>
    <row r="57" spans="1:13">
      <c r="A57" s="43"/>
      <c r="B57" s="40" t="s">
        <v>753</v>
      </c>
      <c r="C57" s="13" t="s">
        <v>0</v>
      </c>
      <c r="D57" s="49">
        <v>32.28</v>
      </c>
      <c r="E57" s="74"/>
      <c r="F57" s="23"/>
      <c r="H57" s="43"/>
      <c r="I57" s="40" t="s">
        <v>1131</v>
      </c>
      <c r="J57" s="13" t="str">
        <f>J52</f>
        <v>Pomieszczenie pomocnicze</v>
      </c>
      <c r="K57" s="49">
        <v>1.67</v>
      </c>
      <c r="L57" s="74"/>
      <c r="M57" s="23"/>
    </row>
    <row r="58" spans="1:13">
      <c r="A58" s="43"/>
      <c r="B58" s="40" t="s">
        <v>754</v>
      </c>
      <c r="C58" s="13" t="s">
        <v>1101</v>
      </c>
      <c r="D58" s="49">
        <v>13.8</v>
      </c>
      <c r="E58" s="74"/>
      <c r="F58" s="23"/>
      <c r="H58" s="43"/>
      <c r="I58" s="40" t="s">
        <v>1132</v>
      </c>
      <c r="J58" s="13" t="s">
        <v>854</v>
      </c>
      <c r="K58" s="49">
        <f>7.16+2.41</f>
        <v>9.57</v>
      </c>
      <c r="L58" s="74"/>
      <c r="M58" s="23"/>
    </row>
    <row r="59" spans="1:13">
      <c r="A59" s="43"/>
      <c r="B59" s="40" t="s">
        <v>755</v>
      </c>
      <c r="C59" s="13" t="s">
        <v>1101</v>
      </c>
      <c r="D59" s="49">
        <v>12.74</v>
      </c>
      <c r="E59" s="74"/>
      <c r="F59" s="23"/>
      <c r="H59" s="43"/>
      <c r="I59" s="40" t="s">
        <v>1133</v>
      </c>
      <c r="J59" s="13" t="s">
        <v>908</v>
      </c>
      <c r="K59" s="49">
        <v>10.9</v>
      </c>
      <c r="L59" s="74"/>
      <c r="M59" s="23"/>
    </row>
    <row r="60" spans="1:13">
      <c r="A60" s="43"/>
      <c r="B60" s="40" t="s">
        <v>756</v>
      </c>
      <c r="C60" s="13" t="str">
        <f>C54</f>
        <v>Sekretariat Dds.PG</v>
      </c>
      <c r="D60" s="49">
        <v>24.48</v>
      </c>
      <c r="E60" s="74"/>
      <c r="F60" s="23"/>
      <c r="H60" s="43"/>
      <c r="I60" s="40" t="s">
        <v>1134</v>
      </c>
      <c r="J60" s="13" t="s">
        <v>0</v>
      </c>
      <c r="K60" s="49">
        <v>11.75</v>
      </c>
      <c r="L60" s="74"/>
      <c r="M60" s="23"/>
    </row>
    <row r="61" spans="1:13">
      <c r="A61" s="43"/>
      <c r="B61" s="40" t="s">
        <v>757</v>
      </c>
      <c r="C61" s="13" t="s">
        <v>1093</v>
      </c>
      <c r="D61" s="49">
        <v>15.5</v>
      </c>
      <c r="E61" s="74"/>
      <c r="F61" s="23"/>
      <c r="G61" s="43"/>
      <c r="H61" s="43"/>
      <c r="I61" s="40" t="s">
        <v>1135</v>
      </c>
      <c r="J61" s="13" t="s">
        <v>884</v>
      </c>
      <c r="K61" s="49">
        <v>16.61</v>
      </c>
      <c r="L61" s="74"/>
      <c r="M61" s="23"/>
    </row>
    <row r="62" spans="1:13">
      <c r="A62" s="43"/>
      <c r="B62" s="40" t="s">
        <v>758</v>
      </c>
      <c r="C62" s="13" t="str">
        <f>C61</f>
        <v>Pomieszczenie biurowe Prokuratora Dds.PG</v>
      </c>
      <c r="D62" s="49">
        <v>13.64</v>
      </c>
      <c r="E62" s="74"/>
      <c r="F62" s="23"/>
      <c r="H62" s="43"/>
      <c r="I62" s="40" t="s">
        <v>1136</v>
      </c>
      <c r="J62" s="13" t="s">
        <v>1138</v>
      </c>
      <c r="K62" s="49">
        <v>2.0699999999999998</v>
      </c>
      <c r="L62" s="74"/>
      <c r="M62" s="23"/>
    </row>
    <row r="63" spans="1:13" ht="15" thickBot="1">
      <c r="A63" s="43"/>
      <c r="B63" s="40" t="s">
        <v>759</v>
      </c>
      <c r="C63" s="13" t="s">
        <v>1079</v>
      </c>
      <c r="D63" s="49">
        <v>30.66</v>
      </c>
      <c r="E63" s="74"/>
      <c r="F63" s="23"/>
      <c r="H63" s="43"/>
      <c r="I63" s="46" t="s">
        <v>1137</v>
      </c>
      <c r="J63" s="47" t="s">
        <v>1081</v>
      </c>
      <c r="K63" s="130">
        <v>43</v>
      </c>
      <c r="L63" s="74"/>
      <c r="M63" s="23"/>
    </row>
    <row r="64" spans="1:13" ht="15" thickBot="1">
      <c r="A64" s="43"/>
      <c r="B64" s="40" t="s">
        <v>760</v>
      </c>
      <c r="C64" s="13" t="s">
        <v>903</v>
      </c>
      <c r="D64" s="49">
        <v>30.25</v>
      </c>
      <c r="E64" s="74"/>
      <c r="F64" s="23"/>
      <c r="H64" s="43"/>
      <c r="I64" s="118"/>
      <c r="J64" s="119"/>
      <c r="K64" s="120"/>
      <c r="L64" s="74"/>
      <c r="M64" s="23"/>
    </row>
    <row r="65" spans="1:13" ht="15.75" thickBot="1">
      <c r="A65" s="43"/>
      <c r="B65" s="40" t="s">
        <v>761</v>
      </c>
      <c r="C65" s="13" t="s">
        <v>1104</v>
      </c>
      <c r="D65" s="49">
        <v>37.21</v>
      </c>
      <c r="E65" s="74"/>
      <c r="F65" s="23"/>
      <c r="H65" s="43"/>
      <c r="I65" s="44" t="s">
        <v>43</v>
      </c>
      <c r="J65" s="45"/>
      <c r="K65" s="131">
        <f>SUM(K5:K63)</f>
        <v>1242.4800000000002</v>
      </c>
      <c r="L65" s="74"/>
      <c r="M65" s="23"/>
    </row>
    <row r="66" spans="1:13">
      <c r="A66" s="43"/>
      <c r="B66" s="40" t="s">
        <v>762</v>
      </c>
      <c r="C66" s="13" t="s">
        <v>1076</v>
      </c>
      <c r="D66" s="49">
        <v>3.3</v>
      </c>
      <c r="E66" s="74"/>
      <c r="F66" s="23"/>
      <c r="L66" s="74"/>
      <c r="M66" s="23"/>
    </row>
    <row r="67" spans="1:13">
      <c r="A67" s="43"/>
      <c r="B67" s="40" t="s">
        <v>763</v>
      </c>
      <c r="C67" s="13" t="s">
        <v>0</v>
      </c>
      <c r="D67" s="49">
        <v>67.16</v>
      </c>
      <c r="E67" s="74"/>
      <c r="F67" s="23"/>
      <c r="L67" s="74"/>
      <c r="M67" s="23"/>
    </row>
    <row r="68" spans="1:13">
      <c r="A68" s="43"/>
      <c r="B68" s="40" t="s">
        <v>764</v>
      </c>
      <c r="C68" s="13" t="s">
        <v>0</v>
      </c>
      <c r="D68" s="49">
        <v>24.33</v>
      </c>
      <c r="E68" s="74"/>
      <c r="F68" s="23"/>
      <c r="L68" s="74"/>
      <c r="M68" s="23"/>
    </row>
    <row r="69" spans="1:13">
      <c r="A69" s="43"/>
      <c r="B69" s="40" t="s">
        <v>1089</v>
      </c>
      <c r="C69" s="13" t="s">
        <v>0</v>
      </c>
      <c r="D69" s="49">
        <v>55.93</v>
      </c>
      <c r="E69" s="74"/>
      <c r="F69" s="23"/>
      <c r="L69" s="74"/>
      <c r="M69" s="23"/>
    </row>
    <row r="70" spans="1:13">
      <c r="A70" s="43"/>
      <c r="B70" s="40" t="s">
        <v>765</v>
      </c>
      <c r="C70" s="13" t="s">
        <v>0</v>
      </c>
      <c r="D70" s="49">
        <v>85.52</v>
      </c>
      <c r="E70" s="74"/>
      <c r="F70" s="23"/>
      <c r="L70" s="74"/>
      <c r="M70" s="23"/>
    </row>
    <row r="71" spans="1:13">
      <c r="A71" s="43"/>
      <c r="B71" s="40" t="s">
        <v>766</v>
      </c>
      <c r="C71" s="13" t="s">
        <v>0</v>
      </c>
      <c r="D71" s="49">
        <v>81.03</v>
      </c>
      <c r="E71" s="74"/>
      <c r="F71" s="23"/>
      <c r="L71" s="74"/>
      <c r="M71" s="23"/>
    </row>
    <row r="72" spans="1:13">
      <c r="A72" s="43"/>
      <c r="B72" s="40" t="s">
        <v>767</v>
      </c>
      <c r="C72" s="13" t="s">
        <v>1105</v>
      </c>
      <c r="D72" s="49">
        <v>43.18</v>
      </c>
      <c r="E72" s="74"/>
      <c r="F72" s="23"/>
      <c r="L72" s="74"/>
      <c r="M72" s="23"/>
    </row>
    <row r="73" spans="1:13">
      <c r="A73" s="43"/>
      <c r="B73" s="40" t="s">
        <v>768</v>
      </c>
      <c r="C73" s="13" t="s">
        <v>857</v>
      </c>
      <c r="D73" s="49">
        <v>12.53</v>
      </c>
      <c r="E73" s="74"/>
      <c r="F73" s="23"/>
      <c r="L73" s="74"/>
      <c r="M73" s="23"/>
    </row>
    <row r="74" spans="1:13">
      <c r="A74" s="43"/>
      <c r="B74" s="40" t="s">
        <v>769</v>
      </c>
      <c r="C74" s="13" t="s">
        <v>915</v>
      </c>
      <c r="D74" s="49">
        <v>9.4600000000000009</v>
      </c>
      <c r="E74" s="74"/>
      <c r="F74" s="23"/>
      <c r="L74" s="74"/>
      <c r="M74" s="23"/>
    </row>
    <row r="75" spans="1:13">
      <c r="A75" s="43"/>
      <c r="B75" s="40" t="s">
        <v>770</v>
      </c>
      <c r="C75" s="13" t="s">
        <v>856</v>
      </c>
      <c r="D75" s="49">
        <f>4.61+1.5*1.04+3.25</f>
        <v>9.42</v>
      </c>
      <c r="E75" s="74"/>
      <c r="F75" s="23"/>
      <c r="L75" s="74"/>
      <c r="M75" s="23"/>
    </row>
    <row r="76" spans="1:13">
      <c r="A76" s="43"/>
      <c r="B76" s="40" t="s">
        <v>771</v>
      </c>
      <c r="C76" s="13" t="s">
        <v>857</v>
      </c>
      <c r="D76" s="49">
        <v>2.86</v>
      </c>
      <c r="E76" s="74"/>
      <c r="F76" s="23"/>
      <c r="L76" s="74"/>
      <c r="M76" s="23"/>
    </row>
    <row r="77" spans="1:13">
      <c r="A77" s="43"/>
      <c r="B77" s="40" t="s">
        <v>772</v>
      </c>
      <c r="C77" s="13" t="s">
        <v>859</v>
      </c>
      <c r="D77" s="49">
        <v>4.6100000000000003</v>
      </c>
      <c r="E77" s="74"/>
      <c r="F77" s="23"/>
      <c r="L77" s="74"/>
      <c r="M77" s="23"/>
    </row>
    <row r="78" spans="1:13">
      <c r="A78" s="43"/>
      <c r="B78" s="40" t="s">
        <v>773</v>
      </c>
      <c r="C78" s="13" t="str">
        <f>C71</f>
        <v>Komunikacja</v>
      </c>
      <c r="D78" s="49">
        <v>21.55</v>
      </c>
      <c r="E78" s="74"/>
      <c r="F78" s="23"/>
      <c r="L78" s="74"/>
      <c r="M78" s="23"/>
    </row>
    <row r="79" spans="1:13">
      <c r="A79" s="43"/>
      <c r="B79" s="40" t="s">
        <v>774</v>
      </c>
      <c r="C79" s="13" t="s">
        <v>910</v>
      </c>
      <c r="D79" s="49">
        <v>3.13</v>
      </c>
      <c r="E79" s="74"/>
      <c r="F79" s="23"/>
      <c r="L79" s="74"/>
      <c r="M79" s="23"/>
    </row>
    <row r="80" spans="1:13">
      <c r="A80" s="43"/>
      <c r="B80" s="40" t="s">
        <v>775</v>
      </c>
      <c r="C80" s="13" t="s">
        <v>884</v>
      </c>
      <c r="D80" s="49">
        <v>16.48</v>
      </c>
      <c r="E80" s="74"/>
      <c r="F80" s="23"/>
      <c r="L80" s="74"/>
      <c r="M80" s="23"/>
    </row>
    <row r="81" spans="1:13">
      <c r="A81" s="43"/>
      <c r="B81" s="40" t="s">
        <v>776</v>
      </c>
      <c r="C81" s="13" t="s">
        <v>857</v>
      </c>
      <c r="D81" s="49">
        <v>5.08</v>
      </c>
      <c r="E81" s="74"/>
      <c r="F81" s="23"/>
      <c r="L81" s="74"/>
      <c r="M81" s="23"/>
    </row>
    <row r="82" spans="1:13">
      <c r="A82" s="43"/>
      <c r="B82" s="40" t="s">
        <v>777</v>
      </c>
      <c r="C82" s="13" t="s">
        <v>854</v>
      </c>
      <c r="D82" s="49">
        <f>1.88*2+8.97</f>
        <v>12.73</v>
      </c>
      <c r="E82" s="74"/>
      <c r="F82" s="23"/>
      <c r="L82" s="74"/>
      <c r="M82" s="23"/>
    </row>
    <row r="83" spans="1:13">
      <c r="A83" s="43"/>
      <c r="B83" s="40" t="s">
        <v>778</v>
      </c>
      <c r="C83" s="13" t="s">
        <v>915</v>
      </c>
      <c r="D83" s="49">
        <v>26.48</v>
      </c>
      <c r="E83" s="74"/>
      <c r="F83" s="23"/>
      <c r="L83" s="74"/>
      <c r="M83" s="23"/>
    </row>
    <row r="84" spans="1:13">
      <c r="A84" s="43"/>
      <c r="B84" s="40" t="s">
        <v>779</v>
      </c>
      <c r="C84" s="13" t="s">
        <v>1106</v>
      </c>
      <c r="D84" s="49">
        <v>26.36</v>
      </c>
      <c r="E84" s="74"/>
      <c r="F84" s="23"/>
      <c r="L84" s="74"/>
      <c r="M84" s="23"/>
    </row>
    <row r="85" spans="1:13">
      <c r="A85" s="43"/>
      <c r="B85" s="40" t="s">
        <v>780</v>
      </c>
      <c r="C85" s="13" t="s">
        <v>1107</v>
      </c>
      <c r="D85" s="49">
        <v>26.78</v>
      </c>
      <c r="E85" s="74"/>
      <c r="F85" s="23"/>
      <c r="L85" s="74"/>
      <c r="M85" s="23"/>
    </row>
    <row r="86" spans="1:13">
      <c r="A86" s="43"/>
      <c r="B86" s="40" t="s">
        <v>781</v>
      </c>
      <c r="C86" s="13" t="s">
        <v>922</v>
      </c>
      <c r="D86" s="49">
        <v>11.22</v>
      </c>
      <c r="E86" s="74"/>
      <c r="F86" s="23"/>
      <c r="L86" s="74"/>
      <c r="M86" s="23"/>
    </row>
    <row r="87" spans="1:13">
      <c r="A87" s="43"/>
      <c r="B87" s="40" t="s">
        <v>782</v>
      </c>
      <c r="C87" s="13" t="s">
        <v>1106</v>
      </c>
      <c r="D87" s="49">
        <v>38.36</v>
      </c>
      <c r="E87" s="74"/>
      <c r="F87" s="23"/>
      <c r="L87" s="74"/>
      <c r="M87" s="23"/>
    </row>
    <row r="88" spans="1:13">
      <c r="A88" s="43"/>
      <c r="B88" s="40" t="s">
        <v>783</v>
      </c>
      <c r="C88" s="13" t="s">
        <v>1108</v>
      </c>
      <c r="D88" s="49">
        <v>12.8</v>
      </c>
      <c r="E88" s="74"/>
      <c r="F88" s="23"/>
      <c r="L88" s="74"/>
      <c r="M88" s="23"/>
    </row>
    <row r="89" spans="1:13">
      <c r="A89" s="43"/>
      <c r="B89" s="40" t="s">
        <v>784</v>
      </c>
      <c r="C89" s="13" t="s">
        <v>850</v>
      </c>
      <c r="D89" s="49">
        <v>5.92</v>
      </c>
      <c r="E89" s="74"/>
      <c r="F89" s="23"/>
      <c r="L89" s="74"/>
      <c r="M89" s="23"/>
    </row>
    <row r="90" spans="1:13">
      <c r="A90" s="43"/>
      <c r="B90" s="40" t="s">
        <v>785</v>
      </c>
      <c r="C90" s="13" t="s">
        <v>1110</v>
      </c>
      <c r="D90" s="49">
        <v>8.33</v>
      </c>
      <c r="E90" s="74"/>
      <c r="F90" s="23"/>
      <c r="L90" s="74"/>
      <c r="M90" s="23"/>
    </row>
    <row r="91" spans="1:13">
      <c r="A91" s="43"/>
      <c r="B91" s="40" t="s">
        <v>786</v>
      </c>
      <c r="C91" s="13" t="s">
        <v>1111</v>
      </c>
      <c r="D91" s="49">
        <v>8.16</v>
      </c>
      <c r="E91" s="74"/>
      <c r="F91" s="23"/>
      <c r="L91" s="74"/>
      <c r="M91" s="23"/>
    </row>
    <row r="92" spans="1:13">
      <c r="A92" s="43"/>
      <c r="B92" s="40" t="s">
        <v>787</v>
      </c>
      <c r="C92" s="13" t="s">
        <v>1037</v>
      </c>
      <c r="D92" s="49">
        <v>50.21</v>
      </c>
      <c r="E92" s="74"/>
      <c r="F92" s="23"/>
      <c r="L92" s="74"/>
      <c r="M92" s="23"/>
    </row>
    <row r="93" spans="1:13">
      <c r="A93" s="43"/>
      <c r="B93" s="40" t="s">
        <v>788</v>
      </c>
      <c r="C93" s="13" t="s">
        <v>856</v>
      </c>
      <c r="D93" s="49">
        <f>1.51*2+5.98+3.78</f>
        <v>12.78</v>
      </c>
      <c r="E93" s="74"/>
      <c r="F93" s="23"/>
      <c r="L93" s="74"/>
      <c r="M93" s="23"/>
    </row>
    <row r="94" spans="1:13">
      <c r="A94" s="43"/>
      <c r="B94" s="40" t="s">
        <v>1090</v>
      </c>
      <c r="C94" s="13" t="s">
        <v>859</v>
      </c>
      <c r="D94" s="49">
        <v>5.07</v>
      </c>
      <c r="E94" s="74"/>
      <c r="F94" s="23"/>
      <c r="L94" s="74"/>
      <c r="M94" s="23"/>
    </row>
    <row r="95" spans="1:13">
      <c r="A95" s="43"/>
      <c r="B95" s="40" t="s">
        <v>845</v>
      </c>
      <c r="C95" s="13" t="s">
        <v>884</v>
      </c>
      <c r="D95" s="49">
        <v>16.48</v>
      </c>
      <c r="E95" s="74"/>
      <c r="F95" s="23"/>
      <c r="L95" s="74"/>
      <c r="M95" s="23"/>
    </row>
    <row r="96" spans="1:13">
      <c r="A96" s="43"/>
      <c r="B96" s="40" t="s">
        <v>1091</v>
      </c>
      <c r="C96" s="13" t="s">
        <v>910</v>
      </c>
      <c r="D96" s="49">
        <v>3.13</v>
      </c>
      <c r="E96" s="74"/>
      <c r="F96" s="23"/>
      <c r="L96" s="74"/>
      <c r="M96" s="23"/>
    </row>
    <row r="97" spans="1:13">
      <c r="A97" s="43"/>
      <c r="B97" s="40" t="s">
        <v>789</v>
      </c>
      <c r="C97" s="13" t="s">
        <v>0</v>
      </c>
      <c r="D97" s="49">
        <v>21.61</v>
      </c>
      <c r="E97" s="74"/>
      <c r="F97" s="23"/>
      <c r="L97" s="74"/>
      <c r="M97" s="23"/>
    </row>
    <row r="98" spans="1:13">
      <c r="A98" s="43"/>
      <c r="B98" s="40" t="s">
        <v>790</v>
      </c>
      <c r="C98" s="13" t="s">
        <v>863</v>
      </c>
      <c r="D98" s="49">
        <v>3.4</v>
      </c>
      <c r="E98" s="74"/>
      <c r="F98" s="23"/>
      <c r="L98" s="74"/>
      <c r="M98" s="23"/>
    </row>
    <row r="99" spans="1:13">
      <c r="A99" s="43"/>
      <c r="B99" s="40" t="s">
        <v>791</v>
      </c>
      <c r="C99" s="13" t="str">
        <f>C94</f>
        <v>Pomieszczenie rozdzielni teletechnicznej</v>
      </c>
      <c r="D99" s="49">
        <v>4.67</v>
      </c>
      <c r="E99" s="74"/>
      <c r="F99" s="23"/>
      <c r="L99" s="74"/>
      <c r="M99" s="23"/>
    </row>
    <row r="100" spans="1:13">
      <c r="A100" s="43"/>
      <c r="B100" s="40" t="s">
        <v>792</v>
      </c>
      <c r="C100" s="13" t="str">
        <f>C98</f>
        <v>Pomieszczenie techniczne</v>
      </c>
      <c r="D100" s="49">
        <v>2.86</v>
      </c>
      <c r="E100" s="74"/>
      <c r="F100" s="23"/>
      <c r="L100" s="74"/>
      <c r="M100" s="23"/>
    </row>
    <row r="101" spans="1:13">
      <c r="A101" s="43"/>
      <c r="B101" s="40" t="s">
        <v>793</v>
      </c>
      <c r="C101" s="13" t="s">
        <v>854</v>
      </c>
      <c r="D101" s="49">
        <f>3.7+1.88+13.09</f>
        <v>18.670000000000002</v>
      </c>
    </row>
    <row r="102" spans="1:13">
      <c r="A102" s="43"/>
      <c r="B102" s="40" t="s">
        <v>794</v>
      </c>
      <c r="C102" s="13" t="s">
        <v>915</v>
      </c>
      <c r="D102" s="49">
        <v>18.46</v>
      </c>
    </row>
    <row r="103" spans="1:13">
      <c r="A103" s="43"/>
      <c r="B103" s="40" t="s">
        <v>795</v>
      </c>
      <c r="C103" s="13" t="s">
        <v>1109</v>
      </c>
      <c r="D103" s="49">
        <v>9.6199999999999992</v>
      </c>
    </row>
    <row r="104" spans="1:13">
      <c r="A104" s="43"/>
      <c r="B104" s="40" t="s">
        <v>796</v>
      </c>
      <c r="C104" s="13" t="s">
        <v>1112</v>
      </c>
      <c r="D104" s="49">
        <v>11.9</v>
      </c>
    </row>
    <row r="105" spans="1:13">
      <c r="A105" s="43"/>
      <c r="B105" s="40" t="s">
        <v>797</v>
      </c>
      <c r="C105" s="13" t="s">
        <v>1106</v>
      </c>
      <c r="D105" s="49">
        <v>11.78</v>
      </c>
    </row>
    <row r="106" spans="1:13">
      <c r="A106" s="43"/>
      <c r="B106" s="40" t="s">
        <v>798</v>
      </c>
      <c r="C106" s="13" t="s">
        <v>1108</v>
      </c>
      <c r="D106" s="49">
        <v>20.49</v>
      </c>
    </row>
    <row r="107" spans="1:13" ht="15" thickBot="1">
      <c r="A107" s="43"/>
      <c r="B107" s="55" t="s">
        <v>799</v>
      </c>
      <c r="C107" s="56" t="s">
        <v>984</v>
      </c>
      <c r="D107" s="122">
        <v>3.44</v>
      </c>
    </row>
    <row r="108" spans="1:13" ht="15" thickBot="1">
      <c r="A108" s="43"/>
      <c r="B108" s="118"/>
      <c r="C108" s="119"/>
      <c r="D108" s="164">
        <f>SUM(D6:D107)</f>
        <v>1994.9700000000003</v>
      </c>
    </row>
  </sheetData>
  <customSheetViews>
    <customSheetView guid="{308BE7DF-C649-457A-A470-127D6DE57B5A}" hiddenRows="1" hiddenColumns="1" topLeftCell="A72">
      <selection activeCell="G97" sqref="G97"/>
      <rowBreaks count="1" manualBreakCount="1">
        <brk id="83" max="10" man="1"/>
      </rowBreaks>
      <pageMargins left="0.7" right="0.7" top="0.75" bottom="0.75" header="0.3" footer="0.3"/>
      <pageSetup paperSize="9" scale="64" orientation="portrait" r:id="rId1"/>
    </customSheetView>
    <customSheetView guid="{45E2692E-3EA1-4DA2-920D-9B0CC489D001}" scale="55" showPageBreaks="1" printArea="1" hiddenRows="1" hiddenColumns="1">
      <selection activeCell="T21" sqref="T21"/>
      <rowBreaks count="1" manualBreakCount="1">
        <brk id="83" max="10" man="1"/>
      </rowBreaks>
      <pageMargins left="0.7" right="0.7" top="0.75" bottom="0.75" header="0.3" footer="0.3"/>
      <pageSetup paperSize="9" scale="64" orientation="portrait" r:id="rId2"/>
    </customSheetView>
    <customSheetView guid="{9B7A31E3-D28D-463E-951B-BD6C95FCC29E}" scale="130" showPageBreaks="1" printArea="1" hiddenRows="1" hiddenColumns="1" view="pageBreakPreview" topLeftCell="L43">
      <selection activeCell="S38" sqref="S38"/>
      <rowBreaks count="1" manualBreakCount="1">
        <brk id="83" max="10" man="1"/>
      </rowBreaks>
      <pageMargins left="0.7" right="0.7" top="0.75" bottom="0.75" header="0.3" footer="0.3"/>
      <pageSetup paperSize="9" scale="64" orientation="portrait" r:id="rId3"/>
    </customSheetView>
    <customSheetView guid="{9B73E1C1-4BCC-4E60-AEB6-705B85789417}" scale="55" showPageBreaks="1" printArea="1" hiddenRows="1" hiddenColumns="1" view="pageBreakPreview" topLeftCell="A22">
      <selection activeCell="Q4" sqref="Q4"/>
      <rowBreaks count="1" manualBreakCount="1">
        <brk id="83" max="10" man="1"/>
      </rowBreaks>
      <pageMargins left="0.7" right="0.7" top="0.75" bottom="0.75" header="0.3" footer="0.3"/>
      <pageSetup paperSize="9" scale="64" orientation="portrait" r:id="rId4"/>
    </customSheetView>
    <customSheetView guid="{11AB0EC5-2061-4E4B-9DFC-670A1862018B}" scale="130" showPageBreaks="1" printArea="1" hiddenRows="1" hiddenColumns="1" view="pageBreakPreview" topLeftCell="L43">
      <selection activeCell="S38" sqref="S38"/>
      <rowBreaks count="1" manualBreakCount="1">
        <brk id="83" max="10" man="1"/>
      </rowBreaks>
      <pageMargins left="0.7" right="0.7" top="0.75" bottom="0.75" header="0.3" footer="0.3"/>
      <pageSetup paperSize="9" scale="64" orientation="portrait" r:id="rId5"/>
    </customSheetView>
  </customSheetViews>
  <mergeCells count="2">
    <mergeCell ref="I2:K2"/>
    <mergeCell ref="B2:D2"/>
  </mergeCells>
  <pageMargins left="0.7" right="0.7" top="0.75" bottom="0.75" header="0.3" footer="0.3"/>
  <pageSetup paperSize="9" scale="64" orientation="portrait" r:id="rId6"/>
  <rowBreaks count="1" manualBreakCount="1">
    <brk id="83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19"/>
  <sheetViews>
    <sheetView workbookViewId="0">
      <selection activeCell="L35" sqref="L35"/>
    </sheetView>
  </sheetViews>
  <sheetFormatPr defaultRowHeight="14.25"/>
  <cols>
    <col min="2" max="2" width="13.125" customWidth="1"/>
    <col min="3" max="3" width="14.75" customWidth="1"/>
    <col min="4" max="4" width="12.375" customWidth="1"/>
    <col min="8" max="8" width="12.25" customWidth="1"/>
    <col min="9" max="9" width="10.625" customWidth="1"/>
  </cols>
  <sheetData>
    <row r="3" spans="2:20" ht="20.25">
      <c r="B3" s="163" t="s">
        <v>1179</v>
      </c>
      <c r="C3" s="163"/>
      <c r="D3" s="163"/>
      <c r="E3" s="163"/>
      <c r="F3" s="163"/>
      <c r="G3" s="163"/>
      <c r="H3" s="163" t="s">
        <v>1186</v>
      </c>
      <c r="I3" s="163" t="s">
        <v>1187</v>
      </c>
    </row>
    <row r="4" spans="2:20" ht="15.75">
      <c r="B4">
        <v>1124.3900000000001</v>
      </c>
      <c r="E4" t="s">
        <v>1180</v>
      </c>
      <c r="H4">
        <v>1652.11</v>
      </c>
      <c r="O4" s="170">
        <v>4075.78</v>
      </c>
      <c r="P4" s="169" t="s">
        <v>1188</v>
      </c>
      <c r="Q4" s="169"/>
      <c r="R4" s="169"/>
      <c r="S4" s="169"/>
      <c r="T4" s="169"/>
    </row>
    <row r="5" spans="2:20">
      <c r="B5">
        <v>1338.83</v>
      </c>
      <c r="E5" t="s">
        <v>1181</v>
      </c>
      <c r="H5">
        <v>2180.4499999999998</v>
      </c>
    </row>
    <row r="6" spans="2:20" ht="15.75">
      <c r="B6">
        <v>1333.04</v>
      </c>
      <c r="E6" t="s">
        <v>1182</v>
      </c>
      <c r="H6">
        <v>2185.1</v>
      </c>
      <c r="O6" s="170">
        <v>12891.06</v>
      </c>
      <c r="P6" s="174" t="s">
        <v>1190</v>
      </c>
      <c r="Q6" s="174"/>
    </row>
    <row r="7" spans="2:20">
      <c r="B7">
        <v>1309.9100000000001</v>
      </c>
      <c r="E7" t="s">
        <v>1183</v>
      </c>
      <c r="H7">
        <v>2198.31</v>
      </c>
      <c r="L7">
        <v>4075.78</v>
      </c>
    </row>
    <row r="8" spans="2:20">
      <c r="B8">
        <v>1295.3</v>
      </c>
      <c r="E8" t="s">
        <v>1184</v>
      </c>
      <c r="H8">
        <v>2133.85</v>
      </c>
      <c r="L8">
        <v>12891.1</v>
      </c>
    </row>
    <row r="9" spans="2:20" ht="15" thickBot="1">
      <c r="B9">
        <v>1242.48</v>
      </c>
      <c r="E9" t="s">
        <v>1185</v>
      </c>
      <c r="H9">
        <v>1994.97</v>
      </c>
      <c r="L9">
        <v>19988.740000000002</v>
      </c>
    </row>
    <row r="10" spans="2:20" ht="18.75" thickBot="1">
      <c r="B10" s="165">
        <f>SUM(B4:B9)</f>
        <v>7643.9500000000007</v>
      </c>
      <c r="C10" s="166"/>
      <c r="D10" s="166"/>
      <c r="E10" s="166"/>
      <c r="F10" s="166"/>
      <c r="G10" s="166"/>
      <c r="H10" s="167">
        <f>SUM(H4:H9)</f>
        <v>12344.789999999999</v>
      </c>
      <c r="L10" s="175">
        <f>SUM(L7:L9)</f>
        <v>36955.620000000003</v>
      </c>
    </row>
    <row r="13" spans="2:20">
      <c r="D13">
        <v>7643.95</v>
      </c>
    </row>
    <row r="14" spans="2:20" ht="15" thickBot="1">
      <c r="D14">
        <v>12344.79</v>
      </c>
    </row>
    <row r="15" spans="2:20" ht="18.75" thickBot="1">
      <c r="D15" s="168">
        <f>SUM(D13:D14)</f>
        <v>19988.740000000002</v>
      </c>
    </row>
    <row r="18" spans="2:4" ht="15" thickBot="1"/>
    <row r="19" spans="2:4" ht="21" thickBot="1">
      <c r="B19" s="171" t="s">
        <v>1189</v>
      </c>
      <c r="C19" s="172">
        <v>36955.620000000003</v>
      </c>
      <c r="D19" s="173"/>
    </row>
  </sheetData>
  <customSheetViews>
    <customSheetView guid="{308BE7DF-C649-457A-A470-127D6DE57B5A}">
      <selection activeCell="L35" sqref="L35"/>
      <pageMargins left="0.7" right="0.7" top="0.75" bottom="0.75" header="0.3" footer="0.3"/>
      <pageSetup paperSize="9" orientation="landscape" horizontalDpi="300" verticalDpi="300" r:id="rId1"/>
    </customSheetView>
  </customSheetViews>
  <pageMargins left="0.7" right="0.7" top="0.75" bottom="0.75" header="0.3" footer="0.3"/>
  <pageSetup paperSize="9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1"/>
  <sheetViews>
    <sheetView view="pageBreakPreview" zoomScale="70" zoomScaleNormal="25" zoomScaleSheetLayoutView="70" workbookViewId="0">
      <selection sqref="A1:XFD1048576"/>
    </sheetView>
  </sheetViews>
  <sheetFormatPr defaultRowHeight="14.25"/>
  <cols>
    <col min="1" max="1" width="4" customWidth="1"/>
    <col min="3" max="3" width="43.375" customWidth="1"/>
    <col min="4" max="4" width="21.375" hidden="1" customWidth="1"/>
    <col min="5" max="9" width="13.125" customWidth="1"/>
    <col min="10" max="10" width="25.375" hidden="1" customWidth="1"/>
    <col min="11" max="11" width="5.375" customWidth="1"/>
    <col min="12" max="12" width="25.375" customWidth="1"/>
    <col min="13" max="13" width="4.5" customWidth="1"/>
    <col min="15" max="15" width="33.5" customWidth="1"/>
    <col min="16" max="16" width="17.75" hidden="1" customWidth="1"/>
    <col min="17" max="21" width="13.125" customWidth="1"/>
    <col min="22" max="22" width="4.5" customWidth="1"/>
  </cols>
  <sheetData>
    <row r="1" spans="2:21" ht="15" thickBot="1"/>
    <row r="2" spans="2:21" ht="15.75" thickBot="1">
      <c r="B2" s="176" t="s">
        <v>1016</v>
      </c>
      <c r="C2" s="177"/>
      <c r="D2" s="178"/>
      <c r="E2" s="176" t="s">
        <v>1173</v>
      </c>
      <c r="F2" s="177"/>
      <c r="G2" s="177"/>
      <c r="H2" s="177"/>
      <c r="I2" s="178"/>
      <c r="J2" s="70"/>
      <c r="K2" s="21"/>
      <c r="L2" s="21"/>
      <c r="N2" s="179" t="s">
        <v>1017</v>
      </c>
      <c r="O2" s="180"/>
      <c r="P2" s="181"/>
      <c r="Q2" s="176" t="s">
        <v>1173</v>
      </c>
      <c r="R2" s="177"/>
      <c r="S2" s="177"/>
      <c r="T2" s="177"/>
      <c r="U2" s="178"/>
    </row>
    <row r="3" spans="2:21" ht="30">
      <c r="B3" s="14" t="s">
        <v>846</v>
      </c>
      <c r="C3" s="15" t="s">
        <v>847</v>
      </c>
      <c r="D3" s="75" t="s">
        <v>848</v>
      </c>
      <c r="E3" s="135" t="s">
        <v>1177</v>
      </c>
      <c r="F3" s="136" t="s">
        <v>1178</v>
      </c>
      <c r="G3" s="136" t="s">
        <v>1174</v>
      </c>
      <c r="H3" s="136" t="s">
        <v>1175</v>
      </c>
      <c r="I3" s="137" t="s">
        <v>1176</v>
      </c>
      <c r="J3" s="16"/>
      <c r="K3" s="22"/>
      <c r="L3" s="22"/>
      <c r="N3" s="31" t="s">
        <v>846</v>
      </c>
      <c r="O3" s="30" t="s">
        <v>847</v>
      </c>
      <c r="P3" s="32" t="s">
        <v>848</v>
      </c>
      <c r="Q3" s="135" t="s">
        <v>1177</v>
      </c>
      <c r="R3" s="136" t="s">
        <v>1178</v>
      </c>
      <c r="S3" s="136" t="s">
        <v>1174</v>
      </c>
      <c r="T3" s="136" t="s">
        <v>1175</v>
      </c>
      <c r="U3" s="137" t="s">
        <v>1176</v>
      </c>
    </row>
    <row r="4" spans="2:21" ht="15">
      <c r="B4" s="79"/>
      <c r="C4" s="80"/>
      <c r="D4" s="81"/>
      <c r="E4" s="145"/>
      <c r="F4" s="146"/>
      <c r="G4" s="146"/>
      <c r="H4" s="146"/>
      <c r="I4" s="147"/>
      <c r="J4" s="81"/>
      <c r="L4" s="21"/>
      <c r="N4" s="79"/>
      <c r="O4" s="80"/>
      <c r="P4" s="81"/>
      <c r="Q4" s="145"/>
      <c r="R4" s="146"/>
      <c r="S4" s="146"/>
      <c r="T4" s="146"/>
      <c r="U4" s="147"/>
    </row>
    <row r="5" spans="2:21" ht="15">
      <c r="B5" s="35" t="s">
        <v>113</v>
      </c>
      <c r="C5" s="18" t="s">
        <v>951</v>
      </c>
      <c r="D5" s="76">
        <v>27.66</v>
      </c>
      <c r="E5" s="148"/>
      <c r="F5" s="149"/>
      <c r="G5" s="149"/>
      <c r="H5" s="149"/>
      <c r="I5" s="150"/>
      <c r="J5" s="74"/>
      <c r="K5" s="21"/>
      <c r="L5" s="23"/>
      <c r="N5" s="8"/>
      <c r="O5" s="1"/>
      <c r="P5" s="17"/>
      <c r="Q5" s="148"/>
      <c r="R5" s="149"/>
      <c r="S5" s="149"/>
      <c r="T5" s="149"/>
      <c r="U5" s="150"/>
    </row>
    <row r="6" spans="2:21">
      <c r="B6" s="35" t="s">
        <v>114</v>
      </c>
      <c r="C6" s="18" t="s">
        <v>952</v>
      </c>
      <c r="D6" s="76">
        <v>28.36</v>
      </c>
      <c r="E6" s="148"/>
      <c r="F6" s="149"/>
      <c r="G6" s="149"/>
      <c r="H6" s="149"/>
      <c r="I6" s="17"/>
      <c r="J6" s="74"/>
      <c r="K6" s="23"/>
      <c r="L6" s="23"/>
      <c r="N6" s="8" t="s">
        <v>193</v>
      </c>
      <c r="O6" s="1" t="s">
        <v>905</v>
      </c>
      <c r="P6" s="76">
        <v>25.95</v>
      </c>
      <c r="Q6" s="148"/>
      <c r="R6" s="149"/>
      <c r="S6" s="149"/>
      <c r="T6" s="149"/>
      <c r="U6" s="17"/>
    </row>
    <row r="7" spans="2:21">
      <c r="B7" s="36" t="s">
        <v>115</v>
      </c>
      <c r="C7" s="18" t="s">
        <v>955</v>
      </c>
      <c r="D7" s="76">
        <v>31.3</v>
      </c>
      <c r="E7" s="148"/>
      <c r="F7" s="149"/>
      <c r="G7" s="149"/>
      <c r="H7" s="149"/>
      <c r="I7" s="17"/>
      <c r="J7" s="74"/>
      <c r="K7" s="23"/>
      <c r="L7" s="23"/>
      <c r="N7" s="8" t="s">
        <v>194</v>
      </c>
      <c r="O7" s="1" t="s">
        <v>944</v>
      </c>
      <c r="P7" s="76">
        <v>19.739999999999998</v>
      </c>
      <c r="Q7" s="148"/>
      <c r="R7" s="149"/>
      <c r="S7" s="149"/>
      <c r="T7" s="149"/>
      <c r="U7" s="17"/>
    </row>
    <row r="8" spans="2:21">
      <c r="B8" s="35" t="s">
        <v>116</v>
      </c>
      <c r="C8" s="18" t="s">
        <v>956</v>
      </c>
      <c r="D8" s="76">
        <v>16.579999999999998</v>
      </c>
      <c r="E8" s="148"/>
      <c r="F8" s="149"/>
      <c r="G8" s="149"/>
      <c r="H8" s="149"/>
      <c r="I8" s="17"/>
      <c r="J8" s="74"/>
      <c r="K8" s="23"/>
      <c r="L8" s="23"/>
      <c r="N8" s="8" t="s">
        <v>195</v>
      </c>
      <c r="O8" s="1" t="s">
        <v>944</v>
      </c>
      <c r="P8" s="76">
        <v>18.12</v>
      </c>
      <c r="Q8" s="148"/>
      <c r="R8" s="149"/>
      <c r="S8" s="149"/>
      <c r="T8" s="149"/>
      <c r="U8" s="17"/>
    </row>
    <row r="9" spans="2:21">
      <c r="B9" s="35" t="s">
        <v>117</v>
      </c>
      <c r="C9" s="18" t="str">
        <f>C8</f>
        <v>Pomieszczenie prokuratora WSW</v>
      </c>
      <c r="D9" s="76">
        <v>15.67</v>
      </c>
      <c r="E9" s="148"/>
      <c r="F9" s="149"/>
      <c r="G9" s="149"/>
      <c r="H9" s="149"/>
      <c r="I9" s="17"/>
      <c r="J9" s="74"/>
      <c r="K9" s="23"/>
      <c r="L9" s="23"/>
      <c r="N9" s="8" t="s">
        <v>196</v>
      </c>
      <c r="O9" s="1" t="str">
        <f t="shared" ref="O9:O14" si="0">O8</f>
        <v>Pomieszczenie biurowe BP</v>
      </c>
      <c r="P9" s="76">
        <v>23.13</v>
      </c>
      <c r="Q9" s="148"/>
      <c r="R9" s="149"/>
      <c r="S9" s="149"/>
      <c r="T9" s="149"/>
      <c r="U9" s="17"/>
    </row>
    <row r="10" spans="2:21">
      <c r="B10" s="36" t="s">
        <v>118</v>
      </c>
      <c r="C10" s="18" t="str">
        <f>C9</f>
        <v>Pomieszczenie prokuratora WSW</v>
      </c>
      <c r="D10" s="76">
        <v>23.56</v>
      </c>
      <c r="E10" s="148"/>
      <c r="F10" s="149"/>
      <c r="G10" s="149"/>
      <c r="H10" s="149"/>
      <c r="I10" s="17"/>
      <c r="J10" s="74"/>
      <c r="K10" s="23"/>
      <c r="L10" s="23"/>
      <c r="N10" s="8" t="s">
        <v>197</v>
      </c>
      <c r="O10" s="1" t="str">
        <f t="shared" si="0"/>
        <v>Pomieszczenie biurowe BP</v>
      </c>
      <c r="P10" s="76">
        <v>19.239999999999998</v>
      </c>
      <c r="Q10" s="148"/>
      <c r="R10" s="149"/>
      <c r="S10" s="149"/>
      <c r="T10" s="149"/>
      <c r="U10" s="17"/>
    </row>
    <row r="11" spans="2:21">
      <c r="B11" s="35" t="s">
        <v>119</v>
      </c>
      <c r="C11" s="18" t="str">
        <f>C10</f>
        <v>Pomieszczenie prokuratora WSW</v>
      </c>
      <c r="D11" s="76">
        <v>18.66</v>
      </c>
      <c r="E11" s="148"/>
      <c r="F11" s="149"/>
      <c r="G11" s="149"/>
      <c r="H11" s="149"/>
      <c r="I11" s="17"/>
      <c r="J11" s="74"/>
      <c r="K11" s="23"/>
      <c r="L11" s="23"/>
      <c r="N11" s="8" t="s">
        <v>966</v>
      </c>
      <c r="O11" s="1" t="str">
        <f t="shared" si="0"/>
        <v>Pomieszczenie biurowe BP</v>
      </c>
      <c r="P11" s="76">
        <v>19.11</v>
      </c>
      <c r="Q11" s="148"/>
      <c r="R11" s="149"/>
      <c r="S11" s="149"/>
      <c r="T11" s="149"/>
      <c r="U11" s="17"/>
    </row>
    <row r="12" spans="2:21">
      <c r="B12" s="35" t="s">
        <v>120</v>
      </c>
      <c r="C12" s="18" t="s">
        <v>951</v>
      </c>
      <c r="D12" s="76">
        <v>23.98</v>
      </c>
      <c r="E12" s="148"/>
      <c r="F12" s="149"/>
      <c r="G12" s="149"/>
      <c r="H12" s="149"/>
      <c r="I12" s="17"/>
      <c r="J12" s="74"/>
      <c r="K12" s="23"/>
      <c r="L12" s="23"/>
      <c r="N12" s="8" t="s">
        <v>967</v>
      </c>
      <c r="O12" s="1" t="str">
        <f t="shared" si="0"/>
        <v>Pomieszczenie biurowe BP</v>
      </c>
      <c r="P12" s="76">
        <v>20.74</v>
      </c>
      <c r="Q12" s="148"/>
      <c r="R12" s="149"/>
      <c r="S12" s="149"/>
      <c r="T12" s="149"/>
      <c r="U12" s="17"/>
    </row>
    <row r="13" spans="2:21">
      <c r="B13" s="36" t="s">
        <v>121</v>
      </c>
      <c r="C13" s="18" t="str">
        <f>C12</f>
        <v>Pomieszczenie biurowe WSW</v>
      </c>
      <c r="D13" s="76">
        <v>19.12</v>
      </c>
      <c r="E13" s="148"/>
      <c r="F13" s="149"/>
      <c r="G13" s="149"/>
      <c r="H13" s="149"/>
      <c r="I13" s="17"/>
      <c r="J13" s="74"/>
      <c r="K13" s="23"/>
      <c r="L13" s="23"/>
      <c r="N13" s="8" t="s">
        <v>198</v>
      </c>
      <c r="O13" s="1" t="str">
        <f t="shared" si="0"/>
        <v>Pomieszczenie biurowe BP</v>
      </c>
      <c r="P13" s="76">
        <v>17.899999999999999</v>
      </c>
      <c r="Q13" s="148"/>
      <c r="R13" s="149"/>
      <c r="S13" s="149"/>
      <c r="T13" s="149"/>
      <c r="U13" s="17"/>
    </row>
    <row r="14" spans="2:21">
      <c r="B14" s="35" t="s">
        <v>122</v>
      </c>
      <c r="C14" s="18" t="s">
        <v>904</v>
      </c>
      <c r="D14" s="76">
        <v>23.06</v>
      </c>
      <c r="E14" s="148"/>
      <c r="F14" s="149"/>
      <c r="G14" s="149"/>
      <c r="H14" s="149"/>
      <c r="I14" s="17"/>
      <c r="J14" s="74"/>
      <c r="K14" s="23"/>
      <c r="L14" s="23"/>
      <c r="N14" s="8" t="s">
        <v>199</v>
      </c>
      <c r="O14" s="1" t="str">
        <f t="shared" si="0"/>
        <v>Pomieszczenie biurowe BP</v>
      </c>
      <c r="P14" s="76">
        <v>26.25</v>
      </c>
      <c r="Q14" s="148"/>
      <c r="R14" s="149"/>
      <c r="S14" s="149"/>
      <c r="T14" s="149"/>
      <c r="U14" s="17"/>
    </row>
    <row r="15" spans="2:21">
      <c r="B15" s="35" t="s">
        <v>123</v>
      </c>
      <c r="C15" s="18" t="s">
        <v>953</v>
      </c>
      <c r="D15" s="76">
        <v>21.78</v>
      </c>
      <c r="E15" s="148"/>
      <c r="F15" s="149"/>
      <c r="G15" s="149"/>
      <c r="H15" s="149"/>
      <c r="I15" s="17"/>
      <c r="J15" s="74"/>
      <c r="K15" s="23"/>
      <c r="L15" s="23"/>
      <c r="N15" s="8" t="s">
        <v>200</v>
      </c>
      <c r="O15" s="1" t="s">
        <v>968</v>
      </c>
      <c r="P15" s="76">
        <v>18.579999999999998</v>
      </c>
      <c r="Q15" s="148"/>
      <c r="R15" s="149"/>
      <c r="S15" s="149"/>
      <c r="T15" s="149"/>
      <c r="U15" s="17"/>
    </row>
    <row r="16" spans="2:21">
      <c r="B16" s="36" t="s">
        <v>124</v>
      </c>
      <c r="C16" s="18" t="s">
        <v>954</v>
      </c>
      <c r="D16" s="76">
        <v>10.87</v>
      </c>
      <c r="E16" s="148"/>
      <c r="F16" s="149"/>
      <c r="G16" s="149"/>
      <c r="H16" s="149"/>
      <c r="I16" s="17"/>
      <c r="J16" s="74"/>
      <c r="K16" s="23"/>
      <c r="L16" s="23"/>
      <c r="N16" s="8" t="s">
        <v>201</v>
      </c>
      <c r="O16" s="1" t="s">
        <v>969</v>
      </c>
      <c r="P16" s="91">
        <v>19.600000000000001</v>
      </c>
      <c r="Q16" s="148"/>
      <c r="R16" s="149"/>
      <c r="S16" s="149"/>
      <c r="T16" s="149"/>
      <c r="U16" s="17"/>
    </row>
    <row r="17" spans="2:21">
      <c r="B17" s="35" t="s">
        <v>125</v>
      </c>
      <c r="C17" s="18" t="str">
        <f>C15</f>
        <v>Pomieszczenie biurowe Rzecznik dyscyplinarny BP</v>
      </c>
      <c r="D17" s="76">
        <v>10.98</v>
      </c>
      <c r="E17" s="148"/>
      <c r="F17" s="149"/>
      <c r="G17" s="149"/>
      <c r="H17" s="149"/>
      <c r="I17" s="17"/>
      <c r="J17" s="74"/>
      <c r="K17" s="23"/>
      <c r="L17" s="23"/>
      <c r="N17" s="8" t="s">
        <v>111</v>
      </c>
      <c r="O17" s="1" t="s">
        <v>916</v>
      </c>
      <c r="P17" s="91">
        <v>32.14</v>
      </c>
      <c r="Q17" s="148"/>
      <c r="R17" s="149"/>
      <c r="S17" s="149"/>
      <c r="T17" s="149"/>
      <c r="U17" s="17"/>
    </row>
    <row r="18" spans="2:21">
      <c r="B18" s="35" t="s">
        <v>126</v>
      </c>
      <c r="C18" s="18" t="str">
        <f>C17</f>
        <v>Pomieszczenie biurowe Rzecznik dyscyplinarny BP</v>
      </c>
      <c r="D18" s="76">
        <v>14.91</v>
      </c>
      <c r="E18" s="148"/>
      <c r="F18" s="149"/>
      <c r="G18" s="149"/>
      <c r="H18" s="149"/>
      <c r="I18" s="17"/>
      <c r="J18" s="74"/>
      <c r="K18" s="23"/>
      <c r="L18" s="23"/>
      <c r="N18" s="8" t="s">
        <v>202</v>
      </c>
      <c r="O18" s="1" t="s">
        <v>916</v>
      </c>
      <c r="P18" s="91">
        <v>16.45</v>
      </c>
      <c r="Q18" s="148"/>
      <c r="R18" s="149"/>
      <c r="S18" s="149"/>
      <c r="T18" s="149"/>
      <c r="U18" s="17"/>
    </row>
    <row r="19" spans="2:21">
      <c r="B19" s="36" t="s">
        <v>127</v>
      </c>
      <c r="C19" s="18" t="s">
        <v>905</v>
      </c>
      <c r="D19" s="76">
        <v>9.06</v>
      </c>
      <c r="E19" s="148"/>
      <c r="F19" s="149"/>
      <c r="G19" s="149"/>
      <c r="H19" s="149"/>
      <c r="I19" s="17"/>
      <c r="J19" s="74"/>
      <c r="K19" s="23"/>
      <c r="L19" s="23"/>
      <c r="N19" s="8" t="s">
        <v>203</v>
      </c>
      <c r="O19" s="1" t="s">
        <v>916</v>
      </c>
      <c r="P19" s="91">
        <v>19.309999999999999</v>
      </c>
      <c r="Q19" s="148"/>
      <c r="R19" s="149"/>
      <c r="S19" s="149"/>
      <c r="T19" s="149"/>
      <c r="U19" s="17"/>
    </row>
    <row r="20" spans="2:21">
      <c r="B20" s="35" t="s">
        <v>128</v>
      </c>
      <c r="C20" s="18" t="s">
        <v>851</v>
      </c>
      <c r="D20" s="76">
        <v>12.07</v>
      </c>
      <c r="E20" s="148"/>
      <c r="F20" s="149"/>
      <c r="G20" s="149"/>
      <c r="H20" s="149"/>
      <c r="I20" s="17"/>
      <c r="J20" s="74"/>
      <c r="K20" s="23"/>
      <c r="L20" s="23"/>
      <c r="N20" s="8" t="s">
        <v>204</v>
      </c>
      <c r="O20" s="1" t="s">
        <v>916</v>
      </c>
      <c r="P20" s="91">
        <v>26.04</v>
      </c>
      <c r="Q20" s="148"/>
      <c r="R20" s="149"/>
      <c r="S20" s="149"/>
      <c r="T20" s="149"/>
      <c r="U20" s="17"/>
    </row>
    <row r="21" spans="2:21">
      <c r="B21" s="35" t="s">
        <v>129</v>
      </c>
      <c r="C21" s="18" t="s">
        <v>957</v>
      </c>
      <c r="D21" s="76">
        <v>44.48</v>
      </c>
      <c r="E21" s="148"/>
      <c r="F21" s="149"/>
      <c r="G21" s="149"/>
      <c r="H21" s="149"/>
      <c r="I21" s="17"/>
      <c r="J21" s="74"/>
      <c r="K21" s="23"/>
      <c r="L21" s="23"/>
      <c r="N21" s="8" t="s">
        <v>205</v>
      </c>
      <c r="O21" s="1" t="s">
        <v>916</v>
      </c>
      <c r="P21" s="91">
        <v>26.31</v>
      </c>
      <c r="Q21" s="148"/>
      <c r="R21" s="149"/>
      <c r="S21" s="149"/>
      <c r="T21" s="149"/>
      <c r="U21" s="17"/>
    </row>
    <row r="22" spans="2:21">
      <c r="B22" s="36" t="s">
        <v>130</v>
      </c>
      <c r="C22" s="18" t="s">
        <v>957</v>
      </c>
      <c r="D22" s="76">
        <v>36.130000000000003</v>
      </c>
      <c r="E22" s="148"/>
      <c r="F22" s="149"/>
      <c r="G22" s="149"/>
      <c r="H22" s="149"/>
      <c r="I22" s="17"/>
      <c r="J22" s="74"/>
      <c r="K22" s="23"/>
      <c r="L22" s="23"/>
      <c r="N22" s="8" t="s">
        <v>206</v>
      </c>
      <c r="O22" s="1" t="s">
        <v>916</v>
      </c>
      <c r="P22" s="91">
        <v>19.489999999999998</v>
      </c>
      <c r="Q22" s="148"/>
      <c r="R22" s="149"/>
      <c r="S22" s="149"/>
      <c r="T22" s="149"/>
      <c r="U22" s="17"/>
    </row>
    <row r="23" spans="2:21">
      <c r="B23" s="35" t="s">
        <v>131</v>
      </c>
      <c r="C23" s="18" t="str">
        <f>C22</f>
        <v>Pomieszczenie biurowe BIA</v>
      </c>
      <c r="D23" s="76">
        <v>21.05</v>
      </c>
      <c r="E23" s="148"/>
      <c r="F23" s="149"/>
      <c r="G23" s="149"/>
      <c r="H23" s="149"/>
      <c r="I23" s="17"/>
      <c r="J23" s="85"/>
      <c r="K23" s="24"/>
      <c r="L23" s="23"/>
      <c r="N23" s="8" t="s">
        <v>207</v>
      </c>
      <c r="O23" s="1" t="s">
        <v>916</v>
      </c>
      <c r="P23" s="91">
        <v>13.42</v>
      </c>
      <c r="Q23" s="148"/>
      <c r="R23" s="149"/>
      <c r="S23" s="149"/>
      <c r="T23" s="149"/>
      <c r="U23" s="17"/>
    </row>
    <row r="24" spans="2:21">
      <c r="B24" s="35" t="s">
        <v>132</v>
      </c>
      <c r="C24" s="18" t="str">
        <f>C23</f>
        <v>Pomieszczenie biurowe BIA</v>
      </c>
      <c r="D24" s="76">
        <v>21.95</v>
      </c>
      <c r="E24" s="148"/>
      <c r="F24" s="149"/>
      <c r="G24" s="149"/>
      <c r="H24" s="149"/>
      <c r="I24" s="17"/>
      <c r="J24" s="74"/>
      <c r="K24" s="23"/>
      <c r="L24" s="23"/>
      <c r="N24" s="8" t="s">
        <v>208</v>
      </c>
      <c r="O24" s="1" t="s">
        <v>916</v>
      </c>
      <c r="P24" s="91">
        <v>22.89</v>
      </c>
      <c r="Q24" s="148"/>
      <c r="R24" s="149"/>
      <c r="S24" s="149"/>
      <c r="T24" s="149"/>
      <c r="U24" s="17"/>
    </row>
    <row r="25" spans="2:21">
      <c r="B25" s="36" t="s">
        <v>133</v>
      </c>
      <c r="C25" s="18" t="str">
        <f>C24</f>
        <v>Pomieszczenie biurowe BIA</v>
      </c>
      <c r="D25" s="76">
        <v>42.13</v>
      </c>
      <c r="E25" s="148"/>
      <c r="F25" s="149"/>
      <c r="G25" s="149"/>
      <c r="H25" s="149"/>
      <c r="I25" s="17"/>
      <c r="J25" s="74"/>
      <c r="K25" s="23"/>
      <c r="L25" s="23"/>
      <c r="N25" s="8" t="s">
        <v>209</v>
      </c>
      <c r="O25" s="1" t="s">
        <v>916</v>
      </c>
      <c r="P25" s="91">
        <v>17.55</v>
      </c>
      <c r="Q25" s="148"/>
      <c r="R25" s="149"/>
      <c r="S25" s="149"/>
      <c r="T25" s="149"/>
      <c r="U25" s="17"/>
    </row>
    <row r="26" spans="2:21">
      <c r="B26" s="35" t="s">
        <v>134</v>
      </c>
      <c r="C26" s="18" t="str">
        <f>C25</f>
        <v>Pomieszczenie biurowe BIA</v>
      </c>
      <c r="D26" s="76">
        <v>56.59</v>
      </c>
      <c r="E26" s="148"/>
      <c r="F26" s="149"/>
      <c r="G26" s="149"/>
      <c r="H26" s="149"/>
      <c r="I26" s="17"/>
      <c r="J26" s="74"/>
      <c r="K26" s="23"/>
      <c r="L26" s="23"/>
      <c r="N26" s="8" t="s">
        <v>210</v>
      </c>
      <c r="O26" s="1" t="s">
        <v>916</v>
      </c>
      <c r="P26" s="91">
        <v>56.2</v>
      </c>
      <c r="Q26" s="148"/>
      <c r="R26" s="149"/>
      <c r="S26" s="149"/>
      <c r="T26" s="149"/>
      <c r="U26" s="17"/>
    </row>
    <row r="27" spans="2:21">
      <c r="B27" s="35" t="s">
        <v>135</v>
      </c>
      <c r="C27" s="18" t="str">
        <f>C26</f>
        <v>Pomieszczenie biurowe BIA</v>
      </c>
      <c r="D27" s="76">
        <v>22.71</v>
      </c>
      <c r="E27" s="148"/>
      <c r="F27" s="149"/>
      <c r="G27" s="149"/>
      <c r="H27" s="149"/>
      <c r="I27" s="17"/>
      <c r="J27" s="74"/>
      <c r="K27" s="23"/>
      <c r="L27" s="23"/>
      <c r="N27" s="8" t="s">
        <v>211</v>
      </c>
      <c r="O27" s="1" t="s">
        <v>916</v>
      </c>
      <c r="P27" s="91">
        <v>29.51</v>
      </c>
      <c r="Q27" s="148"/>
      <c r="R27" s="149"/>
      <c r="S27" s="149"/>
      <c r="T27" s="149"/>
      <c r="U27" s="17"/>
    </row>
    <row r="28" spans="2:21">
      <c r="B28" s="36" t="s">
        <v>136</v>
      </c>
      <c r="C28" s="18" t="str">
        <f>C26</f>
        <v>Pomieszczenie biurowe BIA</v>
      </c>
      <c r="D28" s="76">
        <v>40.04</v>
      </c>
      <c r="E28" s="148"/>
      <c r="F28" s="149"/>
      <c r="G28" s="149"/>
      <c r="H28" s="149"/>
      <c r="I28" s="17"/>
      <c r="J28" s="74"/>
      <c r="K28" s="23"/>
      <c r="L28" s="23"/>
      <c r="N28" s="8" t="s">
        <v>212</v>
      </c>
      <c r="O28" s="1" t="s">
        <v>916</v>
      </c>
      <c r="P28" s="91">
        <v>23.41</v>
      </c>
      <c r="Q28" s="148"/>
      <c r="R28" s="149"/>
      <c r="S28" s="149"/>
      <c r="T28" s="149"/>
      <c r="U28" s="17"/>
    </row>
    <row r="29" spans="2:21">
      <c r="B29" s="35" t="s">
        <v>137</v>
      </c>
      <c r="C29" s="18" t="str">
        <f t="shared" ref="C29:C50" si="1">C28</f>
        <v>Pomieszczenie biurowe BIA</v>
      </c>
      <c r="D29" s="76">
        <v>20.25</v>
      </c>
      <c r="E29" s="148"/>
      <c r="F29" s="149"/>
      <c r="G29" s="149"/>
      <c r="H29" s="149"/>
      <c r="I29" s="17"/>
      <c r="J29" s="74"/>
      <c r="K29" s="23"/>
      <c r="L29" s="23"/>
      <c r="N29" s="8" t="s">
        <v>213</v>
      </c>
      <c r="O29" s="1" t="s">
        <v>916</v>
      </c>
      <c r="P29" s="91">
        <v>19.61</v>
      </c>
      <c r="Q29" s="148"/>
      <c r="R29" s="149"/>
      <c r="S29" s="149"/>
      <c r="T29" s="149"/>
      <c r="U29" s="17"/>
    </row>
    <row r="30" spans="2:21">
      <c r="B30" s="35" t="s">
        <v>138</v>
      </c>
      <c r="C30" s="18" t="str">
        <f t="shared" si="1"/>
        <v>Pomieszczenie biurowe BIA</v>
      </c>
      <c r="D30" s="76">
        <v>19.77</v>
      </c>
      <c r="E30" s="148"/>
      <c r="F30" s="149"/>
      <c r="G30" s="149"/>
      <c r="H30" s="149"/>
      <c r="I30" s="17"/>
      <c r="J30" s="74"/>
      <c r="K30" s="23"/>
      <c r="L30" s="23"/>
      <c r="N30" s="8" t="s">
        <v>214</v>
      </c>
      <c r="O30" s="29" t="s">
        <v>917</v>
      </c>
      <c r="P30" s="91">
        <v>20.62</v>
      </c>
      <c r="Q30" s="148"/>
      <c r="R30" s="149"/>
      <c r="S30" s="149"/>
      <c r="T30" s="149"/>
      <c r="U30" s="17"/>
    </row>
    <row r="31" spans="2:21">
      <c r="B31" s="36" t="s">
        <v>139</v>
      </c>
      <c r="C31" s="18" t="str">
        <f t="shared" si="1"/>
        <v>Pomieszczenie biurowe BIA</v>
      </c>
      <c r="D31" s="76">
        <v>24.67</v>
      </c>
      <c r="E31" s="148"/>
      <c r="F31" s="149"/>
      <c r="G31" s="149"/>
      <c r="H31" s="149"/>
      <c r="I31" s="17"/>
      <c r="J31" s="74"/>
      <c r="K31" s="23"/>
      <c r="L31" s="23"/>
      <c r="N31" s="8" t="s">
        <v>215</v>
      </c>
      <c r="O31" s="1" t="s">
        <v>916</v>
      </c>
      <c r="P31" s="91">
        <v>44.05</v>
      </c>
      <c r="Q31" s="148"/>
      <c r="R31" s="149"/>
      <c r="S31" s="149"/>
      <c r="T31" s="149"/>
      <c r="U31" s="17"/>
    </row>
    <row r="32" spans="2:21">
      <c r="B32" s="35" t="s">
        <v>140</v>
      </c>
      <c r="C32" s="18" t="str">
        <f t="shared" si="1"/>
        <v>Pomieszczenie biurowe BIA</v>
      </c>
      <c r="D32" s="76">
        <v>28.23</v>
      </c>
      <c r="E32" s="148"/>
      <c r="F32" s="149"/>
      <c r="G32" s="149"/>
      <c r="H32" s="149"/>
      <c r="I32" s="17"/>
      <c r="J32" s="74"/>
      <c r="K32" s="23"/>
      <c r="L32" s="23"/>
      <c r="N32" s="8" t="s">
        <v>216</v>
      </c>
      <c r="O32" s="29" t="s">
        <v>903</v>
      </c>
      <c r="P32" s="91">
        <v>16.78</v>
      </c>
      <c r="Q32" s="148"/>
      <c r="R32" s="149"/>
      <c r="S32" s="149"/>
      <c r="T32" s="149"/>
      <c r="U32" s="17"/>
    </row>
    <row r="33" spans="2:21">
      <c r="B33" s="35" t="s">
        <v>141</v>
      </c>
      <c r="C33" s="18" t="str">
        <f t="shared" si="1"/>
        <v>Pomieszczenie biurowe BIA</v>
      </c>
      <c r="D33" s="76">
        <v>44.67</v>
      </c>
      <c r="E33" s="148"/>
      <c r="F33" s="149"/>
      <c r="G33" s="149"/>
      <c r="H33" s="149"/>
      <c r="I33" s="17"/>
      <c r="J33" s="74"/>
      <c r="K33" s="23"/>
      <c r="L33" s="23"/>
      <c r="N33" s="8" t="s">
        <v>217</v>
      </c>
      <c r="O33" s="1" t="s">
        <v>916</v>
      </c>
      <c r="P33" s="91">
        <v>22.88</v>
      </c>
      <c r="Q33" s="148"/>
      <c r="R33" s="149"/>
      <c r="S33" s="149"/>
      <c r="T33" s="149"/>
      <c r="U33" s="17"/>
    </row>
    <row r="34" spans="2:21">
      <c r="B34" s="36" t="s">
        <v>142</v>
      </c>
      <c r="C34" s="18" t="str">
        <f t="shared" si="1"/>
        <v>Pomieszczenie biurowe BIA</v>
      </c>
      <c r="D34" s="76">
        <v>39.020000000000003</v>
      </c>
      <c r="E34" s="148"/>
      <c r="F34" s="149"/>
      <c r="G34" s="149"/>
      <c r="H34" s="149"/>
      <c r="I34" s="17"/>
      <c r="J34" s="74"/>
      <c r="K34" s="23"/>
      <c r="L34" s="23"/>
      <c r="N34" s="8" t="s">
        <v>218</v>
      </c>
      <c r="O34" s="29" t="s">
        <v>918</v>
      </c>
      <c r="P34" s="91">
        <v>18.05</v>
      </c>
      <c r="Q34" s="148"/>
      <c r="R34" s="149"/>
      <c r="S34" s="149"/>
      <c r="T34" s="149"/>
      <c r="U34" s="17"/>
    </row>
    <row r="35" spans="2:21">
      <c r="B35" s="35" t="s">
        <v>143</v>
      </c>
      <c r="C35" s="18" t="s">
        <v>958</v>
      </c>
      <c r="D35" s="76">
        <v>33.14</v>
      </c>
      <c r="E35" s="148"/>
      <c r="F35" s="149"/>
      <c r="G35" s="149"/>
      <c r="H35" s="149"/>
      <c r="I35" s="17"/>
      <c r="J35" s="74"/>
      <c r="K35" s="23"/>
      <c r="L35" s="23"/>
      <c r="N35" s="8" t="s">
        <v>219</v>
      </c>
      <c r="O35" s="29" t="s">
        <v>903</v>
      </c>
      <c r="P35" s="91">
        <v>20.53</v>
      </c>
      <c r="Q35" s="148"/>
      <c r="R35" s="149"/>
      <c r="S35" s="149"/>
      <c r="T35" s="149"/>
      <c r="U35" s="17"/>
    </row>
    <row r="36" spans="2:21">
      <c r="B36" s="35" t="s">
        <v>144</v>
      </c>
      <c r="C36" s="18" t="str">
        <f t="shared" si="1"/>
        <v>Pomieszczenie biurowe ZŚ</v>
      </c>
      <c r="D36" s="76">
        <v>17.96</v>
      </c>
      <c r="E36" s="148"/>
      <c r="F36" s="149"/>
      <c r="G36" s="149"/>
      <c r="H36" s="149"/>
      <c r="I36" s="17"/>
      <c r="J36" s="74"/>
      <c r="K36" s="23"/>
      <c r="L36" s="23"/>
      <c r="N36" s="8" t="s">
        <v>220</v>
      </c>
      <c r="O36" s="1" t="s">
        <v>916</v>
      </c>
      <c r="P36" s="91">
        <v>19.5</v>
      </c>
      <c r="Q36" s="148"/>
      <c r="R36" s="149"/>
      <c r="S36" s="149"/>
      <c r="T36" s="149"/>
      <c r="U36" s="17"/>
    </row>
    <row r="37" spans="2:21">
      <c r="B37" s="35" t="s">
        <v>145</v>
      </c>
      <c r="C37" s="18" t="str">
        <f t="shared" si="1"/>
        <v>Pomieszczenie biurowe ZŚ</v>
      </c>
      <c r="D37" s="76">
        <v>20.88</v>
      </c>
      <c r="E37" s="148"/>
      <c r="F37" s="149"/>
      <c r="G37" s="149"/>
      <c r="H37" s="149"/>
      <c r="I37" s="17"/>
      <c r="J37" s="74"/>
      <c r="K37" s="23"/>
      <c r="L37" s="23"/>
      <c r="N37" s="8" t="s">
        <v>221</v>
      </c>
      <c r="O37" s="29" t="s">
        <v>918</v>
      </c>
      <c r="P37" s="91">
        <v>15.82</v>
      </c>
      <c r="Q37" s="148"/>
      <c r="R37" s="149"/>
      <c r="S37" s="149"/>
      <c r="T37" s="149"/>
      <c r="U37" s="17"/>
    </row>
    <row r="38" spans="2:21">
      <c r="B38" s="35" t="s">
        <v>146</v>
      </c>
      <c r="C38" s="18" t="str">
        <f t="shared" si="1"/>
        <v>Pomieszczenie biurowe ZŚ</v>
      </c>
      <c r="D38" s="76">
        <v>19.559999999999999</v>
      </c>
      <c r="E38" s="148"/>
      <c r="F38" s="149"/>
      <c r="G38" s="149"/>
      <c r="H38" s="149"/>
      <c r="I38" s="17"/>
      <c r="J38" s="74"/>
      <c r="K38" s="23"/>
      <c r="L38" s="23"/>
      <c r="N38" s="8" t="s">
        <v>222</v>
      </c>
      <c r="O38" s="29" t="s">
        <v>919</v>
      </c>
      <c r="P38" s="91">
        <v>17.489999999999998</v>
      </c>
      <c r="Q38" s="148"/>
      <c r="R38" s="149"/>
      <c r="S38" s="149"/>
      <c r="T38" s="149"/>
      <c r="U38" s="17"/>
    </row>
    <row r="39" spans="2:21">
      <c r="B39" s="35" t="s">
        <v>147</v>
      </c>
      <c r="C39" s="18" t="str">
        <f t="shared" si="1"/>
        <v>Pomieszczenie biurowe ZŚ</v>
      </c>
      <c r="D39" s="76">
        <v>18.95</v>
      </c>
      <c r="E39" s="148"/>
      <c r="F39" s="149"/>
      <c r="G39" s="149"/>
      <c r="H39" s="149"/>
      <c r="I39" s="17"/>
      <c r="J39" s="74"/>
      <c r="K39" s="23"/>
      <c r="L39" s="23"/>
      <c r="N39" s="8" t="s">
        <v>223</v>
      </c>
      <c r="O39" s="29" t="s">
        <v>915</v>
      </c>
      <c r="P39" s="91">
        <v>14.7</v>
      </c>
      <c r="Q39" s="148"/>
      <c r="R39" s="149"/>
      <c r="S39" s="149"/>
      <c r="T39" s="149"/>
      <c r="U39" s="17"/>
    </row>
    <row r="40" spans="2:21">
      <c r="B40" s="35" t="s">
        <v>148</v>
      </c>
      <c r="C40" s="18" t="str">
        <f t="shared" si="1"/>
        <v>Pomieszczenie biurowe ZŚ</v>
      </c>
      <c r="D40" s="76">
        <v>30.55</v>
      </c>
      <c r="E40" s="148"/>
      <c r="F40" s="149"/>
      <c r="G40" s="149"/>
      <c r="H40" s="149"/>
      <c r="I40" s="17"/>
      <c r="J40" s="74"/>
      <c r="K40" s="23"/>
      <c r="L40" s="23"/>
      <c r="N40" s="8" t="s">
        <v>224</v>
      </c>
      <c r="O40" s="29" t="s">
        <v>855</v>
      </c>
      <c r="P40" s="91">
        <v>5.53</v>
      </c>
      <c r="Q40" s="148"/>
      <c r="R40" s="149"/>
      <c r="S40" s="149"/>
      <c r="T40" s="149"/>
      <c r="U40" s="17"/>
    </row>
    <row r="41" spans="2:21">
      <c r="B41" s="35" t="s">
        <v>149</v>
      </c>
      <c r="C41" s="18" t="str">
        <f t="shared" si="1"/>
        <v>Pomieszczenie biurowe ZŚ</v>
      </c>
      <c r="D41" s="76">
        <v>21.57</v>
      </c>
      <c r="E41" s="148"/>
      <c r="F41" s="149"/>
      <c r="G41" s="149"/>
      <c r="H41" s="149"/>
      <c r="I41" s="17"/>
      <c r="J41" s="74"/>
      <c r="K41" s="23"/>
      <c r="L41" s="23"/>
      <c r="N41" s="8" t="s">
        <v>225</v>
      </c>
      <c r="O41" s="29" t="s">
        <v>0</v>
      </c>
      <c r="P41" s="91">
        <v>83.59</v>
      </c>
      <c r="Q41" s="148"/>
      <c r="R41" s="149"/>
      <c r="S41" s="149"/>
      <c r="T41" s="149"/>
      <c r="U41" s="17"/>
    </row>
    <row r="42" spans="2:21">
      <c r="B42" s="35" t="s">
        <v>150</v>
      </c>
      <c r="C42" s="18" t="str">
        <f t="shared" si="1"/>
        <v>Pomieszczenie biurowe ZŚ</v>
      </c>
      <c r="D42" s="76">
        <v>26.93</v>
      </c>
      <c r="E42" s="148"/>
      <c r="F42" s="149"/>
      <c r="G42" s="149"/>
      <c r="H42" s="149"/>
      <c r="I42" s="17"/>
      <c r="J42" s="74"/>
      <c r="K42" s="23"/>
      <c r="L42" s="23"/>
      <c r="N42" s="8" t="s">
        <v>226</v>
      </c>
      <c r="O42" s="29" t="s">
        <v>0</v>
      </c>
      <c r="P42" s="91">
        <v>71.48</v>
      </c>
      <c r="Q42" s="148"/>
      <c r="R42" s="149"/>
      <c r="S42" s="149"/>
      <c r="T42" s="149"/>
      <c r="U42" s="17"/>
    </row>
    <row r="43" spans="2:21">
      <c r="B43" s="35" t="s">
        <v>151</v>
      </c>
      <c r="C43" s="18" t="str">
        <f t="shared" si="1"/>
        <v>Pomieszczenie biurowe ZŚ</v>
      </c>
      <c r="D43" s="76">
        <v>18.46</v>
      </c>
      <c r="E43" s="148"/>
      <c r="F43" s="149"/>
      <c r="G43" s="149"/>
      <c r="H43" s="149"/>
      <c r="I43" s="17"/>
      <c r="J43" s="74"/>
      <c r="K43" s="23"/>
      <c r="L43" s="23"/>
      <c r="N43" s="8" t="s">
        <v>227</v>
      </c>
      <c r="O43" s="29" t="s">
        <v>0</v>
      </c>
      <c r="P43" s="91">
        <v>52.44</v>
      </c>
      <c r="Q43" s="148"/>
      <c r="R43" s="149"/>
      <c r="S43" s="149"/>
      <c r="T43" s="149"/>
      <c r="U43" s="17"/>
    </row>
    <row r="44" spans="2:21">
      <c r="B44" s="35" t="s">
        <v>152</v>
      </c>
      <c r="C44" s="18" t="str">
        <f t="shared" si="1"/>
        <v>Pomieszczenie biurowe ZŚ</v>
      </c>
      <c r="D44" s="76">
        <v>25.15</v>
      </c>
      <c r="E44" s="148"/>
      <c r="F44" s="149"/>
      <c r="G44" s="149"/>
      <c r="H44" s="149"/>
      <c r="I44" s="17"/>
      <c r="J44" s="74"/>
      <c r="K44" s="23"/>
      <c r="L44" s="23"/>
      <c r="N44" s="8" t="s">
        <v>228</v>
      </c>
      <c r="O44" s="29" t="s">
        <v>920</v>
      </c>
      <c r="P44" s="91">
        <v>9.5399999999999991</v>
      </c>
      <c r="Q44" s="148"/>
      <c r="R44" s="149"/>
      <c r="S44" s="149"/>
      <c r="T44" s="149"/>
      <c r="U44" s="17"/>
    </row>
    <row r="45" spans="2:21">
      <c r="B45" s="35" t="s">
        <v>153</v>
      </c>
      <c r="C45" s="18" t="str">
        <f t="shared" si="1"/>
        <v>Pomieszczenie biurowe ZŚ</v>
      </c>
      <c r="D45" s="76">
        <v>21.1</v>
      </c>
      <c r="E45" s="148"/>
      <c r="F45" s="149"/>
      <c r="G45" s="149"/>
      <c r="H45" s="149"/>
      <c r="I45" s="17"/>
      <c r="J45" s="74"/>
      <c r="K45" s="23"/>
      <c r="L45" s="23"/>
      <c r="N45" s="8" t="s">
        <v>229</v>
      </c>
      <c r="O45" s="29" t="s">
        <v>854</v>
      </c>
      <c r="P45" s="91">
        <v>11.11</v>
      </c>
      <c r="Q45" s="148"/>
      <c r="R45" s="149"/>
      <c r="S45" s="149"/>
      <c r="T45" s="149"/>
      <c r="U45" s="17"/>
    </row>
    <row r="46" spans="2:21">
      <c r="B46" s="35" t="s">
        <v>154</v>
      </c>
      <c r="C46" s="18" t="str">
        <f t="shared" si="1"/>
        <v>Pomieszczenie biurowe ZŚ</v>
      </c>
      <c r="D46" s="76">
        <v>24.37</v>
      </c>
      <c r="E46" s="148"/>
      <c r="F46" s="149"/>
      <c r="G46" s="149"/>
      <c r="H46" s="149"/>
      <c r="I46" s="17"/>
      <c r="J46" s="74"/>
      <c r="K46" s="23"/>
      <c r="L46" s="23"/>
      <c r="N46" s="8" t="s">
        <v>1161</v>
      </c>
      <c r="O46" s="29" t="s">
        <v>907</v>
      </c>
      <c r="P46" s="91">
        <v>7.97</v>
      </c>
      <c r="Q46" s="148"/>
      <c r="R46" s="149"/>
      <c r="S46" s="149"/>
      <c r="T46" s="149"/>
      <c r="U46" s="17"/>
    </row>
    <row r="47" spans="2:21">
      <c r="B47" s="35" t="s">
        <v>155</v>
      </c>
      <c r="C47" s="18" t="str">
        <f t="shared" si="1"/>
        <v>Pomieszczenie biurowe ZŚ</v>
      </c>
      <c r="D47" s="76">
        <v>16.13</v>
      </c>
      <c r="E47" s="148"/>
      <c r="F47" s="149"/>
      <c r="G47" s="149"/>
      <c r="H47" s="149"/>
      <c r="I47" s="17"/>
      <c r="J47" s="74"/>
      <c r="K47" s="23"/>
      <c r="L47" s="23"/>
      <c r="N47" s="8" t="s">
        <v>230</v>
      </c>
      <c r="O47" s="29" t="s">
        <v>910</v>
      </c>
      <c r="P47" s="91">
        <v>3.58</v>
      </c>
      <c r="Q47" s="148"/>
      <c r="R47" s="149"/>
      <c r="S47" s="149"/>
      <c r="T47" s="149"/>
      <c r="U47" s="17"/>
    </row>
    <row r="48" spans="2:21">
      <c r="B48" s="35" t="s">
        <v>156</v>
      </c>
      <c r="C48" s="18" t="str">
        <f t="shared" si="1"/>
        <v>Pomieszczenie biurowe ZŚ</v>
      </c>
      <c r="D48" s="76">
        <v>18.89</v>
      </c>
      <c r="E48" s="148"/>
      <c r="F48" s="149"/>
      <c r="G48" s="149"/>
      <c r="H48" s="149"/>
      <c r="I48" s="17"/>
      <c r="J48" s="74"/>
      <c r="K48" s="23"/>
      <c r="L48" s="23"/>
      <c r="N48" s="8" t="s">
        <v>231</v>
      </c>
      <c r="O48" s="29" t="s">
        <v>863</v>
      </c>
      <c r="P48" s="91">
        <v>2.11</v>
      </c>
      <c r="Q48" s="148"/>
      <c r="R48" s="149"/>
      <c r="S48" s="149"/>
      <c r="T48" s="149"/>
      <c r="U48" s="17"/>
    </row>
    <row r="49" spans="2:21">
      <c r="B49" s="35" t="s">
        <v>157</v>
      </c>
      <c r="C49" s="18" t="str">
        <f t="shared" si="1"/>
        <v>Pomieszczenie biurowe ZŚ</v>
      </c>
      <c r="D49" s="76">
        <v>21.66</v>
      </c>
      <c r="E49" s="148"/>
      <c r="F49" s="149"/>
      <c r="G49" s="149"/>
      <c r="H49" s="149"/>
      <c r="I49" s="17"/>
      <c r="J49" s="74"/>
      <c r="K49" s="23"/>
      <c r="L49" s="23"/>
      <c r="N49" s="8" t="s">
        <v>232</v>
      </c>
      <c r="O49" s="29" t="s">
        <v>915</v>
      </c>
      <c r="P49" s="91">
        <v>5.03</v>
      </c>
      <c r="Q49" s="148"/>
      <c r="R49" s="149"/>
      <c r="S49" s="149"/>
      <c r="T49" s="149"/>
      <c r="U49" s="17"/>
    </row>
    <row r="50" spans="2:21">
      <c r="B50" s="35" t="s">
        <v>158</v>
      </c>
      <c r="C50" s="18" t="str">
        <f t="shared" si="1"/>
        <v>Pomieszczenie biurowe ZŚ</v>
      </c>
      <c r="D50" s="76">
        <v>19.48</v>
      </c>
      <c r="E50" s="148"/>
      <c r="F50" s="149"/>
      <c r="G50" s="149"/>
      <c r="H50" s="149"/>
      <c r="I50" s="17"/>
      <c r="J50" s="74"/>
      <c r="K50" s="23"/>
      <c r="L50" s="23"/>
      <c r="N50" s="8" t="s">
        <v>233</v>
      </c>
      <c r="O50" s="29" t="s">
        <v>906</v>
      </c>
      <c r="P50" s="91">
        <v>10.46</v>
      </c>
      <c r="Q50" s="148"/>
      <c r="R50" s="149"/>
      <c r="S50" s="149"/>
      <c r="T50" s="149"/>
      <c r="U50" s="17"/>
    </row>
    <row r="51" spans="2:21">
      <c r="B51" s="35" t="s">
        <v>159</v>
      </c>
      <c r="C51" s="18" t="s">
        <v>962</v>
      </c>
      <c r="D51" s="76">
        <v>19.38</v>
      </c>
      <c r="E51" s="148"/>
      <c r="F51" s="149"/>
      <c r="G51" s="149"/>
      <c r="H51" s="149"/>
      <c r="I51" s="17"/>
      <c r="J51" s="74"/>
      <c r="K51" s="23"/>
      <c r="L51" s="23"/>
      <c r="N51" s="8" t="s">
        <v>1140</v>
      </c>
      <c r="O51" s="29" t="s">
        <v>0</v>
      </c>
      <c r="P51" s="91">
        <v>15.2</v>
      </c>
      <c r="Q51" s="148"/>
      <c r="R51" s="149"/>
      <c r="S51" s="149"/>
      <c r="T51" s="149"/>
      <c r="U51" s="17"/>
    </row>
    <row r="52" spans="2:21">
      <c r="B52" s="35" t="s">
        <v>160</v>
      </c>
      <c r="C52" s="18" t="s">
        <v>963</v>
      </c>
      <c r="D52" s="76">
        <v>41.53</v>
      </c>
      <c r="E52" s="148"/>
      <c r="F52" s="149"/>
      <c r="G52" s="149"/>
      <c r="H52" s="149"/>
      <c r="I52" s="17"/>
      <c r="J52" s="74"/>
      <c r="K52" s="23"/>
      <c r="L52" s="23"/>
      <c r="N52" s="8" t="s">
        <v>234</v>
      </c>
      <c r="O52" s="29" t="s">
        <v>884</v>
      </c>
      <c r="P52" s="91">
        <v>16.16</v>
      </c>
      <c r="Q52" s="148"/>
      <c r="R52" s="149"/>
      <c r="S52" s="149"/>
      <c r="T52" s="149"/>
      <c r="U52" s="17"/>
    </row>
    <row r="53" spans="2:21">
      <c r="B53" s="35" t="s">
        <v>161</v>
      </c>
      <c r="C53" s="18" t="s">
        <v>951</v>
      </c>
      <c r="D53" s="76">
        <v>19.02</v>
      </c>
      <c r="E53" s="148"/>
      <c r="F53" s="149"/>
      <c r="G53" s="149"/>
      <c r="H53" s="149"/>
      <c r="I53" s="17"/>
      <c r="J53" s="74"/>
      <c r="K53" s="23"/>
      <c r="L53" s="23"/>
      <c r="N53" s="8" t="s">
        <v>235</v>
      </c>
      <c r="O53" s="29" t="s">
        <v>859</v>
      </c>
      <c r="P53" s="91">
        <v>2.71</v>
      </c>
      <c r="Q53" s="148"/>
      <c r="R53" s="149"/>
      <c r="S53" s="149"/>
      <c r="T53" s="149"/>
      <c r="U53" s="17"/>
    </row>
    <row r="54" spans="2:21">
      <c r="B54" s="35" t="s">
        <v>162</v>
      </c>
      <c r="C54" s="18" t="s">
        <v>951</v>
      </c>
      <c r="D54" s="76">
        <v>21.41</v>
      </c>
      <c r="E54" s="148"/>
      <c r="F54" s="149"/>
      <c r="G54" s="149"/>
      <c r="H54" s="149"/>
      <c r="I54" s="17"/>
      <c r="J54" s="74"/>
      <c r="K54" s="23"/>
      <c r="L54" s="23"/>
      <c r="N54" s="8" t="s">
        <v>236</v>
      </c>
      <c r="O54" s="29" t="s">
        <v>854</v>
      </c>
      <c r="P54" s="91">
        <v>6.38</v>
      </c>
      <c r="Q54" s="148"/>
      <c r="R54" s="149"/>
      <c r="S54" s="149"/>
      <c r="T54" s="149"/>
      <c r="U54" s="17"/>
    </row>
    <row r="55" spans="2:21">
      <c r="B55" s="35" t="s">
        <v>163</v>
      </c>
      <c r="C55" s="18" t="s">
        <v>951</v>
      </c>
      <c r="D55" s="76">
        <v>26.26</v>
      </c>
      <c r="E55" s="148"/>
      <c r="F55" s="149"/>
      <c r="G55" s="149"/>
      <c r="H55" s="149"/>
      <c r="I55" s="17"/>
      <c r="J55" s="74"/>
      <c r="K55" s="23"/>
      <c r="L55" s="23"/>
      <c r="N55" s="8" t="s">
        <v>237</v>
      </c>
      <c r="O55" s="29" t="s">
        <v>921</v>
      </c>
      <c r="P55" s="91">
        <v>4.7</v>
      </c>
      <c r="Q55" s="148"/>
      <c r="R55" s="149"/>
      <c r="S55" s="149"/>
      <c r="T55" s="149"/>
      <c r="U55" s="17"/>
    </row>
    <row r="56" spans="2:21">
      <c r="B56" s="35" t="s">
        <v>164</v>
      </c>
      <c r="C56" s="18" t="s">
        <v>951</v>
      </c>
      <c r="D56" s="76">
        <v>16.14</v>
      </c>
      <c r="E56" s="148"/>
      <c r="F56" s="149"/>
      <c r="G56" s="149"/>
      <c r="H56" s="149"/>
      <c r="I56" s="17"/>
      <c r="J56" s="74"/>
      <c r="K56" s="23"/>
      <c r="L56" s="23"/>
      <c r="N56" s="8" t="s">
        <v>238</v>
      </c>
      <c r="O56" s="29" t="s">
        <v>856</v>
      </c>
      <c r="P56" s="91">
        <v>8.68</v>
      </c>
      <c r="Q56" s="148"/>
      <c r="R56" s="149"/>
      <c r="S56" s="149"/>
      <c r="T56" s="149"/>
      <c r="U56" s="17"/>
    </row>
    <row r="57" spans="2:21">
      <c r="B57" s="35" t="s">
        <v>165</v>
      </c>
      <c r="C57" s="18" t="s">
        <v>0</v>
      </c>
      <c r="D57" s="76">
        <v>51.27</v>
      </c>
      <c r="E57" s="148"/>
      <c r="F57" s="149"/>
      <c r="G57" s="149"/>
      <c r="H57" s="149"/>
      <c r="I57" s="17"/>
      <c r="J57" s="74"/>
      <c r="K57" s="23"/>
      <c r="L57" s="23"/>
      <c r="N57" s="8" t="s">
        <v>239</v>
      </c>
      <c r="O57" s="29" t="s">
        <v>857</v>
      </c>
      <c r="P57" s="91">
        <v>1.61</v>
      </c>
      <c r="Q57" s="148"/>
      <c r="R57" s="149"/>
      <c r="S57" s="149"/>
      <c r="T57" s="149"/>
      <c r="U57" s="17"/>
    </row>
    <row r="58" spans="2:21">
      <c r="B58" s="35" t="s">
        <v>166</v>
      </c>
      <c r="C58" s="18" t="s">
        <v>0</v>
      </c>
      <c r="D58" s="76">
        <v>24.57</v>
      </c>
      <c r="E58" s="148"/>
      <c r="F58" s="149"/>
      <c r="G58" s="149"/>
      <c r="H58" s="149"/>
      <c r="I58" s="17"/>
      <c r="J58" s="74"/>
      <c r="K58" s="23"/>
      <c r="L58" s="23"/>
      <c r="N58" s="8" t="s">
        <v>240</v>
      </c>
      <c r="O58" s="29" t="s">
        <v>910</v>
      </c>
      <c r="P58" s="91">
        <v>1.56</v>
      </c>
      <c r="Q58" s="148"/>
      <c r="R58" s="149"/>
      <c r="S58" s="149"/>
      <c r="T58" s="149"/>
      <c r="U58" s="17"/>
    </row>
    <row r="59" spans="2:21">
      <c r="B59" s="35" t="s">
        <v>167</v>
      </c>
      <c r="C59" s="18" t="s">
        <v>0</v>
      </c>
      <c r="D59" s="76">
        <v>11.73</v>
      </c>
      <c r="E59" s="148"/>
      <c r="F59" s="149"/>
      <c r="G59" s="149"/>
      <c r="H59" s="149"/>
      <c r="I59" s="17"/>
      <c r="J59" s="74"/>
      <c r="K59" s="23"/>
      <c r="L59" s="23"/>
      <c r="N59" s="8" t="s">
        <v>241</v>
      </c>
      <c r="O59" s="29" t="s">
        <v>922</v>
      </c>
      <c r="P59" s="91">
        <v>8.92</v>
      </c>
      <c r="Q59" s="148"/>
      <c r="R59" s="149"/>
      <c r="S59" s="149"/>
      <c r="T59" s="149"/>
      <c r="U59" s="17"/>
    </row>
    <row r="60" spans="2:21">
      <c r="B60" s="35" t="s">
        <v>168</v>
      </c>
      <c r="C60" s="18" t="s">
        <v>0</v>
      </c>
      <c r="D60" s="76">
        <v>23.57</v>
      </c>
      <c r="E60" s="148"/>
      <c r="F60" s="149"/>
      <c r="G60" s="149"/>
      <c r="H60" s="149"/>
      <c r="I60" s="17"/>
      <c r="J60" s="74"/>
      <c r="K60" s="23"/>
      <c r="L60" s="23"/>
      <c r="N60" s="8" t="s">
        <v>242</v>
      </c>
      <c r="O60" s="29" t="s">
        <v>923</v>
      </c>
      <c r="P60" s="91">
        <v>18.989999999999998</v>
      </c>
      <c r="Q60" s="148"/>
      <c r="R60" s="149"/>
      <c r="S60" s="149"/>
      <c r="T60" s="149"/>
      <c r="U60" s="17"/>
    </row>
    <row r="61" spans="2:21">
      <c r="B61" s="35" t="s">
        <v>169</v>
      </c>
      <c r="C61" s="18" t="s">
        <v>0</v>
      </c>
      <c r="D61" s="76">
        <v>76.7</v>
      </c>
      <c r="E61" s="148"/>
      <c r="F61" s="149"/>
      <c r="G61" s="149"/>
      <c r="H61" s="149"/>
      <c r="I61" s="17"/>
      <c r="J61" s="74"/>
      <c r="K61" s="23"/>
      <c r="L61" s="23"/>
      <c r="N61" s="8" t="s">
        <v>243</v>
      </c>
      <c r="O61" s="29" t="s">
        <v>908</v>
      </c>
      <c r="P61" s="91">
        <v>11.43</v>
      </c>
      <c r="Q61" s="148"/>
      <c r="R61" s="149"/>
      <c r="S61" s="149"/>
      <c r="T61" s="149"/>
      <c r="U61" s="17"/>
    </row>
    <row r="62" spans="2:21">
      <c r="B62" s="35" t="s">
        <v>170</v>
      </c>
      <c r="C62" s="18" t="s">
        <v>0</v>
      </c>
      <c r="D62" s="76">
        <v>40.68</v>
      </c>
      <c r="E62" s="148"/>
      <c r="F62" s="149"/>
      <c r="G62" s="149"/>
      <c r="H62" s="149"/>
      <c r="I62" s="17"/>
      <c r="J62" s="74"/>
      <c r="K62" s="23"/>
      <c r="L62" s="23"/>
      <c r="N62" s="8" t="s">
        <v>244</v>
      </c>
      <c r="O62" s="29" t="s">
        <v>909</v>
      </c>
      <c r="P62" s="91">
        <v>4.5599999999999996</v>
      </c>
      <c r="Q62" s="148"/>
      <c r="R62" s="149"/>
      <c r="S62" s="149"/>
      <c r="T62" s="149"/>
      <c r="U62" s="17"/>
    </row>
    <row r="63" spans="2:21">
      <c r="B63" s="35" t="s">
        <v>171</v>
      </c>
      <c r="C63" s="18" t="s">
        <v>858</v>
      </c>
      <c r="D63" s="76">
        <v>15.63</v>
      </c>
      <c r="E63" s="148"/>
      <c r="F63" s="149"/>
      <c r="G63" s="149"/>
      <c r="H63" s="149"/>
      <c r="I63" s="17"/>
      <c r="J63" s="74"/>
      <c r="K63" s="23"/>
      <c r="L63" s="23"/>
      <c r="N63" s="8" t="s">
        <v>245</v>
      </c>
      <c r="O63" s="29" t="s">
        <v>906</v>
      </c>
      <c r="P63" s="91">
        <v>29.97</v>
      </c>
      <c r="Q63" s="148"/>
      <c r="R63" s="149"/>
      <c r="S63" s="149"/>
      <c r="T63" s="149"/>
      <c r="U63" s="17"/>
    </row>
    <row r="64" spans="2:21">
      <c r="B64" s="35" t="s">
        <v>172</v>
      </c>
      <c r="C64" s="18" t="s">
        <v>858</v>
      </c>
      <c r="D64" s="76">
        <v>15.25</v>
      </c>
      <c r="E64" s="148"/>
      <c r="F64" s="149"/>
      <c r="G64" s="149"/>
      <c r="H64" s="149"/>
      <c r="I64" s="17"/>
      <c r="J64" s="74"/>
      <c r="K64" s="23"/>
      <c r="L64" s="23"/>
      <c r="N64" s="8" t="s">
        <v>246</v>
      </c>
      <c r="O64" s="29" t="s">
        <v>924</v>
      </c>
      <c r="P64" s="91">
        <v>5.16</v>
      </c>
      <c r="Q64" s="148"/>
      <c r="R64" s="149"/>
      <c r="S64" s="149"/>
      <c r="T64" s="149"/>
      <c r="U64" s="17"/>
    </row>
    <row r="65" spans="2:21">
      <c r="B65" s="35" t="s">
        <v>173</v>
      </c>
      <c r="C65" s="18" t="s">
        <v>906</v>
      </c>
      <c r="D65" s="76">
        <v>13.72</v>
      </c>
      <c r="E65" s="148"/>
      <c r="F65" s="149"/>
      <c r="G65" s="149"/>
      <c r="H65" s="149"/>
      <c r="I65" s="17"/>
      <c r="J65" s="74"/>
      <c r="K65" s="23"/>
      <c r="L65" s="23"/>
      <c r="N65" s="8" t="s">
        <v>247</v>
      </c>
      <c r="O65" s="29" t="s">
        <v>970</v>
      </c>
      <c r="P65" s="91">
        <v>15.99</v>
      </c>
      <c r="Q65" s="148"/>
      <c r="R65" s="149"/>
      <c r="S65" s="149"/>
      <c r="T65" s="149"/>
      <c r="U65" s="17"/>
    </row>
    <row r="66" spans="2:21">
      <c r="B66" s="35" t="s">
        <v>174</v>
      </c>
      <c r="C66" s="18" t="s">
        <v>915</v>
      </c>
      <c r="D66" s="76">
        <v>14.4</v>
      </c>
      <c r="E66" s="148"/>
      <c r="F66" s="149"/>
      <c r="G66" s="149"/>
      <c r="H66" s="149"/>
      <c r="I66" s="17"/>
      <c r="J66" s="74"/>
      <c r="K66" s="23"/>
      <c r="L66" s="23"/>
      <c r="N66" s="8" t="s">
        <v>248</v>
      </c>
      <c r="O66" s="29" t="s">
        <v>1158</v>
      </c>
      <c r="P66" s="91">
        <v>29.98</v>
      </c>
      <c r="Q66" s="148"/>
      <c r="R66" s="149"/>
      <c r="S66" s="149"/>
      <c r="T66" s="149"/>
      <c r="U66" s="17"/>
    </row>
    <row r="67" spans="2:21">
      <c r="B67" s="35" t="s">
        <v>175</v>
      </c>
      <c r="C67" s="18" t="s">
        <v>906</v>
      </c>
      <c r="D67" s="76">
        <v>11.73</v>
      </c>
      <c r="E67" s="148"/>
      <c r="F67" s="149"/>
      <c r="G67" s="149"/>
      <c r="H67" s="149"/>
      <c r="I67" s="17"/>
      <c r="J67" s="74"/>
      <c r="K67" s="23"/>
      <c r="L67" s="23"/>
      <c r="N67" s="8" t="s">
        <v>249</v>
      </c>
      <c r="O67" s="29" t="s">
        <v>909</v>
      </c>
      <c r="P67" s="91">
        <v>8.6</v>
      </c>
      <c r="Q67" s="148"/>
      <c r="R67" s="149"/>
      <c r="S67" s="149"/>
      <c r="T67" s="149"/>
      <c r="U67" s="17"/>
    </row>
    <row r="68" spans="2:21">
      <c r="B68" s="35" t="s">
        <v>176</v>
      </c>
      <c r="C68" s="18" t="s">
        <v>964</v>
      </c>
      <c r="D68" s="76">
        <v>4.79</v>
      </c>
      <c r="E68" s="148"/>
      <c r="F68" s="149"/>
      <c r="G68" s="149"/>
      <c r="H68" s="149"/>
      <c r="I68" s="17"/>
      <c r="J68" s="74"/>
      <c r="K68" s="23"/>
      <c r="L68" s="23"/>
      <c r="N68" s="8" t="s">
        <v>250</v>
      </c>
      <c r="O68" s="29" t="s">
        <v>0</v>
      </c>
      <c r="P68" s="91">
        <v>47.46</v>
      </c>
      <c r="Q68" s="148"/>
      <c r="R68" s="149"/>
      <c r="S68" s="149"/>
      <c r="T68" s="149"/>
      <c r="U68" s="17"/>
    </row>
    <row r="69" spans="2:21">
      <c r="B69" s="35" t="s">
        <v>177</v>
      </c>
      <c r="C69" s="18" t="s">
        <v>883</v>
      </c>
      <c r="D69" s="76">
        <v>2.86</v>
      </c>
      <c r="E69" s="148"/>
      <c r="F69" s="149"/>
      <c r="G69" s="149"/>
      <c r="H69" s="149"/>
      <c r="I69" s="17"/>
      <c r="J69" s="74"/>
      <c r="K69" s="23"/>
      <c r="L69" s="23"/>
      <c r="N69" s="8" t="s">
        <v>251</v>
      </c>
      <c r="O69" s="29" t="s">
        <v>884</v>
      </c>
      <c r="P69" s="91">
        <v>15.41</v>
      </c>
      <c r="Q69" s="148"/>
      <c r="R69" s="149"/>
      <c r="S69" s="149"/>
      <c r="T69" s="149"/>
      <c r="U69" s="17"/>
    </row>
    <row r="70" spans="2:21">
      <c r="B70" s="35" t="s">
        <v>178</v>
      </c>
      <c r="C70" s="18" t="s">
        <v>856</v>
      </c>
      <c r="D70" s="76">
        <f>1.63*2+5.26+6.34</f>
        <v>14.86</v>
      </c>
      <c r="E70" s="148"/>
      <c r="F70" s="149"/>
      <c r="G70" s="149"/>
      <c r="H70" s="149"/>
      <c r="I70" s="17"/>
      <c r="J70" s="74"/>
      <c r="K70" s="23"/>
      <c r="L70" s="23"/>
      <c r="N70" s="8" t="s">
        <v>252</v>
      </c>
      <c r="O70" s="29" t="str">
        <f>O53</f>
        <v>Pomieszczenie rozdzielni teletechnicznej</v>
      </c>
      <c r="P70" s="91">
        <v>2.13</v>
      </c>
      <c r="Q70" s="148"/>
      <c r="R70" s="149"/>
      <c r="S70" s="149"/>
      <c r="T70" s="149"/>
      <c r="U70" s="17"/>
    </row>
    <row r="71" spans="2:21">
      <c r="B71" s="35" t="s">
        <v>179</v>
      </c>
      <c r="C71" s="18" t="s">
        <v>906</v>
      </c>
      <c r="D71" s="76">
        <v>18.87</v>
      </c>
      <c r="E71" s="148"/>
      <c r="F71" s="149"/>
      <c r="G71" s="149"/>
      <c r="H71" s="149"/>
      <c r="I71" s="17"/>
      <c r="J71" s="74"/>
      <c r="K71" s="23"/>
      <c r="L71" s="23"/>
      <c r="N71" s="8" t="s">
        <v>1162</v>
      </c>
      <c r="O71" s="29" t="s">
        <v>906</v>
      </c>
      <c r="P71" s="91">
        <v>30.3</v>
      </c>
      <c r="Q71" s="148"/>
      <c r="R71" s="149"/>
      <c r="S71" s="149"/>
      <c r="T71" s="149"/>
      <c r="U71" s="17"/>
    </row>
    <row r="72" spans="2:21">
      <c r="B72" s="35" t="s">
        <v>180</v>
      </c>
      <c r="C72" s="18" t="s">
        <v>863</v>
      </c>
      <c r="D72" s="76">
        <v>3.53</v>
      </c>
      <c r="E72" s="148"/>
      <c r="F72" s="149"/>
      <c r="G72" s="149"/>
      <c r="H72" s="149"/>
      <c r="I72" s="17"/>
      <c r="J72" s="74"/>
      <c r="K72" s="23"/>
      <c r="L72" s="23"/>
      <c r="N72" s="8" t="s">
        <v>1163</v>
      </c>
      <c r="O72" s="29" t="s">
        <v>913</v>
      </c>
      <c r="P72" s="91">
        <v>4.4000000000000004</v>
      </c>
      <c r="Q72" s="148"/>
      <c r="R72" s="149"/>
      <c r="S72" s="149"/>
      <c r="T72" s="149"/>
      <c r="U72" s="17"/>
    </row>
    <row r="73" spans="2:21">
      <c r="B73" s="35" t="s">
        <v>181</v>
      </c>
      <c r="C73" s="18" t="s">
        <v>0</v>
      </c>
      <c r="D73" s="76">
        <v>21.83</v>
      </c>
      <c r="E73" s="148"/>
      <c r="F73" s="149"/>
      <c r="G73" s="149"/>
      <c r="H73" s="149"/>
      <c r="I73" s="17"/>
      <c r="J73" s="74"/>
      <c r="K73" s="23"/>
      <c r="L73" s="23"/>
      <c r="N73" s="8" t="s">
        <v>1164</v>
      </c>
      <c r="O73" s="29" t="s">
        <v>923</v>
      </c>
      <c r="P73" s="91">
        <v>14.31</v>
      </c>
      <c r="Q73" s="148"/>
      <c r="R73" s="149"/>
      <c r="S73" s="149"/>
      <c r="T73" s="149"/>
      <c r="U73" s="17"/>
    </row>
    <row r="74" spans="2:21">
      <c r="B74" s="35" t="s">
        <v>182</v>
      </c>
      <c r="C74" s="18" t="s">
        <v>884</v>
      </c>
      <c r="D74" s="76">
        <v>16.55</v>
      </c>
      <c r="E74" s="148"/>
      <c r="F74" s="149"/>
      <c r="G74" s="149"/>
      <c r="H74" s="149"/>
      <c r="I74" s="17"/>
      <c r="J74" s="74"/>
      <c r="K74" s="23"/>
      <c r="L74" s="23"/>
      <c r="N74" s="8" t="s">
        <v>971</v>
      </c>
      <c r="O74" s="29" t="s">
        <v>965</v>
      </c>
      <c r="P74" s="91">
        <v>10.27</v>
      </c>
      <c r="Q74" s="148"/>
      <c r="R74" s="149"/>
      <c r="S74" s="149"/>
      <c r="T74" s="149"/>
      <c r="U74" s="17"/>
    </row>
    <row r="75" spans="2:21">
      <c r="B75" s="35" t="s">
        <v>183</v>
      </c>
      <c r="C75" s="18" t="s">
        <v>972</v>
      </c>
      <c r="D75" s="76">
        <v>3.44</v>
      </c>
      <c r="E75" s="148"/>
      <c r="F75" s="149"/>
      <c r="G75" s="149"/>
      <c r="H75" s="149"/>
      <c r="I75" s="17"/>
      <c r="J75" s="74"/>
      <c r="K75" s="23"/>
      <c r="L75" s="23"/>
      <c r="N75" s="8"/>
      <c r="O75" s="29"/>
      <c r="P75" s="91"/>
      <c r="Q75" s="148"/>
      <c r="R75" s="149"/>
      <c r="S75" s="149"/>
      <c r="T75" s="149"/>
      <c r="U75" s="17"/>
    </row>
    <row r="76" spans="2:21">
      <c r="B76" s="35" t="s">
        <v>184</v>
      </c>
      <c r="C76" s="18" t="s">
        <v>908</v>
      </c>
      <c r="D76" s="76">
        <v>5.23</v>
      </c>
      <c r="E76" s="148"/>
      <c r="F76" s="149"/>
      <c r="G76" s="149"/>
      <c r="H76" s="149"/>
      <c r="I76" s="17"/>
      <c r="J76" s="74"/>
      <c r="K76" s="23"/>
      <c r="L76" s="23"/>
      <c r="N76" s="8"/>
      <c r="O76" s="29"/>
      <c r="P76" s="91"/>
      <c r="Q76" s="148"/>
      <c r="R76" s="149"/>
      <c r="S76" s="149"/>
      <c r="T76" s="149"/>
      <c r="U76" s="17"/>
    </row>
    <row r="77" spans="2:21">
      <c r="B77" s="35" t="s">
        <v>185</v>
      </c>
      <c r="C77" s="18" t="s">
        <v>854</v>
      </c>
      <c r="D77" s="76">
        <f>1.71*2+0.32+1.56+10.78</f>
        <v>16.079999999999998</v>
      </c>
      <c r="E77" s="148"/>
      <c r="F77" s="149"/>
      <c r="G77" s="149"/>
      <c r="H77" s="149"/>
      <c r="I77" s="17"/>
      <c r="J77" s="74"/>
      <c r="K77" s="23"/>
      <c r="L77" s="23"/>
      <c r="N77" s="8"/>
      <c r="O77" s="29"/>
      <c r="P77" s="91"/>
      <c r="Q77" s="148"/>
      <c r="R77" s="149"/>
      <c r="S77" s="149"/>
      <c r="T77" s="149"/>
      <c r="U77" s="17"/>
    </row>
    <row r="78" spans="2:21">
      <c r="B78" s="35" t="s">
        <v>186</v>
      </c>
      <c r="C78" s="18" t="s">
        <v>858</v>
      </c>
      <c r="D78" s="76">
        <v>13.85</v>
      </c>
      <c r="E78" s="148"/>
      <c r="F78" s="149"/>
      <c r="G78" s="149"/>
      <c r="H78" s="149"/>
      <c r="I78" s="17"/>
      <c r="J78" s="74"/>
      <c r="K78" s="23"/>
      <c r="L78" s="23"/>
      <c r="N78" s="8"/>
      <c r="O78" s="29"/>
      <c r="P78" s="91"/>
      <c r="Q78" s="148"/>
      <c r="R78" s="149"/>
      <c r="S78" s="149"/>
      <c r="T78" s="149"/>
      <c r="U78" s="17"/>
    </row>
    <row r="79" spans="2:21">
      <c r="B79" s="35" t="s">
        <v>187</v>
      </c>
      <c r="C79" s="18" t="s">
        <v>915</v>
      </c>
      <c r="D79" s="76">
        <v>24.23</v>
      </c>
      <c r="E79" s="148"/>
      <c r="F79" s="149"/>
      <c r="G79" s="149"/>
      <c r="H79" s="149"/>
      <c r="I79" s="17"/>
      <c r="J79" s="74"/>
      <c r="K79" s="23"/>
      <c r="L79" s="23"/>
      <c r="N79" s="8"/>
      <c r="O79" s="29"/>
      <c r="P79" s="91"/>
      <c r="Q79" s="148"/>
      <c r="R79" s="149"/>
      <c r="S79" s="149"/>
      <c r="T79" s="149"/>
      <c r="U79" s="17"/>
    </row>
    <row r="80" spans="2:21" ht="15" thickBot="1">
      <c r="B80" s="35" t="s">
        <v>188</v>
      </c>
      <c r="C80" s="18" t="s">
        <v>961</v>
      </c>
      <c r="D80" s="76">
        <v>19.36</v>
      </c>
      <c r="E80" s="148"/>
      <c r="F80" s="149"/>
      <c r="G80" s="149"/>
      <c r="H80" s="149"/>
      <c r="I80" s="17"/>
      <c r="J80" s="74"/>
      <c r="K80" s="23"/>
      <c r="L80" s="23"/>
      <c r="N80" s="88"/>
      <c r="O80" s="89"/>
      <c r="P80" s="90"/>
      <c r="Q80" s="148"/>
      <c r="R80" s="149"/>
      <c r="S80" s="149"/>
      <c r="T80" s="149"/>
      <c r="U80" s="17"/>
    </row>
    <row r="81" spans="2:21" ht="15.75" thickBot="1">
      <c r="B81" s="35" t="s">
        <v>189</v>
      </c>
      <c r="C81" s="18" t="s">
        <v>922</v>
      </c>
      <c r="D81" s="76">
        <v>11.16</v>
      </c>
      <c r="E81" s="148"/>
      <c r="F81" s="149"/>
      <c r="G81" s="149"/>
      <c r="H81" s="149"/>
      <c r="I81" s="17"/>
      <c r="J81" s="74"/>
      <c r="K81" s="23"/>
      <c r="L81" s="23"/>
      <c r="N81" s="33" t="s">
        <v>43</v>
      </c>
      <c r="O81" s="34"/>
      <c r="P81" s="78">
        <f>SUM(P6:P74)</f>
        <v>1338.8300000000006</v>
      </c>
      <c r="Q81" s="151"/>
      <c r="R81" s="152"/>
      <c r="S81" s="152"/>
      <c r="T81" s="152"/>
      <c r="U81" s="153"/>
    </row>
    <row r="82" spans="2:21">
      <c r="B82" s="35" t="s">
        <v>190</v>
      </c>
      <c r="C82" s="18" t="s">
        <v>879</v>
      </c>
      <c r="D82" s="76">
        <v>69.95</v>
      </c>
      <c r="E82" s="148"/>
      <c r="F82" s="149"/>
      <c r="G82" s="149"/>
      <c r="H82" s="149"/>
      <c r="I82" s="17"/>
      <c r="J82" s="74"/>
      <c r="K82" s="23"/>
      <c r="L82" s="23"/>
    </row>
    <row r="83" spans="2:21">
      <c r="B83" s="35" t="s">
        <v>191</v>
      </c>
      <c r="C83" s="18" t="s">
        <v>878</v>
      </c>
      <c r="D83" s="76">
        <v>15.6</v>
      </c>
      <c r="E83" s="148"/>
      <c r="F83" s="149"/>
      <c r="G83" s="149"/>
      <c r="H83" s="149"/>
      <c r="I83" s="17"/>
      <c r="J83" s="74"/>
      <c r="K83" s="23"/>
      <c r="L83" s="23"/>
    </row>
    <row r="84" spans="2:21">
      <c r="B84" s="35" t="s">
        <v>192</v>
      </c>
      <c r="C84" s="18" t="s">
        <v>960</v>
      </c>
      <c r="D84" s="76">
        <v>20.09</v>
      </c>
      <c r="E84" s="148"/>
      <c r="F84" s="149"/>
      <c r="G84" s="149"/>
      <c r="H84" s="149"/>
      <c r="I84" s="17"/>
      <c r="J84" s="74"/>
      <c r="K84" s="23"/>
      <c r="L84" s="23"/>
    </row>
    <row r="85" spans="2:21">
      <c r="B85" s="35" t="s">
        <v>253</v>
      </c>
      <c r="C85" s="18" t="s">
        <v>906</v>
      </c>
      <c r="D85" s="76">
        <v>14.86</v>
      </c>
      <c r="E85" s="148"/>
      <c r="F85" s="149"/>
      <c r="G85" s="149"/>
      <c r="H85" s="149"/>
      <c r="I85" s="17"/>
      <c r="J85" s="74"/>
      <c r="K85" s="23"/>
      <c r="L85" s="23"/>
    </row>
    <row r="86" spans="2:21">
      <c r="B86" s="35" t="s">
        <v>254</v>
      </c>
      <c r="C86" s="18" t="s">
        <v>856</v>
      </c>
      <c r="D86" s="76">
        <f>1.41+1.75+3.53+5.42</f>
        <v>12.11</v>
      </c>
      <c r="E86" s="148"/>
      <c r="F86" s="149"/>
      <c r="G86" s="149"/>
      <c r="H86" s="149"/>
      <c r="I86" s="17"/>
      <c r="J86" s="74"/>
      <c r="K86" s="23"/>
      <c r="L86" s="23"/>
    </row>
    <row r="87" spans="2:21">
      <c r="B87" s="35" t="s">
        <v>255</v>
      </c>
      <c r="C87" s="18" t="s">
        <v>0</v>
      </c>
      <c r="D87" s="76">
        <v>59.35</v>
      </c>
      <c r="E87" s="148"/>
      <c r="F87" s="149"/>
      <c r="G87" s="149"/>
      <c r="H87" s="149"/>
      <c r="I87" s="17"/>
      <c r="J87" s="74"/>
      <c r="K87" s="23"/>
      <c r="L87" s="23"/>
    </row>
    <row r="88" spans="2:21">
      <c r="B88" s="35" t="s">
        <v>256</v>
      </c>
      <c r="C88" s="18" t="s">
        <v>908</v>
      </c>
      <c r="D88" s="76">
        <v>5.23</v>
      </c>
      <c r="E88" s="148"/>
      <c r="F88" s="149"/>
      <c r="G88" s="149"/>
      <c r="H88" s="149"/>
      <c r="I88" s="17"/>
      <c r="J88" s="74"/>
      <c r="K88" s="23"/>
      <c r="L88" s="23"/>
    </row>
    <row r="89" spans="2:21">
      <c r="B89" s="35" t="s">
        <v>257</v>
      </c>
      <c r="C89" s="18" t="s">
        <v>884</v>
      </c>
      <c r="D89" s="76">
        <v>16.55</v>
      </c>
      <c r="E89" s="148"/>
      <c r="F89" s="149"/>
      <c r="G89" s="149"/>
      <c r="H89" s="149"/>
      <c r="I89" s="17"/>
      <c r="J89" s="74"/>
      <c r="K89" s="23"/>
      <c r="L89" s="23"/>
    </row>
    <row r="90" spans="2:21">
      <c r="B90" s="35" t="s">
        <v>258</v>
      </c>
      <c r="C90" s="18" t="s">
        <v>910</v>
      </c>
      <c r="D90" s="76">
        <v>3.44</v>
      </c>
      <c r="E90" s="148"/>
      <c r="F90" s="149"/>
      <c r="G90" s="149"/>
      <c r="H90" s="149"/>
      <c r="I90" s="17"/>
      <c r="J90" s="74"/>
      <c r="K90" s="23"/>
      <c r="L90" s="23"/>
    </row>
    <row r="91" spans="2:21">
      <c r="B91" s="35" t="s">
        <v>259</v>
      </c>
      <c r="C91" s="18" t="s">
        <v>0</v>
      </c>
      <c r="D91" s="76">
        <v>21.88</v>
      </c>
      <c r="E91" s="148"/>
      <c r="F91" s="149"/>
      <c r="G91" s="149"/>
      <c r="H91" s="149"/>
      <c r="I91" s="17"/>
      <c r="J91" s="74"/>
      <c r="K91" s="23"/>
      <c r="L91" s="23"/>
    </row>
    <row r="92" spans="2:21">
      <c r="B92" s="35" t="s">
        <v>260</v>
      </c>
      <c r="C92" s="18" t="s">
        <v>912</v>
      </c>
      <c r="D92" s="76">
        <v>3.53</v>
      </c>
      <c r="E92" s="148"/>
      <c r="F92" s="149"/>
      <c r="G92" s="149"/>
      <c r="H92" s="149"/>
      <c r="I92" s="17"/>
      <c r="J92" s="74"/>
      <c r="K92" s="23"/>
      <c r="L92" s="23"/>
    </row>
    <row r="93" spans="2:21">
      <c r="B93" s="35" t="s">
        <v>911</v>
      </c>
      <c r="C93" s="18" t="s">
        <v>1157</v>
      </c>
      <c r="D93" s="76">
        <v>4.7699999999999996</v>
      </c>
      <c r="E93" s="148"/>
      <c r="F93" s="149"/>
      <c r="G93" s="149"/>
      <c r="H93" s="149"/>
      <c r="I93" s="17"/>
      <c r="J93" s="74"/>
      <c r="K93" s="23"/>
      <c r="L93" s="23"/>
    </row>
    <row r="94" spans="2:21">
      <c r="B94" s="35" t="s">
        <v>261</v>
      </c>
      <c r="C94" s="18" t="s">
        <v>913</v>
      </c>
      <c r="D94" s="76">
        <v>2.86</v>
      </c>
      <c r="E94" s="148"/>
      <c r="F94" s="149"/>
      <c r="G94" s="149"/>
      <c r="H94" s="149"/>
      <c r="I94" s="17"/>
      <c r="J94" s="74"/>
      <c r="K94" s="23"/>
      <c r="L94" s="23"/>
    </row>
    <row r="95" spans="2:21">
      <c r="B95" s="35" t="s">
        <v>262</v>
      </c>
      <c r="C95" s="18" t="s">
        <v>854</v>
      </c>
      <c r="D95" s="76">
        <f>1.91*2+1.93+13.38</f>
        <v>19.130000000000003</v>
      </c>
      <c r="E95" s="148"/>
      <c r="F95" s="149"/>
      <c r="G95" s="149"/>
      <c r="H95" s="149"/>
      <c r="I95" s="17"/>
      <c r="J95" s="74"/>
      <c r="K95" s="23"/>
      <c r="L95" s="23"/>
    </row>
    <row r="96" spans="2:21">
      <c r="B96" s="35" t="s">
        <v>263</v>
      </c>
      <c r="C96" s="18" t="s">
        <v>909</v>
      </c>
      <c r="D96" s="76">
        <v>8.7899999999999991</v>
      </c>
      <c r="E96" s="148"/>
      <c r="F96" s="149"/>
      <c r="G96" s="149"/>
      <c r="H96" s="149"/>
      <c r="I96" s="17"/>
      <c r="J96" s="74"/>
      <c r="K96" s="23"/>
      <c r="L96" s="23"/>
    </row>
    <row r="97" spans="1:12">
      <c r="B97" s="35" t="s">
        <v>914</v>
      </c>
      <c r="C97" s="18" t="s">
        <v>915</v>
      </c>
      <c r="D97" s="76">
        <v>10.47</v>
      </c>
      <c r="E97" s="148"/>
      <c r="F97" s="149"/>
      <c r="G97" s="149"/>
      <c r="H97" s="149"/>
      <c r="I97" s="17"/>
      <c r="J97" s="74"/>
      <c r="K97" s="23"/>
      <c r="L97" s="23"/>
    </row>
    <row r="98" spans="1:12">
      <c r="B98" s="35" t="s">
        <v>264</v>
      </c>
      <c r="C98" s="18" t="str">
        <f>C97</f>
        <v>Aneks kuchenny</v>
      </c>
      <c r="D98" s="76">
        <v>16.940000000000001</v>
      </c>
      <c r="E98" s="148"/>
      <c r="F98" s="149"/>
      <c r="G98" s="149"/>
      <c r="H98" s="149"/>
      <c r="I98" s="17"/>
      <c r="J98" s="74"/>
      <c r="K98" s="23"/>
      <c r="L98" s="23"/>
    </row>
    <row r="99" spans="1:12">
      <c r="B99" s="35" t="s">
        <v>265</v>
      </c>
      <c r="C99" s="18" t="s">
        <v>959</v>
      </c>
      <c r="D99" s="76">
        <v>7.55</v>
      </c>
      <c r="E99" s="148"/>
      <c r="F99" s="149"/>
      <c r="G99" s="149"/>
      <c r="H99" s="149"/>
      <c r="I99" s="17"/>
      <c r="J99" s="74"/>
      <c r="K99" s="23"/>
      <c r="L99" s="23"/>
    </row>
    <row r="100" spans="1:12">
      <c r="B100" s="35" t="s">
        <v>266</v>
      </c>
      <c r="C100" s="18" t="s">
        <v>909</v>
      </c>
      <c r="D100" s="76">
        <v>13.3</v>
      </c>
      <c r="E100" s="148"/>
      <c r="F100" s="149"/>
      <c r="G100" s="149"/>
      <c r="H100" s="149"/>
      <c r="I100" s="17"/>
      <c r="J100" s="74"/>
      <c r="K100" s="23"/>
      <c r="L100" s="23"/>
    </row>
    <row r="101" spans="1:12">
      <c r="B101" s="35" t="s">
        <v>267</v>
      </c>
      <c r="C101" s="18" t="s">
        <v>863</v>
      </c>
      <c r="D101" s="76">
        <v>30.5</v>
      </c>
      <c r="E101" s="148"/>
      <c r="F101" s="149"/>
      <c r="G101" s="149"/>
      <c r="H101" s="149"/>
      <c r="I101" s="17"/>
      <c r="J101" s="74"/>
      <c r="K101" s="23"/>
      <c r="L101" s="23"/>
    </row>
    <row r="102" spans="1:12">
      <c r="B102" s="35" t="s">
        <v>268</v>
      </c>
      <c r="C102" s="18" t="s">
        <v>0</v>
      </c>
      <c r="D102" s="76">
        <v>73.78</v>
      </c>
      <c r="E102" s="148"/>
      <c r="F102" s="149"/>
      <c r="G102" s="149"/>
      <c r="H102" s="149"/>
      <c r="I102" s="17"/>
      <c r="J102" s="74"/>
      <c r="K102" s="23"/>
      <c r="L102" s="23"/>
    </row>
    <row r="103" spans="1:12">
      <c r="B103" s="35" t="s">
        <v>269</v>
      </c>
      <c r="C103" s="18" t="s">
        <v>850</v>
      </c>
      <c r="D103" s="76">
        <v>6.05</v>
      </c>
      <c r="E103" s="148"/>
      <c r="F103" s="149"/>
      <c r="G103" s="149"/>
      <c r="H103" s="149"/>
      <c r="I103" s="17"/>
      <c r="J103" s="74"/>
      <c r="K103" s="23"/>
      <c r="L103" s="23"/>
    </row>
    <row r="104" spans="1:12" ht="15" thickBot="1">
      <c r="B104" s="35"/>
      <c r="C104" s="18"/>
      <c r="D104" s="76"/>
      <c r="E104" s="148"/>
      <c r="F104" s="149"/>
      <c r="G104" s="149"/>
      <c r="H104" s="149"/>
      <c r="I104" s="17"/>
      <c r="J104" s="84"/>
      <c r="K104" s="23"/>
      <c r="L104" s="23"/>
    </row>
    <row r="105" spans="1:12" ht="15.75" thickBot="1">
      <c r="B105" s="35"/>
      <c r="C105" s="18"/>
      <c r="D105" s="76"/>
      <c r="E105" s="148"/>
      <c r="F105" s="149"/>
      <c r="G105" s="149"/>
      <c r="H105" s="149"/>
      <c r="I105" s="17"/>
      <c r="J105" s="86"/>
      <c r="K105" s="23"/>
      <c r="L105" s="23"/>
    </row>
    <row r="106" spans="1:12">
      <c r="A106" s="23"/>
      <c r="B106" s="35"/>
      <c r="C106" s="18"/>
      <c r="D106" s="76"/>
      <c r="E106" s="148"/>
      <c r="F106" s="149"/>
      <c r="G106" s="149"/>
      <c r="H106" s="149"/>
      <c r="I106" s="17"/>
    </row>
    <row r="107" spans="1:12">
      <c r="A107" s="23"/>
      <c r="B107" s="35"/>
      <c r="C107" s="18"/>
      <c r="D107" s="76"/>
      <c r="E107" s="148"/>
      <c r="F107" s="149"/>
      <c r="G107" s="149"/>
      <c r="H107" s="149"/>
      <c r="I107" s="17"/>
    </row>
    <row r="108" spans="1:12">
      <c r="B108" s="35"/>
      <c r="C108" s="18"/>
      <c r="D108" s="76"/>
      <c r="E108" s="148"/>
      <c r="F108" s="149"/>
      <c r="G108" s="149"/>
      <c r="H108" s="149"/>
      <c r="I108" s="17"/>
    </row>
    <row r="109" spans="1:12">
      <c r="B109" s="35"/>
      <c r="C109" s="18"/>
      <c r="D109" s="76"/>
      <c r="E109" s="148"/>
      <c r="F109" s="149"/>
      <c r="G109" s="149"/>
      <c r="H109" s="149"/>
      <c r="I109" s="17"/>
    </row>
    <row r="110" spans="1:12" ht="15" thickBot="1">
      <c r="B110" s="82"/>
      <c r="C110" s="83"/>
      <c r="D110" s="84"/>
      <c r="E110" s="148"/>
      <c r="F110" s="149"/>
      <c r="G110" s="149"/>
      <c r="H110" s="149"/>
      <c r="I110" s="17"/>
    </row>
    <row r="111" spans="1:12" ht="15.75" thickBot="1">
      <c r="B111" s="33" t="s">
        <v>43</v>
      </c>
      <c r="C111" s="34"/>
      <c r="D111" s="87">
        <f>SUM(D5:D103)</f>
        <v>2180.4500000000003</v>
      </c>
      <c r="E111" s="151"/>
      <c r="F111" s="152"/>
      <c r="G111" s="152"/>
      <c r="H111" s="152"/>
      <c r="I111" s="153"/>
    </row>
  </sheetData>
  <sheetProtection password="C674" sheet="1" objects="1" scenarios="1"/>
  <protectedRanges>
    <protectedRange sqref="Q4:U80 E4:I110" name="Rozstęp1"/>
  </protectedRanges>
  <customSheetViews>
    <customSheetView guid="{308BE7DF-C649-457A-A470-127D6DE57B5A}" scale="70" showPageBreaks="1" printArea="1" hiddenColumns="1" state="hidden" view="pageBreakPreview">
      <selection sqref="A1:XFD1048576"/>
      <pageMargins left="0.7" right="0.7" top="0.75" bottom="0.75" header="0.3" footer="0.3"/>
      <pageSetup paperSize="9" scale="63" orientation="portrait" r:id="rId1"/>
    </customSheetView>
    <customSheetView guid="{45E2692E-3EA1-4DA2-920D-9B0CC489D001}" scale="70" showPageBreaks="1" printArea="1" hiddenColumns="1" state="hidden" view="pageBreakPreview">
      <selection sqref="A1:XFD1048576"/>
      <pageMargins left="0.7" right="0.7" top="0.75" bottom="0.75" header="0.3" footer="0.3"/>
      <pageSetup paperSize="9" scale="63" orientation="portrait" r:id="rId2"/>
    </customSheetView>
    <customSheetView guid="{9B7A31E3-D28D-463E-951B-BD6C95FCC29E}" scale="70" showPageBreaks="1" printArea="1" hiddenColumns="1" state="hidden" view="pageBreakPreview">
      <selection sqref="A1:XFD1048576"/>
      <pageMargins left="0.7" right="0.7" top="0.75" bottom="0.75" header="0.3" footer="0.3"/>
      <pageSetup paperSize="9" scale="63" orientation="portrait" r:id="rId3"/>
    </customSheetView>
    <customSheetView guid="{9B73E1C1-4BCC-4E60-AEB6-705B85789417}" scale="70" showPageBreaks="1" printArea="1" hiddenColumns="1" state="hidden" view="pageBreakPreview">
      <selection sqref="A1:XFD1048576"/>
      <pageMargins left="0.7" right="0.7" top="0.75" bottom="0.75" header="0.3" footer="0.3"/>
      <pageSetup paperSize="9" scale="63" orientation="portrait" r:id="rId4"/>
    </customSheetView>
    <customSheetView guid="{11AB0EC5-2061-4E4B-9DFC-670A1862018B}" scale="70" showPageBreaks="1" printArea="1" hiddenColumns="1" state="hidden" view="pageBreakPreview">
      <selection sqref="A1:XFD1048576"/>
      <pageMargins left="0.7" right="0.7" top="0.75" bottom="0.75" header="0.3" footer="0.3"/>
      <pageSetup paperSize="9" scale="63" orientation="portrait" r:id="rId5"/>
    </customSheetView>
  </customSheetViews>
  <mergeCells count="4">
    <mergeCell ref="B2:D2"/>
    <mergeCell ref="N2:P2"/>
    <mergeCell ref="E2:I2"/>
    <mergeCell ref="Q2:U2"/>
  </mergeCells>
  <pageMargins left="0.7" right="0.7" top="0.75" bottom="0.75" header="0.3" footer="0.3"/>
  <pageSetup paperSize="9" scale="63"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87"/>
  <sheetViews>
    <sheetView tabSelected="1" topLeftCell="A49" zoomScaleNormal="100" workbookViewId="0">
      <selection activeCell="Q55" sqref="Q55"/>
    </sheetView>
  </sheetViews>
  <sheetFormatPr defaultRowHeight="14.25"/>
  <cols>
    <col min="1" max="1" width="3" customWidth="1"/>
    <col min="3" max="3" width="35.125" bestFit="1" customWidth="1"/>
    <col min="4" max="4" width="11.875" customWidth="1"/>
    <col min="5" max="5" width="7.375" customWidth="1"/>
    <col min="6" max="6" width="8.625" customWidth="1"/>
    <col min="9" max="9" width="3.625" customWidth="1"/>
    <col min="11" max="11" width="41.375" customWidth="1"/>
    <col min="12" max="12" width="10.375" customWidth="1"/>
    <col min="13" max="13" width="7.375" customWidth="1"/>
  </cols>
  <sheetData>
    <row r="1" spans="2:12" ht="15" thickBot="1"/>
    <row r="2" spans="2:12" ht="30.75" customHeight="1" thickBot="1">
      <c r="B2" s="159" t="s">
        <v>1169</v>
      </c>
      <c r="C2" s="141"/>
      <c r="D2" s="157"/>
      <c r="E2" s="22"/>
      <c r="F2" s="22"/>
      <c r="J2" s="160" t="s">
        <v>849</v>
      </c>
      <c r="K2" s="158"/>
    </row>
    <row r="3" spans="2:12" s="140" customFormat="1" ht="32.25" customHeight="1">
      <c r="B3" s="135" t="s">
        <v>846</v>
      </c>
      <c r="C3" s="137" t="s">
        <v>847</v>
      </c>
      <c r="D3" s="138" t="s">
        <v>848</v>
      </c>
      <c r="E3" s="139"/>
      <c r="F3" s="139"/>
      <c r="J3" s="135" t="s">
        <v>846</v>
      </c>
      <c r="K3" s="136" t="s">
        <v>847</v>
      </c>
      <c r="L3" s="137" t="s">
        <v>848</v>
      </c>
    </row>
    <row r="4" spans="2:12">
      <c r="B4" s="67"/>
      <c r="C4" s="69"/>
      <c r="D4" s="69"/>
      <c r="E4" s="132"/>
      <c r="F4" s="132"/>
      <c r="J4" s="67"/>
      <c r="K4" s="68"/>
      <c r="L4" s="69"/>
    </row>
    <row r="5" spans="2:12">
      <c r="B5" s="2" t="s">
        <v>1</v>
      </c>
      <c r="C5" s="3" t="s">
        <v>925</v>
      </c>
      <c r="D5" s="142">
        <v>39.76</v>
      </c>
      <c r="E5" s="133"/>
      <c r="F5" s="133"/>
      <c r="J5" s="19" t="s">
        <v>866</v>
      </c>
      <c r="K5" s="20" t="s">
        <v>0</v>
      </c>
      <c r="L5" s="76">
        <v>12.2</v>
      </c>
    </row>
    <row r="6" spans="2:12">
      <c r="B6" s="2" t="s">
        <v>2</v>
      </c>
      <c r="C6" s="3" t="s">
        <v>926</v>
      </c>
      <c r="D6" s="142">
        <v>8.7200000000000006</v>
      </c>
      <c r="E6" s="23"/>
      <c r="F6" s="23"/>
      <c r="J6" s="19" t="s">
        <v>44</v>
      </c>
      <c r="K6" s="20" t="s">
        <v>0</v>
      </c>
      <c r="L6" s="76">
        <v>11.62</v>
      </c>
    </row>
    <row r="7" spans="2:12">
      <c r="B7" s="2" t="s">
        <v>3</v>
      </c>
      <c r="C7" s="3" t="s">
        <v>0</v>
      </c>
      <c r="D7" s="142">
        <v>41.9</v>
      </c>
      <c r="E7" s="23"/>
      <c r="F7" s="23"/>
      <c r="J7" s="2" t="s">
        <v>45</v>
      </c>
      <c r="K7" s="1" t="s">
        <v>112</v>
      </c>
      <c r="L7" s="76">
        <v>6.94</v>
      </c>
    </row>
    <row r="8" spans="2:12">
      <c r="B8" s="2" t="s">
        <v>4</v>
      </c>
      <c r="C8" s="3" t="s">
        <v>867</v>
      </c>
      <c r="D8" s="142">
        <v>7.58</v>
      </c>
      <c r="E8" s="23"/>
      <c r="F8" s="23"/>
      <c r="J8" s="2" t="s">
        <v>46</v>
      </c>
      <c r="K8" s="1" t="s">
        <v>868</v>
      </c>
      <c r="L8" s="76">
        <v>10.4</v>
      </c>
    </row>
    <row r="9" spans="2:12">
      <c r="B9" s="2" t="s">
        <v>5</v>
      </c>
      <c r="C9" s="3" t="s">
        <v>851</v>
      </c>
      <c r="D9" s="142">
        <v>52.28</v>
      </c>
      <c r="E9" s="23"/>
      <c r="F9" s="23"/>
      <c r="J9" s="2" t="s">
        <v>47</v>
      </c>
      <c r="K9" s="1" t="str">
        <f>K8</f>
        <v>Pokój pielegniarek</v>
      </c>
      <c r="L9" s="76">
        <v>13.12</v>
      </c>
    </row>
    <row r="10" spans="2:12">
      <c r="B10" s="2" t="s">
        <v>852</v>
      </c>
      <c r="C10" s="3" t="s">
        <v>0</v>
      </c>
      <c r="D10" s="142">
        <v>12.49</v>
      </c>
      <c r="E10" s="23"/>
      <c r="F10" s="23"/>
      <c r="J10" s="2" t="s">
        <v>48</v>
      </c>
      <c r="K10" s="1" t="s">
        <v>869</v>
      </c>
      <c r="L10" s="76">
        <v>13.14</v>
      </c>
    </row>
    <row r="11" spans="2:12">
      <c r="B11" s="2" t="s">
        <v>853</v>
      </c>
      <c r="C11" s="3" t="str">
        <f>C10</f>
        <v>Komunikacja</v>
      </c>
      <c r="D11" s="142">
        <v>35.630000000000003</v>
      </c>
      <c r="E11" s="23"/>
      <c r="F11" s="23"/>
      <c r="J11" s="2" t="s">
        <v>49</v>
      </c>
      <c r="K11" s="1" t="s">
        <v>934</v>
      </c>
      <c r="L11" s="76">
        <v>42.49</v>
      </c>
    </row>
    <row r="12" spans="2:12">
      <c r="B12" s="2" t="s">
        <v>6</v>
      </c>
      <c r="C12" s="3" t="s">
        <v>932</v>
      </c>
      <c r="D12" s="142">
        <v>11.7</v>
      </c>
      <c r="E12" s="23"/>
      <c r="F12" s="23"/>
      <c r="J12" s="2" t="s">
        <v>50</v>
      </c>
      <c r="K12" s="1" t="s">
        <v>935</v>
      </c>
      <c r="L12" s="76">
        <v>11.09</v>
      </c>
    </row>
    <row r="13" spans="2:12">
      <c r="B13" s="2" t="s">
        <v>7</v>
      </c>
      <c r="C13" s="3" t="s">
        <v>933</v>
      </c>
      <c r="D13" s="142">
        <v>12.04</v>
      </c>
      <c r="E13" s="23"/>
      <c r="F13" s="23"/>
      <c r="J13" s="2" t="s">
        <v>51</v>
      </c>
      <c r="K13" s="1" t="s">
        <v>884</v>
      </c>
      <c r="L13" s="76">
        <v>14.82</v>
      </c>
    </row>
    <row r="14" spans="2:12">
      <c r="B14" s="2" t="s">
        <v>8</v>
      </c>
      <c r="C14" s="3" t="str">
        <f>C13</f>
        <v>Pomieszczenie kierowców BAF</v>
      </c>
      <c r="D14" s="142">
        <v>26.4</v>
      </c>
      <c r="E14" s="23"/>
      <c r="F14" s="23"/>
      <c r="J14" s="2" t="s">
        <v>52</v>
      </c>
      <c r="K14" s="1" t="s">
        <v>936</v>
      </c>
      <c r="L14" s="76">
        <v>26.81</v>
      </c>
    </row>
    <row r="15" spans="2:12">
      <c r="B15" s="2" t="s">
        <v>9</v>
      </c>
      <c r="C15" s="3" t="s">
        <v>927</v>
      </c>
      <c r="D15" s="142">
        <v>6.81</v>
      </c>
      <c r="E15" s="23"/>
      <c r="F15" s="23"/>
      <c r="J15" s="2" t="s">
        <v>53</v>
      </c>
      <c r="K15" s="1" t="s">
        <v>937</v>
      </c>
      <c r="L15" s="76">
        <v>16.579999999999998</v>
      </c>
    </row>
    <row r="16" spans="2:12">
      <c r="B16" s="2" t="s">
        <v>10</v>
      </c>
      <c r="C16" s="3" t="s">
        <v>0</v>
      </c>
      <c r="D16" s="142">
        <v>10.81</v>
      </c>
      <c r="E16" s="23"/>
      <c r="F16" s="23"/>
      <c r="J16" s="2" t="s">
        <v>54</v>
      </c>
      <c r="K16" s="1" t="s">
        <v>860</v>
      </c>
      <c r="L16" s="76">
        <v>41.32</v>
      </c>
    </row>
    <row r="17" spans="2:12">
      <c r="B17" s="2" t="s">
        <v>11</v>
      </c>
      <c r="C17" s="3" t="s">
        <v>854</v>
      </c>
      <c r="D17" s="142">
        <v>14.66</v>
      </c>
      <c r="E17" s="23"/>
      <c r="F17" s="23"/>
      <c r="J17" s="2" t="s">
        <v>55</v>
      </c>
      <c r="K17" s="1" t="str">
        <f>K15</f>
        <v>Monitoring BBW</v>
      </c>
      <c r="L17" s="76">
        <v>12.18</v>
      </c>
    </row>
    <row r="18" spans="2:12">
      <c r="B18" s="2" t="s">
        <v>12</v>
      </c>
      <c r="C18" s="3" t="s">
        <v>855</v>
      </c>
      <c r="D18" s="142">
        <v>4.72</v>
      </c>
      <c r="E18" s="23"/>
      <c r="F18" s="23"/>
      <c r="J18" s="2" t="s">
        <v>56</v>
      </c>
      <c r="K18" s="1" t="s">
        <v>938</v>
      </c>
      <c r="L18" s="76">
        <v>12.35</v>
      </c>
    </row>
    <row r="19" spans="2:12">
      <c r="B19" s="2" t="s">
        <v>13</v>
      </c>
      <c r="C19" s="3" t="s">
        <v>856</v>
      </c>
      <c r="D19" s="142">
        <v>15.33</v>
      </c>
      <c r="E19" s="23"/>
      <c r="F19" s="23"/>
      <c r="J19" s="2" t="s">
        <v>57</v>
      </c>
      <c r="K19" s="1" t="str">
        <f>K18</f>
        <v>Pokój archiwistów BP</v>
      </c>
      <c r="L19" s="76">
        <v>12.35</v>
      </c>
    </row>
    <row r="20" spans="2:12">
      <c r="B20" s="2" t="s">
        <v>14</v>
      </c>
      <c r="C20" s="3" t="s">
        <v>1159</v>
      </c>
      <c r="D20" s="142">
        <v>4.93</v>
      </c>
      <c r="E20" s="23"/>
      <c r="F20" s="23"/>
      <c r="J20" s="2" t="s">
        <v>58</v>
      </c>
      <c r="K20" s="1" t="s">
        <v>939</v>
      </c>
      <c r="L20" s="76">
        <v>160.36000000000001</v>
      </c>
    </row>
    <row r="21" spans="2:12">
      <c r="B21" s="2" t="s">
        <v>15</v>
      </c>
      <c r="C21" s="3" t="s">
        <v>857</v>
      </c>
      <c r="D21" s="142">
        <v>6.22</v>
      </c>
      <c r="E21" s="23"/>
      <c r="F21" s="23"/>
      <c r="J21" s="2" t="s">
        <v>59</v>
      </c>
      <c r="K21" s="1" t="str">
        <f>K20</f>
        <v>Archiwum BP</v>
      </c>
      <c r="L21" s="76">
        <v>150.53</v>
      </c>
    </row>
    <row r="22" spans="2:12">
      <c r="B22" s="2" t="s">
        <v>16</v>
      </c>
      <c r="C22" s="3" t="s">
        <v>858</v>
      </c>
      <c r="D22" s="142">
        <v>79.64</v>
      </c>
      <c r="E22" s="23"/>
      <c r="F22" s="23"/>
      <c r="J22" s="2" t="s">
        <v>60</v>
      </c>
      <c r="K22" s="1" t="s">
        <v>872</v>
      </c>
      <c r="L22" s="76">
        <v>9.5500000000000007</v>
      </c>
    </row>
    <row r="23" spans="2:12">
      <c r="B23" s="2" t="s">
        <v>17</v>
      </c>
      <c r="C23" s="3" t="str">
        <f>C22</f>
        <v>Sala konferencyjna</v>
      </c>
      <c r="D23" s="142">
        <v>82.55</v>
      </c>
      <c r="E23" s="23"/>
      <c r="F23" s="23"/>
      <c r="J23" s="2" t="s">
        <v>61</v>
      </c>
      <c r="K23" s="1" t="s">
        <v>940</v>
      </c>
      <c r="L23" s="76">
        <v>7.82</v>
      </c>
    </row>
    <row r="24" spans="2:12">
      <c r="B24" s="2" t="s">
        <v>18</v>
      </c>
      <c r="C24" s="3" t="str">
        <f>C16</f>
        <v>Komunikacja</v>
      </c>
      <c r="D24" s="142">
        <v>44.28</v>
      </c>
      <c r="E24" s="23"/>
      <c r="F24" s="23"/>
      <c r="J24" s="2" t="s">
        <v>62</v>
      </c>
      <c r="K24" s="1" t="s">
        <v>941</v>
      </c>
      <c r="L24" s="76">
        <v>20.65</v>
      </c>
    </row>
    <row r="25" spans="2:12">
      <c r="B25" s="2" t="s">
        <v>19</v>
      </c>
      <c r="C25" s="3" t="str">
        <f>C23</f>
        <v>Sala konferencyjna</v>
      </c>
      <c r="D25" s="142">
        <v>27.94</v>
      </c>
      <c r="E25" s="23"/>
      <c r="F25" s="23"/>
      <c r="J25" s="2" t="s">
        <v>63</v>
      </c>
      <c r="K25" s="1" t="s">
        <v>942</v>
      </c>
      <c r="L25" s="76">
        <v>27.85</v>
      </c>
    </row>
    <row r="26" spans="2:12">
      <c r="B26" s="2" t="s">
        <v>20</v>
      </c>
      <c r="C26" s="3" t="str">
        <f>C21</f>
        <v>Pomieszczenie pomocnicze</v>
      </c>
      <c r="D26" s="142">
        <v>5.7</v>
      </c>
      <c r="E26" s="23"/>
      <c r="F26" s="23"/>
      <c r="J26" s="2" t="s">
        <v>64</v>
      </c>
      <c r="K26" s="1" t="s">
        <v>943</v>
      </c>
      <c r="L26" s="76">
        <v>30.3</v>
      </c>
    </row>
    <row r="27" spans="2:12">
      <c r="B27" s="2" t="s">
        <v>21</v>
      </c>
      <c r="C27" s="3" t="str">
        <f>C24</f>
        <v>Komunikacja</v>
      </c>
      <c r="D27" s="142">
        <v>5.0599999999999996</v>
      </c>
      <c r="E27" s="23"/>
      <c r="F27" s="23"/>
      <c r="J27" s="2" t="s">
        <v>65</v>
      </c>
      <c r="K27" s="1" t="s">
        <v>944</v>
      </c>
      <c r="L27" s="76">
        <v>12.18</v>
      </c>
    </row>
    <row r="28" spans="2:12">
      <c r="B28" s="2" t="s">
        <v>22</v>
      </c>
      <c r="C28" s="3" t="s">
        <v>859</v>
      </c>
      <c r="D28" s="142">
        <v>2.4300000000000002</v>
      </c>
      <c r="E28" s="23"/>
      <c r="F28" s="23"/>
      <c r="J28" s="2" t="s">
        <v>66</v>
      </c>
      <c r="K28" s="1" t="s">
        <v>945</v>
      </c>
      <c r="L28" s="76">
        <v>30.83</v>
      </c>
    </row>
    <row r="29" spans="2:12">
      <c r="B29" s="2" t="s">
        <v>23</v>
      </c>
      <c r="C29" s="3" t="str">
        <f>C27</f>
        <v>Komunikacja</v>
      </c>
      <c r="D29" s="142">
        <v>9.4600000000000009</v>
      </c>
      <c r="E29" s="23"/>
      <c r="F29" s="23"/>
      <c r="J29" s="2" t="s">
        <v>67</v>
      </c>
      <c r="K29" s="1" t="s">
        <v>945</v>
      </c>
      <c r="L29" s="76">
        <v>31.92</v>
      </c>
    </row>
    <row r="30" spans="2:12">
      <c r="B30" s="2" t="s">
        <v>24</v>
      </c>
      <c r="C30" s="3" t="s">
        <v>928</v>
      </c>
      <c r="D30" s="142">
        <v>21.48</v>
      </c>
      <c r="E30" s="23"/>
      <c r="F30" s="23"/>
      <c r="J30" s="2" t="s">
        <v>68</v>
      </c>
      <c r="K30" s="1" t="s">
        <v>946</v>
      </c>
      <c r="L30" s="76">
        <v>9.0500000000000007</v>
      </c>
    </row>
    <row r="31" spans="2:12">
      <c r="B31" s="2" t="s">
        <v>25</v>
      </c>
      <c r="C31" s="3" t="s">
        <v>929</v>
      </c>
      <c r="D31" s="142">
        <v>12.08</v>
      </c>
      <c r="E31" s="23"/>
      <c r="F31" s="23"/>
      <c r="J31" s="2" t="s">
        <v>69</v>
      </c>
      <c r="K31" s="1" t="s">
        <v>947</v>
      </c>
      <c r="L31" s="76">
        <v>10.09</v>
      </c>
    </row>
    <row r="32" spans="2:12">
      <c r="B32" s="2" t="s">
        <v>26</v>
      </c>
      <c r="C32" s="3" t="s">
        <v>930</v>
      </c>
      <c r="D32" s="142">
        <v>11.49</v>
      </c>
      <c r="E32" s="23"/>
      <c r="F32" s="23"/>
      <c r="J32" s="2" t="s">
        <v>70</v>
      </c>
      <c r="K32" s="1" t="s">
        <v>0</v>
      </c>
      <c r="L32" s="76">
        <v>49.53</v>
      </c>
    </row>
    <row r="33" spans="2:12">
      <c r="B33" s="2" t="s">
        <v>27</v>
      </c>
      <c r="C33" s="3" t="s">
        <v>860</v>
      </c>
      <c r="D33" s="142">
        <v>232.06</v>
      </c>
      <c r="E33" s="23"/>
      <c r="F33" s="23"/>
      <c r="J33" s="2" t="s">
        <v>71</v>
      </c>
      <c r="K33" s="1" t="s">
        <v>873</v>
      </c>
      <c r="L33" s="76">
        <v>64.040000000000006</v>
      </c>
    </row>
    <row r="34" spans="2:12">
      <c r="B34" s="2" t="s">
        <v>28</v>
      </c>
      <c r="C34" s="3" t="s">
        <v>858</v>
      </c>
      <c r="D34" s="142">
        <v>22.17</v>
      </c>
      <c r="E34" s="23"/>
      <c r="F34" s="23"/>
      <c r="J34" s="2" t="s">
        <v>72</v>
      </c>
      <c r="K34" s="1" t="s">
        <v>874</v>
      </c>
      <c r="L34" s="76">
        <v>8.99</v>
      </c>
    </row>
    <row r="35" spans="2:12">
      <c r="B35" s="2" t="s">
        <v>29</v>
      </c>
      <c r="C35" s="3" t="s">
        <v>858</v>
      </c>
      <c r="D35" s="142">
        <v>22.9</v>
      </c>
      <c r="E35" s="23"/>
      <c r="F35" s="23"/>
      <c r="J35" s="2" t="s">
        <v>73</v>
      </c>
      <c r="K35" s="1" t="s">
        <v>875</v>
      </c>
      <c r="L35" s="76">
        <v>5.23</v>
      </c>
    </row>
    <row r="36" spans="2:12">
      <c r="B36" s="2" t="s">
        <v>30</v>
      </c>
      <c r="C36" s="3" t="s">
        <v>858</v>
      </c>
      <c r="D36" s="142">
        <v>23.31</v>
      </c>
      <c r="E36" s="23"/>
      <c r="F36" s="23"/>
      <c r="J36" s="2" t="s">
        <v>74</v>
      </c>
      <c r="K36" s="1" t="s">
        <v>856</v>
      </c>
      <c r="L36" s="76">
        <v>7.47</v>
      </c>
    </row>
    <row r="37" spans="2:12">
      <c r="B37" s="2" t="s">
        <v>31</v>
      </c>
      <c r="C37" s="3" t="s">
        <v>858</v>
      </c>
      <c r="D37" s="142">
        <v>33.19</v>
      </c>
      <c r="E37" s="23"/>
      <c r="F37" s="23"/>
      <c r="J37" s="2" t="s">
        <v>75</v>
      </c>
      <c r="K37" s="1" t="s">
        <v>876</v>
      </c>
      <c r="L37" s="76">
        <v>2.86</v>
      </c>
    </row>
    <row r="38" spans="2:12">
      <c r="B38" s="2" t="s">
        <v>32</v>
      </c>
      <c r="C38" s="3" t="str">
        <f>C26</f>
        <v>Pomieszczenie pomocnicze</v>
      </c>
      <c r="D38" s="142">
        <v>1.62</v>
      </c>
      <c r="E38" s="23"/>
      <c r="F38" s="23"/>
      <c r="J38" s="2" t="s">
        <v>76</v>
      </c>
      <c r="K38" s="1" t="s">
        <v>865</v>
      </c>
      <c r="L38" s="76">
        <v>4.53</v>
      </c>
    </row>
    <row r="39" spans="2:12">
      <c r="B39" s="2" t="s">
        <v>33</v>
      </c>
      <c r="C39" s="3" t="str">
        <f>C29</f>
        <v>Komunikacja</v>
      </c>
      <c r="D39" s="142">
        <v>23.8</v>
      </c>
      <c r="E39" s="23"/>
      <c r="F39" s="23"/>
      <c r="J39" s="2" t="s">
        <v>77</v>
      </c>
      <c r="K39" s="1" t="s">
        <v>863</v>
      </c>
      <c r="L39" s="76">
        <v>3.84</v>
      </c>
    </row>
    <row r="40" spans="2:12">
      <c r="B40" s="2" t="s">
        <v>34</v>
      </c>
      <c r="C40" s="3" t="s">
        <v>861</v>
      </c>
      <c r="D40" s="142">
        <v>45.45</v>
      </c>
      <c r="E40" s="23"/>
      <c r="F40" s="23"/>
      <c r="J40" s="2" t="s">
        <v>78</v>
      </c>
      <c r="K40" s="1" t="s">
        <v>0</v>
      </c>
      <c r="L40" s="76">
        <v>21.45</v>
      </c>
    </row>
    <row r="41" spans="2:12">
      <c r="B41" s="2" t="s">
        <v>35</v>
      </c>
      <c r="C41" s="3" t="s">
        <v>858</v>
      </c>
      <c r="D41" s="142">
        <v>42.17</v>
      </c>
      <c r="E41" s="23"/>
      <c r="F41" s="23"/>
      <c r="J41" s="2" t="s">
        <v>79</v>
      </c>
      <c r="K41" s="1" t="s">
        <v>865</v>
      </c>
      <c r="L41" s="76">
        <v>5.4</v>
      </c>
    </row>
    <row r="42" spans="2:12">
      <c r="B42" s="2" t="s">
        <v>36</v>
      </c>
      <c r="C42" s="3" t="s">
        <v>862</v>
      </c>
      <c r="D42" s="142">
        <v>5.04</v>
      </c>
      <c r="E42" s="23"/>
      <c r="F42" s="23"/>
      <c r="J42" s="2" t="s">
        <v>80</v>
      </c>
      <c r="K42" s="1" t="s">
        <v>854</v>
      </c>
      <c r="L42" s="76">
        <v>10.55</v>
      </c>
    </row>
    <row r="43" spans="2:12">
      <c r="B43" s="2" t="s">
        <v>37</v>
      </c>
      <c r="C43" s="3" t="s">
        <v>863</v>
      </c>
      <c r="D43" s="142">
        <v>10.01</v>
      </c>
      <c r="E43" s="23"/>
      <c r="F43" s="23"/>
      <c r="J43" s="2" t="s">
        <v>81</v>
      </c>
      <c r="K43" s="1" t="s">
        <v>860</v>
      </c>
      <c r="L43" s="76">
        <v>41.92</v>
      </c>
    </row>
    <row r="44" spans="2:12">
      <c r="B44" s="2" t="s">
        <v>38</v>
      </c>
      <c r="C44" s="3" t="s">
        <v>854</v>
      </c>
      <c r="D44" s="142">
        <v>14.4</v>
      </c>
      <c r="E44" s="23"/>
      <c r="F44" s="23"/>
      <c r="J44" s="2" t="s">
        <v>82</v>
      </c>
      <c r="K44" s="1" t="s">
        <v>949</v>
      </c>
      <c r="L44" s="76">
        <v>14.05</v>
      </c>
    </row>
    <row r="45" spans="2:12">
      <c r="B45" s="2" t="s">
        <v>39</v>
      </c>
      <c r="C45" s="3" t="s">
        <v>856</v>
      </c>
      <c r="D45" s="142">
        <v>14.6</v>
      </c>
      <c r="E45" s="23"/>
      <c r="F45" s="23"/>
      <c r="J45" s="2" t="s">
        <v>83</v>
      </c>
      <c r="K45" s="1" t="s">
        <v>915</v>
      </c>
      <c r="L45" s="76">
        <v>8.73</v>
      </c>
    </row>
    <row r="46" spans="2:12">
      <c r="B46" s="2" t="s">
        <v>40</v>
      </c>
      <c r="C46" s="3" t="s">
        <v>864</v>
      </c>
      <c r="D46" s="142">
        <v>14.15</v>
      </c>
      <c r="E46" s="23"/>
      <c r="F46" s="23"/>
      <c r="J46" s="2" t="s">
        <v>84</v>
      </c>
      <c r="K46" s="1" t="s">
        <v>950</v>
      </c>
      <c r="L46" s="76">
        <v>34.92</v>
      </c>
    </row>
    <row r="47" spans="2:12">
      <c r="B47" s="2" t="s">
        <v>41</v>
      </c>
      <c r="C47" s="3" t="s">
        <v>931</v>
      </c>
      <c r="D47" s="142">
        <v>2.83</v>
      </c>
      <c r="E47" s="23"/>
      <c r="F47" s="23"/>
      <c r="J47" s="2" t="s">
        <v>85</v>
      </c>
      <c r="K47" s="1" t="str">
        <f>K45</f>
        <v>Aneks kuchenny</v>
      </c>
      <c r="L47" s="76">
        <v>12.66</v>
      </c>
    </row>
    <row r="48" spans="2:12">
      <c r="B48" s="2" t="s">
        <v>42</v>
      </c>
      <c r="C48" s="3" t="s">
        <v>857</v>
      </c>
      <c r="D48" s="142">
        <v>2.6</v>
      </c>
      <c r="E48" s="23"/>
      <c r="F48" s="23"/>
      <c r="J48" s="2" t="s">
        <v>86</v>
      </c>
      <c r="K48" s="1" t="s">
        <v>0</v>
      </c>
      <c r="L48" s="76">
        <v>28.05</v>
      </c>
    </row>
    <row r="49" spans="2:12">
      <c r="B49" s="2"/>
      <c r="C49" s="3"/>
      <c r="D49" s="142"/>
      <c r="E49" s="132"/>
      <c r="F49" s="132"/>
      <c r="J49" s="2" t="s">
        <v>87</v>
      </c>
      <c r="K49" s="1" t="s">
        <v>922</v>
      </c>
      <c r="L49" s="76">
        <v>11.4</v>
      </c>
    </row>
    <row r="50" spans="2:12">
      <c r="B50" s="2"/>
      <c r="C50" s="3"/>
      <c r="D50" s="142"/>
      <c r="E50" s="23"/>
      <c r="F50" s="23"/>
      <c r="J50" s="2" t="s">
        <v>88</v>
      </c>
      <c r="K50" s="1" t="s">
        <v>877</v>
      </c>
      <c r="L50" s="76">
        <v>4.07</v>
      </c>
    </row>
    <row r="51" spans="2:12" ht="15">
      <c r="B51" s="2"/>
      <c r="C51" s="3"/>
      <c r="D51" s="142"/>
      <c r="E51" s="134"/>
      <c r="F51" s="134"/>
      <c r="J51" s="2" t="s">
        <v>89</v>
      </c>
      <c r="K51" s="1" t="s">
        <v>1160</v>
      </c>
      <c r="L51" s="76">
        <v>23.21</v>
      </c>
    </row>
    <row r="52" spans="2:12" ht="15" thickBot="1">
      <c r="B52" s="2"/>
      <c r="C52" s="3"/>
      <c r="D52" s="142"/>
      <c r="J52" s="2" t="s">
        <v>90</v>
      </c>
      <c r="K52" s="1" t="s">
        <v>878</v>
      </c>
      <c r="L52" s="76">
        <v>10.37</v>
      </c>
    </row>
    <row r="53" spans="2:12" ht="15.75" thickBot="1">
      <c r="B53" s="52" t="s">
        <v>43</v>
      </c>
      <c r="C53" s="144"/>
      <c r="D53" s="143">
        <f>SUM(D5:D48)</f>
        <v>1124.3899999999999</v>
      </c>
      <c r="J53" s="2" t="s">
        <v>91</v>
      </c>
      <c r="K53" s="1" t="s">
        <v>0</v>
      </c>
      <c r="L53" s="76">
        <v>26.26</v>
      </c>
    </row>
    <row r="54" spans="2:12" ht="15">
      <c r="B54" s="50"/>
      <c r="C54" s="50"/>
      <c r="D54" s="51"/>
      <c r="J54" s="2" t="s">
        <v>92</v>
      </c>
      <c r="K54" s="1" t="s">
        <v>879</v>
      </c>
      <c r="L54" s="76">
        <v>24.89</v>
      </c>
    </row>
    <row r="55" spans="2:12">
      <c r="J55" s="2" t="s">
        <v>93</v>
      </c>
      <c r="K55" s="1" t="s">
        <v>856</v>
      </c>
      <c r="L55" s="76">
        <v>11.75</v>
      </c>
    </row>
    <row r="56" spans="2:12">
      <c r="J56" s="2" t="s">
        <v>94</v>
      </c>
      <c r="K56" s="1" t="s">
        <v>880</v>
      </c>
      <c r="L56" s="76">
        <v>8.2799999999999994</v>
      </c>
    </row>
    <row r="57" spans="2:12">
      <c r="J57" s="2" t="s">
        <v>95</v>
      </c>
      <c r="K57" s="1" t="s">
        <v>881</v>
      </c>
      <c r="L57" s="76">
        <v>5.29</v>
      </c>
    </row>
    <row r="58" spans="2:12">
      <c r="J58" s="2" t="s">
        <v>96</v>
      </c>
      <c r="K58" s="1" t="s">
        <v>882</v>
      </c>
      <c r="L58" s="76">
        <v>48.36</v>
      </c>
    </row>
    <row r="59" spans="2:12">
      <c r="J59" s="2" t="s">
        <v>97</v>
      </c>
      <c r="K59" s="1" t="s">
        <v>0</v>
      </c>
      <c r="L59" s="76">
        <v>21.75</v>
      </c>
    </row>
    <row r="60" spans="2:12">
      <c r="J60" s="2" t="s">
        <v>98</v>
      </c>
      <c r="K60" s="1" t="s">
        <v>863</v>
      </c>
      <c r="L60" s="76">
        <v>3.84</v>
      </c>
    </row>
    <row r="61" spans="2:12">
      <c r="J61" s="2" t="s">
        <v>99</v>
      </c>
      <c r="K61" s="1" t="s">
        <v>854</v>
      </c>
      <c r="L61" s="76">
        <v>24.3</v>
      </c>
    </row>
    <row r="62" spans="2:12">
      <c r="J62" s="2" t="s">
        <v>100</v>
      </c>
      <c r="K62" s="1" t="s">
        <v>883</v>
      </c>
      <c r="L62" s="76">
        <v>2.86</v>
      </c>
    </row>
    <row r="63" spans="2:12">
      <c r="J63" s="2" t="s">
        <v>101</v>
      </c>
      <c r="K63" s="1" t="s">
        <v>859</v>
      </c>
      <c r="L63" s="76">
        <v>4.92</v>
      </c>
    </row>
    <row r="64" spans="2:12">
      <c r="J64" s="2" t="s">
        <v>102</v>
      </c>
      <c r="K64" s="1" t="s">
        <v>915</v>
      </c>
      <c r="L64" s="76">
        <v>13.23</v>
      </c>
    </row>
    <row r="65" spans="10:12">
      <c r="J65" s="2" t="s">
        <v>103</v>
      </c>
      <c r="K65" s="1" t="s">
        <v>0</v>
      </c>
      <c r="L65" s="76">
        <v>46.04</v>
      </c>
    </row>
    <row r="66" spans="10:12">
      <c r="J66" s="2" t="s">
        <v>104</v>
      </c>
      <c r="K66" s="1" t="s">
        <v>0</v>
      </c>
      <c r="L66" s="76">
        <v>27.35</v>
      </c>
    </row>
    <row r="67" spans="10:12">
      <c r="J67" s="2" t="s">
        <v>105</v>
      </c>
      <c r="K67" s="1" t="s">
        <v>885</v>
      </c>
      <c r="L67" s="76">
        <v>35.75</v>
      </c>
    </row>
    <row r="68" spans="10:12">
      <c r="J68" s="2" t="s">
        <v>106</v>
      </c>
      <c r="K68" s="1" t="s">
        <v>886</v>
      </c>
      <c r="L68" s="76">
        <v>6.66</v>
      </c>
    </row>
    <row r="69" spans="10:12">
      <c r="J69" s="2" t="s">
        <v>107</v>
      </c>
      <c r="K69" s="1" t="s">
        <v>889</v>
      </c>
      <c r="L69" s="76">
        <v>5.85</v>
      </c>
    </row>
    <row r="70" spans="10:12">
      <c r="J70" s="2" t="s">
        <v>108</v>
      </c>
      <c r="K70" s="1" t="s">
        <v>890</v>
      </c>
      <c r="L70" s="76">
        <v>6</v>
      </c>
    </row>
    <row r="71" spans="10:12">
      <c r="J71" s="2" t="s">
        <v>109</v>
      </c>
      <c r="K71" s="1" t="s">
        <v>891</v>
      </c>
      <c r="L71" s="76">
        <v>3.4</v>
      </c>
    </row>
    <row r="72" spans="10:12">
      <c r="J72" s="2" t="s">
        <v>110</v>
      </c>
      <c r="K72" s="1" t="s">
        <v>892</v>
      </c>
      <c r="L72" s="76">
        <v>11.02</v>
      </c>
    </row>
    <row r="73" spans="10:12">
      <c r="J73" s="2" t="s">
        <v>887</v>
      </c>
      <c r="K73" s="1" t="s">
        <v>870</v>
      </c>
      <c r="L73" s="76">
        <v>3.18</v>
      </c>
    </row>
    <row r="74" spans="10:12">
      <c r="J74" s="2" t="s">
        <v>888</v>
      </c>
      <c r="K74" s="1" t="s">
        <v>893</v>
      </c>
      <c r="L74" s="76">
        <v>2.0499999999999998</v>
      </c>
    </row>
    <row r="75" spans="10:12">
      <c r="J75" s="2" t="s">
        <v>894</v>
      </c>
      <c r="K75" s="1" t="s">
        <v>897</v>
      </c>
      <c r="L75" s="76">
        <v>8.67</v>
      </c>
    </row>
    <row r="76" spans="10:12">
      <c r="J76" s="2" t="s">
        <v>895</v>
      </c>
      <c r="K76" s="1" t="s">
        <v>898</v>
      </c>
      <c r="L76" s="76">
        <v>3.71</v>
      </c>
    </row>
    <row r="77" spans="10:12">
      <c r="J77" s="2" t="s">
        <v>896</v>
      </c>
      <c r="K77" s="1" t="s">
        <v>899</v>
      </c>
      <c r="L77" s="76">
        <v>32.57</v>
      </c>
    </row>
    <row r="78" spans="10:12">
      <c r="J78" s="2" t="s">
        <v>900</v>
      </c>
      <c r="K78" s="1" t="s">
        <v>948</v>
      </c>
      <c r="L78" s="76">
        <v>111.28</v>
      </c>
    </row>
    <row r="79" spans="10:12">
      <c r="J79" s="2" t="s">
        <v>901</v>
      </c>
      <c r="K79" s="1" t="s">
        <v>884</v>
      </c>
      <c r="L79" s="76">
        <v>14.85</v>
      </c>
    </row>
    <row r="80" spans="10:12">
      <c r="J80" s="2" t="s">
        <v>902</v>
      </c>
      <c r="K80" s="1" t="s">
        <v>850</v>
      </c>
      <c r="L80" s="76">
        <v>6.19</v>
      </c>
    </row>
    <row r="81" spans="10:12">
      <c r="J81" s="2"/>
      <c r="K81" s="1"/>
      <c r="L81" s="76"/>
    </row>
    <row r="82" spans="10:12">
      <c r="J82" s="2"/>
      <c r="K82" s="1"/>
      <c r="L82" s="76"/>
    </row>
    <row r="83" spans="10:12">
      <c r="J83" s="2"/>
      <c r="K83" s="1"/>
      <c r="L83" s="76"/>
    </row>
    <row r="84" spans="10:12">
      <c r="J84" s="2"/>
      <c r="K84" s="1"/>
      <c r="L84" s="76"/>
    </row>
    <row r="85" spans="10:12">
      <c r="J85" s="2"/>
      <c r="K85" s="1"/>
      <c r="L85" s="76"/>
    </row>
    <row r="86" spans="10:12" ht="15.75" thickBot="1">
      <c r="J86" s="71"/>
      <c r="K86" s="72"/>
      <c r="L86" s="73"/>
    </row>
    <row r="87" spans="10:12" ht="15.75" thickBot="1">
      <c r="J87" s="77" t="s">
        <v>43</v>
      </c>
      <c r="K87" s="34"/>
      <c r="L87" s="78">
        <f>SUM(L5:L80)</f>
        <v>1652.1099999999994</v>
      </c>
    </row>
  </sheetData>
  <protectedRanges>
    <protectedRange sqref="J81:L86" name="Rozstęp4"/>
    <protectedRange sqref="B49:C52" name="Rozstęp3"/>
  </protectedRanges>
  <customSheetViews>
    <customSheetView guid="{308BE7DF-C649-457A-A470-127D6DE57B5A}" fitToPage="1" topLeftCell="A49">
      <selection activeCell="Q55" sqref="Q55"/>
      <pageMargins left="0.7" right="0.7" top="0.75" bottom="0.75" header="0.3" footer="0.3"/>
      <pageSetup paperSize="9" scale="58" orientation="portrait" r:id="rId1"/>
    </customSheetView>
    <customSheetView guid="{45E2692E-3EA1-4DA2-920D-9B0CC489D001}" scale="55" showPageBreaks="1" printArea="1">
      <selection activeCell="Y28" sqref="Y28"/>
      <pageMargins left="0.7" right="0.7" top="0.75" bottom="0.75" header="0.3" footer="0.3"/>
      <pageSetup paperSize="9" scale="77" orientation="portrait" r:id="rId2"/>
    </customSheetView>
    <customSheetView guid="{9B7A31E3-D28D-463E-951B-BD6C95FCC29E}" scale="60" showPageBreaks="1" printArea="1" hiddenColumns="1" view="pageBreakPreview">
      <selection activeCell="L10" sqref="L10"/>
      <pageMargins left="0.7" right="0.7" top="0.75" bottom="0.75" header="0.3" footer="0.3"/>
      <pageSetup paperSize="9" scale="77" orientation="portrait" r:id="rId3"/>
    </customSheetView>
    <customSheetView guid="{9B73E1C1-4BCC-4E60-AEB6-705B85789417}" scale="60" showPageBreaks="1" printArea="1" hiddenColumns="1" view="pageBreakPreview">
      <selection activeCell="L10" sqref="L10"/>
      <pageMargins left="0.7" right="0.7" top="0.75" bottom="0.75" header="0.3" footer="0.3"/>
      <pageSetup paperSize="9" scale="77" orientation="portrait" r:id="rId4"/>
    </customSheetView>
    <customSheetView guid="{11AB0EC5-2061-4E4B-9DFC-670A1862018B}" scale="60" showPageBreaks="1" printArea="1" hiddenColumns="1" view="pageBreakPreview">
      <selection activeCell="L10" sqref="L10"/>
      <pageMargins left="0.7" right="0.7" top="0.75" bottom="0.75" header="0.3" footer="0.3"/>
      <pageSetup paperSize="9" scale="77" orientation="portrait" r:id="rId5"/>
    </customSheetView>
  </customSheetViews>
  <pageMargins left="0.7" right="0.7" top="0.75" bottom="0.75" header="0.3" footer="0.3"/>
  <pageSetup paperSize="9" scale="58" orientation="portrait"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customSheetViews>
    <customSheetView guid="{308BE7DF-C649-457A-A470-127D6DE57B5A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35" sqref="Q35"/>
    </sheetView>
  </sheetViews>
  <sheetFormatPr defaultRowHeight="14.25"/>
  <sheetData/>
  <customSheetViews>
    <customSheetView guid="{308BE7DF-C649-457A-A470-127D6DE57B5A}">
      <selection activeCell="Q35" sqref="Q3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topLeftCell="A79" zoomScaleNormal="100" zoomScaleSheetLayoutView="100" workbookViewId="0">
      <selection activeCell="AC20" sqref="AC20"/>
    </sheetView>
  </sheetViews>
  <sheetFormatPr defaultRowHeight="14.25"/>
  <cols>
    <col min="1" max="1" width="4" customWidth="1"/>
    <col min="3" max="3" width="46.875" customWidth="1"/>
    <col min="4" max="4" width="18.875" customWidth="1"/>
    <col min="5" max="5" width="5.375" customWidth="1"/>
    <col min="6" max="6" width="25.375" customWidth="1"/>
    <col min="7" max="7" width="4.5" customWidth="1"/>
    <col min="9" max="9" width="37.125" bestFit="1" customWidth="1"/>
    <col min="10" max="10" width="19.125" customWidth="1"/>
    <col min="11" max="11" width="4.5" customWidth="1"/>
  </cols>
  <sheetData>
    <row r="1" spans="2:10" ht="15" thickBot="1"/>
    <row r="2" spans="2:10" ht="15.75" thickBot="1">
      <c r="B2" s="160" t="s">
        <v>1016</v>
      </c>
      <c r="C2" s="158"/>
      <c r="E2" s="21"/>
      <c r="F2" s="21"/>
      <c r="H2" s="160" t="s">
        <v>1017</v>
      </c>
      <c r="I2" s="158"/>
    </row>
    <row r="3" spans="2:10" ht="15">
      <c r="B3" s="14" t="s">
        <v>846</v>
      </c>
      <c r="C3" s="15" t="s">
        <v>847</v>
      </c>
      <c r="D3" s="75" t="s">
        <v>848</v>
      </c>
      <c r="E3" s="22"/>
      <c r="F3" s="22"/>
      <c r="H3" s="161" t="s">
        <v>846</v>
      </c>
      <c r="I3" s="162" t="s">
        <v>847</v>
      </c>
      <c r="J3" s="32" t="s">
        <v>848</v>
      </c>
    </row>
    <row r="4" spans="2:10" ht="15">
      <c r="B4" s="79"/>
      <c r="C4" s="80"/>
      <c r="D4" s="81"/>
      <c r="F4" s="21"/>
      <c r="H4" s="79"/>
      <c r="I4" s="80"/>
      <c r="J4" s="81"/>
    </row>
    <row r="5" spans="2:10" ht="15">
      <c r="B5" s="35" t="s">
        <v>113</v>
      </c>
      <c r="C5" s="18" t="s">
        <v>951</v>
      </c>
      <c r="D5" s="76">
        <v>27.66</v>
      </c>
      <c r="E5" s="21"/>
      <c r="F5" s="23"/>
      <c r="H5" s="8"/>
      <c r="I5" s="1"/>
      <c r="J5" s="17"/>
    </row>
    <row r="6" spans="2:10">
      <c r="B6" s="35" t="s">
        <v>114</v>
      </c>
      <c r="C6" s="18" t="s">
        <v>952</v>
      </c>
      <c r="D6" s="76">
        <v>28.36</v>
      </c>
      <c r="E6" s="23"/>
      <c r="F6" s="23"/>
      <c r="H6" s="8" t="s">
        <v>193</v>
      </c>
      <c r="I6" s="1" t="s">
        <v>905</v>
      </c>
      <c r="J6" s="76">
        <v>25.95</v>
      </c>
    </row>
    <row r="7" spans="2:10">
      <c r="B7" s="36" t="s">
        <v>115</v>
      </c>
      <c r="C7" s="18" t="s">
        <v>955</v>
      </c>
      <c r="D7" s="76">
        <v>31.3</v>
      </c>
      <c r="E7" s="23"/>
      <c r="F7" s="23"/>
      <c r="H7" s="8" t="s">
        <v>194</v>
      </c>
      <c r="I7" s="1" t="s">
        <v>944</v>
      </c>
      <c r="J7" s="76">
        <v>19.739999999999998</v>
      </c>
    </row>
    <row r="8" spans="2:10">
      <c r="B8" s="35" t="s">
        <v>116</v>
      </c>
      <c r="C8" s="18" t="s">
        <v>956</v>
      </c>
      <c r="D8" s="76">
        <v>16.579999999999998</v>
      </c>
      <c r="E8" s="23"/>
      <c r="F8" s="23"/>
      <c r="H8" s="8" t="s">
        <v>195</v>
      </c>
      <c r="I8" s="1" t="s">
        <v>944</v>
      </c>
      <c r="J8" s="76">
        <v>18.12</v>
      </c>
    </row>
    <row r="9" spans="2:10">
      <c r="B9" s="35" t="s">
        <v>117</v>
      </c>
      <c r="C9" s="18" t="str">
        <f>C8</f>
        <v>Pomieszczenie prokuratora WSW</v>
      </c>
      <c r="D9" s="76">
        <v>15.67</v>
      </c>
      <c r="E9" s="23"/>
      <c r="F9" s="23"/>
      <c r="H9" s="8" t="s">
        <v>196</v>
      </c>
      <c r="I9" s="1" t="str">
        <f t="shared" ref="I9:I14" si="0">I8</f>
        <v>Pomieszczenie biurowe BP</v>
      </c>
      <c r="J9" s="76">
        <v>23.13</v>
      </c>
    </row>
    <row r="10" spans="2:10">
      <c r="B10" s="36" t="s">
        <v>118</v>
      </c>
      <c r="C10" s="18" t="str">
        <f>C9</f>
        <v>Pomieszczenie prokuratora WSW</v>
      </c>
      <c r="D10" s="76">
        <v>23.56</v>
      </c>
      <c r="E10" s="23"/>
      <c r="F10" s="23"/>
      <c r="H10" s="8" t="s">
        <v>197</v>
      </c>
      <c r="I10" s="1" t="str">
        <f t="shared" si="0"/>
        <v>Pomieszczenie biurowe BP</v>
      </c>
      <c r="J10" s="76">
        <v>19.239999999999998</v>
      </c>
    </row>
    <row r="11" spans="2:10">
      <c r="B11" s="35" t="s">
        <v>119</v>
      </c>
      <c r="C11" s="18" t="str">
        <f>C10</f>
        <v>Pomieszczenie prokuratora WSW</v>
      </c>
      <c r="D11" s="76">
        <v>18.66</v>
      </c>
      <c r="E11" s="23"/>
      <c r="F11" s="23"/>
      <c r="H11" s="8" t="s">
        <v>966</v>
      </c>
      <c r="I11" s="1" t="str">
        <f t="shared" si="0"/>
        <v>Pomieszczenie biurowe BP</v>
      </c>
      <c r="J11" s="76">
        <v>19.11</v>
      </c>
    </row>
    <row r="12" spans="2:10">
      <c r="B12" s="35" t="s">
        <v>120</v>
      </c>
      <c r="C12" s="18" t="s">
        <v>951</v>
      </c>
      <c r="D12" s="76">
        <v>23.98</v>
      </c>
      <c r="E12" s="23"/>
      <c r="F12" s="23"/>
      <c r="H12" s="8" t="s">
        <v>967</v>
      </c>
      <c r="I12" s="1" t="str">
        <f t="shared" si="0"/>
        <v>Pomieszczenie biurowe BP</v>
      </c>
      <c r="J12" s="76">
        <v>20.74</v>
      </c>
    </row>
    <row r="13" spans="2:10">
      <c r="B13" s="36" t="s">
        <v>121</v>
      </c>
      <c r="C13" s="18" t="str">
        <f>C12</f>
        <v>Pomieszczenie biurowe WSW</v>
      </c>
      <c r="D13" s="76">
        <v>19.12</v>
      </c>
      <c r="E13" s="23"/>
      <c r="F13" s="23"/>
      <c r="H13" s="8" t="s">
        <v>198</v>
      </c>
      <c r="I13" s="1" t="str">
        <f t="shared" si="0"/>
        <v>Pomieszczenie biurowe BP</v>
      </c>
      <c r="J13" s="76">
        <v>17.899999999999999</v>
      </c>
    </row>
    <row r="14" spans="2:10">
      <c r="B14" s="35" t="s">
        <v>122</v>
      </c>
      <c r="C14" s="18" t="s">
        <v>904</v>
      </c>
      <c r="D14" s="76">
        <v>23.06</v>
      </c>
      <c r="E14" s="23"/>
      <c r="F14" s="23"/>
      <c r="H14" s="8" t="s">
        <v>199</v>
      </c>
      <c r="I14" s="1" t="str">
        <f t="shared" si="0"/>
        <v>Pomieszczenie biurowe BP</v>
      </c>
      <c r="J14" s="76">
        <v>26.25</v>
      </c>
    </row>
    <row r="15" spans="2:10">
      <c r="B15" s="35" t="s">
        <v>123</v>
      </c>
      <c r="C15" s="18" t="s">
        <v>953</v>
      </c>
      <c r="D15" s="76">
        <v>21.78</v>
      </c>
      <c r="E15" s="23"/>
      <c r="F15" s="23"/>
      <c r="H15" s="8" t="s">
        <v>200</v>
      </c>
      <c r="I15" s="1" t="s">
        <v>968</v>
      </c>
      <c r="J15" s="76">
        <v>18.579999999999998</v>
      </c>
    </row>
    <row r="16" spans="2:10">
      <c r="B16" s="36" t="s">
        <v>124</v>
      </c>
      <c r="C16" s="18" t="s">
        <v>954</v>
      </c>
      <c r="D16" s="76">
        <v>10.87</v>
      </c>
      <c r="E16" s="23"/>
      <c r="F16" s="23"/>
      <c r="H16" s="8" t="s">
        <v>201</v>
      </c>
      <c r="I16" s="1" t="s">
        <v>969</v>
      </c>
      <c r="J16" s="91">
        <v>19.600000000000001</v>
      </c>
    </row>
    <row r="17" spans="2:10">
      <c r="B17" s="35" t="s">
        <v>125</v>
      </c>
      <c r="C17" s="18" t="str">
        <f>C15</f>
        <v>Pomieszczenie biurowe Rzecznik dyscyplinarny BP</v>
      </c>
      <c r="D17" s="76">
        <v>10.98</v>
      </c>
      <c r="E17" s="23"/>
      <c r="F17" s="23"/>
      <c r="H17" s="8" t="s">
        <v>111</v>
      </c>
      <c r="I17" s="1" t="s">
        <v>916</v>
      </c>
      <c r="J17" s="91">
        <v>32.14</v>
      </c>
    </row>
    <row r="18" spans="2:10">
      <c r="B18" s="35" t="s">
        <v>126</v>
      </c>
      <c r="C18" s="18" t="str">
        <f>C17</f>
        <v>Pomieszczenie biurowe Rzecznik dyscyplinarny BP</v>
      </c>
      <c r="D18" s="76">
        <v>14.91</v>
      </c>
      <c r="E18" s="23"/>
      <c r="F18" s="23"/>
      <c r="H18" s="8" t="s">
        <v>202</v>
      </c>
      <c r="I18" s="1" t="s">
        <v>916</v>
      </c>
      <c r="J18" s="91">
        <v>16.45</v>
      </c>
    </row>
    <row r="19" spans="2:10">
      <c r="B19" s="36" t="s">
        <v>127</v>
      </c>
      <c r="C19" s="18" t="s">
        <v>905</v>
      </c>
      <c r="D19" s="76">
        <v>9.06</v>
      </c>
      <c r="E19" s="23"/>
      <c r="F19" s="23"/>
      <c r="H19" s="8" t="s">
        <v>203</v>
      </c>
      <c r="I19" s="1" t="s">
        <v>916</v>
      </c>
      <c r="J19" s="91">
        <v>19.309999999999999</v>
      </c>
    </row>
    <row r="20" spans="2:10">
      <c r="B20" s="35" t="s">
        <v>128</v>
      </c>
      <c r="C20" s="18" t="s">
        <v>851</v>
      </c>
      <c r="D20" s="76">
        <v>12.07</v>
      </c>
      <c r="E20" s="23"/>
      <c r="F20" s="23"/>
      <c r="H20" s="8" t="s">
        <v>204</v>
      </c>
      <c r="I20" s="1" t="s">
        <v>916</v>
      </c>
      <c r="J20" s="91">
        <v>26.04</v>
      </c>
    </row>
    <row r="21" spans="2:10">
      <c r="B21" s="35" t="s">
        <v>129</v>
      </c>
      <c r="C21" s="18" t="s">
        <v>957</v>
      </c>
      <c r="D21" s="76">
        <v>44.48</v>
      </c>
      <c r="E21" s="23"/>
      <c r="F21" s="23"/>
      <c r="H21" s="8" t="s">
        <v>205</v>
      </c>
      <c r="I21" s="1" t="s">
        <v>916</v>
      </c>
      <c r="J21" s="91">
        <v>26.31</v>
      </c>
    </row>
    <row r="22" spans="2:10">
      <c r="B22" s="36" t="s">
        <v>130</v>
      </c>
      <c r="C22" s="18" t="s">
        <v>957</v>
      </c>
      <c r="D22" s="76">
        <v>36.130000000000003</v>
      </c>
      <c r="E22" s="23"/>
      <c r="F22" s="23"/>
      <c r="H22" s="8" t="s">
        <v>206</v>
      </c>
      <c r="I22" s="1" t="s">
        <v>916</v>
      </c>
      <c r="J22" s="91">
        <v>19.489999999999998</v>
      </c>
    </row>
    <row r="23" spans="2:10">
      <c r="B23" s="35" t="s">
        <v>131</v>
      </c>
      <c r="C23" s="18" t="str">
        <f>C22</f>
        <v>Pomieszczenie biurowe BIA</v>
      </c>
      <c r="D23" s="76">
        <v>21.05</v>
      </c>
      <c r="E23" s="24"/>
      <c r="F23" s="23"/>
      <c r="H23" s="8" t="s">
        <v>207</v>
      </c>
      <c r="I23" s="1" t="s">
        <v>916</v>
      </c>
      <c r="J23" s="91">
        <v>13.42</v>
      </c>
    </row>
    <row r="24" spans="2:10">
      <c r="B24" s="35" t="s">
        <v>132</v>
      </c>
      <c r="C24" s="18" t="str">
        <f>C23</f>
        <v>Pomieszczenie biurowe BIA</v>
      </c>
      <c r="D24" s="76">
        <v>21.95</v>
      </c>
      <c r="E24" s="23"/>
      <c r="F24" s="23"/>
      <c r="H24" s="8" t="s">
        <v>208</v>
      </c>
      <c r="I24" s="1" t="s">
        <v>916</v>
      </c>
      <c r="J24" s="91">
        <v>22.89</v>
      </c>
    </row>
    <row r="25" spans="2:10">
      <c r="B25" s="36" t="s">
        <v>133</v>
      </c>
      <c r="C25" s="18" t="str">
        <f>C24</f>
        <v>Pomieszczenie biurowe BIA</v>
      </c>
      <c r="D25" s="76">
        <v>42.13</v>
      </c>
      <c r="E25" s="23"/>
      <c r="F25" s="23"/>
      <c r="H25" s="8" t="s">
        <v>209</v>
      </c>
      <c r="I25" s="1" t="s">
        <v>916</v>
      </c>
      <c r="J25" s="91">
        <v>17.55</v>
      </c>
    </row>
    <row r="26" spans="2:10">
      <c r="B26" s="35" t="s">
        <v>134</v>
      </c>
      <c r="C26" s="18" t="str">
        <f>C25</f>
        <v>Pomieszczenie biurowe BIA</v>
      </c>
      <c r="D26" s="76">
        <v>56.59</v>
      </c>
      <c r="E26" s="23"/>
      <c r="F26" s="23"/>
      <c r="H26" s="8" t="s">
        <v>210</v>
      </c>
      <c r="I26" s="1" t="s">
        <v>916</v>
      </c>
      <c r="J26" s="91">
        <v>56.2</v>
      </c>
    </row>
    <row r="27" spans="2:10">
      <c r="B27" s="35" t="s">
        <v>135</v>
      </c>
      <c r="C27" s="18" t="str">
        <f>C26</f>
        <v>Pomieszczenie biurowe BIA</v>
      </c>
      <c r="D27" s="76">
        <v>22.71</v>
      </c>
      <c r="E27" s="23"/>
      <c r="F27" s="23"/>
      <c r="H27" s="8" t="s">
        <v>211</v>
      </c>
      <c r="I27" s="1" t="s">
        <v>916</v>
      </c>
      <c r="J27" s="91">
        <v>29.51</v>
      </c>
    </row>
    <row r="28" spans="2:10">
      <c r="B28" s="36" t="s">
        <v>136</v>
      </c>
      <c r="C28" s="18" t="str">
        <f>C26</f>
        <v>Pomieszczenie biurowe BIA</v>
      </c>
      <c r="D28" s="76">
        <v>40.04</v>
      </c>
      <c r="E28" s="23"/>
      <c r="F28" s="23"/>
      <c r="H28" s="8" t="s">
        <v>212</v>
      </c>
      <c r="I28" s="1" t="s">
        <v>916</v>
      </c>
      <c r="J28" s="91">
        <v>23.41</v>
      </c>
    </row>
    <row r="29" spans="2:10">
      <c r="B29" s="35" t="s">
        <v>137</v>
      </c>
      <c r="C29" s="18" t="str">
        <f t="shared" ref="C29:C50" si="1">C28</f>
        <v>Pomieszczenie biurowe BIA</v>
      </c>
      <c r="D29" s="76">
        <v>20.25</v>
      </c>
      <c r="E29" s="23"/>
      <c r="F29" s="23"/>
      <c r="H29" s="8" t="s">
        <v>213</v>
      </c>
      <c r="I29" s="1" t="s">
        <v>916</v>
      </c>
      <c r="J29" s="91">
        <v>19.61</v>
      </c>
    </row>
    <row r="30" spans="2:10">
      <c r="B30" s="35" t="s">
        <v>138</v>
      </c>
      <c r="C30" s="18" t="str">
        <f t="shared" si="1"/>
        <v>Pomieszczenie biurowe BIA</v>
      </c>
      <c r="D30" s="76">
        <v>19.77</v>
      </c>
      <c r="E30" s="23"/>
      <c r="F30" s="23"/>
      <c r="H30" s="8" t="s">
        <v>214</v>
      </c>
      <c r="I30" s="29" t="s">
        <v>917</v>
      </c>
      <c r="J30" s="91">
        <v>20.62</v>
      </c>
    </row>
    <row r="31" spans="2:10">
      <c r="B31" s="36" t="s">
        <v>139</v>
      </c>
      <c r="C31" s="18" t="str">
        <f t="shared" si="1"/>
        <v>Pomieszczenie biurowe BIA</v>
      </c>
      <c r="D31" s="76">
        <v>24.67</v>
      </c>
      <c r="E31" s="23"/>
      <c r="F31" s="23"/>
      <c r="H31" s="8" t="s">
        <v>215</v>
      </c>
      <c r="I31" s="1" t="s">
        <v>916</v>
      </c>
      <c r="J31" s="91">
        <v>44.05</v>
      </c>
    </row>
    <row r="32" spans="2:10">
      <c r="B32" s="35" t="s">
        <v>140</v>
      </c>
      <c r="C32" s="18" t="str">
        <f t="shared" si="1"/>
        <v>Pomieszczenie biurowe BIA</v>
      </c>
      <c r="D32" s="76">
        <v>28.23</v>
      </c>
      <c r="E32" s="23"/>
      <c r="F32" s="23"/>
      <c r="H32" s="8" t="s">
        <v>216</v>
      </c>
      <c r="I32" s="29" t="s">
        <v>903</v>
      </c>
      <c r="J32" s="91">
        <v>16.78</v>
      </c>
    </row>
    <row r="33" spans="2:10">
      <c r="B33" s="35" t="s">
        <v>141</v>
      </c>
      <c r="C33" s="18" t="str">
        <f t="shared" si="1"/>
        <v>Pomieszczenie biurowe BIA</v>
      </c>
      <c r="D33" s="76">
        <v>44.67</v>
      </c>
      <c r="E33" s="23"/>
      <c r="F33" s="23"/>
      <c r="H33" s="8" t="s">
        <v>217</v>
      </c>
      <c r="I33" s="1" t="s">
        <v>916</v>
      </c>
      <c r="J33" s="91">
        <v>22.88</v>
      </c>
    </row>
    <row r="34" spans="2:10">
      <c r="B34" s="36" t="s">
        <v>142</v>
      </c>
      <c r="C34" s="18" t="str">
        <f t="shared" si="1"/>
        <v>Pomieszczenie biurowe BIA</v>
      </c>
      <c r="D34" s="76">
        <v>39.020000000000003</v>
      </c>
      <c r="E34" s="23"/>
      <c r="F34" s="23"/>
      <c r="H34" s="8" t="s">
        <v>218</v>
      </c>
      <c r="I34" s="29" t="s">
        <v>918</v>
      </c>
      <c r="J34" s="91">
        <v>18.05</v>
      </c>
    </row>
    <row r="35" spans="2:10">
      <c r="B35" s="35" t="s">
        <v>143</v>
      </c>
      <c r="C35" s="18" t="s">
        <v>958</v>
      </c>
      <c r="D35" s="76">
        <v>33.14</v>
      </c>
      <c r="E35" s="23"/>
      <c r="F35" s="23"/>
      <c r="H35" s="8" t="s">
        <v>219</v>
      </c>
      <c r="I35" s="29" t="s">
        <v>903</v>
      </c>
      <c r="J35" s="91">
        <v>20.53</v>
      </c>
    </row>
    <row r="36" spans="2:10">
      <c r="B36" s="35" t="s">
        <v>144</v>
      </c>
      <c r="C36" s="18" t="str">
        <f t="shared" si="1"/>
        <v>Pomieszczenie biurowe ZŚ</v>
      </c>
      <c r="D36" s="76">
        <v>17.96</v>
      </c>
      <c r="E36" s="23"/>
      <c r="F36" s="23"/>
      <c r="H36" s="8" t="s">
        <v>220</v>
      </c>
      <c r="I36" s="1" t="s">
        <v>916</v>
      </c>
      <c r="J36" s="91">
        <v>19.5</v>
      </c>
    </row>
    <row r="37" spans="2:10">
      <c r="B37" s="35" t="s">
        <v>145</v>
      </c>
      <c r="C37" s="18" t="str">
        <f t="shared" si="1"/>
        <v>Pomieszczenie biurowe ZŚ</v>
      </c>
      <c r="D37" s="76">
        <v>20.88</v>
      </c>
      <c r="E37" s="23"/>
      <c r="F37" s="23"/>
      <c r="H37" s="8" t="s">
        <v>221</v>
      </c>
      <c r="I37" s="29" t="s">
        <v>918</v>
      </c>
      <c r="J37" s="91">
        <v>15.82</v>
      </c>
    </row>
    <row r="38" spans="2:10">
      <c r="B38" s="35" t="s">
        <v>146</v>
      </c>
      <c r="C38" s="18" t="str">
        <f t="shared" si="1"/>
        <v>Pomieszczenie biurowe ZŚ</v>
      </c>
      <c r="D38" s="76">
        <v>19.559999999999999</v>
      </c>
      <c r="E38" s="23"/>
      <c r="F38" s="23"/>
      <c r="H38" s="8" t="s">
        <v>222</v>
      </c>
      <c r="I38" s="29" t="s">
        <v>919</v>
      </c>
      <c r="J38" s="91">
        <v>17.489999999999998</v>
      </c>
    </row>
    <row r="39" spans="2:10">
      <c r="B39" s="35" t="s">
        <v>147</v>
      </c>
      <c r="C39" s="18" t="str">
        <f t="shared" si="1"/>
        <v>Pomieszczenie biurowe ZŚ</v>
      </c>
      <c r="D39" s="76">
        <v>18.95</v>
      </c>
      <c r="E39" s="23"/>
      <c r="F39" s="23"/>
      <c r="H39" s="8" t="s">
        <v>223</v>
      </c>
      <c r="I39" s="29" t="s">
        <v>915</v>
      </c>
      <c r="J39" s="91">
        <v>14.7</v>
      </c>
    </row>
    <row r="40" spans="2:10">
      <c r="B40" s="35" t="s">
        <v>148</v>
      </c>
      <c r="C40" s="18" t="str">
        <f t="shared" si="1"/>
        <v>Pomieszczenie biurowe ZŚ</v>
      </c>
      <c r="D40" s="76">
        <v>30.55</v>
      </c>
      <c r="E40" s="23"/>
      <c r="F40" s="23"/>
      <c r="H40" s="8" t="s">
        <v>224</v>
      </c>
      <c r="I40" s="29" t="s">
        <v>855</v>
      </c>
      <c r="J40" s="91">
        <v>5.53</v>
      </c>
    </row>
    <row r="41" spans="2:10">
      <c r="B41" s="35" t="s">
        <v>149</v>
      </c>
      <c r="C41" s="18" t="str">
        <f t="shared" si="1"/>
        <v>Pomieszczenie biurowe ZŚ</v>
      </c>
      <c r="D41" s="76">
        <v>21.57</v>
      </c>
      <c r="E41" s="23"/>
      <c r="F41" s="23"/>
      <c r="H41" s="8" t="s">
        <v>225</v>
      </c>
      <c r="I41" s="29" t="s">
        <v>0</v>
      </c>
      <c r="J41" s="91">
        <v>83.59</v>
      </c>
    </row>
    <row r="42" spans="2:10">
      <c r="B42" s="35" t="s">
        <v>150</v>
      </c>
      <c r="C42" s="18" t="str">
        <f t="shared" si="1"/>
        <v>Pomieszczenie biurowe ZŚ</v>
      </c>
      <c r="D42" s="76">
        <v>26.93</v>
      </c>
      <c r="E42" s="23"/>
      <c r="F42" s="23"/>
      <c r="H42" s="8" t="s">
        <v>226</v>
      </c>
      <c r="I42" s="29" t="s">
        <v>0</v>
      </c>
      <c r="J42" s="91">
        <v>71.48</v>
      </c>
    </row>
    <row r="43" spans="2:10">
      <c r="B43" s="35" t="s">
        <v>151</v>
      </c>
      <c r="C43" s="18" t="str">
        <f t="shared" si="1"/>
        <v>Pomieszczenie biurowe ZŚ</v>
      </c>
      <c r="D43" s="76">
        <v>18.46</v>
      </c>
      <c r="E43" s="23"/>
      <c r="F43" s="23"/>
      <c r="H43" s="8" t="s">
        <v>227</v>
      </c>
      <c r="I43" s="29" t="s">
        <v>0</v>
      </c>
      <c r="J43" s="91">
        <v>52.44</v>
      </c>
    </row>
    <row r="44" spans="2:10">
      <c r="B44" s="35" t="s">
        <v>152</v>
      </c>
      <c r="C44" s="18" t="str">
        <f t="shared" si="1"/>
        <v>Pomieszczenie biurowe ZŚ</v>
      </c>
      <c r="D44" s="76">
        <v>25.15</v>
      </c>
      <c r="E44" s="23"/>
      <c r="F44" s="23"/>
      <c r="H44" s="8" t="s">
        <v>228</v>
      </c>
      <c r="I44" s="29" t="s">
        <v>920</v>
      </c>
      <c r="J44" s="91">
        <v>9.5399999999999991</v>
      </c>
    </row>
    <row r="45" spans="2:10">
      <c r="B45" s="35" t="s">
        <v>153</v>
      </c>
      <c r="C45" s="18" t="str">
        <f t="shared" si="1"/>
        <v>Pomieszczenie biurowe ZŚ</v>
      </c>
      <c r="D45" s="76">
        <v>21.1</v>
      </c>
      <c r="E45" s="23"/>
      <c r="F45" s="23"/>
      <c r="H45" s="8" t="s">
        <v>229</v>
      </c>
      <c r="I45" s="29" t="s">
        <v>854</v>
      </c>
      <c r="J45" s="91">
        <v>11.11</v>
      </c>
    </row>
    <row r="46" spans="2:10">
      <c r="B46" s="35" t="s">
        <v>154</v>
      </c>
      <c r="C46" s="18" t="str">
        <f t="shared" si="1"/>
        <v>Pomieszczenie biurowe ZŚ</v>
      </c>
      <c r="D46" s="76">
        <v>24.37</v>
      </c>
      <c r="E46" s="23"/>
      <c r="F46" s="23"/>
      <c r="H46" s="8" t="s">
        <v>1161</v>
      </c>
      <c r="I46" s="29" t="s">
        <v>907</v>
      </c>
      <c r="J46" s="91">
        <v>7.97</v>
      </c>
    </row>
    <row r="47" spans="2:10">
      <c r="B47" s="35" t="s">
        <v>155</v>
      </c>
      <c r="C47" s="18" t="str">
        <f t="shared" si="1"/>
        <v>Pomieszczenie biurowe ZŚ</v>
      </c>
      <c r="D47" s="76">
        <v>16.13</v>
      </c>
      <c r="E47" s="23"/>
      <c r="F47" s="23"/>
      <c r="H47" s="8" t="s">
        <v>230</v>
      </c>
      <c r="I47" s="29" t="s">
        <v>910</v>
      </c>
      <c r="J47" s="91">
        <v>3.58</v>
      </c>
    </row>
    <row r="48" spans="2:10">
      <c r="B48" s="35" t="s">
        <v>156</v>
      </c>
      <c r="C48" s="18" t="str">
        <f t="shared" si="1"/>
        <v>Pomieszczenie biurowe ZŚ</v>
      </c>
      <c r="D48" s="76">
        <v>18.89</v>
      </c>
      <c r="E48" s="23"/>
      <c r="F48" s="23"/>
      <c r="H48" s="8" t="s">
        <v>231</v>
      </c>
      <c r="I48" s="29" t="s">
        <v>863</v>
      </c>
      <c r="J48" s="91">
        <v>2.11</v>
      </c>
    </row>
    <row r="49" spans="2:10">
      <c r="B49" s="35" t="s">
        <v>157</v>
      </c>
      <c r="C49" s="18" t="str">
        <f t="shared" si="1"/>
        <v>Pomieszczenie biurowe ZŚ</v>
      </c>
      <c r="D49" s="76">
        <v>21.66</v>
      </c>
      <c r="E49" s="23"/>
      <c r="F49" s="23"/>
      <c r="H49" s="8" t="s">
        <v>232</v>
      </c>
      <c r="I49" s="29" t="s">
        <v>915</v>
      </c>
      <c r="J49" s="91">
        <v>5.03</v>
      </c>
    </row>
    <row r="50" spans="2:10">
      <c r="B50" s="35" t="s">
        <v>158</v>
      </c>
      <c r="C50" s="18" t="str">
        <f t="shared" si="1"/>
        <v>Pomieszczenie biurowe ZŚ</v>
      </c>
      <c r="D50" s="76">
        <v>19.48</v>
      </c>
      <c r="E50" s="23"/>
      <c r="F50" s="23"/>
      <c r="H50" s="8" t="s">
        <v>233</v>
      </c>
      <c r="I50" s="29" t="s">
        <v>906</v>
      </c>
      <c r="J50" s="91">
        <v>10.46</v>
      </c>
    </row>
    <row r="51" spans="2:10">
      <c r="B51" s="35" t="s">
        <v>159</v>
      </c>
      <c r="C51" s="18" t="s">
        <v>962</v>
      </c>
      <c r="D51" s="76">
        <v>19.38</v>
      </c>
      <c r="E51" s="23"/>
      <c r="F51" s="23"/>
      <c r="H51" s="8" t="s">
        <v>1140</v>
      </c>
      <c r="I51" s="29" t="s">
        <v>0</v>
      </c>
      <c r="J51" s="91">
        <v>15.2</v>
      </c>
    </row>
    <row r="52" spans="2:10">
      <c r="B52" s="35" t="s">
        <v>160</v>
      </c>
      <c r="C52" s="18" t="s">
        <v>963</v>
      </c>
      <c r="D52" s="76">
        <v>41.53</v>
      </c>
      <c r="E52" s="23"/>
      <c r="F52" s="23"/>
      <c r="H52" s="8" t="s">
        <v>234</v>
      </c>
      <c r="I52" s="29" t="s">
        <v>884</v>
      </c>
      <c r="J52" s="91">
        <v>16.16</v>
      </c>
    </row>
    <row r="53" spans="2:10">
      <c r="B53" s="35" t="s">
        <v>161</v>
      </c>
      <c r="C53" s="18" t="s">
        <v>951</v>
      </c>
      <c r="D53" s="76">
        <v>19.02</v>
      </c>
      <c r="E53" s="23"/>
      <c r="F53" s="23"/>
      <c r="H53" s="8" t="s">
        <v>235</v>
      </c>
      <c r="I53" s="29" t="s">
        <v>859</v>
      </c>
      <c r="J53" s="91">
        <v>2.71</v>
      </c>
    </row>
    <row r="54" spans="2:10">
      <c r="B54" s="35" t="s">
        <v>162</v>
      </c>
      <c r="C54" s="18" t="s">
        <v>951</v>
      </c>
      <c r="D54" s="76">
        <v>21.41</v>
      </c>
      <c r="E54" s="23"/>
      <c r="F54" s="23"/>
      <c r="H54" s="8" t="s">
        <v>236</v>
      </c>
      <c r="I54" s="29" t="s">
        <v>854</v>
      </c>
      <c r="J54" s="91">
        <v>6.38</v>
      </c>
    </row>
    <row r="55" spans="2:10">
      <c r="B55" s="35" t="s">
        <v>163</v>
      </c>
      <c r="C55" s="18" t="s">
        <v>951</v>
      </c>
      <c r="D55" s="76">
        <v>26.26</v>
      </c>
      <c r="E55" s="23"/>
      <c r="F55" s="23"/>
      <c r="H55" s="8" t="s">
        <v>237</v>
      </c>
      <c r="I55" s="29" t="s">
        <v>921</v>
      </c>
      <c r="J55" s="91">
        <v>4.7</v>
      </c>
    </row>
    <row r="56" spans="2:10">
      <c r="B56" s="35" t="s">
        <v>164</v>
      </c>
      <c r="C56" s="18" t="s">
        <v>951</v>
      </c>
      <c r="D56" s="76">
        <v>16.14</v>
      </c>
      <c r="E56" s="23"/>
      <c r="F56" s="23"/>
      <c r="H56" s="8" t="s">
        <v>238</v>
      </c>
      <c r="I56" s="29" t="s">
        <v>856</v>
      </c>
      <c r="J56" s="91">
        <v>8.68</v>
      </c>
    </row>
    <row r="57" spans="2:10">
      <c r="B57" s="35" t="s">
        <v>165</v>
      </c>
      <c r="C57" s="18" t="s">
        <v>0</v>
      </c>
      <c r="D57" s="76">
        <v>51.27</v>
      </c>
      <c r="E57" s="23"/>
      <c r="F57" s="23"/>
      <c r="H57" s="8" t="s">
        <v>239</v>
      </c>
      <c r="I57" s="29" t="s">
        <v>857</v>
      </c>
      <c r="J57" s="91">
        <v>1.61</v>
      </c>
    </row>
    <row r="58" spans="2:10">
      <c r="B58" s="35" t="s">
        <v>166</v>
      </c>
      <c r="C58" s="18" t="s">
        <v>0</v>
      </c>
      <c r="D58" s="76">
        <v>24.57</v>
      </c>
      <c r="E58" s="23"/>
      <c r="F58" s="23"/>
      <c r="H58" s="8" t="s">
        <v>240</v>
      </c>
      <c r="I58" s="29" t="s">
        <v>910</v>
      </c>
      <c r="J58" s="91">
        <v>1.56</v>
      </c>
    </row>
    <row r="59" spans="2:10">
      <c r="B59" s="35" t="s">
        <v>167</v>
      </c>
      <c r="C59" s="18" t="s">
        <v>0</v>
      </c>
      <c r="D59" s="76">
        <v>11.73</v>
      </c>
      <c r="E59" s="23"/>
      <c r="F59" s="23"/>
      <c r="H59" s="8" t="s">
        <v>241</v>
      </c>
      <c r="I59" s="29" t="s">
        <v>922</v>
      </c>
      <c r="J59" s="91">
        <v>8.92</v>
      </c>
    </row>
    <row r="60" spans="2:10">
      <c r="B60" s="35" t="s">
        <v>168</v>
      </c>
      <c r="C60" s="18" t="s">
        <v>0</v>
      </c>
      <c r="D60" s="76">
        <v>23.57</v>
      </c>
      <c r="E60" s="23"/>
      <c r="F60" s="23"/>
      <c r="H60" s="8" t="s">
        <v>242</v>
      </c>
      <c r="I60" s="29" t="s">
        <v>923</v>
      </c>
      <c r="J60" s="91">
        <v>18.989999999999998</v>
      </c>
    </row>
    <row r="61" spans="2:10">
      <c r="B61" s="35" t="s">
        <v>169</v>
      </c>
      <c r="C61" s="18" t="s">
        <v>0</v>
      </c>
      <c r="D61" s="76">
        <v>76.7</v>
      </c>
      <c r="E61" s="23"/>
      <c r="F61" s="23"/>
      <c r="H61" s="8" t="s">
        <v>243</v>
      </c>
      <c r="I61" s="29" t="s">
        <v>908</v>
      </c>
      <c r="J61" s="91">
        <v>11.43</v>
      </c>
    </row>
    <row r="62" spans="2:10">
      <c r="B62" s="35" t="s">
        <v>170</v>
      </c>
      <c r="C62" s="18" t="s">
        <v>0</v>
      </c>
      <c r="D62" s="76">
        <v>40.68</v>
      </c>
      <c r="E62" s="23"/>
      <c r="F62" s="23"/>
      <c r="H62" s="8" t="s">
        <v>244</v>
      </c>
      <c r="I62" s="29" t="s">
        <v>909</v>
      </c>
      <c r="J62" s="91">
        <v>4.5599999999999996</v>
      </c>
    </row>
    <row r="63" spans="2:10">
      <c r="B63" s="35" t="s">
        <v>171</v>
      </c>
      <c r="C63" s="18" t="s">
        <v>858</v>
      </c>
      <c r="D63" s="76">
        <v>15.63</v>
      </c>
      <c r="E63" s="23"/>
      <c r="F63" s="23"/>
      <c r="H63" s="8" t="s">
        <v>245</v>
      </c>
      <c r="I63" s="29" t="s">
        <v>906</v>
      </c>
      <c r="J63" s="91">
        <v>29.97</v>
      </c>
    </row>
    <row r="64" spans="2:10">
      <c r="B64" s="35" t="s">
        <v>172</v>
      </c>
      <c r="C64" s="18" t="s">
        <v>858</v>
      </c>
      <c r="D64" s="76">
        <v>15.25</v>
      </c>
      <c r="E64" s="23"/>
      <c r="F64" s="23"/>
      <c r="H64" s="8" t="s">
        <v>246</v>
      </c>
      <c r="I64" s="29" t="s">
        <v>924</v>
      </c>
      <c r="J64" s="91">
        <v>5.16</v>
      </c>
    </row>
    <row r="65" spans="2:10">
      <c r="B65" s="35" t="s">
        <v>173</v>
      </c>
      <c r="C65" s="18" t="s">
        <v>906</v>
      </c>
      <c r="D65" s="76">
        <v>13.72</v>
      </c>
      <c r="E65" s="23"/>
      <c r="F65" s="23"/>
      <c r="H65" s="8" t="s">
        <v>247</v>
      </c>
      <c r="I65" s="29" t="s">
        <v>970</v>
      </c>
      <c r="J65" s="91">
        <v>15.99</v>
      </c>
    </row>
    <row r="66" spans="2:10">
      <c r="B66" s="35" t="s">
        <v>174</v>
      </c>
      <c r="C66" s="18" t="s">
        <v>915</v>
      </c>
      <c r="D66" s="76">
        <v>14.4</v>
      </c>
      <c r="E66" s="23"/>
      <c r="F66" s="23"/>
      <c r="H66" s="8" t="s">
        <v>248</v>
      </c>
      <c r="I66" s="29" t="s">
        <v>1158</v>
      </c>
      <c r="J66" s="91">
        <v>29.98</v>
      </c>
    </row>
    <row r="67" spans="2:10">
      <c r="B67" s="35" t="s">
        <v>175</v>
      </c>
      <c r="C67" s="18" t="s">
        <v>906</v>
      </c>
      <c r="D67" s="76">
        <v>11.73</v>
      </c>
      <c r="E67" s="23"/>
      <c r="F67" s="23"/>
      <c r="H67" s="8" t="s">
        <v>249</v>
      </c>
      <c r="I67" s="29" t="s">
        <v>909</v>
      </c>
      <c r="J67" s="91">
        <v>8.6</v>
      </c>
    </row>
    <row r="68" spans="2:10">
      <c r="B68" s="35" t="s">
        <v>176</v>
      </c>
      <c r="C68" s="18" t="s">
        <v>964</v>
      </c>
      <c r="D68" s="76">
        <v>4.79</v>
      </c>
      <c r="E68" s="23"/>
      <c r="F68" s="23"/>
      <c r="H68" s="8" t="s">
        <v>250</v>
      </c>
      <c r="I68" s="29" t="s">
        <v>0</v>
      </c>
      <c r="J68" s="91">
        <v>47.46</v>
      </c>
    </row>
    <row r="69" spans="2:10">
      <c r="B69" s="35" t="s">
        <v>177</v>
      </c>
      <c r="C69" s="18" t="s">
        <v>883</v>
      </c>
      <c r="D69" s="76">
        <v>2.86</v>
      </c>
      <c r="E69" s="23"/>
      <c r="F69" s="23"/>
      <c r="H69" s="8" t="s">
        <v>251</v>
      </c>
      <c r="I69" s="29" t="s">
        <v>884</v>
      </c>
      <c r="J69" s="91">
        <v>15.41</v>
      </c>
    </row>
    <row r="70" spans="2:10">
      <c r="B70" s="35" t="s">
        <v>178</v>
      </c>
      <c r="C70" s="18" t="s">
        <v>856</v>
      </c>
      <c r="D70" s="76">
        <f>1.63*2+5.26+6.34</f>
        <v>14.86</v>
      </c>
      <c r="E70" s="23"/>
      <c r="F70" s="23"/>
      <c r="H70" s="8" t="s">
        <v>252</v>
      </c>
      <c r="I70" s="29" t="str">
        <f>I53</f>
        <v>Pomieszczenie rozdzielni teletechnicznej</v>
      </c>
      <c r="J70" s="91">
        <v>2.13</v>
      </c>
    </row>
    <row r="71" spans="2:10">
      <c r="B71" s="35" t="s">
        <v>179</v>
      </c>
      <c r="C71" s="18" t="s">
        <v>906</v>
      </c>
      <c r="D71" s="76">
        <v>18.87</v>
      </c>
      <c r="E71" s="23"/>
      <c r="F71" s="23"/>
      <c r="H71" s="8" t="s">
        <v>1162</v>
      </c>
      <c r="I71" s="29" t="s">
        <v>906</v>
      </c>
      <c r="J71" s="91">
        <v>30.3</v>
      </c>
    </row>
    <row r="72" spans="2:10">
      <c r="B72" s="35" t="s">
        <v>180</v>
      </c>
      <c r="C72" s="18" t="s">
        <v>863</v>
      </c>
      <c r="D72" s="76">
        <v>3.53</v>
      </c>
      <c r="E72" s="23"/>
      <c r="F72" s="23"/>
      <c r="H72" s="8" t="s">
        <v>1163</v>
      </c>
      <c r="I72" s="29" t="s">
        <v>913</v>
      </c>
      <c r="J72" s="91">
        <v>4.4000000000000004</v>
      </c>
    </row>
    <row r="73" spans="2:10">
      <c r="B73" s="35" t="s">
        <v>181</v>
      </c>
      <c r="C73" s="18" t="s">
        <v>0</v>
      </c>
      <c r="D73" s="76">
        <v>21.83</v>
      </c>
      <c r="E73" s="23"/>
      <c r="F73" s="23"/>
      <c r="H73" s="8" t="s">
        <v>1164</v>
      </c>
      <c r="I73" s="29" t="s">
        <v>923</v>
      </c>
      <c r="J73" s="91">
        <v>14.31</v>
      </c>
    </row>
    <row r="74" spans="2:10">
      <c r="B74" s="35" t="s">
        <v>182</v>
      </c>
      <c r="C74" s="18" t="s">
        <v>884</v>
      </c>
      <c r="D74" s="76">
        <v>16.55</v>
      </c>
      <c r="E74" s="23"/>
      <c r="F74" s="23"/>
      <c r="H74" s="8" t="s">
        <v>971</v>
      </c>
      <c r="I74" s="29" t="s">
        <v>965</v>
      </c>
      <c r="J74" s="91">
        <v>10.27</v>
      </c>
    </row>
    <row r="75" spans="2:10">
      <c r="B75" s="35" t="s">
        <v>183</v>
      </c>
      <c r="C75" s="18" t="s">
        <v>972</v>
      </c>
      <c r="D75" s="76">
        <v>3.44</v>
      </c>
      <c r="E75" s="23"/>
      <c r="F75" s="23"/>
      <c r="H75" s="8"/>
      <c r="I75" s="29"/>
      <c r="J75" s="91"/>
    </row>
    <row r="76" spans="2:10">
      <c r="B76" s="35" t="s">
        <v>184</v>
      </c>
      <c r="C76" s="18" t="s">
        <v>908</v>
      </c>
      <c r="D76" s="76">
        <v>5.23</v>
      </c>
      <c r="E76" s="23"/>
      <c r="F76" s="23"/>
      <c r="H76" s="8"/>
      <c r="I76" s="29"/>
      <c r="J76" s="91"/>
    </row>
    <row r="77" spans="2:10">
      <c r="B77" s="35" t="s">
        <v>185</v>
      </c>
      <c r="C77" s="18" t="s">
        <v>854</v>
      </c>
      <c r="D77" s="76">
        <f>1.71*2+0.32+1.56+10.78</f>
        <v>16.079999999999998</v>
      </c>
      <c r="E77" s="23"/>
      <c r="F77" s="23"/>
      <c r="H77" s="8"/>
      <c r="I77" s="29"/>
      <c r="J77" s="91"/>
    </row>
    <row r="78" spans="2:10">
      <c r="B78" s="35" t="s">
        <v>186</v>
      </c>
      <c r="C78" s="18" t="s">
        <v>858</v>
      </c>
      <c r="D78" s="76">
        <v>13.85</v>
      </c>
      <c r="E78" s="23"/>
      <c r="F78" s="23"/>
      <c r="H78" s="8"/>
      <c r="I78" s="29"/>
      <c r="J78" s="91"/>
    </row>
    <row r="79" spans="2:10">
      <c r="B79" s="35" t="s">
        <v>187</v>
      </c>
      <c r="C79" s="18" t="s">
        <v>915</v>
      </c>
      <c r="D79" s="76">
        <v>24.23</v>
      </c>
      <c r="E79" s="23"/>
      <c r="F79" s="23"/>
      <c r="H79" s="8"/>
      <c r="I79" s="29"/>
      <c r="J79" s="91"/>
    </row>
    <row r="80" spans="2:10" ht="15" thickBot="1">
      <c r="B80" s="35" t="s">
        <v>188</v>
      </c>
      <c r="C80" s="18" t="s">
        <v>961</v>
      </c>
      <c r="D80" s="76">
        <v>19.36</v>
      </c>
      <c r="E80" s="23"/>
      <c r="F80" s="23"/>
      <c r="H80" s="88"/>
      <c r="I80" s="89"/>
      <c r="J80" s="90"/>
    </row>
    <row r="81" spans="2:10" ht="15.75" thickBot="1">
      <c r="B81" s="35" t="s">
        <v>189</v>
      </c>
      <c r="C81" s="18" t="s">
        <v>922</v>
      </c>
      <c r="D81" s="76">
        <v>11.16</v>
      </c>
      <c r="E81" s="23"/>
      <c r="F81" s="23"/>
      <c r="H81" s="33" t="s">
        <v>43</v>
      </c>
      <c r="I81" s="34"/>
      <c r="J81" s="78">
        <f>SUM(J6:J74)</f>
        <v>1338.8300000000006</v>
      </c>
    </row>
    <row r="82" spans="2:10">
      <c r="B82" s="35" t="s">
        <v>190</v>
      </c>
      <c r="C82" s="18" t="s">
        <v>879</v>
      </c>
      <c r="D82" s="76">
        <v>69.95</v>
      </c>
      <c r="E82" s="23"/>
      <c r="F82" s="23"/>
    </row>
    <row r="83" spans="2:10">
      <c r="B83" s="35" t="s">
        <v>191</v>
      </c>
      <c r="C83" s="18" t="s">
        <v>878</v>
      </c>
      <c r="D83" s="76">
        <v>15.6</v>
      </c>
      <c r="E83" s="23"/>
      <c r="F83" s="23"/>
    </row>
    <row r="84" spans="2:10">
      <c r="B84" s="35" t="s">
        <v>192</v>
      </c>
      <c r="C84" s="18" t="s">
        <v>960</v>
      </c>
      <c r="D84" s="76">
        <v>20.09</v>
      </c>
      <c r="E84" s="23"/>
      <c r="F84" s="23"/>
    </row>
    <row r="85" spans="2:10">
      <c r="B85" s="35" t="s">
        <v>253</v>
      </c>
      <c r="C85" s="18" t="s">
        <v>906</v>
      </c>
      <c r="D85" s="76">
        <v>14.86</v>
      </c>
      <c r="E85" s="23"/>
      <c r="F85" s="23"/>
    </row>
    <row r="86" spans="2:10">
      <c r="B86" s="35" t="s">
        <v>254</v>
      </c>
      <c r="C86" s="18" t="s">
        <v>856</v>
      </c>
      <c r="D86" s="76">
        <f>1.41+1.75+3.53+5.42</f>
        <v>12.11</v>
      </c>
      <c r="E86" s="23"/>
      <c r="F86" s="23"/>
    </row>
    <row r="87" spans="2:10">
      <c r="B87" s="35" t="s">
        <v>255</v>
      </c>
      <c r="C87" s="18" t="s">
        <v>0</v>
      </c>
      <c r="D87" s="76">
        <v>59.35</v>
      </c>
      <c r="E87" s="23"/>
      <c r="F87" s="23"/>
    </row>
    <row r="88" spans="2:10">
      <c r="B88" s="35" t="s">
        <v>256</v>
      </c>
      <c r="C88" s="18" t="s">
        <v>908</v>
      </c>
      <c r="D88" s="76">
        <v>5.23</v>
      </c>
      <c r="E88" s="23"/>
      <c r="F88" s="23"/>
    </row>
    <row r="89" spans="2:10">
      <c r="B89" s="35" t="s">
        <v>257</v>
      </c>
      <c r="C89" s="18" t="s">
        <v>884</v>
      </c>
      <c r="D89" s="76">
        <v>16.55</v>
      </c>
      <c r="E89" s="23"/>
      <c r="F89" s="23"/>
    </row>
    <row r="90" spans="2:10">
      <c r="B90" s="35" t="s">
        <v>258</v>
      </c>
      <c r="C90" s="18" t="s">
        <v>910</v>
      </c>
      <c r="D90" s="76">
        <v>3.44</v>
      </c>
      <c r="E90" s="23"/>
      <c r="F90" s="23"/>
    </row>
    <row r="91" spans="2:10">
      <c r="B91" s="35" t="s">
        <v>259</v>
      </c>
      <c r="C91" s="18" t="s">
        <v>0</v>
      </c>
      <c r="D91" s="76">
        <v>21.88</v>
      </c>
      <c r="E91" s="23"/>
      <c r="F91" s="23"/>
    </row>
    <row r="92" spans="2:10">
      <c r="B92" s="35" t="s">
        <v>260</v>
      </c>
      <c r="C92" s="18" t="s">
        <v>912</v>
      </c>
      <c r="D92" s="76">
        <v>3.53</v>
      </c>
      <c r="E92" s="23"/>
      <c r="F92" s="23"/>
    </row>
    <row r="93" spans="2:10">
      <c r="B93" s="35" t="s">
        <v>911</v>
      </c>
      <c r="C93" s="18" t="s">
        <v>1157</v>
      </c>
      <c r="D93" s="76">
        <v>4.7699999999999996</v>
      </c>
      <c r="E93" s="23"/>
      <c r="F93" s="23"/>
    </row>
    <row r="94" spans="2:10">
      <c r="B94" s="35" t="s">
        <v>261</v>
      </c>
      <c r="C94" s="18" t="s">
        <v>913</v>
      </c>
      <c r="D94" s="76">
        <v>2.86</v>
      </c>
      <c r="E94" s="23"/>
      <c r="F94" s="23"/>
    </row>
    <row r="95" spans="2:10">
      <c r="B95" s="35" t="s">
        <v>262</v>
      </c>
      <c r="C95" s="18" t="s">
        <v>854</v>
      </c>
      <c r="D95" s="76">
        <f>1.91*2+1.93+13.38</f>
        <v>19.130000000000003</v>
      </c>
      <c r="E95" s="23"/>
      <c r="F95" s="23"/>
    </row>
    <row r="96" spans="2:10">
      <c r="B96" s="35" t="s">
        <v>263</v>
      </c>
      <c r="C96" s="18" t="s">
        <v>909</v>
      </c>
      <c r="D96" s="76">
        <v>8.7899999999999991</v>
      </c>
      <c r="E96" s="23"/>
      <c r="F96" s="23"/>
    </row>
    <row r="97" spans="1:6">
      <c r="B97" s="35" t="s">
        <v>914</v>
      </c>
      <c r="C97" s="18" t="s">
        <v>915</v>
      </c>
      <c r="D97" s="76">
        <v>10.47</v>
      </c>
      <c r="E97" s="23"/>
      <c r="F97" s="23"/>
    </row>
    <row r="98" spans="1:6">
      <c r="B98" s="35" t="s">
        <v>264</v>
      </c>
      <c r="C98" s="18" t="str">
        <f>C97</f>
        <v>Aneks kuchenny</v>
      </c>
      <c r="D98" s="76">
        <v>16.940000000000001</v>
      </c>
      <c r="E98" s="23"/>
      <c r="F98" s="23"/>
    </row>
    <row r="99" spans="1:6">
      <c r="B99" s="35" t="s">
        <v>265</v>
      </c>
      <c r="C99" s="18" t="s">
        <v>959</v>
      </c>
      <c r="D99" s="76">
        <v>7.55</v>
      </c>
      <c r="E99" s="23"/>
      <c r="F99" s="23"/>
    </row>
    <row r="100" spans="1:6">
      <c r="B100" s="35" t="s">
        <v>266</v>
      </c>
      <c r="C100" s="18" t="s">
        <v>909</v>
      </c>
      <c r="D100" s="76">
        <v>13.3</v>
      </c>
      <c r="E100" s="23"/>
      <c r="F100" s="23"/>
    </row>
    <row r="101" spans="1:6">
      <c r="B101" s="35" t="s">
        <v>267</v>
      </c>
      <c r="C101" s="18" t="s">
        <v>863</v>
      </c>
      <c r="D101" s="76">
        <v>30.5</v>
      </c>
      <c r="E101" s="23"/>
      <c r="F101" s="23"/>
    </row>
    <row r="102" spans="1:6">
      <c r="B102" s="35" t="s">
        <v>268</v>
      </c>
      <c r="C102" s="18" t="s">
        <v>0</v>
      </c>
      <c r="D102" s="76">
        <v>73.78</v>
      </c>
      <c r="E102" s="23"/>
      <c r="F102" s="23"/>
    </row>
    <row r="103" spans="1:6">
      <c r="B103" s="35" t="s">
        <v>269</v>
      </c>
      <c r="C103" s="18" t="s">
        <v>850</v>
      </c>
      <c r="D103" s="76">
        <v>6.05</v>
      </c>
      <c r="E103" s="23"/>
      <c r="F103" s="23"/>
    </row>
    <row r="104" spans="1:6">
      <c r="B104" s="35"/>
      <c r="C104" s="18"/>
      <c r="D104" s="76"/>
      <c r="E104" s="23"/>
      <c r="F104" s="23"/>
    </row>
    <row r="105" spans="1:6">
      <c r="B105" s="35"/>
      <c r="C105" s="18"/>
      <c r="D105" s="76"/>
      <c r="E105" s="23"/>
      <c r="F105" s="23"/>
    </row>
    <row r="106" spans="1:6">
      <c r="A106" s="23"/>
      <c r="B106" s="35"/>
      <c r="C106" s="18"/>
      <c r="D106" s="76"/>
    </row>
    <row r="107" spans="1:6">
      <c r="A107" s="23"/>
      <c r="B107" s="35"/>
      <c r="C107" s="18"/>
      <c r="D107" s="76"/>
    </row>
    <row r="108" spans="1:6">
      <c r="B108" s="35"/>
      <c r="C108" s="18"/>
      <c r="D108" s="76"/>
    </row>
    <row r="109" spans="1:6">
      <c r="B109" s="35"/>
      <c r="C109" s="18"/>
      <c r="D109" s="76"/>
    </row>
    <row r="110" spans="1:6" ht="15" thickBot="1">
      <c r="B110" s="82"/>
      <c r="C110" s="83"/>
      <c r="D110" s="84"/>
    </row>
    <row r="111" spans="1:6" ht="15.75" thickBot="1">
      <c r="B111" s="33" t="s">
        <v>43</v>
      </c>
      <c r="C111" s="34"/>
      <c r="D111" s="87">
        <f>SUM(D5:D103)</f>
        <v>2180.4500000000003</v>
      </c>
    </row>
  </sheetData>
  <customSheetViews>
    <customSheetView guid="{308BE7DF-C649-457A-A470-127D6DE57B5A}" topLeftCell="A79">
      <selection activeCell="AC20" sqref="AC20"/>
      <pageMargins left="0.7" right="0.7" top="0.75" bottom="0.75" header="0.3" footer="0.3"/>
      <pageSetup paperSize="9" scale="68" orientation="portrait" r:id="rId1"/>
    </customSheetView>
    <customSheetView guid="{45E2692E-3EA1-4DA2-920D-9B0CC489D001}" scale="40" showPageBreaks="1" printArea="1">
      <selection activeCell="AC20" sqref="AC20"/>
      <pageMargins left="0.7" right="0.7" top="0.75" bottom="0.75" header="0.3" footer="0.3"/>
      <pageSetup paperSize="9" scale="68" orientation="portrait" r:id="rId2"/>
    </customSheetView>
    <customSheetView guid="{9B7A31E3-D28D-463E-951B-BD6C95FCC29E}" showPageBreaks="1" printArea="1" hiddenColumns="1" view="pageBreakPreview">
      <selection activeCell="L38" sqref="L38"/>
      <pageMargins left="0.7" right="0.7" top="0.75" bottom="0.75" header="0.3" footer="0.3"/>
      <pageSetup paperSize="9" scale="68" orientation="portrait" r:id="rId3"/>
    </customSheetView>
    <customSheetView guid="{9B73E1C1-4BCC-4E60-AEB6-705B85789417}" scale="40" showPageBreaks="1" printArea="1" hiddenColumns="1" view="pageBreakPreview">
      <selection activeCell="L38" sqref="L38"/>
      <pageMargins left="0.7" right="0.7" top="0.75" bottom="0.75" header="0.3" footer="0.3"/>
      <pageSetup paperSize="9" scale="68" orientation="portrait" r:id="rId4"/>
    </customSheetView>
    <customSheetView guid="{11AB0EC5-2061-4E4B-9DFC-670A1862018B}" showPageBreaks="1" printArea="1" hiddenColumns="1" view="pageBreakPreview">
      <selection activeCell="L38" sqref="L38"/>
      <pageMargins left="0.7" right="0.7" top="0.75" bottom="0.75" header="0.3" footer="0.3"/>
      <pageSetup paperSize="9" scale="68" orientation="portrait" r:id="rId5"/>
    </customSheetView>
  </customSheetViews>
  <pageMargins left="0.7" right="0.7" top="0.75" bottom="0.75" header="0.3" footer="0.3"/>
  <pageSetup paperSize="9" scale="68" orientation="portrait"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10"/>
  <sheetViews>
    <sheetView topLeftCell="A73" zoomScaleNormal="100" zoomScaleSheetLayoutView="40" workbookViewId="0">
      <selection activeCell="J103" sqref="J103"/>
    </sheetView>
  </sheetViews>
  <sheetFormatPr defaultRowHeight="14.25"/>
  <cols>
    <col min="1" max="1" width="4.625" customWidth="1"/>
    <col min="2" max="2" width="12.125" customWidth="1"/>
    <col min="3" max="3" width="35" customWidth="1"/>
    <col min="4" max="4" width="18" customWidth="1"/>
    <col min="5" max="5" width="25.375" hidden="1" customWidth="1"/>
    <col min="6" max="6" width="5.375" customWidth="1"/>
    <col min="7" max="7" width="34.125" customWidth="1"/>
    <col min="8" max="8" width="6.125" customWidth="1"/>
    <col min="10" max="10" width="35.875" customWidth="1"/>
    <col min="11" max="11" width="20.25" customWidth="1"/>
    <col min="12" max="12" width="25.375" hidden="1" customWidth="1"/>
    <col min="13" max="13" width="5.375" customWidth="1"/>
  </cols>
  <sheetData>
    <row r="1" spans="2:13" ht="15" thickBot="1"/>
    <row r="2" spans="2:13" ht="15.75" thickBot="1">
      <c r="B2" s="176" t="s">
        <v>1014</v>
      </c>
      <c r="C2" s="177"/>
      <c r="D2" s="178"/>
      <c r="E2" s="70"/>
      <c r="F2" s="21"/>
      <c r="G2" s="21"/>
      <c r="I2" s="176" t="s">
        <v>1015</v>
      </c>
      <c r="J2" s="177"/>
      <c r="K2" s="178"/>
      <c r="L2" s="70"/>
      <c r="M2" s="21"/>
    </row>
    <row r="3" spans="2:13" ht="15.75" thickBot="1">
      <c r="B3" s="14" t="s">
        <v>846</v>
      </c>
      <c r="C3" s="15" t="s">
        <v>847</v>
      </c>
      <c r="D3" s="75" t="s">
        <v>848</v>
      </c>
      <c r="E3" s="16"/>
      <c r="F3" s="22"/>
      <c r="G3" s="22"/>
      <c r="I3" s="37" t="s">
        <v>846</v>
      </c>
      <c r="J3" s="38" t="s">
        <v>847</v>
      </c>
      <c r="K3" s="39" t="s">
        <v>848</v>
      </c>
      <c r="L3" s="16"/>
      <c r="M3" s="22"/>
    </row>
    <row r="4" spans="2:13" ht="15">
      <c r="B4" s="79"/>
      <c r="C4" s="80"/>
      <c r="D4" s="81"/>
      <c r="E4" s="81"/>
      <c r="I4" s="92"/>
      <c r="J4" s="93"/>
      <c r="K4" s="94"/>
      <c r="L4" s="81"/>
    </row>
    <row r="5" spans="2:13" ht="15">
      <c r="B5" s="12" t="s">
        <v>270</v>
      </c>
      <c r="C5" s="13" t="s">
        <v>979</v>
      </c>
      <c r="D5" s="49">
        <v>20.04</v>
      </c>
      <c r="E5" s="74"/>
      <c r="F5" s="21"/>
      <c r="I5" s="9" t="s">
        <v>369</v>
      </c>
      <c r="J5" s="1" t="s">
        <v>944</v>
      </c>
      <c r="K5" s="98">
        <v>15.49</v>
      </c>
      <c r="L5" s="74"/>
      <c r="M5" s="21"/>
    </row>
    <row r="6" spans="2:13">
      <c r="B6" s="40" t="s">
        <v>271</v>
      </c>
      <c r="C6" s="13" t="s">
        <v>974</v>
      </c>
      <c r="D6" s="49">
        <v>23.34</v>
      </c>
      <c r="E6" s="74"/>
      <c r="F6" s="23"/>
      <c r="I6" s="9" t="s">
        <v>370</v>
      </c>
      <c r="J6" s="1" t="s">
        <v>944</v>
      </c>
      <c r="K6" s="98">
        <v>21.62</v>
      </c>
      <c r="L6" s="74"/>
      <c r="M6" s="23"/>
    </row>
    <row r="7" spans="2:13">
      <c r="B7" s="40" t="s">
        <v>272</v>
      </c>
      <c r="C7" s="13" t="s">
        <v>974</v>
      </c>
      <c r="D7" s="49">
        <v>19.559999999999999</v>
      </c>
      <c r="E7" s="74"/>
      <c r="F7" s="23"/>
      <c r="I7" s="9" t="s">
        <v>371</v>
      </c>
      <c r="J7" s="1" t="s">
        <v>944</v>
      </c>
      <c r="K7" s="98">
        <v>20.61</v>
      </c>
      <c r="L7" s="74"/>
      <c r="M7" s="23"/>
    </row>
    <row r="8" spans="2:13">
      <c r="B8" s="40" t="s">
        <v>273</v>
      </c>
      <c r="C8" s="13" t="s">
        <v>974</v>
      </c>
      <c r="D8" s="49">
        <v>24.98</v>
      </c>
      <c r="E8" s="74"/>
      <c r="F8" s="23"/>
      <c r="I8" s="9" t="s">
        <v>372</v>
      </c>
      <c r="J8" s="1" t="s">
        <v>944</v>
      </c>
      <c r="K8" s="98">
        <v>14.2</v>
      </c>
      <c r="L8" s="74"/>
      <c r="M8" s="23"/>
    </row>
    <row r="9" spans="2:13">
      <c r="B9" s="40" t="s">
        <v>274</v>
      </c>
      <c r="C9" s="13" t="s">
        <v>974</v>
      </c>
      <c r="D9" s="49">
        <v>15.34</v>
      </c>
      <c r="E9" s="74"/>
      <c r="F9" s="23"/>
      <c r="I9" s="9" t="s">
        <v>373</v>
      </c>
      <c r="J9" s="1" t="s">
        <v>944</v>
      </c>
      <c r="K9" s="98">
        <v>20.94</v>
      </c>
      <c r="L9" s="74"/>
      <c r="M9" s="23"/>
    </row>
    <row r="10" spans="2:13">
      <c r="B10" s="40" t="s">
        <v>275</v>
      </c>
      <c r="C10" s="13" t="s">
        <v>974</v>
      </c>
      <c r="D10" s="49">
        <v>21.93</v>
      </c>
      <c r="E10" s="74"/>
      <c r="F10" s="23"/>
      <c r="I10" s="9" t="s">
        <v>374</v>
      </c>
      <c r="J10" s="1" t="s">
        <v>944</v>
      </c>
      <c r="K10" s="98">
        <v>19.14</v>
      </c>
      <c r="L10" s="74"/>
      <c r="M10" s="23"/>
    </row>
    <row r="11" spans="2:13">
      <c r="B11" s="40" t="s">
        <v>276</v>
      </c>
      <c r="C11" s="13" t="s">
        <v>976</v>
      </c>
      <c r="D11" s="49">
        <v>30.69</v>
      </c>
      <c r="E11" s="74"/>
      <c r="F11" s="23"/>
      <c r="I11" s="9" t="s">
        <v>375</v>
      </c>
      <c r="J11" s="1" t="s">
        <v>944</v>
      </c>
      <c r="K11" s="98">
        <v>19.52</v>
      </c>
      <c r="L11" s="74"/>
      <c r="M11" s="23"/>
    </row>
    <row r="12" spans="2:13">
      <c r="B12" s="40" t="s">
        <v>277</v>
      </c>
      <c r="C12" s="13" t="s">
        <v>973</v>
      </c>
      <c r="D12" s="49">
        <v>30.38</v>
      </c>
      <c r="E12" s="74"/>
      <c r="F12" s="23"/>
      <c r="I12" s="9" t="s">
        <v>376</v>
      </c>
      <c r="J12" s="1" t="s">
        <v>944</v>
      </c>
      <c r="K12" s="98">
        <v>29.11</v>
      </c>
      <c r="L12" s="74"/>
      <c r="M12" s="23"/>
    </row>
    <row r="13" spans="2:13">
      <c r="B13" s="40" t="s">
        <v>278</v>
      </c>
      <c r="C13" s="13" t="s">
        <v>974</v>
      </c>
      <c r="D13" s="49">
        <v>15.32</v>
      </c>
      <c r="E13" s="74"/>
      <c r="F13" s="23"/>
      <c r="I13" s="9" t="s">
        <v>377</v>
      </c>
      <c r="J13" s="1" t="s">
        <v>944</v>
      </c>
      <c r="K13" s="98">
        <v>15.82</v>
      </c>
      <c r="L13" s="74"/>
      <c r="M13" s="23"/>
    </row>
    <row r="14" spans="2:13">
      <c r="B14" s="40" t="s">
        <v>279</v>
      </c>
      <c r="C14" s="13" t="s">
        <v>974</v>
      </c>
      <c r="D14" s="49">
        <v>25.24</v>
      </c>
      <c r="E14" s="74"/>
      <c r="F14" s="23"/>
      <c r="I14" s="9" t="s">
        <v>378</v>
      </c>
      <c r="J14" s="1" t="s">
        <v>985</v>
      </c>
      <c r="K14" s="98">
        <v>24.52</v>
      </c>
      <c r="L14" s="74"/>
      <c r="M14" s="23"/>
    </row>
    <row r="15" spans="2:13">
      <c r="B15" s="40" t="s">
        <v>280</v>
      </c>
      <c r="C15" s="13" t="s">
        <v>974</v>
      </c>
      <c r="D15" s="49">
        <v>20.58</v>
      </c>
      <c r="E15" s="74"/>
      <c r="F15" s="23"/>
      <c r="I15" s="9" t="s">
        <v>379</v>
      </c>
      <c r="J15" s="1" t="s">
        <v>941</v>
      </c>
      <c r="K15" s="98">
        <v>22.19</v>
      </c>
      <c r="L15" s="74"/>
      <c r="M15" s="23"/>
    </row>
    <row r="16" spans="2:13">
      <c r="B16" s="40" t="s">
        <v>281</v>
      </c>
      <c r="C16" s="13" t="s">
        <v>974</v>
      </c>
      <c r="D16" s="49">
        <v>21.6</v>
      </c>
      <c r="E16" s="74"/>
      <c r="F16" s="23"/>
      <c r="I16" s="9" t="s">
        <v>380</v>
      </c>
      <c r="J16" s="1" t="s">
        <v>986</v>
      </c>
      <c r="K16" s="98">
        <v>21.09</v>
      </c>
      <c r="L16" s="74"/>
      <c r="M16" s="23"/>
    </row>
    <row r="17" spans="2:13">
      <c r="B17" s="40" t="s">
        <v>282</v>
      </c>
      <c r="C17" s="13" t="s">
        <v>974</v>
      </c>
      <c r="D17" s="49">
        <v>14.25</v>
      </c>
      <c r="E17" s="74"/>
      <c r="F17" s="23"/>
      <c r="I17" s="9" t="s">
        <v>381</v>
      </c>
      <c r="J17" s="1" t="str">
        <f>J15</f>
        <v>Sekretariat BP</v>
      </c>
      <c r="K17" s="98">
        <v>64.260000000000005</v>
      </c>
      <c r="L17" s="74"/>
      <c r="M17" s="23"/>
    </row>
    <row r="18" spans="2:13">
      <c r="B18" s="40" t="s">
        <v>283</v>
      </c>
      <c r="C18" s="13" t="s">
        <v>974</v>
      </c>
      <c r="D18" s="49">
        <v>21.6</v>
      </c>
      <c r="E18" s="74"/>
      <c r="F18" s="23"/>
      <c r="I18" s="9" t="s">
        <v>382</v>
      </c>
      <c r="J18" s="1" t="str">
        <f>J16</f>
        <v>Pomieszczenie biurowe Z-cy Dyrektora BP</v>
      </c>
      <c r="K18" s="98">
        <v>18.87</v>
      </c>
      <c r="L18" s="74"/>
      <c r="M18" s="23"/>
    </row>
    <row r="19" spans="2:13">
      <c r="B19" s="40" t="s">
        <v>284</v>
      </c>
      <c r="C19" s="13" t="s">
        <v>974</v>
      </c>
      <c r="D19" s="49">
        <v>19.600000000000001</v>
      </c>
      <c r="E19" s="74"/>
      <c r="F19" s="23"/>
      <c r="I19" s="9" t="s">
        <v>383</v>
      </c>
      <c r="J19" s="1" t="s">
        <v>944</v>
      </c>
      <c r="K19" s="98">
        <v>13.02</v>
      </c>
      <c r="L19" s="74"/>
      <c r="M19" s="23"/>
    </row>
    <row r="20" spans="2:13">
      <c r="B20" s="40" t="s">
        <v>285</v>
      </c>
      <c r="C20" s="13" t="s">
        <v>974</v>
      </c>
      <c r="D20" s="49">
        <v>24.31</v>
      </c>
      <c r="E20" s="74"/>
      <c r="F20" s="23"/>
      <c r="I20" s="9" t="s">
        <v>384</v>
      </c>
      <c r="J20" s="1" t="s">
        <v>944</v>
      </c>
      <c r="K20" s="98">
        <v>13.54</v>
      </c>
      <c r="L20" s="74"/>
      <c r="M20" s="23"/>
    </row>
    <row r="21" spans="2:13">
      <c r="B21" s="40" t="s">
        <v>286</v>
      </c>
      <c r="C21" s="13" t="s">
        <v>974</v>
      </c>
      <c r="D21" s="49">
        <v>19.670000000000002</v>
      </c>
      <c r="E21" s="74"/>
      <c r="F21" s="23"/>
      <c r="I21" s="9" t="s">
        <v>385</v>
      </c>
      <c r="J21" s="1" t="s">
        <v>944</v>
      </c>
      <c r="K21" s="98">
        <v>19.7</v>
      </c>
      <c r="L21" s="74"/>
      <c r="M21" s="23"/>
    </row>
    <row r="22" spans="2:13">
      <c r="B22" s="40" t="s">
        <v>287</v>
      </c>
      <c r="C22" s="13" t="s">
        <v>975</v>
      </c>
      <c r="D22" s="49">
        <v>31.41</v>
      </c>
      <c r="E22" s="74"/>
      <c r="F22" s="23"/>
      <c r="I22" s="9" t="s">
        <v>386</v>
      </c>
      <c r="J22" s="1" t="s">
        <v>944</v>
      </c>
      <c r="K22" s="98">
        <v>19.63</v>
      </c>
      <c r="L22" s="74"/>
      <c r="M22" s="23"/>
    </row>
    <row r="23" spans="2:13">
      <c r="B23" s="40" t="s">
        <v>288</v>
      </c>
      <c r="C23" s="13" t="s">
        <v>977</v>
      </c>
      <c r="D23" s="49">
        <v>37.020000000000003</v>
      </c>
      <c r="E23" s="85"/>
      <c r="F23" s="24"/>
      <c r="I23" s="9" t="s">
        <v>387</v>
      </c>
      <c r="J23" s="1" t="s">
        <v>944</v>
      </c>
      <c r="K23" s="98">
        <v>47.83</v>
      </c>
      <c r="L23" s="85"/>
      <c r="M23" s="24"/>
    </row>
    <row r="24" spans="2:13">
      <c r="B24" s="40" t="s">
        <v>289</v>
      </c>
      <c r="C24" s="13" t="s">
        <v>974</v>
      </c>
      <c r="D24" s="49">
        <v>15.95</v>
      </c>
      <c r="E24" s="74"/>
      <c r="F24" s="23"/>
      <c r="I24" s="9" t="s">
        <v>388</v>
      </c>
      <c r="J24" s="1" t="s">
        <v>944</v>
      </c>
      <c r="K24" s="98">
        <v>19.48</v>
      </c>
      <c r="L24" s="74"/>
      <c r="M24" s="23"/>
    </row>
    <row r="25" spans="2:13">
      <c r="B25" s="40" t="s">
        <v>290</v>
      </c>
      <c r="C25" s="13" t="s">
        <v>974</v>
      </c>
      <c r="D25" s="49">
        <v>20.3</v>
      </c>
      <c r="E25" s="74"/>
      <c r="F25" s="23"/>
      <c r="I25" s="9" t="s">
        <v>389</v>
      </c>
      <c r="J25" s="1" t="s">
        <v>944</v>
      </c>
      <c r="K25" s="98">
        <v>17.79</v>
      </c>
      <c r="L25" s="74"/>
      <c r="M25" s="23"/>
    </row>
    <row r="26" spans="2:13">
      <c r="B26" s="40" t="s">
        <v>291</v>
      </c>
      <c r="C26" s="13" t="s">
        <v>974</v>
      </c>
      <c r="D26" s="49">
        <v>19.64</v>
      </c>
      <c r="E26" s="74"/>
      <c r="F26" s="23"/>
      <c r="I26" s="9" t="s">
        <v>390</v>
      </c>
      <c r="J26" s="1" t="s">
        <v>944</v>
      </c>
      <c r="K26" s="98">
        <v>23.12</v>
      </c>
      <c r="L26" s="74"/>
      <c r="M26" s="23"/>
    </row>
    <row r="27" spans="2:13">
      <c r="B27" s="40" t="s">
        <v>292</v>
      </c>
      <c r="C27" s="13" t="s">
        <v>974</v>
      </c>
      <c r="D27" s="49">
        <v>22.1</v>
      </c>
      <c r="E27" s="74"/>
      <c r="F27" s="23"/>
      <c r="I27" s="9" t="s">
        <v>391</v>
      </c>
      <c r="J27" s="1" t="s">
        <v>944</v>
      </c>
      <c r="K27" s="98">
        <v>15.39</v>
      </c>
      <c r="L27" s="74"/>
      <c r="M27" s="23"/>
    </row>
    <row r="28" spans="2:13">
      <c r="B28" s="40" t="s">
        <v>293</v>
      </c>
      <c r="C28" s="13" t="s">
        <v>974</v>
      </c>
      <c r="D28" s="49">
        <v>19.93</v>
      </c>
      <c r="E28" s="74"/>
      <c r="F28" s="23"/>
      <c r="I28" s="9" t="s">
        <v>392</v>
      </c>
      <c r="J28" s="1" t="s">
        <v>944</v>
      </c>
      <c r="K28" s="98">
        <v>15.39</v>
      </c>
      <c r="L28" s="74"/>
      <c r="M28" s="23"/>
    </row>
    <row r="29" spans="2:13">
      <c r="B29" s="40" t="s">
        <v>294</v>
      </c>
      <c r="C29" s="13" t="s">
        <v>978</v>
      </c>
      <c r="D29" s="49">
        <v>25.29</v>
      </c>
      <c r="E29" s="74"/>
      <c r="F29" s="23"/>
      <c r="I29" s="9" t="s">
        <v>393</v>
      </c>
      <c r="J29" s="1" t="str">
        <f>J17</f>
        <v>Sekretariat BP</v>
      </c>
      <c r="K29" s="98">
        <v>22.97</v>
      </c>
      <c r="L29" s="74"/>
      <c r="M29" s="23"/>
    </row>
    <row r="30" spans="2:13">
      <c r="B30" s="40" t="s">
        <v>295</v>
      </c>
      <c r="C30" s="13" t="s">
        <v>977</v>
      </c>
      <c r="D30" s="49">
        <v>61.84</v>
      </c>
      <c r="E30" s="74"/>
      <c r="F30" s="23"/>
      <c r="I30" s="9" t="s">
        <v>394</v>
      </c>
      <c r="J30" s="1" t="str">
        <f>J29</f>
        <v>Sekretariat BP</v>
      </c>
      <c r="K30" s="98">
        <v>46.77</v>
      </c>
      <c r="L30" s="74"/>
      <c r="M30" s="23"/>
    </row>
    <row r="31" spans="2:13">
      <c r="B31" s="40" t="s">
        <v>296</v>
      </c>
      <c r="C31" s="13" t="s">
        <v>975</v>
      </c>
      <c r="D31" s="49">
        <v>43.06</v>
      </c>
      <c r="E31" s="74"/>
      <c r="F31" s="23"/>
      <c r="I31" s="9" t="s">
        <v>395</v>
      </c>
      <c r="J31" s="1" t="s">
        <v>987</v>
      </c>
      <c r="K31" s="98">
        <v>19.47</v>
      </c>
      <c r="L31" s="74"/>
      <c r="M31" s="23"/>
    </row>
    <row r="32" spans="2:13">
      <c r="B32" s="40" t="s">
        <v>297</v>
      </c>
      <c r="C32" s="13" t="s">
        <v>977</v>
      </c>
      <c r="D32" s="49">
        <v>19.489999999999998</v>
      </c>
      <c r="E32" s="74"/>
      <c r="F32" s="23"/>
      <c r="I32" s="9" t="s">
        <v>396</v>
      </c>
      <c r="J32" s="1" t="str">
        <f>J29</f>
        <v>Sekretariat BP</v>
      </c>
      <c r="K32" s="98">
        <v>24.43</v>
      </c>
      <c r="L32" s="74"/>
      <c r="M32" s="23"/>
    </row>
    <row r="33" spans="2:13">
      <c r="B33" s="40" t="s">
        <v>298</v>
      </c>
      <c r="C33" s="13" t="s">
        <v>974</v>
      </c>
      <c r="D33" s="49">
        <v>20.48</v>
      </c>
      <c r="E33" s="74"/>
      <c r="F33" s="23"/>
      <c r="I33" s="9" t="s">
        <v>397</v>
      </c>
      <c r="J33" s="1" t="s">
        <v>988</v>
      </c>
      <c r="K33" s="98">
        <v>17.739999999999998</v>
      </c>
      <c r="L33" s="74"/>
      <c r="M33" s="23"/>
    </row>
    <row r="34" spans="2:13">
      <c r="B34" s="40" t="s">
        <v>299</v>
      </c>
      <c r="C34" s="13" t="s">
        <v>974</v>
      </c>
      <c r="D34" s="49">
        <v>20.43</v>
      </c>
      <c r="E34" s="74"/>
      <c r="F34" s="23"/>
      <c r="I34" s="9" t="s">
        <v>398</v>
      </c>
      <c r="J34" s="1" t="str">
        <f>J31</f>
        <v>Pomieszczenie Prokuratora BP</v>
      </c>
      <c r="K34" s="98">
        <v>18.78</v>
      </c>
      <c r="L34" s="74"/>
      <c r="M34" s="23"/>
    </row>
    <row r="35" spans="2:13">
      <c r="B35" s="40" t="s">
        <v>300</v>
      </c>
      <c r="C35" s="13" t="s">
        <v>974</v>
      </c>
      <c r="D35" s="49">
        <v>31.59</v>
      </c>
      <c r="E35" s="74"/>
      <c r="F35" s="23"/>
      <c r="I35" s="9" t="s">
        <v>399</v>
      </c>
      <c r="J35" s="1" t="str">
        <f>J34</f>
        <v>Pomieszczenie Prokuratora BP</v>
      </c>
      <c r="K35" s="98">
        <v>18.600000000000001</v>
      </c>
      <c r="L35" s="74"/>
      <c r="M35" s="23"/>
    </row>
    <row r="36" spans="2:13">
      <c r="B36" s="40" t="s">
        <v>301</v>
      </c>
      <c r="C36" s="13" t="s">
        <v>974</v>
      </c>
      <c r="D36" s="49">
        <v>21.73</v>
      </c>
      <c r="E36" s="74"/>
      <c r="F36" s="23"/>
      <c r="I36" s="9" t="s">
        <v>400</v>
      </c>
      <c r="J36" s="1" t="str">
        <f>J35</f>
        <v>Pomieszczenie Prokuratora BP</v>
      </c>
      <c r="K36" s="98">
        <v>19.28</v>
      </c>
      <c r="L36" s="74"/>
      <c r="M36" s="23"/>
    </row>
    <row r="37" spans="2:13">
      <c r="B37" s="40" t="s">
        <v>302</v>
      </c>
      <c r="C37" s="13" t="s">
        <v>974</v>
      </c>
      <c r="D37" s="49">
        <v>25.42</v>
      </c>
      <c r="E37" s="74"/>
      <c r="F37" s="23"/>
      <c r="I37" s="9" t="s">
        <v>401</v>
      </c>
      <c r="J37" s="1" t="s">
        <v>875</v>
      </c>
      <c r="K37" s="98">
        <v>5.0599999999999996</v>
      </c>
      <c r="L37" s="74"/>
      <c r="M37" s="23"/>
    </row>
    <row r="38" spans="2:13">
      <c r="B38" s="40" t="s">
        <v>303</v>
      </c>
      <c r="C38" s="13" t="s">
        <v>974</v>
      </c>
      <c r="D38" s="49">
        <v>20.61</v>
      </c>
      <c r="E38" s="74"/>
      <c r="F38" s="23"/>
      <c r="I38" s="9" t="s">
        <v>402</v>
      </c>
      <c r="J38" s="1" t="str">
        <f>J36</f>
        <v>Pomieszczenie Prokuratora BP</v>
      </c>
      <c r="K38" s="98">
        <v>13.3</v>
      </c>
      <c r="L38" s="74"/>
      <c r="M38" s="23"/>
    </row>
    <row r="39" spans="2:13">
      <c r="B39" s="40" t="s">
        <v>304</v>
      </c>
      <c r="C39" s="13" t="s">
        <v>974</v>
      </c>
      <c r="D39" s="49">
        <v>20.309999999999999</v>
      </c>
      <c r="E39" s="74"/>
      <c r="F39" s="23"/>
      <c r="I39" s="9" t="s">
        <v>403</v>
      </c>
      <c r="J39" s="1" t="s">
        <v>855</v>
      </c>
      <c r="K39" s="98">
        <v>5.0999999999999996</v>
      </c>
      <c r="L39" s="74"/>
      <c r="M39" s="23"/>
    </row>
    <row r="40" spans="2:13">
      <c r="B40" s="40" t="s">
        <v>305</v>
      </c>
      <c r="C40" s="13" t="s">
        <v>974</v>
      </c>
      <c r="D40" s="49">
        <v>24.7</v>
      </c>
      <c r="E40" s="74"/>
      <c r="F40" s="23"/>
      <c r="I40" s="9" t="s">
        <v>404</v>
      </c>
      <c r="J40" s="1" t="s">
        <v>856</v>
      </c>
      <c r="K40" s="98">
        <v>17.64</v>
      </c>
      <c r="L40" s="74"/>
      <c r="M40" s="23"/>
    </row>
    <row r="41" spans="2:13">
      <c r="B41" s="40" t="s">
        <v>306</v>
      </c>
      <c r="C41" s="13" t="s">
        <v>974</v>
      </c>
      <c r="D41" s="49">
        <v>22.02</v>
      </c>
      <c r="E41" s="74"/>
      <c r="F41" s="23"/>
      <c r="I41" s="9" t="s">
        <v>405</v>
      </c>
      <c r="J41" s="1" t="s">
        <v>854</v>
      </c>
      <c r="K41" s="98">
        <v>11.24</v>
      </c>
      <c r="L41" s="74"/>
      <c r="M41" s="23"/>
    </row>
    <row r="42" spans="2:13">
      <c r="B42" s="40" t="s">
        <v>307</v>
      </c>
      <c r="C42" s="13" t="s">
        <v>974</v>
      </c>
      <c r="D42" s="49">
        <v>20.010000000000002</v>
      </c>
      <c r="E42" s="74"/>
      <c r="F42" s="23"/>
      <c r="I42" s="9" t="s">
        <v>406</v>
      </c>
      <c r="J42" s="1" t="s">
        <v>0</v>
      </c>
      <c r="K42" s="98">
        <v>29.3</v>
      </c>
      <c r="L42" s="74"/>
      <c r="M42" s="23"/>
    </row>
    <row r="43" spans="2:13">
      <c r="B43" s="40" t="s">
        <v>308</v>
      </c>
      <c r="C43" s="13" t="s">
        <v>974</v>
      </c>
      <c r="D43" s="49">
        <v>20.52</v>
      </c>
      <c r="E43" s="74"/>
      <c r="F43" s="23"/>
      <c r="I43" s="9" t="s">
        <v>407</v>
      </c>
      <c r="J43" s="1" t="str">
        <f>J42</f>
        <v>Komunikacja</v>
      </c>
      <c r="K43" s="98">
        <v>63</v>
      </c>
      <c r="L43" s="74"/>
      <c r="M43" s="23"/>
    </row>
    <row r="44" spans="2:13">
      <c r="B44" s="40" t="s">
        <v>309</v>
      </c>
      <c r="C44" s="13" t="s">
        <v>974</v>
      </c>
      <c r="D44" s="49">
        <v>25.18</v>
      </c>
      <c r="E44" s="74"/>
      <c r="F44" s="23"/>
      <c r="I44" s="9" t="s">
        <v>408</v>
      </c>
      <c r="J44" s="1" t="str">
        <f>J43</f>
        <v>Komunikacja</v>
      </c>
      <c r="K44" s="98">
        <v>29.24</v>
      </c>
      <c r="L44" s="74"/>
      <c r="M44" s="23"/>
    </row>
    <row r="45" spans="2:13">
      <c r="B45" s="40" t="s">
        <v>310</v>
      </c>
      <c r="C45" s="13" t="s">
        <v>974</v>
      </c>
      <c r="D45" s="49">
        <v>52.39</v>
      </c>
      <c r="E45" s="74"/>
      <c r="F45" s="23"/>
      <c r="I45" s="9" t="s">
        <v>409</v>
      </c>
      <c r="J45" s="1" t="str">
        <f>J44</f>
        <v>Komunikacja</v>
      </c>
      <c r="K45" s="98">
        <v>22.68</v>
      </c>
      <c r="L45" s="74"/>
      <c r="M45" s="23"/>
    </row>
    <row r="46" spans="2:13">
      <c r="B46" s="40" t="s">
        <v>311</v>
      </c>
      <c r="C46" s="13" t="s">
        <v>974</v>
      </c>
      <c r="D46" s="49">
        <v>23.03</v>
      </c>
      <c r="E46" s="74"/>
      <c r="F46" s="23"/>
      <c r="I46" s="9" t="s">
        <v>410</v>
      </c>
      <c r="J46" s="1" t="str">
        <f>J45</f>
        <v>Komunikacja</v>
      </c>
      <c r="K46" s="98">
        <v>56.51</v>
      </c>
      <c r="L46" s="74"/>
      <c r="M46" s="23"/>
    </row>
    <row r="47" spans="2:13">
      <c r="B47" s="40" t="s">
        <v>312</v>
      </c>
      <c r="C47" s="13" t="s">
        <v>944</v>
      </c>
      <c r="D47" s="49">
        <v>9.1300000000000008</v>
      </c>
      <c r="E47" s="74"/>
      <c r="F47" s="23"/>
      <c r="I47" s="9" t="s">
        <v>411</v>
      </c>
      <c r="J47" s="1" t="s">
        <v>857</v>
      </c>
      <c r="K47" s="98">
        <v>1.79</v>
      </c>
      <c r="L47" s="74"/>
      <c r="M47" s="23"/>
    </row>
    <row r="48" spans="2:13">
      <c r="B48" s="40" t="s">
        <v>313</v>
      </c>
      <c r="C48" s="13" t="str">
        <f>C47</f>
        <v>Pomieszczenie biurowe BP</v>
      </c>
      <c r="D48" s="49">
        <v>11.73</v>
      </c>
      <c r="E48" s="74"/>
      <c r="F48" s="23"/>
      <c r="I48" s="9" t="s">
        <v>412</v>
      </c>
      <c r="J48" s="1" t="s">
        <v>915</v>
      </c>
      <c r="K48" s="98">
        <v>6.01</v>
      </c>
      <c r="L48" s="74"/>
      <c r="M48" s="23"/>
    </row>
    <row r="49" spans="2:13" ht="15">
      <c r="B49" s="40" t="s">
        <v>314</v>
      </c>
      <c r="C49" s="13" t="s">
        <v>974</v>
      </c>
      <c r="D49" s="49">
        <v>10.99</v>
      </c>
      <c r="E49" s="74"/>
      <c r="F49" s="23"/>
      <c r="I49" s="9" t="s">
        <v>989</v>
      </c>
      <c r="J49" s="101" t="s">
        <v>857</v>
      </c>
      <c r="K49" s="99">
        <v>2.1</v>
      </c>
      <c r="L49" s="74"/>
      <c r="M49" s="23"/>
    </row>
    <row r="50" spans="2:13">
      <c r="B50" s="40" t="s">
        <v>315</v>
      </c>
      <c r="C50" s="13" t="s">
        <v>974</v>
      </c>
      <c r="D50" s="49">
        <v>9.64</v>
      </c>
      <c r="E50" s="74"/>
      <c r="F50" s="23"/>
      <c r="I50" s="9" t="s">
        <v>990</v>
      </c>
      <c r="J50" s="1" t="str">
        <f>J49</f>
        <v>Pomieszczenie pomocnicze</v>
      </c>
      <c r="K50" s="100">
        <v>8.1300000000000008</v>
      </c>
      <c r="L50" s="74"/>
      <c r="M50" s="23"/>
    </row>
    <row r="51" spans="2:13">
      <c r="B51" s="40" t="s">
        <v>316</v>
      </c>
      <c r="C51" s="13" t="s">
        <v>974</v>
      </c>
      <c r="D51" s="49">
        <v>10.55</v>
      </c>
      <c r="E51" s="74"/>
      <c r="F51" s="23"/>
      <c r="I51" s="9" t="s">
        <v>991</v>
      </c>
      <c r="J51" s="1" t="str">
        <f>J45</f>
        <v>Komunikacja</v>
      </c>
      <c r="K51" s="100">
        <v>15.19</v>
      </c>
      <c r="L51" s="74"/>
      <c r="M51" s="23"/>
    </row>
    <row r="52" spans="2:13">
      <c r="B52" s="40" t="s">
        <v>317</v>
      </c>
      <c r="C52" s="13" t="s">
        <v>974</v>
      </c>
      <c r="D52" s="49">
        <v>15.16</v>
      </c>
      <c r="E52" s="74"/>
      <c r="F52" s="23"/>
      <c r="I52" s="9" t="s">
        <v>992</v>
      </c>
      <c r="J52" s="1" t="s">
        <v>884</v>
      </c>
      <c r="K52" s="100">
        <v>16.61</v>
      </c>
      <c r="L52" s="74"/>
      <c r="M52" s="23"/>
    </row>
    <row r="53" spans="2:13">
      <c r="B53" s="40" t="s">
        <v>318</v>
      </c>
      <c r="C53" s="13" t="str">
        <f>C60</f>
        <v>Sekretariat DPS</v>
      </c>
      <c r="D53" s="49">
        <v>49.88</v>
      </c>
      <c r="E53" s="74"/>
      <c r="F53" s="23"/>
      <c r="I53" s="9" t="s">
        <v>993</v>
      </c>
      <c r="J53" s="1" t="s">
        <v>863</v>
      </c>
      <c r="K53" s="100">
        <v>2.89</v>
      </c>
      <c r="L53" s="74"/>
      <c r="M53" s="23"/>
    </row>
    <row r="54" spans="2:13">
      <c r="B54" s="40" t="s">
        <v>319</v>
      </c>
      <c r="C54" s="13" t="s">
        <v>974</v>
      </c>
      <c r="D54" s="49">
        <v>24.91</v>
      </c>
      <c r="E54" s="74"/>
      <c r="F54" s="23"/>
      <c r="I54" s="9" t="s">
        <v>994</v>
      </c>
      <c r="J54" s="1" t="s">
        <v>854</v>
      </c>
      <c r="K54" s="100">
        <v>11.18</v>
      </c>
      <c r="L54" s="74"/>
      <c r="M54" s="23"/>
    </row>
    <row r="55" spans="2:13">
      <c r="B55" s="40" t="s">
        <v>320</v>
      </c>
      <c r="C55" s="13" t="s">
        <v>974</v>
      </c>
      <c r="D55" s="49">
        <v>22.67</v>
      </c>
      <c r="E55" s="74"/>
      <c r="F55" s="23"/>
      <c r="I55" s="9" t="s">
        <v>995</v>
      </c>
      <c r="J55" s="1" t="s">
        <v>856</v>
      </c>
      <c r="K55" s="100">
        <v>8.66</v>
      </c>
      <c r="L55" s="74"/>
      <c r="M55" s="23"/>
    </row>
    <row r="56" spans="2:13">
      <c r="B56" s="40" t="s">
        <v>321</v>
      </c>
      <c r="C56" s="13" t="s">
        <v>974</v>
      </c>
      <c r="D56" s="49">
        <v>21.46</v>
      </c>
      <c r="E56" s="74"/>
      <c r="F56" s="23"/>
      <c r="I56" s="9" t="s">
        <v>996</v>
      </c>
      <c r="J56" s="1" t="s">
        <v>910</v>
      </c>
      <c r="K56" s="100">
        <v>1.57</v>
      </c>
      <c r="L56" s="74"/>
      <c r="M56" s="23"/>
    </row>
    <row r="57" spans="2:13">
      <c r="B57" s="40" t="s">
        <v>322</v>
      </c>
      <c r="C57" s="13" t="s">
        <v>974</v>
      </c>
      <c r="D57" s="49">
        <v>18.96</v>
      </c>
      <c r="E57" s="74"/>
      <c r="F57" s="23"/>
      <c r="I57" s="9" t="s">
        <v>997</v>
      </c>
      <c r="J57" s="1" t="s">
        <v>857</v>
      </c>
      <c r="K57" s="100">
        <v>1.67</v>
      </c>
      <c r="L57" s="74"/>
      <c r="M57" s="23"/>
    </row>
    <row r="58" spans="2:13">
      <c r="B58" s="40" t="s">
        <v>323</v>
      </c>
      <c r="C58" s="13" t="s">
        <v>974</v>
      </c>
      <c r="D58" s="49">
        <v>17.55</v>
      </c>
      <c r="E58" s="74"/>
      <c r="F58" s="23"/>
      <c r="I58" s="9" t="s">
        <v>998</v>
      </c>
      <c r="J58" s="1" t="s">
        <v>922</v>
      </c>
      <c r="K58" s="100">
        <v>8.92</v>
      </c>
      <c r="L58" s="74"/>
      <c r="M58" s="23"/>
    </row>
    <row r="59" spans="2:13">
      <c r="B59" s="40" t="s">
        <v>324</v>
      </c>
      <c r="C59" s="13" t="s">
        <v>975</v>
      </c>
      <c r="D59" s="49">
        <v>28.65</v>
      </c>
      <c r="E59" s="74"/>
      <c r="F59" s="23"/>
      <c r="I59" s="9" t="s">
        <v>999</v>
      </c>
      <c r="J59" s="1" t="s">
        <v>908</v>
      </c>
      <c r="K59" s="100">
        <v>11.43</v>
      </c>
      <c r="L59" s="74"/>
      <c r="M59" s="23"/>
    </row>
    <row r="60" spans="2:13">
      <c r="B60" s="40" t="s">
        <v>325</v>
      </c>
      <c r="C60" s="13" t="s">
        <v>973</v>
      </c>
      <c r="D60" s="49">
        <v>15.1</v>
      </c>
      <c r="E60" s="74"/>
      <c r="F60" s="23"/>
      <c r="I60" s="9" t="s">
        <v>1000</v>
      </c>
      <c r="J60" s="1" t="s">
        <v>858</v>
      </c>
      <c r="K60" s="100">
        <v>27.45</v>
      </c>
      <c r="L60" s="74"/>
      <c r="M60" s="23"/>
    </row>
    <row r="61" spans="2:13">
      <c r="B61" s="25" t="s">
        <v>326</v>
      </c>
      <c r="C61" s="26" t="s">
        <v>0</v>
      </c>
      <c r="D61" s="102">
        <v>69.150000000000006</v>
      </c>
      <c r="E61" s="74"/>
      <c r="F61" s="23"/>
      <c r="I61" s="9" t="s">
        <v>1001</v>
      </c>
      <c r="J61" s="1" t="s">
        <v>871</v>
      </c>
      <c r="K61" s="100">
        <v>53.69</v>
      </c>
      <c r="L61" s="74"/>
      <c r="M61" s="23"/>
    </row>
    <row r="62" spans="2:13">
      <c r="B62" s="25" t="s">
        <v>327</v>
      </c>
      <c r="C62" s="26" t="s">
        <v>0</v>
      </c>
      <c r="D62" s="102">
        <v>76.23</v>
      </c>
      <c r="E62" s="74"/>
      <c r="F62" s="23"/>
      <c r="I62" s="9" t="s">
        <v>1002</v>
      </c>
      <c r="J62" s="1" t="s">
        <v>915</v>
      </c>
      <c r="K62" s="100">
        <v>24.39</v>
      </c>
      <c r="L62" s="74"/>
      <c r="M62" s="23"/>
    </row>
    <row r="63" spans="2:13">
      <c r="B63" s="40" t="s">
        <v>328</v>
      </c>
      <c r="C63" s="13" t="s">
        <v>0</v>
      </c>
      <c r="D63" s="49">
        <v>32.86</v>
      </c>
      <c r="E63" s="74"/>
      <c r="F63" s="23"/>
      <c r="I63" s="9" t="s">
        <v>1003</v>
      </c>
      <c r="J63" s="1" t="s">
        <v>909</v>
      </c>
      <c r="K63" s="100">
        <v>9.41</v>
      </c>
      <c r="L63" s="74"/>
      <c r="M63" s="23"/>
    </row>
    <row r="64" spans="2:13">
      <c r="B64" s="40" t="s">
        <v>329</v>
      </c>
      <c r="C64" s="13" t="str">
        <f>C63</f>
        <v>Komunikacja</v>
      </c>
      <c r="D64" s="49">
        <v>67.25</v>
      </c>
      <c r="E64" s="74"/>
      <c r="F64" s="23"/>
      <c r="I64" s="9" t="s">
        <v>1004</v>
      </c>
      <c r="J64" s="1" t="s">
        <v>0</v>
      </c>
      <c r="K64" s="100">
        <v>47.45</v>
      </c>
      <c r="L64" s="74"/>
      <c r="M64" s="23"/>
    </row>
    <row r="65" spans="2:13">
      <c r="B65" s="40" t="s">
        <v>330</v>
      </c>
      <c r="C65" s="13" t="str">
        <f>C64</f>
        <v>Komunikacja</v>
      </c>
      <c r="D65" s="49">
        <v>52.6</v>
      </c>
      <c r="E65" s="74"/>
      <c r="F65" s="23"/>
      <c r="I65" s="9" t="s">
        <v>1005</v>
      </c>
      <c r="J65" s="1" t="s">
        <v>884</v>
      </c>
      <c r="K65" s="100">
        <v>15.41</v>
      </c>
      <c r="L65" s="74"/>
      <c r="M65" s="23"/>
    </row>
    <row r="66" spans="2:13">
      <c r="B66" s="40" t="s">
        <v>331</v>
      </c>
      <c r="C66" s="13" t="str">
        <f>C65</f>
        <v>Komunikacja</v>
      </c>
      <c r="D66" s="49">
        <v>43.38</v>
      </c>
      <c r="E66" s="74"/>
      <c r="F66" s="23"/>
      <c r="I66" s="9" t="s">
        <v>1006</v>
      </c>
      <c r="J66" s="1" t="str">
        <f>J50</f>
        <v>Pomieszczenie pomocnicze</v>
      </c>
      <c r="K66" s="100">
        <v>2.35</v>
      </c>
      <c r="L66" s="74"/>
      <c r="M66" s="23"/>
    </row>
    <row r="67" spans="2:13">
      <c r="B67" s="40" t="s">
        <v>332</v>
      </c>
      <c r="C67" s="13" t="s">
        <v>912</v>
      </c>
      <c r="D67" s="49">
        <v>7.06</v>
      </c>
      <c r="E67" s="74"/>
      <c r="F67" s="23"/>
      <c r="I67" s="9" t="s">
        <v>1007</v>
      </c>
      <c r="J67" s="1" t="str">
        <f>J66</f>
        <v>Pomieszczenie pomocnicze</v>
      </c>
      <c r="K67" s="100">
        <v>4.41</v>
      </c>
      <c r="L67" s="74"/>
      <c r="M67" s="23"/>
    </row>
    <row r="68" spans="2:13">
      <c r="B68" s="40" t="s">
        <v>333</v>
      </c>
      <c r="C68" s="13" t="s">
        <v>980</v>
      </c>
      <c r="D68" s="49">
        <v>45.37</v>
      </c>
      <c r="E68" s="74"/>
      <c r="F68" s="23"/>
      <c r="I68" s="9" t="s">
        <v>1008</v>
      </c>
      <c r="J68" s="1" t="s">
        <v>906</v>
      </c>
      <c r="K68" s="100">
        <v>6.67</v>
      </c>
      <c r="L68" s="74"/>
      <c r="M68" s="23"/>
    </row>
    <row r="69" spans="2:13">
      <c r="B69" s="40" t="s">
        <v>334</v>
      </c>
      <c r="C69" s="13" t="s">
        <v>909</v>
      </c>
      <c r="D69" s="49">
        <v>11.58</v>
      </c>
      <c r="E69" s="74"/>
      <c r="F69" s="23"/>
      <c r="I69" s="9" t="s">
        <v>1009</v>
      </c>
      <c r="J69" s="1" t="s">
        <v>858</v>
      </c>
      <c r="K69" s="100">
        <v>10.86</v>
      </c>
      <c r="L69" s="74"/>
      <c r="M69" s="23"/>
    </row>
    <row r="70" spans="2:13">
      <c r="B70" s="40" t="s">
        <v>335</v>
      </c>
      <c r="C70" s="13" t="s">
        <v>915</v>
      </c>
      <c r="D70" s="49">
        <v>13.46</v>
      </c>
      <c r="E70" s="74"/>
      <c r="F70" s="23"/>
      <c r="I70" s="9" t="s">
        <v>1010</v>
      </c>
      <c r="J70" s="1" t="s">
        <v>906</v>
      </c>
      <c r="K70" s="100">
        <v>8.43</v>
      </c>
      <c r="L70" s="74"/>
      <c r="M70" s="23"/>
    </row>
    <row r="71" spans="2:13">
      <c r="B71" s="40" t="s">
        <v>336</v>
      </c>
      <c r="C71" s="13" t="s">
        <v>856</v>
      </c>
      <c r="D71" s="49">
        <v>15.2</v>
      </c>
      <c r="E71" s="74"/>
      <c r="F71" s="23"/>
      <c r="I71" s="9" t="s">
        <v>1011</v>
      </c>
      <c r="J71" s="1" t="s">
        <v>909</v>
      </c>
      <c r="K71" s="100">
        <v>7.04</v>
      </c>
      <c r="L71" s="74"/>
      <c r="M71" s="23"/>
    </row>
    <row r="72" spans="2:13">
      <c r="B72" s="40" t="s">
        <v>337</v>
      </c>
      <c r="C72" s="13" t="s">
        <v>981</v>
      </c>
      <c r="D72" s="49">
        <v>4.6100000000000003</v>
      </c>
      <c r="E72" s="74"/>
      <c r="F72" s="23"/>
      <c r="I72" s="9" t="s">
        <v>1012</v>
      </c>
      <c r="J72" s="1" t="str">
        <f>J67</f>
        <v>Pomieszczenie pomocnicze</v>
      </c>
      <c r="K72" s="100">
        <v>3.62</v>
      </c>
      <c r="L72" s="74"/>
      <c r="M72" s="23"/>
    </row>
    <row r="73" spans="2:13">
      <c r="B73" s="40" t="s">
        <v>338</v>
      </c>
      <c r="C73" s="13" t="s">
        <v>982</v>
      </c>
      <c r="D73" s="49">
        <v>2.86</v>
      </c>
      <c r="E73" s="74"/>
      <c r="F73" s="23"/>
      <c r="I73" s="9" t="s">
        <v>1013</v>
      </c>
      <c r="J73" s="1" t="str">
        <f>J27</f>
        <v>Pomieszczenie biurowe BP</v>
      </c>
      <c r="K73" s="100">
        <v>42.33</v>
      </c>
      <c r="L73" s="74"/>
      <c r="M73" s="23"/>
    </row>
    <row r="74" spans="2:13">
      <c r="B74" s="40" t="s">
        <v>339</v>
      </c>
      <c r="C74" s="13" t="s">
        <v>906</v>
      </c>
      <c r="D74" s="49">
        <v>3.44</v>
      </c>
      <c r="E74" s="74"/>
      <c r="F74" s="23"/>
      <c r="I74" s="9"/>
      <c r="J74" s="1"/>
      <c r="K74" s="100"/>
      <c r="L74" s="74"/>
      <c r="M74" s="23"/>
    </row>
    <row r="75" spans="2:13">
      <c r="B75" s="40" t="s">
        <v>340</v>
      </c>
      <c r="C75" s="13" t="s">
        <v>0</v>
      </c>
      <c r="D75" s="49">
        <v>21.61</v>
      </c>
      <c r="E75" s="74"/>
      <c r="F75" s="23"/>
      <c r="I75" s="9"/>
      <c r="J75" s="1"/>
      <c r="K75" s="100"/>
      <c r="L75" s="74"/>
      <c r="M75" s="23"/>
    </row>
    <row r="76" spans="2:13">
      <c r="B76" s="40" t="s">
        <v>341</v>
      </c>
      <c r="C76" s="13" t="s">
        <v>884</v>
      </c>
      <c r="D76" s="49">
        <v>16.440000000000001</v>
      </c>
      <c r="E76" s="74"/>
      <c r="F76" s="23"/>
      <c r="I76" s="9"/>
      <c r="J76" s="1"/>
      <c r="K76" s="100"/>
      <c r="L76" s="74"/>
      <c r="M76" s="23"/>
    </row>
    <row r="77" spans="2:13" ht="15" thickBot="1">
      <c r="B77" s="40" t="s">
        <v>342</v>
      </c>
      <c r="C77" s="13" t="s">
        <v>910</v>
      </c>
      <c r="D77" s="49">
        <v>3.15</v>
      </c>
      <c r="E77" s="74"/>
      <c r="F77" s="23"/>
      <c r="I77" s="95"/>
      <c r="J77" s="96"/>
      <c r="K77" s="97"/>
      <c r="L77" s="74"/>
      <c r="M77" s="23"/>
    </row>
    <row r="78" spans="2:13" ht="15.75" thickBot="1">
      <c r="B78" s="40" t="s">
        <v>343</v>
      </c>
      <c r="C78" s="13" t="s">
        <v>881</v>
      </c>
      <c r="D78" s="49">
        <v>5.07</v>
      </c>
      <c r="E78" s="74"/>
      <c r="F78" s="23"/>
      <c r="I78" s="41" t="s">
        <v>43</v>
      </c>
      <c r="J78" s="34"/>
      <c r="K78" s="78">
        <f>SUM(K5:K73)</f>
        <v>1333.0400000000004</v>
      </c>
      <c r="L78" s="74"/>
      <c r="M78" s="23"/>
    </row>
    <row r="79" spans="2:13">
      <c r="B79" s="40" t="s">
        <v>344</v>
      </c>
      <c r="C79" s="13" t="s">
        <v>983</v>
      </c>
      <c r="D79" s="49">
        <v>16.899999999999999</v>
      </c>
      <c r="E79" s="74"/>
      <c r="F79" s="23"/>
      <c r="L79" s="74"/>
      <c r="M79" s="23"/>
    </row>
    <row r="80" spans="2:13">
      <c r="B80" s="40" t="s">
        <v>345</v>
      </c>
      <c r="C80" s="13" t="s">
        <v>915</v>
      </c>
      <c r="D80" s="49">
        <v>15.64</v>
      </c>
      <c r="E80" s="74"/>
      <c r="F80" s="23"/>
      <c r="L80" s="74"/>
      <c r="M80" s="23"/>
    </row>
    <row r="81" spans="2:13">
      <c r="B81" s="40" t="s">
        <v>346</v>
      </c>
      <c r="C81" s="13" t="s">
        <v>857</v>
      </c>
      <c r="D81" s="49">
        <v>7</v>
      </c>
      <c r="E81" s="74"/>
      <c r="F81" s="23"/>
      <c r="L81" s="74"/>
      <c r="M81" s="23"/>
    </row>
    <row r="82" spans="2:13">
      <c r="B82" s="40" t="s">
        <v>347</v>
      </c>
      <c r="C82" s="13" t="s">
        <v>909</v>
      </c>
      <c r="D82" s="49">
        <v>9.1199999999999992</v>
      </c>
      <c r="E82" s="74"/>
      <c r="F82" s="23"/>
      <c r="L82" s="74"/>
      <c r="M82" s="23"/>
    </row>
    <row r="83" spans="2:13">
      <c r="B83" s="40" t="s">
        <v>348</v>
      </c>
      <c r="C83" s="13" t="s">
        <v>858</v>
      </c>
      <c r="D83" s="49">
        <v>26.53</v>
      </c>
      <c r="E83" s="74"/>
      <c r="F83" s="23"/>
      <c r="L83" s="74"/>
      <c r="M83" s="23"/>
    </row>
    <row r="84" spans="2:13">
      <c r="B84" s="40" t="s">
        <v>349</v>
      </c>
      <c r="C84" s="13" t="s">
        <v>858</v>
      </c>
      <c r="D84" s="49">
        <v>16.649999999999999</v>
      </c>
      <c r="E84" s="74"/>
      <c r="F84" s="23"/>
      <c r="L84" s="74"/>
      <c r="M84" s="23"/>
    </row>
    <row r="85" spans="2:13">
      <c r="B85" s="40" t="s">
        <v>350</v>
      </c>
      <c r="C85" s="13" t="s">
        <v>850</v>
      </c>
      <c r="D85" s="49">
        <v>5.74</v>
      </c>
      <c r="E85" s="74"/>
      <c r="F85" s="23"/>
      <c r="L85" s="74"/>
      <c r="M85" s="23"/>
    </row>
    <row r="86" spans="2:13">
      <c r="B86" s="40" t="s">
        <v>351</v>
      </c>
      <c r="C86" s="13" t="s">
        <v>863</v>
      </c>
      <c r="D86" s="49">
        <v>39.22</v>
      </c>
      <c r="E86" s="74"/>
      <c r="F86" s="23"/>
      <c r="L86" s="74"/>
      <c r="M86" s="23"/>
    </row>
    <row r="87" spans="2:13">
      <c r="B87" s="40" t="s">
        <v>352</v>
      </c>
      <c r="C87" s="13" t="s">
        <v>906</v>
      </c>
      <c r="D87" s="49">
        <v>16.77</v>
      </c>
      <c r="E87" s="74"/>
      <c r="F87" s="23"/>
      <c r="L87" s="74"/>
      <c r="M87" s="23"/>
    </row>
    <row r="88" spans="2:13">
      <c r="B88" s="40" t="s">
        <v>353</v>
      </c>
      <c r="C88" s="13" t="s">
        <v>858</v>
      </c>
      <c r="D88" s="49">
        <v>21.75</v>
      </c>
      <c r="E88" s="74"/>
      <c r="F88" s="23"/>
      <c r="L88" s="74"/>
      <c r="M88" s="23"/>
    </row>
    <row r="89" spans="2:13">
      <c r="B89" s="40" t="s">
        <v>354</v>
      </c>
      <c r="C89" s="13" t="s">
        <v>915</v>
      </c>
      <c r="D89" s="49">
        <v>9.6300000000000008</v>
      </c>
      <c r="E89" s="74"/>
      <c r="F89" s="23"/>
      <c r="L89" s="74"/>
      <c r="M89" s="23"/>
    </row>
    <row r="90" spans="2:13">
      <c r="B90" s="40" t="s">
        <v>355</v>
      </c>
      <c r="C90" s="13" t="s">
        <v>912</v>
      </c>
      <c r="D90" s="49">
        <v>10.33</v>
      </c>
      <c r="E90" s="74"/>
      <c r="F90" s="23"/>
      <c r="L90" s="74"/>
      <c r="M90" s="23"/>
    </row>
    <row r="91" spans="2:13">
      <c r="B91" s="40" t="s">
        <v>356</v>
      </c>
      <c r="C91" s="13" t="s">
        <v>909</v>
      </c>
      <c r="D91" s="49">
        <v>9.36</v>
      </c>
      <c r="E91" s="74"/>
      <c r="F91" s="23"/>
      <c r="L91" s="74"/>
      <c r="M91" s="23"/>
    </row>
    <row r="92" spans="2:13">
      <c r="B92" s="40" t="s">
        <v>357</v>
      </c>
      <c r="C92" s="13" t="s">
        <v>856</v>
      </c>
      <c r="D92" s="49">
        <v>12.54</v>
      </c>
      <c r="E92" s="74"/>
      <c r="F92" s="23"/>
      <c r="L92" s="74"/>
      <c r="M92" s="23"/>
    </row>
    <row r="93" spans="2:13">
      <c r="B93" s="40" t="s">
        <v>358</v>
      </c>
      <c r="C93" s="13" t="s">
        <v>863</v>
      </c>
      <c r="D93" s="49">
        <v>5.07</v>
      </c>
      <c r="E93" s="74"/>
      <c r="F93" s="23"/>
      <c r="L93" s="74"/>
      <c r="M93" s="23"/>
    </row>
    <row r="94" spans="2:13">
      <c r="B94" s="40" t="s">
        <v>359</v>
      </c>
      <c r="C94" s="13" t="s">
        <v>884</v>
      </c>
      <c r="D94" s="49">
        <v>16.440000000000001</v>
      </c>
      <c r="E94" s="74"/>
      <c r="F94" s="23"/>
      <c r="L94" s="74"/>
      <c r="M94" s="23"/>
    </row>
    <row r="95" spans="2:13">
      <c r="B95" s="40" t="s">
        <v>360</v>
      </c>
      <c r="C95" s="13" t="s">
        <v>910</v>
      </c>
      <c r="D95" s="49">
        <v>3.12</v>
      </c>
      <c r="E95" s="74"/>
      <c r="F95" s="23"/>
      <c r="L95" s="74"/>
      <c r="M95" s="23"/>
    </row>
    <row r="96" spans="2:13">
      <c r="B96" s="40" t="s">
        <v>361</v>
      </c>
      <c r="C96" s="13" t="s">
        <v>0</v>
      </c>
      <c r="D96" s="49">
        <v>21.53</v>
      </c>
      <c r="E96" s="74"/>
      <c r="F96" s="23"/>
      <c r="L96" s="74"/>
      <c r="M96" s="23"/>
    </row>
    <row r="97" spans="2:13">
      <c r="B97" s="40" t="s">
        <v>362</v>
      </c>
      <c r="C97" s="13" t="s">
        <v>863</v>
      </c>
      <c r="D97" s="49">
        <v>3.44</v>
      </c>
      <c r="E97" s="74"/>
      <c r="F97" s="23"/>
      <c r="L97" s="74"/>
      <c r="M97" s="23"/>
    </row>
    <row r="98" spans="2:13">
      <c r="B98" s="40" t="s">
        <v>363</v>
      </c>
      <c r="C98" s="13" t="s">
        <v>854</v>
      </c>
      <c r="D98" s="49">
        <v>15.21</v>
      </c>
      <c r="E98" s="74"/>
      <c r="F98" s="23"/>
      <c r="L98" s="74"/>
      <c r="M98" s="23"/>
    </row>
    <row r="99" spans="2:13">
      <c r="B99" s="40" t="s">
        <v>364</v>
      </c>
      <c r="C99" s="13" t="s">
        <v>984</v>
      </c>
      <c r="D99" s="49">
        <v>4.67</v>
      </c>
      <c r="E99" s="74"/>
      <c r="F99" s="23"/>
      <c r="L99" s="74"/>
      <c r="M99" s="23"/>
    </row>
    <row r="100" spans="2:13">
      <c r="B100" s="40" t="s">
        <v>365</v>
      </c>
      <c r="C100" s="13" t="str">
        <f>C99</f>
        <v xml:space="preserve">Pomieszczenie techniczne </v>
      </c>
      <c r="D100" s="49">
        <v>2.86</v>
      </c>
      <c r="E100" s="74"/>
      <c r="F100" s="23"/>
      <c r="L100" s="74"/>
      <c r="M100" s="23"/>
    </row>
    <row r="101" spans="2:13">
      <c r="B101" s="40" t="s">
        <v>366</v>
      </c>
      <c r="C101" s="13" t="s">
        <v>915</v>
      </c>
      <c r="D101" s="49">
        <v>21.33</v>
      </c>
      <c r="E101" s="74"/>
      <c r="F101" s="23"/>
      <c r="L101" s="74"/>
      <c r="M101" s="23"/>
    </row>
    <row r="102" spans="2:13">
      <c r="B102" s="40" t="s">
        <v>367</v>
      </c>
      <c r="C102" s="13" t="s">
        <v>0</v>
      </c>
      <c r="D102" s="49">
        <v>72.47</v>
      </c>
      <c r="E102" s="74"/>
      <c r="F102" s="23"/>
      <c r="L102" s="74"/>
      <c r="M102" s="23"/>
    </row>
    <row r="103" spans="2:13">
      <c r="B103" s="40" t="s">
        <v>368</v>
      </c>
      <c r="C103" s="13" t="s">
        <v>922</v>
      </c>
      <c r="D103" s="49">
        <v>11.2</v>
      </c>
      <c r="E103" s="74"/>
      <c r="F103" s="23"/>
      <c r="L103" s="74"/>
      <c r="M103" s="23"/>
    </row>
    <row r="104" spans="2:13">
      <c r="B104" s="40"/>
      <c r="C104" s="13"/>
      <c r="D104" s="49"/>
      <c r="E104" s="74"/>
      <c r="F104" s="23"/>
      <c r="L104" s="74"/>
      <c r="M104" s="23"/>
    </row>
    <row r="105" spans="2:13">
      <c r="B105" s="40"/>
      <c r="C105" s="13"/>
      <c r="D105" s="49"/>
      <c r="E105" s="74"/>
      <c r="F105" s="23"/>
      <c r="L105" s="74"/>
      <c r="M105" s="23"/>
    </row>
    <row r="106" spans="2:13">
      <c r="B106" s="40"/>
      <c r="C106" s="13"/>
      <c r="D106" s="49"/>
      <c r="E106" s="74"/>
      <c r="F106" s="23"/>
      <c r="L106" s="74"/>
      <c r="M106" s="23"/>
    </row>
    <row r="107" spans="2:13">
      <c r="B107" s="40"/>
      <c r="C107" s="13"/>
      <c r="D107" s="49"/>
      <c r="E107" s="74"/>
      <c r="F107" s="23"/>
      <c r="L107" s="74"/>
      <c r="M107" s="23"/>
    </row>
    <row r="108" spans="2:13">
      <c r="B108" s="40"/>
      <c r="C108" s="13"/>
      <c r="D108" s="49"/>
      <c r="E108" s="74"/>
      <c r="F108" s="23"/>
      <c r="L108" s="74"/>
      <c r="M108" s="23"/>
    </row>
    <row r="109" spans="2:13" ht="15" thickBot="1">
      <c r="B109" s="95"/>
      <c r="C109" s="96"/>
      <c r="D109" s="97"/>
      <c r="E109" s="84"/>
      <c r="F109" s="23"/>
      <c r="L109" s="84"/>
      <c r="M109" s="23"/>
    </row>
    <row r="110" spans="2:13" ht="15.75" thickBot="1">
      <c r="B110" s="41" t="s">
        <v>43</v>
      </c>
      <c r="C110" s="34"/>
      <c r="D110" s="78">
        <f>SUM(D5:D103)</f>
        <v>2185.1</v>
      </c>
      <c r="E110" s="86"/>
      <c r="F110" s="23"/>
      <c r="L110" s="86"/>
      <c r="M110" s="23"/>
    </row>
  </sheetData>
  <customSheetViews>
    <customSheetView guid="{308BE7DF-C649-457A-A470-127D6DE57B5A}" hiddenColumns="1" topLeftCell="A73">
      <selection activeCell="J103" sqref="J103"/>
      <pageMargins left="0.7" right="0.7" top="0.75" bottom="0.75" header="0.3" footer="0.3"/>
      <pageSetup paperSize="9" scale="56" orientation="portrait" r:id="rId1"/>
    </customSheetView>
    <customSheetView guid="{45E2692E-3EA1-4DA2-920D-9B0CC489D001}" scale="55" showPageBreaks="1" printArea="1" hiddenColumns="1">
      <selection activeCell="L1" sqref="L1:P1048576"/>
      <pageMargins left="0.7" right="0.7" top="0.75" bottom="0.75" header="0.3" footer="0.3"/>
      <pageSetup paperSize="9" scale="56" orientation="portrait" r:id="rId2"/>
    </customSheetView>
    <customSheetView guid="{9B7A31E3-D28D-463E-951B-BD6C95FCC29E}" scale="40" showPageBreaks="1" printArea="1" hiddenColumns="1" view="pageBreakPreview">
      <selection activeCell="F4" sqref="F4"/>
      <pageMargins left="0.7" right="0.7" top="0.75" bottom="0.75" header="0.3" footer="0.3"/>
      <pageSetup paperSize="9" scale="56" orientation="portrait" r:id="rId3"/>
    </customSheetView>
    <customSheetView guid="{9B73E1C1-4BCC-4E60-AEB6-705B85789417}" scale="40" showPageBreaks="1" printArea="1" hiddenColumns="1" view="pageBreakPreview">
      <selection activeCell="F4" sqref="F4"/>
      <pageMargins left="0.7" right="0.7" top="0.75" bottom="0.75" header="0.3" footer="0.3"/>
      <pageSetup paperSize="9" scale="56" orientation="portrait" r:id="rId4"/>
    </customSheetView>
    <customSheetView guid="{11AB0EC5-2061-4E4B-9DFC-670A1862018B}" scale="40" showPageBreaks="1" printArea="1" hiddenColumns="1" view="pageBreakPreview">
      <selection activeCell="F4" sqref="F4"/>
      <pageMargins left="0.7" right="0.7" top="0.75" bottom="0.75" header="0.3" footer="0.3"/>
      <pageSetup paperSize="9" scale="56" orientation="portrait" r:id="rId5"/>
    </customSheetView>
  </customSheetViews>
  <mergeCells count="2">
    <mergeCell ref="I2:K2"/>
    <mergeCell ref="B2:D2"/>
  </mergeCells>
  <pageMargins left="0.7" right="0.7" top="0.75" bottom="0.75" header="0.3" footer="0.3"/>
  <pageSetup paperSize="9" scale="56" orientation="portrait" r:id="rId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T154"/>
  <sheetViews>
    <sheetView topLeftCell="A67" zoomScaleNormal="100" zoomScaleSheetLayoutView="145" workbookViewId="0">
      <selection activeCell="K98" sqref="K98"/>
    </sheetView>
  </sheetViews>
  <sheetFormatPr defaultRowHeight="14.25"/>
  <cols>
    <col min="1" max="1" width="3.625" customWidth="1"/>
    <col min="2" max="2" width="7.875" customWidth="1"/>
    <col min="3" max="3" width="42.25" customWidth="1"/>
    <col min="4" max="4" width="21.375" customWidth="1"/>
    <col min="5" max="5" width="25.375" hidden="1" customWidth="1"/>
    <col min="6" max="6" width="5.375" customWidth="1"/>
    <col min="7" max="7" width="13" customWidth="1"/>
    <col min="9" max="9" width="5.5" customWidth="1"/>
    <col min="11" max="11" width="43.125" customWidth="1"/>
    <col min="12" max="12" width="19.5" customWidth="1"/>
    <col min="13" max="13" width="25.375" hidden="1" customWidth="1"/>
    <col min="14" max="14" width="5.375" customWidth="1"/>
  </cols>
  <sheetData>
    <row r="1" spans="2:14" ht="15" thickBot="1"/>
    <row r="2" spans="2:14" ht="15.75" thickBot="1">
      <c r="B2" s="176" t="s">
        <v>1166</v>
      </c>
      <c r="C2" s="177"/>
      <c r="D2" s="178"/>
      <c r="E2" s="70"/>
      <c r="F2" s="21"/>
      <c r="G2" s="21"/>
      <c r="J2" s="176" t="s">
        <v>1165</v>
      </c>
      <c r="K2" s="177"/>
      <c r="L2" s="178"/>
      <c r="M2" s="70"/>
      <c r="N2" s="21"/>
    </row>
    <row r="3" spans="2:14" ht="15">
      <c r="B3" s="14" t="s">
        <v>846</v>
      </c>
      <c r="C3" s="15" t="s">
        <v>847</v>
      </c>
      <c r="D3" s="75" t="s">
        <v>848</v>
      </c>
      <c r="E3" s="16"/>
      <c r="F3" s="22"/>
      <c r="G3" s="22"/>
      <c r="J3" s="14" t="s">
        <v>846</v>
      </c>
      <c r="K3" s="15" t="s">
        <v>847</v>
      </c>
      <c r="L3" s="75" t="s">
        <v>848</v>
      </c>
      <c r="M3" s="16"/>
      <c r="N3" s="22"/>
    </row>
    <row r="4" spans="2:14" ht="15">
      <c r="B4" s="79"/>
      <c r="C4" s="80"/>
      <c r="D4" s="81"/>
      <c r="E4" s="81"/>
      <c r="G4" s="21"/>
      <c r="J4" s="79"/>
      <c r="K4" s="80"/>
      <c r="L4" s="81"/>
      <c r="M4" s="81"/>
    </row>
    <row r="5" spans="2:14" ht="15">
      <c r="B5" s="9" t="s">
        <v>413</v>
      </c>
      <c r="C5" s="1" t="s">
        <v>1018</v>
      </c>
      <c r="D5" s="98">
        <v>48.61</v>
      </c>
      <c r="E5" s="74"/>
      <c r="F5" s="21"/>
      <c r="G5" s="5"/>
      <c r="J5" s="9" t="s">
        <v>507</v>
      </c>
      <c r="K5" s="1" t="s">
        <v>1043</v>
      </c>
      <c r="L5" s="98">
        <v>35</v>
      </c>
      <c r="M5" s="74"/>
      <c r="N5" s="21"/>
    </row>
    <row r="6" spans="2:14">
      <c r="B6" s="9" t="s">
        <v>414</v>
      </c>
      <c r="C6" s="1" t="s">
        <v>1019</v>
      </c>
      <c r="D6" s="98">
        <v>18.95</v>
      </c>
      <c r="E6" s="74"/>
      <c r="F6" s="23"/>
      <c r="G6" s="5"/>
      <c r="J6" s="9" t="s">
        <v>508</v>
      </c>
      <c r="K6" s="1" t="s">
        <v>1032</v>
      </c>
      <c r="L6" s="98">
        <v>24.99</v>
      </c>
      <c r="M6" s="74"/>
      <c r="N6" s="23"/>
    </row>
    <row r="7" spans="2:14">
      <c r="B7" s="9" t="s">
        <v>415</v>
      </c>
      <c r="C7" s="1" t="s">
        <v>1019</v>
      </c>
      <c r="D7" s="98">
        <v>19.739999999999998</v>
      </c>
      <c r="E7" s="74"/>
      <c r="F7" s="23"/>
      <c r="G7" s="5"/>
      <c r="J7" s="9" t="s">
        <v>509</v>
      </c>
      <c r="K7" s="1" t="s">
        <v>1032</v>
      </c>
      <c r="L7" s="98">
        <v>25.48</v>
      </c>
      <c r="M7" s="74"/>
      <c r="N7" s="23"/>
    </row>
    <row r="8" spans="2:14">
      <c r="B8" s="9" t="s">
        <v>416</v>
      </c>
      <c r="C8" s="1" t="s">
        <v>1019</v>
      </c>
      <c r="D8" s="98">
        <v>23.34</v>
      </c>
      <c r="E8" s="74"/>
      <c r="F8" s="23"/>
      <c r="G8" s="28"/>
      <c r="J8" s="9" t="s">
        <v>510</v>
      </c>
      <c r="K8" s="1" t="s">
        <v>1032</v>
      </c>
      <c r="L8" s="98">
        <v>16.29</v>
      </c>
      <c r="M8" s="74"/>
      <c r="N8" s="23"/>
    </row>
    <row r="9" spans="2:14">
      <c r="B9" s="9" t="s">
        <v>417</v>
      </c>
      <c r="C9" s="1" t="s">
        <v>1019</v>
      </c>
      <c r="D9" s="98">
        <v>19.12</v>
      </c>
      <c r="E9" s="74"/>
      <c r="F9" s="23"/>
      <c r="G9" s="28"/>
      <c r="J9" s="9" t="s">
        <v>511</v>
      </c>
      <c r="K9" s="1" t="s">
        <v>1032</v>
      </c>
      <c r="L9" s="98">
        <v>18.23</v>
      </c>
      <c r="M9" s="74"/>
      <c r="N9" s="23"/>
    </row>
    <row r="10" spans="2:14">
      <c r="B10" s="9" t="s">
        <v>418</v>
      </c>
      <c r="C10" s="1" t="s">
        <v>1019</v>
      </c>
      <c r="D10" s="98">
        <v>47.88</v>
      </c>
      <c r="E10" s="74"/>
      <c r="F10" s="23"/>
      <c r="G10" s="28"/>
      <c r="J10" s="9" t="s">
        <v>512</v>
      </c>
      <c r="K10" s="1" t="s">
        <v>1032</v>
      </c>
      <c r="L10" s="98">
        <v>20.76</v>
      </c>
      <c r="M10" s="74"/>
      <c r="N10" s="23"/>
    </row>
    <row r="11" spans="2:14">
      <c r="B11" s="9" t="s">
        <v>419</v>
      </c>
      <c r="C11" s="1" t="s">
        <v>1019</v>
      </c>
      <c r="D11" s="98">
        <v>16.809999999999999</v>
      </c>
      <c r="E11" s="74"/>
      <c r="F11" s="23"/>
      <c r="G11" s="28"/>
      <c r="J11" s="9" t="s">
        <v>513</v>
      </c>
      <c r="K11" s="1" t="s">
        <v>1032</v>
      </c>
      <c r="L11" s="100">
        <v>21.23</v>
      </c>
      <c r="M11" s="74"/>
      <c r="N11" s="23"/>
    </row>
    <row r="12" spans="2:14">
      <c r="B12" s="9" t="s">
        <v>420</v>
      </c>
      <c r="C12" s="1" t="s">
        <v>1019</v>
      </c>
      <c r="D12" s="98">
        <v>23.54</v>
      </c>
      <c r="E12" s="74"/>
      <c r="F12" s="23"/>
      <c r="G12" s="28"/>
      <c r="J12" s="9" t="s">
        <v>514</v>
      </c>
      <c r="K12" s="1" t="s">
        <v>1032</v>
      </c>
      <c r="L12" s="100">
        <v>24.48</v>
      </c>
      <c r="M12" s="74"/>
      <c r="N12" s="23"/>
    </row>
    <row r="13" spans="2:14">
      <c r="B13" s="9" t="s">
        <v>421</v>
      </c>
      <c r="C13" s="1" t="s">
        <v>1019</v>
      </c>
      <c r="D13" s="98">
        <v>25.33</v>
      </c>
      <c r="E13" s="74"/>
      <c r="F13" s="23"/>
      <c r="G13" s="28"/>
      <c r="J13" s="9" t="s">
        <v>515</v>
      </c>
      <c r="K13" s="29" t="s">
        <v>1038</v>
      </c>
      <c r="L13" s="100">
        <v>5.94</v>
      </c>
      <c r="M13" s="74"/>
      <c r="N13" s="23"/>
    </row>
    <row r="14" spans="2:14">
      <c r="B14" s="9" t="s">
        <v>422</v>
      </c>
      <c r="C14" s="1" t="s">
        <v>1019</v>
      </c>
      <c r="D14" s="98">
        <v>19.95</v>
      </c>
      <c r="E14" s="74"/>
      <c r="F14" s="23"/>
      <c r="G14" s="28"/>
      <c r="J14" s="9" t="s">
        <v>516</v>
      </c>
      <c r="K14" s="29" t="s">
        <v>855</v>
      </c>
      <c r="L14" s="100">
        <v>5.84</v>
      </c>
      <c r="M14" s="74"/>
      <c r="N14" s="23"/>
    </row>
    <row r="15" spans="2:14">
      <c r="B15" s="9" t="s">
        <v>423</v>
      </c>
      <c r="C15" s="1" t="s">
        <v>1019</v>
      </c>
      <c r="D15" s="98">
        <v>37.979999999999997</v>
      </c>
      <c r="E15" s="74"/>
      <c r="F15" s="23"/>
      <c r="G15" s="28"/>
      <c r="J15" s="9" t="s">
        <v>517</v>
      </c>
      <c r="K15" s="29" t="s">
        <v>856</v>
      </c>
      <c r="L15" s="100">
        <v>17.61</v>
      </c>
      <c r="M15" s="74"/>
      <c r="N15" s="23"/>
    </row>
    <row r="16" spans="2:14">
      <c r="B16" s="9" t="s">
        <v>424</v>
      </c>
      <c r="C16" s="1" t="s">
        <v>1019</v>
      </c>
      <c r="D16" s="98">
        <v>45.04</v>
      </c>
      <c r="E16" s="74"/>
      <c r="F16" s="23"/>
      <c r="G16" s="28"/>
      <c r="J16" s="9" t="s">
        <v>518</v>
      </c>
      <c r="K16" s="29" t="s">
        <v>854</v>
      </c>
      <c r="L16" s="100">
        <v>11.24</v>
      </c>
      <c r="M16" s="74"/>
      <c r="N16" s="23"/>
    </row>
    <row r="17" spans="2:14">
      <c r="B17" s="9" t="s">
        <v>425</v>
      </c>
      <c r="C17" s="1" t="s">
        <v>1019</v>
      </c>
      <c r="D17" s="98">
        <v>20.47</v>
      </c>
      <c r="E17" s="74"/>
      <c r="F17" s="23"/>
      <c r="G17" s="28"/>
      <c r="J17" s="9" t="s">
        <v>519</v>
      </c>
      <c r="K17" s="29" t="s">
        <v>910</v>
      </c>
      <c r="L17" s="100">
        <v>3.58</v>
      </c>
      <c r="M17" s="74"/>
      <c r="N17" s="23"/>
    </row>
    <row r="18" spans="2:14">
      <c r="B18" s="9" t="s">
        <v>426</v>
      </c>
      <c r="C18" s="1" t="s">
        <v>1019</v>
      </c>
      <c r="D18" s="98">
        <v>18.18</v>
      </c>
      <c r="E18" s="74"/>
      <c r="F18" s="23"/>
      <c r="G18" s="28"/>
      <c r="J18" s="9" t="s">
        <v>520</v>
      </c>
      <c r="K18" s="29" t="s">
        <v>915</v>
      </c>
      <c r="L18" s="100">
        <v>13.81</v>
      </c>
      <c r="M18" s="74"/>
      <c r="N18" s="23"/>
    </row>
    <row r="19" spans="2:14">
      <c r="B19" s="9" t="s">
        <v>427</v>
      </c>
      <c r="C19" s="1" t="s">
        <v>1019</v>
      </c>
      <c r="D19" s="98">
        <v>36.33</v>
      </c>
      <c r="E19" s="74"/>
      <c r="F19" s="23"/>
      <c r="G19" s="28"/>
      <c r="J19" s="9" t="s">
        <v>521</v>
      </c>
      <c r="K19" s="29" t="s">
        <v>1039</v>
      </c>
      <c r="L19" s="100">
        <v>17.55</v>
      </c>
      <c r="M19" s="74"/>
      <c r="N19" s="23"/>
    </row>
    <row r="20" spans="2:14">
      <c r="B20" s="9" t="s">
        <v>428</v>
      </c>
      <c r="C20" s="1" t="s">
        <v>1019</v>
      </c>
      <c r="D20" s="98">
        <v>29.07</v>
      </c>
      <c r="E20" s="74"/>
      <c r="F20" s="23"/>
      <c r="G20" s="28"/>
      <c r="J20" s="9" t="s">
        <v>1021</v>
      </c>
      <c r="K20" s="29" t="s">
        <v>1039</v>
      </c>
      <c r="L20" s="100">
        <v>18.7</v>
      </c>
      <c r="M20" s="74"/>
      <c r="N20" s="23"/>
    </row>
    <row r="21" spans="2:14">
      <c r="B21" s="9" t="s">
        <v>429</v>
      </c>
      <c r="C21" s="1" t="s">
        <v>1019</v>
      </c>
      <c r="D21" s="98">
        <v>20.440000000000001</v>
      </c>
      <c r="E21" s="74"/>
      <c r="F21" s="23"/>
      <c r="G21" s="28"/>
      <c r="J21" s="9" t="s">
        <v>1022</v>
      </c>
      <c r="K21" s="29" t="s">
        <v>1039</v>
      </c>
      <c r="L21" s="100">
        <v>13.83</v>
      </c>
      <c r="M21" s="74"/>
      <c r="N21" s="23"/>
    </row>
    <row r="22" spans="2:14">
      <c r="B22" s="9" t="s">
        <v>430</v>
      </c>
      <c r="C22" s="1" t="s">
        <v>1019</v>
      </c>
      <c r="D22" s="98">
        <v>20.67</v>
      </c>
      <c r="E22" s="74"/>
      <c r="F22" s="23"/>
      <c r="G22" s="28"/>
      <c r="J22" s="9" t="s">
        <v>1023</v>
      </c>
      <c r="K22" s="29" t="s">
        <v>1039</v>
      </c>
      <c r="L22" s="100">
        <v>13.81</v>
      </c>
      <c r="M22" s="74"/>
      <c r="N22" s="23"/>
    </row>
    <row r="23" spans="2:14">
      <c r="B23" s="40" t="s">
        <v>431</v>
      </c>
      <c r="C23" s="13" t="s">
        <v>1019</v>
      </c>
      <c r="D23" s="49">
        <v>20.38</v>
      </c>
      <c r="E23" s="85"/>
      <c r="F23" s="24"/>
      <c r="G23" s="42"/>
      <c r="H23" s="43"/>
      <c r="J23" s="9" t="s">
        <v>522</v>
      </c>
      <c r="K23" s="29" t="s">
        <v>1040</v>
      </c>
      <c r="L23" s="100">
        <v>18.37</v>
      </c>
      <c r="M23" s="85"/>
      <c r="N23" s="24"/>
    </row>
    <row r="24" spans="2:14">
      <c r="B24" s="40" t="s">
        <v>432</v>
      </c>
      <c r="C24" s="13" t="s">
        <v>1019</v>
      </c>
      <c r="D24" s="49">
        <v>24.45</v>
      </c>
      <c r="E24" s="74"/>
      <c r="F24" s="23"/>
      <c r="G24" s="42"/>
      <c r="H24" s="43"/>
      <c r="J24" s="9" t="s">
        <v>523</v>
      </c>
      <c r="K24" s="29" t="s">
        <v>1041</v>
      </c>
      <c r="L24" s="100">
        <v>16.739999999999998</v>
      </c>
      <c r="M24" s="74"/>
      <c r="N24" s="23"/>
    </row>
    <row r="25" spans="2:14">
      <c r="B25" s="40" t="s">
        <v>433</v>
      </c>
      <c r="C25" s="13" t="s">
        <v>957</v>
      </c>
      <c r="D25" s="49">
        <v>17.55</v>
      </c>
      <c r="E25" s="74"/>
      <c r="F25" s="23"/>
      <c r="G25" s="42"/>
      <c r="H25" s="43"/>
      <c r="J25" s="9" t="s">
        <v>524</v>
      </c>
      <c r="K25" s="1" t="str">
        <f>K23</f>
        <v>Pomieszczenie biurowe Dyrektora Dds.W</v>
      </c>
      <c r="L25" s="100">
        <v>29.53</v>
      </c>
      <c r="M25" s="74"/>
      <c r="N25" s="23"/>
    </row>
    <row r="26" spans="2:14">
      <c r="B26" s="40" t="s">
        <v>434</v>
      </c>
      <c r="C26" s="13" t="str">
        <f>C25</f>
        <v>Pomieszczenie biurowe BIA</v>
      </c>
      <c r="D26" s="49">
        <v>18.07</v>
      </c>
      <c r="E26" s="74"/>
      <c r="F26" s="23"/>
      <c r="G26" s="42"/>
      <c r="H26" s="43"/>
      <c r="J26" s="9" t="s">
        <v>525</v>
      </c>
      <c r="K26" s="29" t="s">
        <v>1039</v>
      </c>
      <c r="L26" s="100">
        <v>22.23</v>
      </c>
      <c r="M26" s="74"/>
      <c r="N26" s="23"/>
    </row>
    <row r="27" spans="2:14">
      <c r="B27" s="40" t="s">
        <v>435</v>
      </c>
      <c r="C27" s="13" t="s">
        <v>1024</v>
      </c>
      <c r="D27" s="49">
        <v>45.4</v>
      </c>
      <c r="E27" s="74"/>
      <c r="F27" s="23"/>
      <c r="G27" s="42"/>
      <c r="H27" s="43"/>
      <c r="J27" s="9" t="s">
        <v>526</v>
      </c>
      <c r="K27" s="29" t="s">
        <v>1039</v>
      </c>
      <c r="L27" s="100">
        <v>22.39</v>
      </c>
      <c r="M27" s="74"/>
      <c r="N27" s="23"/>
    </row>
    <row r="28" spans="2:14">
      <c r="B28" s="40" t="s">
        <v>1020</v>
      </c>
      <c r="C28" s="13" t="s">
        <v>1025</v>
      </c>
      <c r="D28" s="49">
        <v>14.67</v>
      </c>
      <c r="E28" s="74"/>
      <c r="F28" s="23"/>
      <c r="G28" s="42"/>
      <c r="H28" s="43"/>
      <c r="J28" s="9" t="s">
        <v>527</v>
      </c>
      <c r="K28" s="29" t="s">
        <v>1039</v>
      </c>
      <c r="L28" s="100">
        <v>18.41</v>
      </c>
      <c r="M28" s="74"/>
      <c r="N28" s="23"/>
    </row>
    <row r="29" spans="2:14">
      <c r="B29" s="40" t="s">
        <v>436</v>
      </c>
      <c r="C29" s="13" t="s">
        <v>1026</v>
      </c>
      <c r="D29" s="49">
        <v>49.5</v>
      </c>
      <c r="E29" s="74"/>
      <c r="F29" s="23"/>
      <c r="G29" s="42"/>
      <c r="H29" s="43"/>
      <c r="J29" s="9" t="s">
        <v>528</v>
      </c>
      <c r="K29" s="29" t="s">
        <v>1042</v>
      </c>
      <c r="L29" s="100">
        <v>18.29</v>
      </c>
      <c r="M29" s="74"/>
      <c r="N29" s="23"/>
    </row>
    <row r="30" spans="2:14">
      <c r="B30" s="40" t="s">
        <v>437</v>
      </c>
      <c r="C30" s="13" t="str">
        <f>C26</f>
        <v>Pomieszczenie biurowe BIA</v>
      </c>
      <c r="D30" s="49">
        <v>15.06</v>
      </c>
      <c r="E30" s="74"/>
      <c r="F30" s="23"/>
      <c r="G30" s="42"/>
      <c r="H30" s="43"/>
      <c r="J30" s="9" t="s">
        <v>529</v>
      </c>
      <c r="K30" s="29" t="s">
        <v>1042</v>
      </c>
      <c r="L30" s="100">
        <v>22.61</v>
      </c>
      <c r="M30" s="74"/>
      <c r="N30" s="23"/>
    </row>
    <row r="31" spans="2:14">
      <c r="B31" s="40" t="s">
        <v>438</v>
      </c>
      <c r="C31" s="13" t="s">
        <v>957</v>
      </c>
      <c r="D31" s="49">
        <v>20.99</v>
      </c>
      <c r="E31" s="74"/>
      <c r="F31" s="23"/>
      <c r="G31" s="42"/>
      <c r="H31" s="43"/>
      <c r="J31" s="9" t="s">
        <v>530</v>
      </c>
      <c r="K31" s="29" t="s">
        <v>1042</v>
      </c>
      <c r="L31" s="100">
        <v>19.34</v>
      </c>
      <c r="M31" s="74"/>
      <c r="N31" s="23"/>
    </row>
    <row r="32" spans="2:14">
      <c r="B32" s="40" t="s">
        <v>439</v>
      </c>
      <c r="C32" s="13" t="s">
        <v>957</v>
      </c>
      <c r="D32" s="49">
        <v>21.08</v>
      </c>
      <c r="E32" s="74"/>
      <c r="F32" s="23"/>
      <c r="G32" s="42"/>
      <c r="H32" s="43"/>
      <c r="J32" s="9" t="s">
        <v>531</v>
      </c>
      <c r="K32" s="29" t="s">
        <v>1042</v>
      </c>
      <c r="L32" s="100">
        <v>20.7</v>
      </c>
      <c r="M32" s="74"/>
      <c r="N32" s="23"/>
    </row>
    <row r="33" spans="2:14">
      <c r="B33" s="40" t="s">
        <v>440</v>
      </c>
      <c r="C33" s="13" t="s">
        <v>957</v>
      </c>
      <c r="D33" s="49">
        <v>24.98</v>
      </c>
      <c r="E33" s="74"/>
      <c r="F33" s="23"/>
      <c r="G33" s="42"/>
      <c r="H33" s="43"/>
      <c r="J33" s="9" t="s">
        <v>532</v>
      </c>
      <c r="K33" s="29" t="s">
        <v>1042</v>
      </c>
      <c r="L33" s="100">
        <v>17.09</v>
      </c>
      <c r="M33" s="74"/>
      <c r="N33" s="23"/>
    </row>
    <row r="34" spans="2:14">
      <c r="B34" s="40" t="s">
        <v>441</v>
      </c>
      <c r="C34" s="13" t="s">
        <v>1027</v>
      </c>
      <c r="D34" s="49">
        <v>46.81</v>
      </c>
      <c r="E34" s="74"/>
      <c r="F34" s="23"/>
      <c r="G34" s="42"/>
      <c r="H34" s="43"/>
      <c r="J34" s="9" t="s">
        <v>533</v>
      </c>
      <c r="K34" s="29" t="s">
        <v>1042</v>
      </c>
      <c r="L34" s="100">
        <v>36.57</v>
      </c>
      <c r="M34" s="74"/>
      <c r="N34" s="23"/>
    </row>
    <row r="35" spans="2:14">
      <c r="B35" s="40" t="s">
        <v>442</v>
      </c>
      <c r="C35" s="13" t="s">
        <v>957</v>
      </c>
      <c r="D35" s="49">
        <v>21.48</v>
      </c>
      <c r="E35" s="74"/>
      <c r="F35" s="23"/>
      <c r="G35" s="42"/>
      <c r="H35" s="43"/>
      <c r="J35" s="9" t="s">
        <v>534</v>
      </c>
      <c r="K35" s="29" t="s">
        <v>1042</v>
      </c>
      <c r="L35" s="100">
        <v>16.61</v>
      </c>
      <c r="M35" s="74"/>
      <c r="N35" s="23"/>
    </row>
    <row r="36" spans="2:14">
      <c r="B36" s="40" t="s">
        <v>443</v>
      </c>
      <c r="C36" s="13" t="s">
        <v>957</v>
      </c>
      <c r="D36" s="49">
        <v>16.29</v>
      </c>
      <c r="E36" s="74"/>
      <c r="F36" s="23"/>
      <c r="G36" s="42"/>
      <c r="H36" s="43"/>
      <c r="J36" s="9" t="s">
        <v>535</v>
      </c>
      <c r="K36" s="29" t="s">
        <v>1042</v>
      </c>
      <c r="L36" s="100">
        <v>13.03</v>
      </c>
      <c r="M36" s="74"/>
      <c r="N36" s="23"/>
    </row>
    <row r="37" spans="2:14">
      <c r="B37" s="40" t="s">
        <v>444</v>
      </c>
      <c r="C37" s="13" t="s">
        <v>957</v>
      </c>
      <c r="D37" s="49">
        <v>20.14</v>
      </c>
      <c r="E37" s="74"/>
      <c r="F37" s="23"/>
      <c r="G37" s="42"/>
      <c r="H37" s="43"/>
      <c r="J37" s="9" t="s">
        <v>536</v>
      </c>
      <c r="K37" s="29" t="s">
        <v>1042</v>
      </c>
      <c r="L37" s="100">
        <v>19.75</v>
      </c>
      <c r="M37" s="74"/>
      <c r="N37" s="23"/>
    </row>
    <row r="38" spans="2:14">
      <c r="B38" s="40" t="s">
        <v>445</v>
      </c>
      <c r="C38" s="13" t="s">
        <v>957</v>
      </c>
      <c r="D38" s="49">
        <v>20.07</v>
      </c>
      <c r="E38" s="74"/>
      <c r="F38" s="23"/>
      <c r="G38" s="42"/>
      <c r="H38" s="43"/>
      <c r="J38" s="9" t="s">
        <v>537</v>
      </c>
      <c r="K38" s="29" t="s">
        <v>1042</v>
      </c>
      <c r="L38" s="100">
        <v>15.15</v>
      </c>
      <c r="M38" s="74"/>
      <c r="N38" s="23"/>
    </row>
    <row r="39" spans="2:14">
      <c r="B39" s="40" t="s">
        <v>446</v>
      </c>
      <c r="C39" s="13" t="s">
        <v>957</v>
      </c>
      <c r="D39" s="49">
        <v>20.010000000000002</v>
      </c>
      <c r="E39" s="74"/>
      <c r="F39" s="23"/>
      <c r="G39" s="42"/>
      <c r="H39" s="43"/>
      <c r="J39" s="9" t="s">
        <v>538</v>
      </c>
      <c r="K39" s="29" t="s">
        <v>1042</v>
      </c>
      <c r="L39" s="100">
        <v>14.4</v>
      </c>
      <c r="M39" s="74"/>
      <c r="N39" s="23"/>
    </row>
    <row r="40" spans="2:14">
      <c r="B40" s="40" t="s">
        <v>447</v>
      </c>
      <c r="C40" s="13" t="s">
        <v>957</v>
      </c>
      <c r="D40" s="49">
        <v>19.78</v>
      </c>
      <c r="E40" s="74"/>
      <c r="F40" s="23"/>
      <c r="G40" s="42"/>
      <c r="H40" s="43"/>
      <c r="J40" s="9" t="s">
        <v>539</v>
      </c>
      <c r="K40" s="29" t="s">
        <v>1042</v>
      </c>
      <c r="L40" s="100">
        <v>15.85</v>
      </c>
      <c r="M40" s="74"/>
      <c r="N40" s="23"/>
    </row>
    <row r="41" spans="2:14">
      <c r="B41" s="40" t="s">
        <v>448</v>
      </c>
      <c r="C41" s="13" t="s">
        <v>957</v>
      </c>
      <c r="D41" s="49">
        <v>16.29</v>
      </c>
      <c r="E41" s="74"/>
      <c r="F41" s="23"/>
      <c r="G41" s="42"/>
      <c r="H41" s="43"/>
      <c r="J41" s="9" t="s">
        <v>540</v>
      </c>
      <c r="K41" s="29" t="s">
        <v>1042</v>
      </c>
      <c r="L41" s="100">
        <v>16.100000000000001</v>
      </c>
      <c r="M41" s="74"/>
      <c r="N41" s="23"/>
    </row>
    <row r="42" spans="2:14">
      <c r="B42" s="40" t="s">
        <v>449</v>
      </c>
      <c r="C42" s="13" t="s">
        <v>1031</v>
      </c>
      <c r="D42" s="49">
        <v>25.82</v>
      </c>
      <c r="E42" s="74"/>
      <c r="F42" s="23"/>
      <c r="G42" s="42"/>
      <c r="H42" s="43"/>
      <c r="J42" s="9" t="s">
        <v>541</v>
      </c>
      <c r="K42" s="29" t="s">
        <v>1042</v>
      </c>
      <c r="L42" s="100">
        <v>13.86</v>
      </c>
      <c r="M42" s="74"/>
      <c r="N42" s="23"/>
    </row>
    <row r="43" spans="2:14">
      <c r="B43" s="40" t="s">
        <v>450</v>
      </c>
      <c r="C43" s="13" t="s">
        <v>1031</v>
      </c>
      <c r="D43" s="49">
        <v>20.13</v>
      </c>
      <c r="E43" s="74"/>
      <c r="F43" s="23"/>
      <c r="G43" s="42"/>
      <c r="H43" s="43"/>
      <c r="J43" s="9" t="s">
        <v>542</v>
      </c>
      <c r="K43" s="29" t="s">
        <v>1042</v>
      </c>
      <c r="L43" s="100">
        <v>32.880000000000003</v>
      </c>
      <c r="M43" s="74"/>
      <c r="N43" s="23"/>
    </row>
    <row r="44" spans="2:14">
      <c r="B44" s="40" t="s">
        <v>451</v>
      </c>
      <c r="C44" s="13" t="s">
        <v>1031</v>
      </c>
      <c r="D44" s="49">
        <v>38.68</v>
      </c>
      <c r="E44" s="74"/>
      <c r="F44" s="23"/>
      <c r="G44" s="42"/>
      <c r="H44" s="43"/>
      <c r="J44" s="9" t="s">
        <v>543</v>
      </c>
      <c r="K44" s="29" t="s">
        <v>1042</v>
      </c>
      <c r="L44" s="100">
        <v>17.41</v>
      </c>
      <c r="M44" s="74"/>
      <c r="N44" s="23"/>
    </row>
    <row r="45" spans="2:14">
      <c r="B45" s="40" t="s">
        <v>452</v>
      </c>
      <c r="C45" s="13" t="s">
        <v>1031</v>
      </c>
      <c r="D45" s="49">
        <v>11.36</v>
      </c>
      <c r="E45" s="74"/>
      <c r="F45" s="23"/>
      <c r="G45" s="42"/>
      <c r="H45" s="43"/>
      <c r="J45" s="9" t="s">
        <v>544</v>
      </c>
      <c r="K45" s="29" t="s">
        <v>1043</v>
      </c>
      <c r="L45" s="100">
        <v>31.08</v>
      </c>
      <c r="M45" s="74"/>
      <c r="N45" s="23"/>
    </row>
    <row r="46" spans="2:14">
      <c r="B46" s="40" t="s">
        <v>453</v>
      </c>
      <c r="C46" s="13" t="s">
        <v>1031</v>
      </c>
      <c r="D46" s="49">
        <v>8.7100000000000009</v>
      </c>
      <c r="E46" s="74"/>
      <c r="F46" s="23"/>
      <c r="G46" s="42"/>
      <c r="H46" s="43"/>
      <c r="J46" s="9" t="s">
        <v>545</v>
      </c>
      <c r="K46" s="29" t="s">
        <v>1044</v>
      </c>
      <c r="L46" s="100">
        <v>31.94</v>
      </c>
      <c r="M46" s="74"/>
      <c r="N46" s="23"/>
    </row>
    <row r="47" spans="2:14">
      <c r="B47" s="40" t="s">
        <v>454</v>
      </c>
      <c r="C47" s="13" t="s">
        <v>1031</v>
      </c>
      <c r="D47" s="49">
        <v>9.81</v>
      </c>
      <c r="E47" s="74"/>
      <c r="F47" s="23"/>
      <c r="G47" s="42"/>
      <c r="H47" s="43"/>
      <c r="J47" s="9" t="s">
        <v>546</v>
      </c>
      <c r="K47" s="1" t="s">
        <v>0</v>
      </c>
      <c r="L47" s="100">
        <v>51.52</v>
      </c>
      <c r="M47" s="74"/>
      <c r="N47" s="23"/>
    </row>
    <row r="48" spans="2:14">
      <c r="B48" s="40" t="s">
        <v>455</v>
      </c>
      <c r="C48" s="13" t="s">
        <v>1031</v>
      </c>
      <c r="D48" s="49">
        <v>11.37</v>
      </c>
      <c r="E48" s="74"/>
      <c r="F48" s="23"/>
      <c r="G48" s="42"/>
      <c r="H48" s="43"/>
      <c r="J48" s="9" t="s">
        <v>547</v>
      </c>
      <c r="K48" s="1" t="str">
        <f>K47</f>
        <v>Komunikacja</v>
      </c>
      <c r="L48" s="100">
        <v>63.01</v>
      </c>
      <c r="M48" s="74"/>
      <c r="N48" s="23"/>
    </row>
    <row r="49" spans="2:14">
      <c r="B49" s="40" t="s">
        <v>456</v>
      </c>
      <c r="C49" s="13" t="s">
        <v>0</v>
      </c>
      <c r="D49" s="49">
        <v>47.35</v>
      </c>
      <c r="E49" s="74"/>
      <c r="F49" s="23"/>
      <c r="G49" s="42"/>
      <c r="H49" s="43"/>
      <c r="J49" s="9" t="s">
        <v>548</v>
      </c>
      <c r="K49" s="1" t="str">
        <f>K48</f>
        <v>Komunikacja</v>
      </c>
      <c r="L49" s="100">
        <v>37.909999999999997</v>
      </c>
      <c r="M49" s="74"/>
      <c r="N49" s="23"/>
    </row>
    <row r="50" spans="2:14">
      <c r="B50" s="40" t="s">
        <v>457</v>
      </c>
      <c r="C50" s="13" t="s">
        <v>1032</v>
      </c>
      <c r="D50" s="49">
        <v>17.55</v>
      </c>
      <c r="E50" s="74"/>
      <c r="F50" s="23"/>
      <c r="G50" s="42"/>
      <c r="H50" s="43"/>
      <c r="J50" s="9" t="s">
        <v>549</v>
      </c>
      <c r="K50" s="1" t="str">
        <f>K49</f>
        <v>Komunikacja</v>
      </c>
      <c r="L50" s="100">
        <v>35.130000000000003</v>
      </c>
      <c r="M50" s="74"/>
      <c r="N50" s="23"/>
    </row>
    <row r="51" spans="2:14">
      <c r="B51" s="40" t="s">
        <v>458</v>
      </c>
      <c r="C51" s="13" t="s">
        <v>1031</v>
      </c>
      <c r="D51" s="49">
        <v>9.7899999999999991</v>
      </c>
      <c r="E51" s="74"/>
      <c r="F51" s="23"/>
      <c r="G51" s="42"/>
      <c r="H51" s="43"/>
      <c r="J51" s="9" t="s">
        <v>550</v>
      </c>
      <c r="K51" s="1" t="s">
        <v>858</v>
      </c>
      <c r="L51" s="100">
        <v>6.83</v>
      </c>
      <c r="M51" s="74"/>
      <c r="N51" s="23"/>
    </row>
    <row r="52" spans="2:14">
      <c r="B52" s="40" t="s">
        <v>459</v>
      </c>
      <c r="C52" s="13" t="s">
        <v>1031</v>
      </c>
      <c r="D52" s="49">
        <v>13.34</v>
      </c>
      <c r="E52" s="74"/>
      <c r="F52" s="23"/>
      <c r="G52" s="42"/>
      <c r="H52" s="43"/>
      <c r="J52" s="9" t="s">
        <v>551</v>
      </c>
      <c r="K52" s="1" t="str">
        <f>K51</f>
        <v>Sala konferencyjna</v>
      </c>
      <c r="L52" s="100">
        <v>6.84</v>
      </c>
      <c r="M52" s="74"/>
      <c r="N52" s="23"/>
    </row>
    <row r="53" spans="2:14">
      <c r="B53" s="40" t="s">
        <v>460</v>
      </c>
      <c r="C53" s="13" t="s">
        <v>1031</v>
      </c>
      <c r="D53" s="49">
        <v>14.14</v>
      </c>
      <c r="E53" s="74"/>
      <c r="F53" s="23"/>
      <c r="G53" s="42"/>
      <c r="H53" s="43"/>
      <c r="J53" s="9" t="s">
        <v>552</v>
      </c>
      <c r="K53" s="1" t="s">
        <v>1045</v>
      </c>
      <c r="L53" s="100">
        <v>2.15</v>
      </c>
      <c r="M53" s="74"/>
      <c r="N53" s="23"/>
    </row>
    <row r="54" spans="2:14">
      <c r="B54" s="40" t="s">
        <v>461</v>
      </c>
      <c r="C54" s="13" t="s">
        <v>1031</v>
      </c>
      <c r="D54" s="49">
        <v>32.11</v>
      </c>
      <c r="E54" s="74"/>
      <c r="F54" s="23"/>
      <c r="G54" s="42"/>
      <c r="H54" s="43"/>
      <c r="J54" s="9" t="s">
        <v>553</v>
      </c>
      <c r="K54" s="1" t="s">
        <v>884</v>
      </c>
      <c r="L54" s="100">
        <v>16.600000000000001</v>
      </c>
      <c r="M54" s="74"/>
      <c r="N54" s="23"/>
    </row>
    <row r="55" spans="2:14">
      <c r="B55" s="40" t="s">
        <v>462</v>
      </c>
      <c r="C55" s="13" t="s">
        <v>1031</v>
      </c>
      <c r="D55" s="49">
        <v>18.649999999999999</v>
      </c>
      <c r="E55" s="74"/>
      <c r="F55" s="23"/>
      <c r="G55" s="42"/>
      <c r="H55" s="43"/>
      <c r="J55" s="9" t="s">
        <v>554</v>
      </c>
      <c r="K55" s="1" t="s">
        <v>857</v>
      </c>
      <c r="L55" s="100">
        <v>2.8</v>
      </c>
      <c r="M55" s="74"/>
      <c r="N55" s="23"/>
    </row>
    <row r="56" spans="2:14">
      <c r="B56" s="40" t="s">
        <v>463</v>
      </c>
      <c r="C56" s="13" t="s">
        <v>1031</v>
      </c>
      <c r="D56" s="49">
        <v>16.29</v>
      </c>
      <c r="E56" s="74"/>
      <c r="F56" s="23"/>
      <c r="G56" s="42"/>
      <c r="H56" s="43"/>
      <c r="J56" s="9" t="s">
        <v>555</v>
      </c>
      <c r="K56" s="1" t="str">
        <f>K50</f>
        <v>Komunikacja</v>
      </c>
      <c r="L56" s="100">
        <v>15.18</v>
      </c>
      <c r="M56" s="74"/>
      <c r="N56" s="23"/>
    </row>
    <row r="57" spans="2:14">
      <c r="B57" s="40" t="s">
        <v>464</v>
      </c>
      <c r="C57" s="13" t="s">
        <v>1031</v>
      </c>
      <c r="D57" s="49">
        <v>24.69</v>
      </c>
      <c r="E57" s="74"/>
      <c r="F57" s="23"/>
      <c r="G57" s="42"/>
      <c r="H57" s="43"/>
      <c r="J57" s="9" t="s">
        <v>556</v>
      </c>
      <c r="K57" s="1" t="s">
        <v>856</v>
      </c>
      <c r="L57" s="100">
        <v>8.68</v>
      </c>
      <c r="M57" s="74"/>
      <c r="N57" s="23"/>
    </row>
    <row r="58" spans="2:14">
      <c r="B58" s="40" t="s">
        <v>465</v>
      </c>
      <c r="C58" s="13" t="s">
        <v>1033</v>
      </c>
      <c r="D58" s="49">
        <v>30.87</v>
      </c>
      <c r="E58" s="74"/>
      <c r="F58" s="23"/>
      <c r="G58" s="42"/>
      <c r="H58" s="43"/>
      <c r="J58" s="9" t="s">
        <v>557</v>
      </c>
      <c r="K58" s="1" t="s">
        <v>857</v>
      </c>
      <c r="L58" s="100">
        <v>1.67</v>
      </c>
      <c r="M58" s="74"/>
      <c r="N58" s="23"/>
    </row>
    <row r="59" spans="2:14">
      <c r="B59" s="40" t="s">
        <v>466</v>
      </c>
      <c r="C59" s="13" t="s">
        <v>1033</v>
      </c>
      <c r="D59" s="49">
        <v>29.37</v>
      </c>
      <c r="E59" s="74"/>
      <c r="F59" s="23"/>
      <c r="G59" s="42"/>
      <c r="H59" s="43"/>
      <c r="J59" s="9" t="s">
        <v>844</v>
      </c>
      <c r="K59" s="1" t="s">
        <v>910</v>
      </c>
      <c r="L59" s="100">
        <v>1.57</v>
      </c>
      <c r="M59" s="74"/>
      <c r="N59" s="23"/>
    </row>
    <row r="60" spans="2:14">
      <c r="B60" s="40" t="s">
        <v>467</v>
      </c>
      <c r="C60" s="13" t="s">
        <v>1034</v>
      </c>
      <c r="D60" s="49">
        <v>46.5</v>
      </c>
      <c r="E60" s="74"/>
      <c r="F60" s="23"/>
      <c r="G60" s="42"/>
      <c r="H60" s="43"/>
      <c r="J60" s="9" t="s">
        <v>1046</v>
      </c>
      <c r="K60" s="1" t="s">
        <v>854</v>
      </c>
      <c r="L60" s="100">
        <v>11.12</v>
      </c>
      <c r="M60" s="74"/>
      <c r="N60" s="23"/>
    </row>
    <row r="61" spans="2:14">
      <c r="B61" s="40" t="s">
        <v>468</v>
      </c>
      <c r="C61" s="13" t="s">
        <v>0</v>
      </c>
      <c r="D61" s="49">
        <v>35.72</v>
      </c>
      <c r="E61" s="74"/>
      <c r="F61" s="23"/>
      <c r="G61" s="42"/>
      <c r="H61" s="43"/>
      <c r="J61" s="9" t="s">
        <v>1047</v>
      </c>
      <c r="K61" s="1" t="s">
        <v>922</v>
      </c>
      <c r="L61" s="100">
        <v>8.93</v>
      </c>
      <c r="M61" s="74"/>
      <c r="N61" s="23"/>
    </row>
    <row r="62" spans="2:14">
      <c r="B62" s="40" t="s">
        <v>469</v>
      </c>
      <c r="C62" s="13" t="s">
        <v>0</v>
      </c>
      <c r="D62" s="49">
        <v>62.59</v>
      </c>
      <c r="E62" s="74"/>
      <c r="F62" s="23"/>
      <c r="G62" s="42"/>
      <c r="H62" s="43"/>
      <c r="J62" s="9" t="s">
        <v>1048</v>
      </c>
      <c r="K62" s="1" t="str">
        <f>K58</f>
        <v>Pomieszczenie pomocnicze</v>
      </c>
      <c r="L62" s="100">
        <v>21.81</v>
      </c>
      <c r="M62" s="74"/>
      <c r="N62" s="23"/>
    </row>
    <row r="63" spans="2:14">
      <c r="B63" s="40" t="s">
        <v>470</v>
      </c>
      <c r="C63" s="13" t="str">
        <f>C62</f>
        <v>Komunikacja</v>
      </c>
      <c r="D63" s="49">
        <v>75.52</v>
      </c>
      <c r="E63" s="74"/>
      <c r="F63" s="23"/>
      <c r="G63" s="42"/>
      <c r="H63" s="43"/>
      <c r="J63" s="9" t="s">
        <v>1049</v>
      </c>
      <c r="K63" s="1" t="s">
        <v>1055</v>
      </c>
      <c r="L63" s="100">
        <v>27.47</v>
      </c>
      <c r="M63" s="74"/>
      <c r="N63" s="23"/>
    </row>
    <row r="64" spans="2:14">
      <c r="B64" s="40" t="s">
        <v>471</v>
      </c>
      <c r="C64" s="13" t="str">
        <f>C63</f>
        <v>Komunikacja</v>
      </c>
      <c r="D64" s="49">
        <v>43.05</v>
      </c>
      <c r="E64" s="74"/>
      <c r="F64" s="23"/>
      <c r="G64" s="42"/>
      <c r="H64" s="43"/>
      <c r="J64" s="9" t="s">
        <v>1050</v>
      </c>
      <c r="K64" s="1" t="s">
        <v>1056</v>
      </c>
      <c r="L64" s="100">
        <v>14.98</v>
      </c>
      <c r="M64" s="74"/>
      <c r="N64" s="23"/>
    </row>
    <row r="65" spans="1:14">
      <c r="B65" s="40" t="s">
        <v>472</v>
      </c>
      <c r="C65" s="13" t="str">
        <f>C64</f>
        <v>Komunikacja</v>
      </c>
      <c r="D65" s="49">
        <v>84.36</v>
      </c>
      <c r="E65" s="74"/>
      <c r="F65" s="23"/>
      <c r="G65" s="42"/>
      <c r="H65" s="43"/>
      <c r="J65" s="9" t="s">
        <v>1051</v>
      </c>
      <c r="K65" s="1" t="s">
        <v>915</v>
      </c>
      <c r="L65" s="100">
        <v>28.94</v>
      </c>
      <c r="M65" s="74"/>
      <c r="N65" s="23"/>
    </row>
    <row r="66" spans="1:14">
      <c r="B66" s="40" t="s">
        <v>473</v>
      </c>
      <c r="C66" s="13" t="s">
        <v>1035</v>
      </c>
      <c r="D66" s="49">
        <v>18.760000000000002</v>
      </c>
      <c r="E66" s="74"/>
      <c r="F66" s="23"/>
      <c r="G66" s="42"/>
      <c r="H66" s="43"/>
      <c r="J66" s="9" t="s">
        <v>1052</v>
      </c>
      <c r="K66" s="1" t="s">
        <v>912</v>
      </c>
      <c r="L66" s="100">
        <v>7.89</v>
      </c>
      <c r="M66" s="74"/>
      <c r="N66" s="23"/>
    </row>
    <row r="67" spans="1:14">
      <c r="B67" s="40" t="s">
        <v>474</v>
      </c>
      <c r="C67" s="13" t="s">
        <v>850</v>
      </c>
      <c r="D67" s="49">
        <v>5.85</v>
      </c>
      <c r="E67" s="74"/>
      <c r="F67" s="23"/>
      <c r="G67" s="42"/>
      <c r="H67" s="43"/>
      <c r="J67" s="9" t="s">
        <v>1053</v>
      </c>
      <c r="K67" s="1" t="s">
        <v>1172</v>
      </c>
      <c r="L67" s="100">
        <v>23.84</v>
      </c>
      <c r="M67" s="74"/>
      <c r="N67" s="23"/>
    </row>
    <row r="68" spans="1:14">
      <c r="B68" s="40" t="s">
        <v>475</v>
      </c>
      <c r="C68" s="13" t="s">
        <v>915</v>
      </c>
      <c r="D68" s="49">
        <v>20.9</v>
      </c>
      <c r="E68" s="74"/>
      <c r="F68" s="23"/>
      <c r="G68" s="42"/>
      <c r="H68" s="43"/>
      <c r="J68" s="9" t="s">
        <v>1054</v>
      </c>
      <c r="K68" s="1" t="s">
        <v>0</v>
      </c>
      <c r="L68" s="100">
        <v>47.43</v>
      </c>
      <c r="M68" s="74"/>
      <c r="N68" s="23"/>
    </row>
    <row r="69" spans="1:14">
      <c r="B69" s="40" t="s">
        <v>476</v>
      </c>
      <c r="C69" s="13" t="s">
        <v>912</v>
      </c>
      <c r="D69" s="49">
        <v>11.58</v>
      </c>
      <c r="E69" s="74"/>
      <c r="F69" s="23"/>
      <c r="G69" s="42"/>
      <c r="H69" s="43"/>
      <c r="J69" s="9" t="s">
        <v>1057</v>
      </c>
      <c r="K69" s="1" t="s">
        <v>884</v>
      </c>
      <c r="L69" s="100">
        <v>15.42</v>
      </c>
      <c r="M69" s="74"/>
      <c r="N69" s="23"/>
    </row>
    <row r="70" spans="1:14">
      <c r="B70" s="40" t="s">
        <v>477</v>
      </c>
      <c r="C70" s="13" t="s">
        <v>909</v>
      </c>
      <c r="D70" s="49">
        <v>8.9700000000000006</v>
      </c>
      <c r="E70" s="74"/>
      <c r="F70" s="23"/>
      <c r="G70" s="42"/>
      <c r="H70" s="43"/>
      <c r="J70" s="9" t="s">
        <v>1058</v>
      </c>
      <c r="K70" s="1" t="s">
        <v>857</v>
      </c>
      <c r="L70" s="100">
        <v>2.11</v>
      </c>
      <c r="M70" s="74"/>
      <c r="N70" s="23"/>
    </row>
    <row r="71" spans="1:14">
      <c r="B71" s="40" t="s">
        <v>478</v>
      </c>
      <c r="C71" s="13" t="s">
        <v>856</v>
      </c>
      <c r="D71" s="49">
        <v>15.1</v>
      </c>
      <c r="E71" s="74"/>
      <c r="F71" s="23"/>
      <c r="G71" s="42"/>
      <c r="H71" s="43"/>
      <c r="J71" s="9" t="s">
        <v>1059</v>
      </c>
      <c r="K71" s="1" t="str">
        <f>K70</f>
        <v>Pomieszczenie pomocnicze</v>
      </c>
      <c r="L71" s="100">
        <v>4.4000000000000004</v>
      </c>
      <c r="M71" s="74"/>
      <c r="N71" s="23"/>
    </row>
    <row r="72" spans="1:14">
      <c r="B72" s="40" t="s">
        <v>479</v>
      </c>
      <c r="C72" s="13" t="s">
        <v>857</v>
      </c>
      <c r="D72" s="49">
        <v>2.86</v>
      </c>
      <c r="E72" s="74"/>
      <c r="F72" s="23"/>
      <c r="G72" s="42"/>
      <c r="H72" s="43"/>
      <c r="J72" s="9" t="s">
        <v>1060</v>
      </c>
      <c r="K72" s="1" t="s">
        <v>858</v>
      </c>
      <c r="L72" s="100">
        <v>14.85</v>
      </c>
      <c r="M72" s="74"/>
      <c r="N72" s="23"/>
    </row>
    <row r="73" spans="1:14">
      <c r="B73" s="40" t="s">
        <v>480</v>
      </c>
      <c r="C73" s="13" t="s">
        <v>859</v>
      </c>
      <c r="D73" s="49">
        <v>4.6100000000000003</v>
      </c>
      <c r="E73" s="74"/>
      <c r="F73" s="23"/>
      <c r="G73" s="42"/>
      <c r="H73" s="43"/>
      <c r="J73" s="9" t="s">
        <v>1061</v>
      </c>
      <c r="K73" s="1" t="str">
        <f>K72</f>
        <v>Sala konferencyjna</v>
      </c>
      <c r="L73" s="100">
        <v>22.13</v>
      </c>
      <c r="M73" s="74"/>
      <c r="N73" s="23"/>
    </row>
    <row r="74" spans="1:14" ht="15" thickBot="1">
      <c r="B74" s="40" t="s">
        <v>481</v>
      </c>
      <c r="C74" s="13" t="s">
        <v>906</v>
      </c>
      <c r="D74" s="49">
        <v>3.44</v>
      </c>
      <c r="E74" s="74"/>
      <c r="F74" s="23"/>
      <c r="G74" s="42"/>
      <c r="H74" s="43"/>
      <c r="J74" s="95"/>
      <c r="K74" s="96"/>
      <c r="L74" s="97"/>
      <c r="M74" s="74"/>
      <c r="N74" s="23"/>
    </row>
    <row r="75" spans="1:14" ht="15.75" thickBot="1">
      <c r="B75" s="40" t="s">
        <v>482</v>
      </c>
      <c r="C75" s="13" t="s">
        <v>0</v>
      </c>
      <c r="D75" s="49">
        <v>21.61</v>
      </c>
      <c r="E75" s="74"/>
      <c r="F75" s="23"/>
      <c r="G75" s="42"/>
      <c r="H75" s="43"/>
      <c r="J75" s="41" t="s">
        <v>43</v>
      </c>
      <c r="K75" s="34"/>
      <c r="L75" s="78">
        <f>SUM(L5:L73)</f>
        <v>1309.9100000000003</v>
      </c>
      <c r="M75" s="74"/>
      <c r="N75" s="23"/>
    </row>
    <row r="76" spans="1:14">
      <c r="B76" s="40" t="s">
        <v>483</v>
      </c>
      <c r="C76" s="13" t="s">
        <v>910</v>
      </c>
      <c r="D76" s="49">
        <v>3.13</v>
      </c>
      <c r="E76" s="74"/>
      <c r="F76" s="23"/>
      <c r="G76" s="42"/>
      <c r="H76" s="43"/>
      <c r="M76" s="74"/>
      <c r="N76" s="23"/>
    </row>
    <row r="77" spans="1:14">
      <c r="B77" s="40" t="s">
        <v>484</v>
      </c>
      <c r="C77" s="13" t="s">
        <v>884</v>
      </c>
      <c r="D77" s="49">
        <v>16.47</v>
      </c>
      <c r="E77" s="74"/>
      <c r="F77" s="23"/>
      <c r="G77" s="42"/>
      <c r="H77" s="43"/>
      <c r="M77" s="74"/>
      <c r="N77" s="23"/>
    </row>
    <row r="78" spans="1:14">
      <c r="B78" s="40" t="s">
        <v>485</v>
      </c>
      <c r="C78" s="13" t="s">
        <v>854</v>
      </c>
      <c r="D78" s="49">
        <v>16.86</v>
      </c>
      <c r="E78" s="74"/>
      <c r="F78" s="23"/>
      <c r="G78" s="42"/>
      <c r="H78" s="43"/>
      <c r="M78" s="74"/>
      <c r="N78" s="23"/>
    </row>
    <row r="79" spans="1:14">
      <c r="B79" s="40" t="s">
        <v>486</v>
      </c>
      <c r="C79" s="13" t="s">
        <v>908</v>
      </c>
      <c r="D79" s="49">
        <v>5.07</v>
      </c>
      <c r="E79" s="74"/>
      <c r="F79" s="23"/>
      <c r="G79" s="42"/>
      <c r="H79" s="43"/>
      <c r="M79" s="74"/>
      <c r="N79" s="23"/>
    </row>
    <row r="80" spans="1:14">
      <c r="A80" s="43"/>
      <c r="B80" s="40" t="s">
        <v>487</v>
      </c>
      <c r="C80" s="13" t="s">
        <v>915</v>
      </c>
      <c r="D80" s="49">
        <v>18.61</v>
      </c>
      <c r="E80" s="74"/>
      <c r="F80" s="23"/>
      <c r="G80" s="42"/>
      <c r="H80" s="43"/>
      <c r="M80" s="74"/>
      <c r="N80" s="23"/>
    </row>
    <row r="81" spans="1:16374">
      <c r="A81" s="43"/>
      <c r="B81" s="40" t="s">
        <v>488</v>
      </c>
      <c r="C81" s="13" t="str">
        <f>C80</f>
        <v>Aneks kuchenny</v>
      </c>
      <c r="D81" s="49">
        <v>9.39</v>
      </c>
      <c r="E81" s="74"/>
      <c r="F81" s="23"/>
      <c r="G81" s="42"/>
      <c r="H81" s="43"/>
      <c r="M81" s="74"/>
      <c r="N81" s="23"/>
    </row>
    <row r="82" spans="1:16374" s="27" customFormat="1">
      <c r="A82" s="43"/>
      <c r="B82" s="40" t="s">
        <v>489</v>
      </c>
      <c r="C82" s="13" t="s">
        <v>1030</v>
      </c>
      <c r="D82" s="49">
        <v>48.14</v>
      </c>
      <c r="E82" s="74"/>
      <c r="F82" s="23"/>
      <c r="G82" s="42"/>
      <c r="H82" s="43"/>
      <c r="I82"/>
      <c r="J82"/>
      <c r="K82"/>
      <c r="L82"/>
      <c r="M82" s="74"/>
      <c r="N82" s="23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  <c r="AMG82"/>
      <c r="AMH82"/>
      <c r="AMI82"/>
      <c r="AMJ82"/>
      <c r="AMK82"/>
      <c r="AML82"/>
      <c r="AMM82"/>
      <c r="AMN82"/>
      <c r="AMO82"/>
      <c r="AMP82"/>
      <c r="AMQ82"/>
      <c r="AMR82"/>
      <c r="AMS82"/>
      <c r="AMT82"/>
      <c r="AMU82"/>
      <c r="AMV82"/>
      <c r="AMW82"/>
      <c r="AMX82"/>
      <c r="AMY82"/>
      <c r="AMZ82"/>
      <c r="ANA82"/>
      <c r="ANB82"/>
      <c r="ANC82"/>
      <c r="AND82"/>
      <c r="ANE82"/>
      <c r="ANF82"/>
      <c r="ANG82"/>
      <c r="ANH82"/>
      <c r="ANI82"/>
      <c r="ANJ82"/>
      <c r="ANK82"/>
      <c r="ANL82"/>
      <c r="ANM82"/>
      <c r="ANN82"/>
      <c r="ANO82"/>
      <c r="ANP82"/>
      <c r="ANQ82"/>
      <c r="ANR82"/>
      <c r="ANS82"/>
      <c r="ANT82"/>
      <c r="ANU82"/>
      <c r="ANV82"/>
      <c r="ANW82"/>
      <c r="ANX82"/>
      <c r="ANY82"/>
      <c r="ANZ82"/>
      <c r="AOA82"/>
      <c r="AOB82"/>
      <c r="AOC82"/>
      <c r="AOD82"/>
      <c r="AOE82"/>
      <c r="AOF82"/>
      <c r="AOG82"/>
      <c r="AOH82"/>
      <c r="AOI82"/>
      <c r="AOJ82"/>
      <c r="AOK82"/>
      <c r="AOL82"/>
      <c r="AOM82"/>
      <c r="AON82"/>
      <c r="AOO82"/>
      <c r="AOP82"/>
      <c r="AOQ82"/>
      <c r="AOR82"/>
      <c r="AOS82"/>
      <c r="AOT82"/>
      <c r="AOU82"/>
      <c r="AOV82"/>
      <c r="AOW82"/>
      <c r="AOX82"/>
      <c r="AOY82"/>
      <c r="AOZ82"/>
      <c r="APA82"/>
      <c r="APB82"/>
      <c r="APC82"/>
      <c r="APD82"/>
      <c r="APE82"/>
      <c r="APF82"/>
      <c r="APG82"/>
      <c r="APH82"/>
      <c r="API82"/>
      <c r="APJ82"/>
      <c r="APK82"/>
      <c r="APL82"/>
      <c r="APM82"/>
      <c r="APN82"/>
      <c r="APO82"/>
      <c r="APP82"/>
      <c r="APQ82"/>
      <c r="APR82"/>
      <c r="APS82"/>
      <c r="APT82"/>
      <c r="APU82"/>
      <c r="APV82"/>
      <c r="APW82"/>
      <c r="APX82"/>
      <c r="APY82"/>
      <c r="APZ82"/>
      <c r="AQA82"/>
      <c r="AQB82"/>
      <c r="AQC82"/>
      <c r="AQD82"/>
      <c r="AQE82"/>
      <c r="AQF82"/>
      <c r="AQG82"/>
      <c r="AQH82"/>
      <c r="AQI82"/>
      <c r="AQJ82"/>
      <c r="AQK82"/>
      <c r="AQL82"/>
      <c r="AQM82"/>
      <c r="AQN82"/>
      <c r="AQO82"/>
      <c r="AQP82"/>
      <c r="AQQ82"/>
      <c r="AQR82"/>
      <c r="AQS82"/>
      <c r="AQT82"/>
      <c r="AQU82"/>
      <c r="AQV82"/>
      <c r="AQW82"/>
      <c r="AQX82"/>
      <c r="AQY82"/>
      <c r="AQZ82"/>
      <c r="ARA82"/>
      <c r="ARB82"/>
      <c r="ARC82"/>
      <c r="ARD82"/>
      <c r="ARE82"/>
      <c r="ARF82"/>
      <c r="ARG82"/>
      <c r="ARH82"/>
      <c r="ARI82"/>
      <c r="ARJ82"/>
      <c r="ARK82"/>
      <c r="ARL82"/>
      <c r="ARM82"/>
      <c r="ARN82"/>
      <c r="ARO82"/>
      <c r="ARP82"/>
      <c r="ARQ82"/>
      <c r="ARR82"/>
      <c r="ARS82"/>
      <c r="ART82"/>
      <c r="ARU82"/>
      <c r="ARV82"/>
      <c r="ARW82"/>
      <c r="ARX82"/>
      <c r="ARY82"/>
      <c r="ARZ82"/>
      <c r="ASA82"/>
      <c r="ASB82"/>
      <c r="ASC82"/>
      <c r="ASD82"/>
      <c r="ASE82"/>
      <c r="ASF82"/>
      <c r="ASG82"/>
      <c r="ASH82"/>
      <c r="ASI82"/>
      <c r="ASJ82"/>
      <c r="ASK82"/>
      <c r="ASL82"/>
      <c r="ASM82"/>
      <c r="ASN82"/>
      <c r="ASO82"/>
      <c r="ASP82"/>
      <c r="ASQ82"/>
      <c r="ASR82"/>
      <c r="ASS82"/>
      <c r="AST82"/>
      <c r="ASU82"/>
      <c r="ASV82"/>
      <c r="ASW82"/>
      <c r="ASX82"/>
      <c r="ASY82"/>
      <c r="ASZ82"/>
      <c r="ATA82"/>
      <c r="ATB82"/>
      <c r="ATC82"/>
      <c r="ATD82"/>
      <c r="ATE82"/>
      <c r="ATF82"/>
      <c r="ATG82"/>
      <c r="ATH82"/>
      <c r="ATI82"/>
      <c r="ATJ82"/>
      <c r="ATK82"/>
      <c r="ATL82"/>
      <c r="ATM82"/>
      <c r="ATN82"/>
      <c r="ATO82"/>
      <c r="ATP82"/>
      <c r="ATQ82"/>
      <c r="ATR82"/>
      <c r="ATS82"/>
      <c r="ATT82"/>
      <c r="ATU82"/>
      <c r="ATV82"/>
      <c r="ATW82"/>
      <c r="ATX82"/>
      <c r="ATY82"/>
      <c r="ATZ82"/>
      <c r="AUA82"/>
      <c r="AUB82"/>
      <c r="AUC82"/>
      <c r="AUD82"/>
      <c r="AUE82"/>
      <c r="AUF82"/>
      <c r="AUG82"/>
      <c r="AUH82"/>
      <c r="AUI82"/>
      <c r="AUJ82"/>
      <c r="AUK82"/>
      <c r="AUL82"/>
      <c r="AUM82"/>
      <c r="AUN82"/>
      <c r="AUO82"/>
      <c r="AUP82"/>
      <c r="AUQ82"/>
      <c r="AUR82"/>
      <c r="AUS82"/>
      <c r="AUT82"/>
      <c r="AUU82"/>
      <c r="AUV82"/>
      <c r="AUW82"/>
      <c r="AUX82"/>
      <c r="AUY82"/>
      <c r="AUZ82"/>
      <c r="AVA82"/>
      <c r="AVB82"/>
      <c r="AVC82"/>
      <c r="AVD82"/>
      <c r="AVE82"/>
      <c r="AVF82"/>
      <c r="AVG82"/>
      <c r="AVH82"/>
      <c r="AVI82"/>
      <c r="AVJ82"/>
      <c r="AVK82"/>
      <c r="AVL82"/>
      <c r="AVM82"/>
      <c r="AVN82"/>
      <c r="AVO82"/>
      <c r="AVP82"/>
      <c r="AVQ82"/>
      <c r="AVR82"/>
      <c r="AVS82"/>
      <c r="AVT82"/>
      <c r="AVU82"/>
      <c r="AVV82"/>
      <c r="AVW82"/>
      <c r="AVX82"/>
      <c r="AVY82"/>
      <c r="AVZ82"/>
      <c r="AWA82"/>
      <c r="AWB82"/>
      <c r="AWC82"/>
      <c r="AWD82"/>
      <c r="AWE82"/>
      <c r="AWF82"/>
      <c r="AWG82"/>
      <c r="AWH82"/>
      <c r="AWI82"/>
      <c r="AWJ82"/>
      <c r="AWK82"/>
      <c r="AWL82"/>
      <c r="AWM82"/>
      <c r="AWN82"/>
      <c r="AWO82"/>
      <c r="AWP82"/>
      <c r="AWQ82"/>
      <c r="AWR82"/>
      <c r="AWS82"/>
      <c r="AWT82"/>
      <c r="AWU82"/>
      <c r="AWV82"/>
      <c r="AWW82"/>
      <c r="AWX82"/>
      <c r="AWY82"/>
      <c r="AWZ82"/>
      <c r="AXA82"/>
      <c r="AXB82"/>
      <c r="AXC82"/>
      <c r="AXD82"/>
      <c r="AXE82"/>
      <c r="AXF82"/>
      <c r="AXG82"/>
      <c r="AXH82"/>
      <c r="AXI82"/>
      <c r="AXJ82"/>
      <c r="AXK82"/>
      <c r="AXL82"/>
      <c r="AXM82"/>
      <c r="AXN82"/>
      <c r="AXO82"/>
      <c r="AXP82"/>
      <c r="AXQ82"/>
      <c r="AXR82"/>
      <c r="AXS82"/>
      <c r="AXT82"/>
      <c r="AXU82"/>
      <c r="AXV82"/>
      <c r="AXW82"/>
      <c r="AXX82"/>
      <c r="AXY82"/>
      <c r="AXZ82"/>
      <c r="AYA82"/>
      <c r="AYB82"/>
      <c r="AYC82"/>
      <c r="AYD82"/>
      <c r="AYE82"/>
      <c r="AYF82"/>
      <c r="AYG82"/>
      <c r="AYH82"/>
      <c r="AYI82"/>
      <c r="AYJ82"/>
      <c r="AYK82"/>
      <c r="AYL82"/>
      <c r="AYM82"/>
      <c r="AYN82"/>
      <c r="AYO82"/>
      <c r="AYP82"/>
      <c r="AYQ82"/>
      <c r="AYR82"/>
      <c r="AYS82"/>
      <c r="AYT82"/>
      <c r="AYU82"/>
      <c r="AYV82"/>
      <c r="AYW82"/>
      <c r="AYX82"/>
      <c r="AYY82"/>
      <c r="AYZ82"/>
      <c r="AZA82"/>
      <c r="AZB82"/>
      <c r="AZC82"/>
      <c r="AZD82"/>
      <c r="AZE82"/>
      <c r="AZF82"/>
      <c r="AZG82"/>
      <c r="AZH82"/>
      <c r="AZI82"/>
      <c r="AZJ82"/>
      <c r="AZK82"/>
      <c r="AZL82"/>
      <c r="AZM82"/>
      <c r="AZN82"/>
      <c r="AZO82"/>
      <c r="AZP82"/>
      <c r="AZQ82"/>
      <c r="AZR82"/>
      <c r="AZS82"/>
      <c r="AZT82"/>
      <c r="AZU82"/>
      <c r="AZV82"/>
      <c r="AZW82"/>
      <c r="AZX82"/>
      <c r="AZY82"/>
      <c r="AZZ82"/>
      <c r="BAA82"/>
      <c r="BAB82"/>
      <c r="BAC82"/>
      <c r="BAD82"/>
      <c r="BAE82"/>
      <c r="BAF82"/>
      <c r="BAG82"/>
      <c r="BAH82"/>
      <c r="BAI82"/>
      <c r="BAJ82"/>
      <c r="BAK82"/>
      <c r="BAL82"/>
      <c r="BAM82"/>
      <c r="BAN82"/>
      <c r="BAO82"/>
      <c r="BAP82"/>
      <c r="BAQ82"/>
      <c r="BAR82"/>
      <c r="BAS82"/>
      <c r="BAT82"/>
      <c r="BAU82"/>
      <c r="BAV82"/>
      <c r="BAW82"/>
      <c r="BAX82"/>
      <c r="BAY82"/>
      <c r="BAZ82"/>
      <c r="BBA82"/>
      <c r="BBB82"/>
      <c r="BBC82"/>
      <c r="BBD82"/>
      <c r="BBE82"/>
      <c r="BBF82"/>
      <c r="BBG82"/>
      <c r="BBH82"/>
      <c r="BBI82"/>
      <c r="BBJ82"/>
      <c r="BBK82"/>
      <c r="BBL82"/>
      <c r="BBM82"/>
      <c r="BBN82"/>
      <c r="BBO82"/>
      <c r="BBP82"/>
      <c r="BBQ82"/>
      <c r="BBR82"/>
      <c r="BBS82"/>
      <c r="BBT82"/>
      <c r="BBU82"/>
      <c r="BBV82"/>
      <c r="BBW82"/>
      <c r="BBX82"/>
      <c r="BBY82"/>
      <c r="BBZ82"/>
      <c r="BCA82"/>
      <c r="BCB82"/>
      <c r="BCC82"/>
      <c r="BCD82"/>
      <c r="BCE82"/>
      <c r="BCF82"/>
      <c r="BCG82"/>
      <c r="BCH82"/>
      <c r="BCI82"/>
      <c r="BCJ82"/>
      <c r="BCK82"/>
      <c r="BCL82"/>
      <c r="BCM82"/>
      <c r="BCN82"/>
      <c r="BCO82"/>
      <c r="BCP82"/>
      <c r="BCQ82"/>
      <c r="BCR82"/>
      <c r="BCS82"/>
      <c r="BCT82"/>
      <c r="BCU82"/>
      <c r="BCV82"/>
      <c r="BCW82"/>
      <c r="BCX82"/>
      <c r="BCY82"/>
      <c r="BCZ82"/>
      <c r="BDA82"/>
      <c r="BDB82"/>
      <c r="BDC82"/>
      <c r="BDD82"/>
      <c r="BDE82"/>
      <c r="BDF82"/>
      <c r="BDG82"/>
      <c r="BDH82"/>
      <c r="BDI82"/>
      <c r="BDJ82"/>
      <c r="BDK82"/>
      <c r="BDL82"/>
      <c r="BDM82"/>
      <c r="BDN82"/>
      <c r="BDO82"/>
      <c r="BDP82"/>
      <c r="BDQ82"/>
      <c r="BDR82"/>
      <c r="BDS82"/>
      <c r="BDT82"/>
      <c r="BDU82"/>
      <c r="BDV82"/>
      <c r="BDW82"/>
      <c r="BDX82"/>
      <c r="BDY82"/>
      <c r="BDZ82"/>
      <c r="BEA82"/>
      <c r="BEB82"/>
      <c r="BEC82"/>
      <c r="BED82"/>
      <c r="BEE82"/>
      <c r="BEF82"/>
      <c r="BEG82"/>
      <c r="BEH82"/>
      <c r="BEI82"/>
      <c r="BEJ82"/>
      <c r="BEK82"/>
      <c r="BEL82"/>
      <c r="BEM82"/>
      <c r="BEN82"/>
      <c r="BEO82"/>
      <c r="BEP82"/>
      <c r="BEQ82"/>
      <c r="BER82"/>
      <c r="BES82"/>
      <c r="BET82"/>
      <c r="BEU82"/>
      <c r="BEV82"/>
      <c r="BEW82"/>
      <c r="BEX82"/>
      <c r="BEY82"/>
      <c r="BEZ82"/>
      <c r="BFA82"/>
      <c r="BFB82"/>
      <c r="BFC82"/>
      <c r="BFD82"/>
      <c r="BFE82"/>
      <c r="BFF82"/>
      <c r="BFG82"/>
      <c r="BFH82"/>
      <c r="BFI82"/>
      <c r="BFJ82"/>
      <c r="BFK82"/>
      <c r="BFL82"/>
      <c r="BFM82"/>
      <c r="BFN82"/>
      <c r="BFO82"/>
      <c r="BFP82"/>
      <c r="BFQ82"/>
      <c r="BFR82"/>
      <c r="BFS82"/>
      <c r="BFT82"/>
      <c r="BFU82"/>
      <c r="BFV82"/>
      <c r="BFW82"/>
      <c r="BFX82"/>
      <c r="BFY82"/>
      <c r="BFZ82"/>
      <c r="BGA82"/>
      <c r="BGB82"/>
      <c r="BGC82"/>
      <c r="BGD82"/>
      <c r="BGE82"/>
      <c r="BGF82"/>
      <c r="BGG82"/>
      <c r="BGH82"/>
      <c r="BGI82"/>
      <c r="BGJ82"/>
      <c r="BGK82"/>
      <c r="BGL82"/>
      <c r="BGM82"/>
      <c r="BGN82"/>
      <c r="BGO82"/>
      <c r="BGP82"/>
      <c r="BGQ82"/>
      <c r="BGR82"/>
      <c r="BGS82"/>
      <c r="BGT82"/>
      <c r="BGU82"/>
      <c r="BGV82"/>
      <c r="BGW82"/>
      <c r="BGX82"/>
      <c r="BGY82"/>
      <c r="BGZ82"/>
      <c r="BHA82"/>
      <c r="BHB82"/>
      <c r="BHC82"/>
      <c r="BHD82"/>
      <c r="BHE82"/>
      <c r="BHF82"/>
      <c r="BHG82"/>
      <c r="BHH82"/>
      <c r="BHI82"/>
      <c r="BHJ82"/>
      <c r="BHK82"/>
      <c r="BHL82"/>
      <c r="BHM82"/>
      <c r="BHN82"/>
      <c r="BHO82"/>
      <c r="BHP82"/>
      <c r="BHQ82"/>
      <c r="BHR82"/>
      <c r="BHS82"/>
      <c r="BHT82"/>
      <c r="BHU82"/>
      <c r="BHV82"/>
      <c r="BHW82"/>
      <c r="BHX82"/>
      <c r="BHY82"/>
      <c r="BHZ82"/>
      <c r="BIA82"/>
      <c r="BIB82"/>
      <c r="BIC82"/>
      <c r="BID82"/>
      <c r="BIE82"/>
      <c r="BIF82"/>
      <c r="BIG82"/>
      <c r="BIH82"/>
      <c r="BII82"/>
      <c r="BIJ82"/>
      <c r="BIK82"/>
      <c r="BIL82"/>
      <c r="BIM82"/>
      <c r="BIN82"/>
      <c r="BIO82"/>
      <c r="BIP82"/>
      <c r="BIQ82"/>
      <c r="BIR82"/>
      <c r="BIS82"/>
      <c r="BIT82"/>
      <c r="BIU82"/>
      <c r="BIV82"/>
      <c r="BIW82"/>
      <c r="BIX82"/>
      <c r="BIY82"/>
      <c r="BIZ82"/>
      <c r="BJA82"/>
      <c r="BJB82"/>
      <c r="BJC82"/>
      <c r="BJD82"/>
      <c r="BJE82"/>
      <c r="BJF82"/>
      <c r="BJG82"/>
      <c r="BJH82"/>
      <c r="BJI82"/>
      <c r="BJJ82"/>
      <c r="BJK82"/>
      <c r="BJL82"/>
      <c r="BJM82"/>
      <c r="BJN82"/>
      <c r="BJO82"/>
      <c r="BJP82"/>
      <c r="BJQ82"/>
      <c r="BJR82"/>
      <c r="BJS82"/>
      <c r="BJT82"/>
      <c r="BJU82"/>
      <c r="BJV82"/>
      <c r="BJW82"/>
      <c r="BJX82"/>
      <c r="BJY82"/>
      <c r="BJZ82"/>
      <c r="BKA82"/>
      <c r="BKB82"/>
      <c r="BKC82"/>
      <c r="BKD82"/>
      <c r="BKE82"/>
      <c r="BKF82"/>
      <c r="BKG82"/>
      <c r="BKH82"/>
      <c r="BKI82"/>
      <c r="BKJ82"/>
      <c r="BKK82"/>
      <c r="BKL82"/>
      <c r="BKM82"/>
      <c r="BKN82"/>
      <c r="BKO82"/>
      <c r="BKP82"/>
      <c r="BKQ82"/>
      <c r="BKR82"/>
      <c r="BKS82"/>
      <c r="BKT82"/>
      <c r="BKU82"/>
      <c r="BKV82"/>
      <c r="BKW82"/>
      <c r="BKX82"/>
      <c r="BKY82"/>
      <c r="BKZ82"/>
      <c r="BLA82"/>
      <c r="BLB82"/>
      <c r="BLC82"/>
      <c r="BLD82"/>
      <c r="BLE82"/>
      <c r="BLF82"/>
      <c r="BLG82"/>
      <c r="BLH82"/>
      <c r="BLI82"/>
      <c r="BLJ82"/>
      <c r="BLK82"/>
      <c r="BLL82"/>
      <c r="BLM82"/>
      <c r="BLN82"/>
      <c r="BLO82"/>
      <c r="BLP82"/>
      <c r="BLQ82"/>
      <c r="BLR82"/>
      <c r="BLS82"/>
      <c r="BLT82"/>
      <c r="BLU82"/>
      <c r="BLV82"/>
      <c r="BLW82"/>
      <c r="BLX82"/>
      <c r="BLY82"/>
      <c r="BLZ82"/>
      <c r="BMA82"/>
      <c r="BMB82"/>
      <c r="BMC82"/>
      <c r="BMD82"/>
      <c r="BME82"/>
      <c r="BMF82"/>
      <c r="BMG82"/>
      <c r="BMH82"/>
      <c r="BMI82"/>
      <c r="BMJ82"/>
      <c r="BMK82"/>
      <c r="BML82"/>
      <c r="BMM82"/>
      <c r="BMN82"/>
      <c r="BMO82"/>
      <c r="BMP82"/>
      <c r="BMQ82"/>
      <c r="BMR82"/>
      <c r="BMS82"/>
      <c r="BMT82"/>
      <c r="BMU82"/>
      <c r="BMV82"/>
      <c r="BMW82"/>
      <c r="BMX82"/>
      <c r="BMY82"/>
      <c r="BMZ82"/>
      <c r="BNA82"/>
      <c r="BNB82"/>
      <c r="BNC82"/>
      <c r="BND82"/>
      <c r="BNE82"/>
      <c r="BNF82"/>
      <c r="BNG82"/>
      <c r="BNH82"/>
      <c r="BNI82"/>
      <c r="BNJ82"/>
      <c r="BNK82"/>
      <c r="BNL82"/>
      <c r="BNM82"/>
      <c r="BNN82"/>
      <c r="BNO82"/>
      <c r="BNP82"/>
      <c r="BNQ82"/>
      <c r="BNR82"/>
      <c r="BNS82"/>
      <c r="BNT82"/>
      <c r="BNU82"/>
      <c r="BNV82"/>
      <c r="BNW82"/>
      <c r="BNX82"/>
      <c r="BNY82"/>
      <c r="BNZ82"/>
      <c r="BOA82"/>
      <c r="BOB82"/>
      <c r="BOC82"/>
      <c r="BOD82"/>
      <c r="BOE82"/>
      <c r="BOF82"/>
      <c r="BOG82"/>
      <c r="BOH82"/>
      <c r="BOI82"/>
      <c r="BOJ82"/>
      <c r="BOK82"/>
      <c r="BOL82"/>
      <c r="BOM82"/>
      <c r="BON82"/>
      <c r="BOO82"/>
      <c r="BOP82"/>
      <c r="BOQ82"/>
      <c r="BOR82"/>
      <c r="BOS82"/>
      <c r="BOT82"/>
      <c r="BOU82"/>
      <c r="BOV82"/>
      <c r="BOW82"/>
      <c r="BOX82"/>
      <c r="BOY82"/>
      <c r="BOZ82"/>
      <c r="BPA82"/>
      <c r="BPB82"/>
      <c r="BPC82"/>
      <c r="BPD82"/>
      <c r="BPE82"/>
      <c r="BPF82"/>
      <c r="BPG82"/>
      <c r="BPH82"/>
      <c r="BPI82"/>
      <c r="BPJ82"/>
      <c r="BPK82"/>
      <c r="BPL82"/>
      <c r="BPM82"/>
      <c r="BPN82"/>
      <c r="BPO82"/>
      <c r="BPP82"/>
      <c r="BPQ82"/>
      <c r="BPR82"/>
      <c r="BPS82"/>
      <c r="BPT82"/>
      <c r="BPU82"/>
      <c r="BPV82"/>
      <c r="BPW82"/>
      <c r="BPX82"/>
      <c r="BPY82"/>
      <c r="BPZ82"/>
      <c r="BQA82"/>
      <c r="BQB82"/>
      <c r="BQC82"/>
      <c r="BQD82"/>
      <c r="BQE82"/>
      <c r="BQF82"/>
      <c r="BQG82"/>
      <c r="BQH82"/>
      <c r="BQI82"/>
      <c r="BQJ82"/>
      <c r="BQK82"/>
      <c r="BQL82"/>
      <c r="BQM82"/>
      <c r="BQN82"/>
      <c r="BQO82"/>
      <c r="BQP82"/>
      <c r="BQQ82"/>
      <c r="BQR82"/>
      <c r="BQS82"/>
      <c r="BQT82"/>
      <c r="BQU82"/>
      <c r="BQV82"/>
      <c r="BQW82"/>
      <c r="BQX82"/>
      <c r="BQY82"/>
      <c r="BQZ82"/>
      <c r="BRA82"/>
      <c r="BRB82"/>
      <c r="BRC82"/>
      <c r="BRD82"/>
      <c r="BRE82"/>
      <c r="BRF82"/>
      <c r="BRG82"/>
      <c r="BRH82"/>
      <c r="BRI82"/>
      <c r="BRJ82"/>
      <c r="BRK82"/>
      <c r="BRL82"/>
      <c r="BRM82"/>
      <c r="BRN82"/>
      <c r="BRO82"/>
      <c r="BRP82"/>
      <c r="BRQ82"/>
      <c r="BRR82"/>
      <c r="BRS82"/>
      <c r="BRT82"/>
      <c r="BRU82"/>
      <c r="BRV82"/>
      <c r="BRW82"/>
      <c r="BRX82"/>
      <c r="BRY82"/>
      <c r="BRZ82"/>
      <c r="BSA82"/>
      <c r="BSB82"/>
      <c r="BSC82"/>
      <c r="BSD82"/>
      <c r="BSE82"/>
      <c r="BSF82"/>
      <c r="BSG82"/>
      <c r="BSH82"/>
      <c r="BSI82"/>
      <c r="BSJ82"/>
      <c r="BSK82"/>
      <c r="BSL82"/>
      <c r="BSM82"/>
      <c r="BSN82"/>
      <c r="BSO82"/>
      <c r="BSP82"/>
      <c r="BSQ82"/>
      <c r="BSR82"/>
      <c r="BSS82"/>
      <c r="BST82"/>
      <c r="BSU82"/>
      <c r="BSV82"/>
      <c r="BSW82"/>
      <c r="BSX82"/>
      <c r="BSY82"/>
      <c r="BSZ82"/>
      <c r="BTA82"/>
      <c r="BTB82"/>
      <c r="BTC82"/>
      <c r="BTD82"/>
      <c r="BTE82"/>
      <c r="BTF82"/>
      <c r="BTG82"/>
      <c r="BTH82"/>
      <c r="BTI82"/>
      <c r="BTJ82"/>
      <c r="BTK82"/>
      <c r="BTL82"/>
      <c r="BTM82"/>
      <c r="BTN82"/>
      <c r="BTO82"/>
      <c r="BTP82"/>
      <c r="BTQ82"/>
      <c r="BTR82"/>
      <c r="BTS82"/>
      <c r="BTT82"/>
      <c r="BTU82"/>
      <c r="BTV82"/>
      <c r="BTW82"/>
      <c r="BTX82"/>
      <c r="BTY82"/>
      <c r="BTZ82"/>
      <c r="BUA82"/>
      <c r="BUB82"/>
      <c r="BUC82"/>
      <c r="BUD82"/>
      <c r="BUE82"/>
      <c r="BUF82"/>
      <c r="BUG82"/>
      <c r="BUH82"/>
      <c r="BUI82"/>
      <c r="BUJ82"/>
      <c r="BUK82"/>
      <c r="BUL82"/>
      <c r="BUM82"/>
      <c r="BUN82"/>
      <c r="BUO82"/>
      <c r="BUP82"/>
      <c r="BUQ82"/>
      <c r="BUR82"/>
      <c r="BUS82"/>
      <c r="BUT82"/>
      <c r="BUU82"/>
      <c r="BUV82"/>
      <c r="BUW82"/>
      <c r="BUX82"/>
      <c r="BUY82"/>
      <c r="BUZ82"/>
      <c r="BVA82"/>
      <c r="BVB82"/>
      <c r="BVC82"/>
      <c r="BVD82"/>
      <c r="BVE82"/>
      <c r="BVF82"/>
      <c r="BVG82"/>
      <c r="BVH82"/>
      <c r="BVI82"/>
      <c r="BVJ82"/>
      <c r="BVK82"/>
      <c r="BVL82"/>
      <c r="BVM82"/>
      <c r="BVN82"/>
      <c r="BVO82"/>
      <c r="BVP82"/>
      <c r="BVQ82"/>
      <c r="BVR82"/>
      <c r="BVS82"/>
      <c r="BVT82"/>
      <c r="BVU82"/>
      <c r="BVV82"/>
      <c r="BVW82"/>
      <c r="BVX82"/>
      <c r="BVY82"/>
      <c r="BVZ82"/>
      <c r="BWA82"/>
      <c r="BWB82"/>
      <c r="BWC82"/>
      <c r="BWD82"/>
      <c r="BWE82"/>
      <c r="BWF82"/>
      <c r="BWG82"/>
      <c r="BWH82"/>
      <c r="BWI82"/>
      <c r="BWJ82"/>
      <c r="BWK82"/>
      <c r="BWL82"/>
      <c r="BWM82"/>
      <c r="BWN82"/>
      <c r="BWO82"/>
      <c r="BWP82"/>
      <c r="BWQ82"/>
      <c r="BWR82"/>
      <c r="BWS82"/>
      <c r="BWT82"/>
      <c r="BWU82"/>
      <c r="BWV82"/>
      <c r="BWW82"/>
      <c r="BWX82"/>
      <c r="BWY82"/>
      <c r="BWZ82"/>
      <c r="BXA82"/>
      <c r="BXB82"/>
      <c r="BXC82"/>
      <c r="BXD82"/>
      <c r="BXE82"/>
      <c r="BXF82"/>
      <c r="BXG82"/>
      <c r="BXH82"/>
      <c r="BXI82"/>
      <c r="BXJ82"/>
      <c r="BXK82"/>
      <c r="BXL82"/>
      <c r="BXM82"/>
      <c r="BXN82"/>
      <c r="BXO82"/>
      <c r="BXP82"/>
      <c r="BXQ82"/>
      <c r="BXR82"/>
      <c r="BXS82"/>
      <c r="BXT82"/>
      <c r="BXU82"/>
      <c r="BXV82"/>
      <c r="BXW82"/>
      <c r="BXX82"/>
      <c r="BXY82"/>
      <c r="BXZ82"/>
      <c r="BYA82"/>
      <c r="BYB82"/>
      <c r="BYC82"/>
      <c r="BYD82"/>
      <c r="BYE82"/>
      <c r="BYF82"/>
      <c r="BYG82"/>
      <c r="BYH82"/>
      <c r="BYI82"/>
      <c r="BYJ82"/>
      <c r="BYK82"/>
      <c r="BYL82"/>
      <c r="BYM82"/>
      <c r="BYN82"/>
      <c r="BYO82"/>
      <c r="BYP82"/>
      <c r="BYQ82"/>
      <c r="BYR82"/>
      <c r="BYS82"/>
      <c r="BYT82"/>
      <c r="BYU82"/>
      <c r="BYV82"/>
      <c r="BYW82"/>
      <c r="BYX82"/>
      <c r="BYY82"/>
      <c r="BYZ82"/>
      <c r="BZA82"/>
      <c r="BZB82"/>
      <c r="BZC82"/>
      <c r="BZD82"/>
      <c r="BZE82"/>
      <c r="BZF82"/>
      <c r="BZG82"/>
      <c r="BZH82"/>
      <c r="BZI82"/>
      <c r="BZJ82"/>
      <c r="BZK82"/>
      <c r="BZL82"/>
      <c r="BZM82"/>
      <c r="BZN82"/>
      <c r="BZO82"/>
      <c r="BZP82"/>
      <c r="BZQ82"/>
      <c r="BZR82"/>
      <c r="BZS82"/>
      <c r="BZT82"/>
      <c r="BZU82"/>
      <c r="BZV82"/>
      <c r="BZW82"/>
      <c r="BZX82"/>
      <c r="BZY82"/>
      <c r="BZZ82"/>
      <c r="CAA82"/>
      <c r="CAB82"/>
      <c r="CAC82"/>
      <c r="CAD82"/>
      <c r="CAE82"/>
      <c r="CAF82"/>
      <c r="CAG82"/>
      <c r="CAH82"/>
      <c r="CAI82"/>
      <c r="CAJ82"/>
      <c r="CAK82"/>
      <c r="CAL82"/>
      <c r="CAM82"/>
      <c r="CAN82"/>
      <c r="CAO82"/>
      <c r="CAP82"/>
      <c r="CAQ82"/>
      <c r="CAR82"/>
      <c r="CAS82"/>
      <c r="CAT82"/>
      <c r="CAU82"/>
      <c r="CAV82"/>
      <c r="CAW82"/>
      <c r="CAX82"/>
      <c r="CAY82"/>
      <c r="CAZ82"/>
      <c r="CBA82"/>
      <c r="CBB82"/>
      <c r="CBC82"/>
      <c r="CBD82"/>
      <c r="CBE82"/>
      <c r="CBF82"/>
      <c r="CBG82"/>
      <c r="CBH82"/>
      <c r="CBI82"/>
      <c r="CBJ82"/>
      <c r="CBK82"/>
      <c r="CBL82"/>
      <c r="CBM82"/>
      <c r="CBN82"/>
      <c r="CBO82"/>
      <c r="CBP82"/>
      <c r="CBQ82"/>
      <c r="CBR82"/>
      <c r="CBS82"/>
      <c r="CBT82"/>
      <c r="CBU82"/>
      <c r="CBV82"/>
      <c r="CBW82"/>
      <c r="CBX82"/>
      <c r="CBY82"/>
      <c r="CBZ82"/>
      <c r="CCA82"/>
      <c r="CCB82"/>
      <c r="CCC82"/>
      <c r="CCD82"/>
      <c r="CCE82"/>
      <c r="CCF82"/>
      <c r="CCG82"/>
      <c r="CCH82"/>
      <c r="CCI82"/>
      <c r="CCJ82"/>
      <c r="CCK82"/>
      <c r="CCL82"/>
      <c r="CCM82"/>
      <c r="CCN82"/>
      <c r="CCO82"/>
      <c r="CCP82"/>
      <c r="CCQ82"/>
      <c r="CCR82"/>
      <c r="CCS82"/>
      <c r="CCT82"/>
      <c r="CCU82"/>
      <c r="CCV82"/>
      <c r="CCW82"/>
      <c r="CCX82"/>
      <c r="CCY82"/>
      <c r="CCZ82"/>
      <c r="CDA82"/>
      <c r="CDB82"/>
      <c r="CDC82"/>
      <c r="CDD82"/>
      <c r="CDE82"/>
      <c r="CDF82"/>
      <c r="CDG82"/>
      <c r="CDH82"/>
      <c r="CDI82"/>
      <c r="CDJ82"/>
      <c r="CDK82"/>
      <c r="CDL82"/>
      <c r="CDM82"/>
      <c r="CDN82"/>
      <c r="CDO82"/>
      <c r="CDP82"/>
      <c r="CDQ82"/>
      <c r="CDR82"/>
      <c r="CDS82"/>
      <c r="CDT82"/>
      <c r="CDU82"/>
      <c r="CDV82"/>
      <c r="CDW82"/>
      <c r="CDX82"/>
      <c r="CDY82"/>
      <c r="CDZ82"/>
      <c r="CEA82"/>
      <c r="CEB82"/>
      <c r="CEC82"/>
      <c r="CED82"/>
      <c r="CEE82"/>
      <c r="CEF82"/>
      <c r="CEG82"/>
      <c r="CEH82"/>
      <c r="CEI82"/>
      <c r="CEJ82"/>
      <c r="CEK82"/>
      <c r="CEL82"/>
      <c r="CEM82"/>
      <c r="CEN82"/>
      <c r="CEO82"/>
      <c r="CEP82"/>
      <c r="CEQ82"/>
      <c r="CER82"/>
      <c r="CES82"/>
      <c r="CET82"/>
      <c r="CEU82"/>
      <c r="CEV82"/>
      <c r="CEW82"/>
      <c r="CEX82"/>
      <c r="CEY82"/>
      <c r="CEZ82"/>
      <c r="CFA82"/>
      <c r="CFB82"/>
      <c r="CFC82"/>
      <c r="CFD82"/>
      <c r="CFE82"/>
      <c r="CFF82"/>
      <c r="CFG82"/>
      <c r="CFH82"/>
      <c r="CFI82"/>
      <c r="CFJ82"/>
      <c r="CFK82"/>
      <c r="CFL82"/>
      <c r="CFM82"/>
      <c r="CFN82"/>
      <c r="CFO82"/>
      <c r="CFP82"/>
      <c r="CFQ82"/>
      <c r="CFR82"/>
      <c r="CFS82"/>
      <c r="CFT82"/>
      <c r="CFU82"/>
      <c r="CFV82"/>
      <c r="CFW82"/>
      <c r="CFX82"/>
      <c r="CFY82"/>
      <c r="CFZ82"/>
      <c r="CGA82"/>
      <c r="CGB82"/>
      <c r="CGC82"/>
      <c r="CGD82"/>
      <c r="CGE82"/>
      <c r="CGF82"/>
      <c r="CGG82"/>
      <c r="CGH82"/>
      <c r="CGI82"/>
      <c r="CGJ82"/>
      <c r="CGK82"/>
      <c r="CGL82"/>
      <c r="CGM82"/>
      <c r="CGN82"/>
      <c r="CGO82"/>
      <c r="CGP82"/>
      <c r="CGQ82"/>
      <c r="CGR82"/>
      <c r="CGS82"/>
      <c r="CGT82"/>
      <c r="CGU82"/>
      <c r="CGV82"/>
      <c r="CGW82"/>
      <c r="CGX82"/>
      <c r="CGY82"/>
      <c r="CGZ82"/>
      <c r="CHA82"/>
      <c r="CHB82"/>
      <c r="CHC82"/>
      <c r="CHD82"/>
      <c r="CHE82"/>
      <c r="CHF82"/>
      <c r="CHG82"/>
      <c r="CHH82"/>
      <c r="CHI82"/>
      <c r="CHJ82"/>
      <c r="CHK82"/>
      <c r="CHL82"/>
      <c r="CHM82"/>
      <c r="CHN82"/>
      <c r="CHO82"/>
      <c r="CHP82"/>
      <c r="CHQ82"/>
      <c r="CHR82"/>
      <c r="CHS82"/>
      <c r="CHT82"/>
      <c r="CHU82"/>
      <c r="CHV82"/>
      <c r="CHW82"/>
      <c r="CHX82"/>
      <c r="CHY82"/>
      <c r="CHZ82"/>
      <c r="CIA82"/>
      <c r="CIB82"/>
      <c r="CIC82"/>
      <c r="CID82"/>
      <c r="CIE82"/>
      <c r="CIF82"/>
      <c r="CIG82"/>
      <c r="CIH82"/>
      <c r="CII82"/>
      <c r="CIJ82"/>
      <c r="CIK82"/>
      <c r="CIL82"/>
      <c r="CIM82"/>
      <c r="CIN82"/>
      <c r="CIO82"/>
      <c r="CIP82"/>
      <c r="CIQ82"/>
      <c r="CIR82"/>
      <c r="CIS82"/>
      <c r="CIT82"/>
      <c r="CIU82"/>
      <c r="CIV82"/>
      <c r="CIW82"/>
      <c r="CIX82"/>
      <c r="CIY82"/>
      <c r="CIZ82"/>
      <c r="CJA82"/>
      <c r="CJB82"/>
      <c r="CJC82"/>
      <c r="CJD82"/>
      <c r="CJE82"/>
      <c r="CJF82"/>
      <c r="CJG82"/>
      <c r="CJH82"/>
      <c r="CJI82"/>
      <c r="CJJ82"/>
      <c r="CJK82"/>
      <c r="CJL82"/>
      <c r="CJM82"/>
      <c r="CJN82"/>
      <c r="CJO82"/>
      <c r="CJP82"/>
      <c r="CJQ82"/>
      <c r="CJR82"/>
      <c r="CJS82"/>
      <c r="CJT82"/>
      <c r="CJU82"/>
      <c r="CJV82"/>
      <c r="CJW82"/>
      <c r="CJX82"/>
      <c r="CJY82"/>
      <c r="CJZ82"/>
      <c r="CKA82"/>
      <c r="CKB82"/>
      <c r="CKC82"/>
      <c r="CKD82"/>
      <c r="CKE82"/>
      <c r="CKF82"/>
      <c r="CKG82"/>
      <c r="CKH82"/>
      <c r="CKI82"/>
      <c r="CKJ82"/>
      <c r="CKK82"/>
      <c r="CKL82"/>
      <c r="CKM82"/>
      <c r="CKN82"/>
      <c r="CKO82"/>
      <c r="CKP82"/>
      <c r="CKQ82"/>
      <c r="CKR82"/>
      <c r="CKS82"/>
      <c r="CKT82"/>
      <c r="CKU82"/>
      <c r="CKV82"/>
      <c r="CKW82"/>
      <c r="CKX82"/>
      <c r="CKY82"/>
      <c r="CKZ82"/>
      <c r="CLA82"/>
      <c r="CLB82"/>
      <c r="CLC82"/>
      <c r="CLD82"/>
      <c r="CLE82"/>
      <c r="CLF82"/>
      <c r="CLG82"/>
      <c r="CLH82"/>
      <c r="CLI82"/>
      <c r="CLJ82"/>
      <c r="CLK82"/>
      <c r="CLL82"/>
      <c r="CLM82"/>
      <c r="CLN82"/>
      <c r="CLO82"/>
      <c r="CLP82"/>
      <c r="CLQ82"/>
      <c r="CLR82"/>
      <c r="CLS82"/>
      <c r="CLT82"/>
      <c r="CLU82"/>
      <c r="CLV82"/>
      <c r="CLW82"/>
      <c r="CLX82"/>
      <c r="CLY82"/>
      <c r="CLZ82"/>
      <c r="CMA82"/>
      <c r="CMB82"/>
      <c r="CMC82"/>
      <c r="CMD82"/>
      <c r="CME82"/>
      <c r="CMF82"/>
      <c r="CMG82"/>
      <c r="CMH82"/>
      <c r="CMI82"/>
      <c r="CMJ82"/>
      <c r="CMK82"/>
      <c r="CML82"/>
      <c r="CMM82"/>
      <c r="CMN82"/>
      <c r="CMO82"/>
      <c r="CMP82"/>
      <c r="CMQ82"/>
      <c r="CMR82"/>
      <c r="CMS82"/>
      <c r="CMT82"/>
      <c r="CMU82"/>
      <c r="CMV82"/>
      <c r="CMW82"/>
      <c r="CMX82"/>
      <c r="CMY82"/>
      <c r="CMZ82"/>
      <c r="CNA82"/>
      <c r="CNB82"/>
      <c r="CNC82"/>
      <c r="CND82"/>
      <c r="CNE82"/>
      <c r="CNF82"/>
      <c r="CNG82"/>
      <c r="CNH82"/>
      <c r="CNI82"/>
      <c r="CNJ82"/>
      <c r="CNK82"/>
      <c r="CNL82"/>
      <c r="CNM82"/>
      <c r="CNN82"/>
      <c r="CNO82"/>
      <c r="CNP82"/>
      <c r="CNQ82"/>
      <c r="CNR82"/>
      <c r="CNS82"/>
      <c r="CNT82"/>
      <c r="CNU82"/>
      <c r="CNV82"/>
      <c r="CNW82"/>
      <c r="CNX82"/>
      <c r="CNY82"/>
      <c r="CNZ82"/>
      <c r="COA82"/>
      <c r="COB82"/>
      <c r="COC82"/>
      <c r="COD82"/>
      <c r="COE82"/>
      <c r="COF82"/>
      <c r="COG82"/>
      <c r="COH82"/>
      <c r="COI82"/>
      <c r="COJ82"/>
      <c r="COK82"/>
      <c r="COL82"/>
      <c r="COM82"/>
      <c r="CON82"/>
      <c r="COO82"/>
      <c r="COP82"/>
      <c r="COQ82"/>
      <c r="COR82"/>
      <c r="COS82"/>
      <c r="COT82"/>
      <c r="COU82"/>
      <c r="COV82"/>
      <c r="COW82"/>
      <c r="COX82"/>
      <c r="COY82"/>
      <c r="COZ82"/>
      <c r="CPA82"/>
      <c r="CPB82"/>
      <c r="CPC82"/>
      <c r="CPD82"/>
      <c r="CPE82"/>
      <c r="CPF82"/>
      <c r="CPG82"/>
      <c r="CPH82"/>
      <c r="CPI82"/>
      <c r="CPJ82"/>
      <c r="CPK82"/>
      <c r="CPL82"/>
      <c r="CPM82"/>
      <c r="CPN82"/>
      <c r="CPO82"/>
      <c r="CPP82"/>
      <c r="CPQ82"/>
      <c r="CPR82"/>
      <c r="CPS82"/>
      <c r="CPT82"/>
      <c r="CPU82"/>
      <c r="CPV82"/>
      <c r="CPW82"/>
      <c r="CPX82"/>
      <c r="CPY82"/>
      <c r="CPZ82"/>
      <c r="CQA82"/>
      <c r="CQB82"/>
      <c r="CQC82"/>
      <c r="CQD82"/>
      <c r="CQE82"/>
      <c r="CQF82"/>
      <c r="CQG82"/>
      <c r="CQH82"/>
      <c r="CQI82"/>
      <c r="CQJ82"/>
      <c r="CQK82"/>
      <c r="CQL82"/>
      <c r="CQM82"/>
      <c r="CQN82"/>
      <c r="CQO82"/>
      <c r="CQP82"/>
      <c r="CQQ82"/>
      <c r="CQR82"/>
      <c r="CQS82"/>
      <c r="CQT82"/>
      <c r="CQU82"/>
      <c r="CQV82"/>
      <c r="CQW82"/>
      <c r="CQX82"/>
      <c r="CQY82"/>
      <c r="CQZ82"/>
      <c r="CRA82"/>
      <c r="CRB82"/>
      <c r="CRC82"/>
      <c r="CRD82"/>
      <c r="CRE82"/>
      <c r="CRF82"/>
      <c r="CRG82"/>
      <c r="CRH82"/>
      <c r="CRI82"/>
      <c r="CRJ82"/>
      <c r="CRK82"/>
      <c r="CRL82"/>
      <c r="CRM82"/>
      <c r="CRN82"/>
      <c r="CRO82"/>
      <c r="CRP82"/>
      <c r="CRQ82"/>
      <c r="CRR82"/>
      <c r="CRS82"/>
      <c r="CRT82"/>
      <c r="CRU82"/>
      <c r="CRV82"/>
      <c r="CRW82"/>
      <c r="CRX82"/>
      <c r="CRY82"/>
      <c r="CRZ82"/>
      <c r="CSA82"/>
      <c r="CSB82"/>
      <c r="CSC82"/>
      <c r="CSD82"/>
      <c r="CSE82"/>
      <c r="CSF82"/>
      <c r="CSG82"/>
      <c r="CSH82"/>
      <c r="CSI82"/>
      <c r="CSJ82"/>
      <c r="CSK82"/>
      <c r="CSL82"/>
      <c r="CSM82"/>
      <c r="CSN82"/>
      <c r="CSO82"/>
      <c r="CSP82"/>
      <c r="CSQ82"/>
      <c r="CSR82"/>
      <c r="CSS82"/>
      <c r="CST82"/>
      <c r="CSU82"/>
      <c r="CSV82"/>
      <c r="CSW82"/>
      <c r="CSX82"/>
      <c r="CSY82"/>
      <c r="CSZ82"/>
      <c r="CTA82"/>
      <c r="CTB82"/>
      <c r="CTC82"/>
      <c r="CTD82"/>
      <c r="CTE82"/>
      <c r="CTF82"/>
      <c r="CTG82"/>
      <c r="CTH82"/>
      <c r="CTI82"/>
      <c r="CTJ82"/>
      <c r="CTK82"/>
      <c r="CTL82"/>
      <c r="CTM82"/>
      <c r="CTN82"/>
      <c r="CTO82"/>
      <c r="CTP82"/>
      <c r="CTQ82"/>
      <c r="CTR82"/>
      <c r="CTS82"/>
      <c r="CTT82"/>
      <c r="CTU82"/>
      <c r="CTV82"/>
      <c r="CTW82"/>
      <c r="CTX82"/>
      <c r="CTY82"/>
      <c r="CTZ82"/>
      <c r="CUA82"/>
      <c r="CUB82"/>
      <c r="CUC82"/>
      <c r="CUD82"/>
      <c r="CUE82"/>
      <c r="CUF82"/>
      <c r="CUG82"/>
      <c r="CUH82"/>
      <c r="CUI82"/>
      <c r="CUJ82"/>
      <c r="CUK82"/>
      <c r="CUL82"/>
      <c r="CUM82"/>
      <c r="CUN82"/>
      <c r="CUO82"/>
      <c r="CUP82"/>
      <c r="CUQ82"/>
      <c r="CUR82"/>
      <c r="CUS82"/>
      <c r="CUT82"/>
      <c r="CUU82"/>
      <c r="CUV82"/>
      <c r="CUW82"/>
      <c r="CUX82"/>
      <c r="CUY82"/>
      <c r="CUZ82"/>
      <c r="CVA82"/>
      <c r="CVB82"/>
      <c r="CVC82"/>
      <c r="CVD82"/>
      <c r="CVE82"/>
      <c r="CVF82"/>
      <c r="CVG82"/>
      <c r="CVH82"/>
      <c r="CVI82"/>
      <c r="CVJ82"/>
      <c r="CVK82"/>
      <c r="CVL82"/>
      <c r="CVM82"/>
      <c r="CVN82"/>
      <c r="CVO82"/>
      <c r="CVP82"/>
      <c r="CVQ82"/>
      <c r="CVR82"/>
      <c r="CVS82"/>
      <c r="CVT82"/>
      <c r="CVU82"/>
      <c r="CVV82"/>
      <c r="CVW82"/>
      <c r="CVX82"/>
      <c r="CVY82"/>
      <c r="CVZ82"/>
      <c r="CWA82"/>
      <c r="CWB82"/>
      <c r="CWC82"/>
      <c r="CWD82"/>
      <c r="CWE82"/>
      <c r="CWF82"/>
      <c r="CWG82"/>
      <c r="CWH82"/>
      <c r="CWI82"/>
      <c r="CWJ82"/>
      <c r="CWK82"/>
      <c r="CWL82"/>
      <c r="CWM82"/>
      <c r="CWN82"/>
      <c r="CWO82"/>
      <c r="CWP82"/>
      <c r="CWQ82"/>
      <c r="CWR82"/>
      <c r="CWS82"/>
      <c r="CWT82"/>
      <c r="CWU82"/>
      <c r="CWV82"/>
      <c r="CWW82"/>
      <c r="CWX82"/>
      <c r="CWY82"/>
      <c r="CWZ82"/>
      <c r="CXA82"/>
      <c r="CXB82"/>
      <c r="CXC82"/>
      <c r="CXD82"/>
      <c r="CXE82"/>
      <c r="CXF82"/>
      <c r="CXG82"/>
      <c r="CXH82"/>
      <c r="CXI82"/>
      <c r="CXJ82"/>
      <c r="CXK82"/>
      <c r="CXL82"/>
      <c r="CXM82"/>
      <c r="CXN82"/>
      <c r="CXO82"/>
      <c r="CXP82"/>
      <c r="CXQ82"/>
      <c r="CXR82"/>
      <c r="CXS82"/>
      <c r="CXT82"/>
      <c r="CXU82"/>
      <c r="CXV82"/>
      <c r="CXW82"/>
      <c r="CXX82"/>
      <c r="CXY82"/>
      <c r="CXZ82"/>
      <c r="CYA82"/>
      <c r="CYB82"/>
      <c r="CYC82"/>
      <c r="CYD82"/>
      <c r="CYE82"/>
      <c r="CYF82"/>
      <c r="CYG82"/>
      <c r="CYH82"/>
      <c r="CYI82"/>
      <c r="CYJ82"/>
      <c r="CYK82"/>
      <c r="CYL82"/>
      <c r="CYM82"/>
      <c r="CYN82"/>
      <c r="CYO82"/>
      <c r="CYP82"/>
      <c r="CYQ82"/>
      <c r="CYR82"/>
      <c r="CYS82"/>
      <c r="CYT82"/>
      <c r="CYU82"/>
      <c r="CYV82"/>
      <c r="CYW82"/>
      <c r="CYX82"/>
      <c r="CYY82"/>
      <c r="CYZ82"/>
      <c r="CZA82"/>
      <c r="CZB82"/>
      <c r="CZC82"/>
      <c r="CZD82"/>
      <c r="CZE82"/>
      <c r="CZF82"/>
      <c r="CZG82"/>
      <c r="CZH82"/>
      <c r="CZI82"/>
      <c r="CZJ82"/>
      <c r="CZK82"/>
      <c r="CZL82"/>
      <c r="CZM82"/>
      <c r="CZN82"/>
      <c r="CZO82"/>
      <c r="CZP82"/>
      <c r="CZQ82"/>
      <c r="CZR82"/>
      <c r="CZS82"/>
      <c r="CZT82"/>
      <c r="CZU82"/>
      <c r="CZV82"/>
      <c r="CZW82"/>
      <c r="CZX82"/>
      <c r="CZY82"/>
      <c r="CZZ82"/>
      <c r="DAA82"/>
      <c r="DAB82"/>
      <c r="DAC82"/>
      <c r="DAD82"/>
      <c r="DAE82"/>
      <c r="DAF82"/>
      <c r="DAG82"/>
      <c r="DAH82"/>
      <c r="DAI82"/>
      <c r="DAJ82"/>
      <c r="DAK82"/>
      <c r="DAL82"/>
      <c r="DAM82"/>
      <c r="DAN82"/>
      <c r="DAO82"/>
      <c r="DAP82"/>
      <c r="DAQ82"/>
      <c r="DAR82"/>
      <c r="DAS82"/>
      <c r="DAT82"/>
      <c r="DAU82"/>
      <c r="DAV82"/>
      <c r="DAW82"/>
      <c r="DAX82"/>
      <c r="DAY82"/>
      <c r="DAZ82"/>
      <c r="DBA82"/>
      <c r="DBB82"/>
      <c r="DBC82"/>
      <c r="DBD82"/>
      <c r="DBE82"/>
      <c r="DBF82"/>
      <c r="DBG82"/>
      <c r="DBH82"/>
      <c r="DBI82"/>
      <c r="DBJ82"/>
      <c r="DBK82"/>
      <c r="DBL82"/>
      <c r="DBM82"/>
      <c r="DBN82"/>
      <c r="DBO82"/>
      <c r="DBP82"/>
      <c r="DBQ82"/>
      <c r="DBR82"/>
      <c r="DBS82"/>
      <c r="DBT82"/>
      <c r="DBU82"/>
      <c r="DBV82"/>
      <c r="DBW82"/>
      <c r="DBX82"/>
      <c r="DBY82"/>
      <c r="DBZ82"/>
      <c r="DCA82"/>
      <c r="DCB82"/>
      <c r="DCC82"/>
      <c r="DCD82"/>
      <c r="DCE82"/>
      <c r="DCF82"/>
      <c r="DCG82"/>
      <c r="DCH82"/>
      <c r="DCI82"/>
      <c r="DCJ82"/>
      <c r="DCK82"/>
      <c r="DCL82"/>
      <c r="DCM82"/>
      <c r="DCN82"/>
      <c r="DCO82"/>
      <c r="DCP82"/>
      <c r="DCQ82"/>
      <c r="DCR82"/>
      <c r="DCS82"/>
      <c r="DCT82"/>
      <c r="DCU82"/>
      <c r="DCV82"/>
      <c r="DCW82"/>
      <c r="DCX82"/>
      <c r="DCY82"/>
      <c r="DCZ82"/>
      <c r="DDA82"/>
      <c r="DDB82"/>
      <c r="DDC82"/>
      <c r="DDD82"/>
      <c r="DDE82"/>
      <c r="DDF82"/>
      <c r="DDG82"/>
      <c r="DDH82"/>
      <c r="DDI82"/>
      <c r="DDJ82"/>
      <c r="DDK82"/>
      <c r="DDL82"/>
      <c r="DDM82"/>
      <c r="DDN82"/>
      <c r="DDO82"/>
      <c r="DDP82"/>
      <c r="DDQ82"/>
      <c r="DDR82"/>
      <c r="DDS82"/>
      <c r="DDT82"/>
      <c r="DDU82"/>
      <c r="DDV82"/>
      <c r="DDW82"/>
      <c r="DDX82"/>
      <c r="DDY82"/>
      <c r="DDZ82"/>
      <c r="DEA82"/>
      <c r="DEB82"/>
      <c r="DEC82"/>
      <c r="DED82"/>
      <c r="DEE82"/>
      <c r="DEF82"/>
      <c r="DEG82"/>
      <c r="DEH82"/>
      <c r="DEI82"/>
      <c r="DEJ82"/>
      <c r="DEK82"/>
      <c r="DEL82"/>
      <c r="DEM82"/>
      <c r="DEN82"/>
      <c r="DEO82"/>
      <c r="DEP82"/>
      <c r="DEQ82"/>
      <c r="DER82"/>
      <c r="DES82"/>
      <c r="DET82"/>
      <c r="DEU82"/>
      <c r="DEV82"/>
      <c r="DEW82"/>
      <c r="DEX82"/>
      <c r="DEY82"/>
      <c r="DEZ82"/>
      <c r="DFA82"/>
      <c r="DFB82"/>
      <c r="DFC82"/>
      <c r="DFD82"/>
      <c r="DFE82"/>
      <c r="DFF82"/>
      <c r="DFG82"/>
      <c r="DFH82"/>
      <c r="DFI82"/>
      <c r="DFJ82"/>
      <c r="DFK82"/>
      <c r="DFL82"/>
      <c r="DFM82"/>
      <c r="DFN82"/>
      <c r="DFO82"/>
      <c r="DFP82"/>
      <c r="DFQ82"/>
      <c r="DFR82"/>
      <c r="DFS82"/>
      <c r="DFT82"/>
      <c r="DFU82"/>
      <c r="DFV82"/>
      <c r="DFW82"/>
      <c r="DFX82"/>
      <c r="DFY82"/>
      <c r="DFZ82"/>
      <c r="DGA82"/>
      <c r="DGB82"/>
      <c r="DGC82"/>
      <c r="DGD82"/>
      <c r="DGE82"/>
      <c r="DGF82"/>
      <c r="DGG82"/>
      <c r="DGH82"/>
      <c r="DGI82"/>
      <c r="DGJ82"/>
      <c r="DGK82"/>
      <c r="DGL82"/>
      <c r="DGM82"/>
      <c r="DGN82"/>
      <c r="DGO82"/>
      <c r="DGP82"/>
      <c r="DGQ82"/>
      <c r="DGR82"/>
      <c r="DGS82"/>
      <c r="DGT82"/>
      <c r="DGU82"/>
      <c r="DGV82"/>
      <c r="DGW82"/>
      <c r="DGX82"/>
      <c r="DGY82"/>
      <c r="DGZ82"/>
      <c r="DHA82"/>
      <c r="DHB82"/>
      <c r="DHC82"/>
      <c r="DHD82"/>
      <c r="DHE82"/>
      <c r="DHF82"/>
      <c r="DHG82"/>
      <c r="DHH82"/>
      <c r="DHI82"/>
      <c r="DHJ82"/>
      <c r="DHK82"/>
      <c r="DHL82"/>
      <c r="DHM82"/>
      <c r="DHN82"/>
      <c r="DHO82"/>
      <c r="DHP82"/>
      <c r="DHQ82"/>
      <c r="DHR82"/>
      <c r="DHS82"/>
      <c r="DHT82"/>
      <c r="DHU82"/>
      <c r="DHV82"/>
      <c r="DHW82"/>
      <c r="DHX82"/>
      <c r="DHY82"/>
      <c r="DHZ82"/>
      <c r="DIA82"/>
      <c r="DIB82"/>
      <c r="DIC82"/>
      <c r="DID82"/>
      <c r="DIE82"/>
      <c r="DIF82"/>
      <c r="DIG82"/>
      <c r="DIH82"/>
      <c r="DII82"/>
      <c r="DIJ82"/>
      <c r="DIK82"/>
      <c r="DIL82"/>
      <c r="DIM82"/>
      <c r="DIN82"/>
      <c r="DIO82"/>
      <c r="DIP82"/>
      <c r="DIQ82"/>
      <c r="DIR82"/>
      <c r="DIS82"/>
      <c r="DIT82"/>
      <c r="DIU82"/>
      <c r="DIV82"/>
      <c r="DIW82"/>
      <c r="DIX82"/>
      <c r="DIY82"/>
      <c r="DIZ82"/>
      <c r="DJA82"/>
      <c r="DJB82"/>
      <c r="DJC82"/>
      <c r="DJD82"/>
      <c r="DJE82"/>
      <c r="DJF82"/>
      <c r="DJG82"/>
      <c r="DJH82"/>
      <c r="DJI82"/>
      <c r="DJJ82"/>
      <c r="DJK82"/>
      <c r="DJL82"/>
      <c r="DJM82"/>
      <c r="DJN82"/>
      <c r="DJO82"/>
      <c r="DJP82"/>
      <c r="DJQ82"/>
      <c r="DJR82"/>
      <c r="DJS82"/>
      <c r="DJT82"/>
      <c r="DJU82"/>
      <c r="DJV82"/>
      <c r="DJW82"/>
      <c r="DJX82"/>
      <c r="DJY82"/>
      <c r="DJZ82"/>
      <c r="DKA82"/>
      <c r="DKB82"/>
      <c r="DKC82"/>
      <c r="DKD82"/>
      <c r="DKE82"/>
      <c r="DKF82"/>
      <c r="DKG82"/>
      <c r="DKH82"/>
      <c r="DKI82"/>
      <c r="DKJ82"/>
      <c r="DKK82"/>
      <c r="DKL82"/>
      <c r="DKM82"/>
      <c r="DKN82"/>
      <c r="DKO82"/>
      <c r="DKP82"/>
      <c r="DKQ82"/>
      <c r="DKR82"/>
      <c r="DKS82"/>
      <c r="DKT82"/>
      <c r="DKU82"/>
      <c r="DKV82"/>
      <c r="DKW82"/>
      <c r="DKX82"/>
      <c r="DKY82"/>
      <c r="DKZ82"/>
      <c r="DLA82"/>
      <c r="DLB82"/>
      <c r="DLC82"/>
      <c r="DLD82"/>
      <c r="DLE82"/>
      <c r="DLF82"/>
      <c r="DLG82"/>
      <c r="DLH82"/>
      <c r="DLI82"/>
      <c r="DLJ82"/>
      <c r="DLK82"/>
      <c r="DLL82"/>
      <c r="DLM82"/>
      <c r="DLN82"/>
      <c r="DLO82"/>
      <c r="DLP82"/>
      <c r="DLQ82"/>
      <c r="DLR82"/>
      <c r="DLS82"/>
      <c r="DLT82"/>
      <c r="DLU82"/>
      <c r="DLV82"/>
      <c r="DLW82"/>
      <c r="DLX82"/>
      <c r="DLY82"/>
      <c r="DLZ82"/>
      <c r="DMA82"/>
      <c r="DMB82"/>
      <c r="DMC82"/>
      <c r="DMD82"/>
      <c r="DME82"/>
      <c r="DMF82"/>
      <c r="DMG82"/>
      <c r="DMH82"/>
      <c r="DMI82"/>
      <c r="DMJ82"/>
      <c r="DMK82"/>
      <c r="DML82"/>
      <c r="DMM82"/>
      <c r="DMN82"/>
      <c r="DMO82"/>
      <c r="DMP82"/>
      <c r="DMQ82"/>
      <c r="DMR82"/>
      <c r="DMS82"/>
      <c r="DMT82"/>
      <c r="DMU82"/>
      <c r="DMV82"/>
      <c r="DMW82"/>
      <c r="DMX82"/>
      <c r="DMY82"/>
      <c r="DMZ82"/>
      <c r="DNA82"/>
      <c r="DNB82"/>
      <c r="DNC82"/>
      <c r="DND82"/>
      <c r="DNE82"/>
      <c r="DNF82"/>
      <c r="DNG82"/>
      <c r="DNH82"/>
      <c r="DNI82"/>
      <c r="DNJ82"/>
      <c r="DNK82"/>
      <c r="DNL82"/>
      <c r="DNM82"/>
      <c r="DNN82"/>
      <c r="DNO82"/>
      <c r="DNP82"/>
      <c r="DNQ82"/>
      <c r="DNR82"/>
      <c r="DNS82"/>
      <c r="DNT82"/>
      <c r="DNU82"/>
      <c r="DNV82"/>
      <c r="DNW82"/>
      <c r="DNX82"/>
      <c r="DNY82"/>
      <c r="DNZ82"/>
      <c r="DOA82"/>
      <c r="DOB82"/>
      <c r="DOC82"/>
      <c r="DOD82"/>
      <c r="DOE82"/>
      <c r="DOF82"/>
      <c r="DOG82"/>
      <c r="DOH82"/>
      <c r="DOI82"/>
      <c r="DOJ82"/>
      <c r="DOK82"/>
      <c r="DOL82"/>
      <c r="DOM82"/>
      <c r="DON82"/>
      <c r="DOO82"/>
      <c r="DOP82"/>
      <c r="DOQ82"/>
      <c r="DOR82"/>
      <c r="DOS82"/>
      <c r="DOT82"/>
      <c r="DOU82"/>
      <c r="DOV82"/>
      <c r="DOW82"/>
      <c r="DOX82"/>
      <c r="DOY82"/>
      <c r="DOZ82"/>
      <c r="DPA82"/>
      <c r="DPB82"/>
      <c r="DPC82"/>
      <c r="DPD82"/>
      <c r="DPE82"/>
      <c r="DPF82"/>
      <c r="DPG82"/>
      <c r="DPH82"/>
      <c r="DPI82"/>
      <c r="DPJ82"/>
      <c r="DPK82"/>
      <c r="DPL82"/>
      <c r="DPM82"/>
      <c r="DPN82"/>
      <c r="DPO82"/>
      <c r="DPP82"/>
      <c r="DPQ82"/>
      <c r="DPR82"/>
      <c r="DPS82"/>
      <c r="DPT82"/>
      <c r="DPU82"/>
      <c r="DPV82"/>
      <c r="DPW82"/>
      <c r="DPX82"/>
      <c r="DPY82"/>
      <c r="DPZ82"/>
      <c r="DQA82"/>
      <c r="DQB82"/>
      <c r="DQC82"/>
      <c r="DQD82"/>
      <c r="DQE82"/>
      <c r="DQF82"/>
      <c r="DQG82"/>
      <c r="DQH82"/>
      <c r="DQI82"/>
      <c r="DQJ82"/>
      <c r="DQK82"/>
      <c r="DQL82"/>
      <c r="DQM82"/>
      <c r="DQN82"/>
      <c r="DQO82"/>
      <c r="DQP82"/>
      <c r="DQQ82"/>
      <c r="DQR82"/>
      <c r="DQS82"/>
      <c r="DQT82"/>
      <c r="DQU82"/>
      <c r="DQV82"/>
      <c r="DQW82"/>
      <c r="DQX82"/>
      <c r="DQY82"/>
      <c r="DQZ82"/>
      <c r="DRA82"/>
      <c r="DRB82"/>
      <c r="DRC82"/>
      <c r="DRD82"/>
      <c r="DRE82"/>
      <c r="DRF82"/>
      <c r="DRG82"/>
      <c r="DRH82"/>
      <c r="DRI82"/>
      <c r="DRJ82"/>
      <c r="DRK82"/>
      <c r="DRL82"/>
      <c r="DRM82"/>
      <c r="DRN82"/>
      <c r="DRO82"/>
      <c r="DRP82"/>
      <c r="DRQ82"/>
      <c r="DRR82"/>
      <c r="DRS82"/>
      <c r="DRT82"/>
      <c r="DRU82"/>
      <c r="DRV82"/>
      <c r="DRW82"/>
      <c r="DRX82"/>
      <c r="DRY82"/>
      <c r="DRZ82"/>
      <c r="DSA82"/>
      <c r="DSB82"/>
      <c r="DSC82"/>
      <c r="DSD82"/>
      <c r="DSE82"/>
      <c r="DSF82"/>
      <c r="DSG82"/>
      <c r="DSH82"/>
      <c r="DSI82"/>
      <c r="DSJ82"/>
      <c r="DSK82"/>
      <c r="DSL82"/>
      <c r="DSM82"/>
      <c r="DSN82"/>
      <c r="DSO82"/>
      <c r="DSP82"/>
      <c r="DSQ82"/>
      <c r="DSR82"/>
      <c r="DSS82"/>
      <c r="DST82"/>
      <c r="DSU82"/>
      <c r="DSV82"/>
      <c r="DSW82"/>
      <c r="DSX82"/>
      <c r="DSY82"/>
      <c r="DSZ82"/>
      <c r="DTA82"/>
      <c r="DTB82"/>
      <c r="DTC82"/>
      <c r="DTD82"/>
      <c r="DTE82"/>
      <c r="DTF82"/>
      <c r="DTG82"/>
      <c r="DTH82"/>
      <c r="DTI82"/>
      <c r="DTJ82"/>
      <c r="DTK82"/>
      <c r="DTL82"/>
      <c r="DTM82"/>
      <c r="DTN82"/>
      <c r="DTO82"/>
      <c r="DTP82"/>
      <c r="DTQ82"/>
      <c r="DTR82"/>
      <c r="DTS82"/>
      <c r="DTT82"/>
      <c r="DTU82"/>
      <c r="DTV82"/>
      <c r="DTW82"/>
      <c r="DTX82"/>
      <c r="DTY82"/>
      <c r="DTZ82"/>
      <c r="DUA82"/>
      <c r="DUB82"/>
      <c r="DUC82"/>
      <c r="DUD82"/>
      <c r="DUE82"/>
      <c r="DUF82"/>
      <c r="DUG82"/>
      <c r="DUH82"/>
      <c r="DUI82"/>
      <c r="DUJ82"/>
      <c r="DUK82"/>
      <c r="DUL82"/>
      <c r="DUM82"/>
      <c r="DUN82"/>
      <c r="DUO82"/>
      <c r="DUP82"/>
      <c r="DUQ82"/>
      <c r="DUR82"/>
      <c r="DUS82"/>
      <c r="DUT82"/>
      <c r="DUU82"/>
      <c r="DUV82"/>
      <c r="DUW82"/>
      <c r="DUX82"/>
      <c r="DUY82"/>
      <c r="DUZ82"/>
      <c r="DVA82"/>
      <c r="DVB82"/>
      <c r="DVC82"/>
      <c r="DVD82"/>
      <c r="DVE82"/>
      <c r="DVF82"/>
      <c r="DVG82"/>
      <c r="DVH82"/>
      <c r="DVI82"/>
      <c r="DVJ82"/>
      <c r="DVK82"/>
      <c r="DVL82"/>
      <c r="DVM82"/>
      <c r="DVN82"/>
      <c r="DVO82"/>
      <c r="DVP82"/>
      <c r="DVQ82"/>
      <c r="DVR82"/>
      <c r="DVS82"/>
      <c r="DVT82"/>
      <c r="DVU82"/>
      <c r="DVV82"/>
      <c r="DVW82"/>
      <c r="DVX82"/>
      <c r="DVY82"/>
      <c r="DVZ82"/>
      <c r="DWA82"/>
      <c r="DWB82"/>
      <c r="DWC82"/>
      <c r="DWD82"/>
      <c r="DWE82"/>
      <c r="DWF82"/>
      <c r="DWG82"/>
      <c r="DWH82"/>
      <c r="DWI82"/>
      <c r="DWJ82"/>
      <c r="DWK82"/>
      <c r="DWL82"/>
      <c r="DWM82"/>
      <c r="DWN82"/>
      <c r="DWO82"/>
      <c r="DWP82"/>
      <c r="DWQ82"/>
      <c r="DWR82"/>
      <c r="DWS82"/>
      <c r="DWT82"/>
      <c r="DWU82"/>
      <c r="DWV82"/>
      <c r="DWW82"/>
      <c r="DWX82"/>
      <c r="DWY82"/>
      <c r="DWZ82"/>
      <c r="DXA82"/>
      <c r="DXB82"/>
      <c r="DXC82"/>
      <c r="DXD82"/>
      <c r="DXE82"/>
      <c r="DXF82"/>
      <c r="DXG82"/>
      <c r="DXH82"/>
      <c r="DXI82"/>
      <c r="DXJ82"/>
      <c r="DXK82"/>
      <c r="DXL82"/>
      <c r="DXM82"/>
      <c r="DXN82"/>
      <c r="DXO82"/>
      <c r="DXP82"/>
      <c r="DXQ82"/>
      <c r="DXR82"/>
      <c r="DXS82"/>
      <c r="DXT82"/>
      <c r="DXU82"/>
      <c r="DXV82"/>
      <c r="DXW82"/>
      <c r="DXX82"/>
      <c r="DXY82"/>
      <c r="DXZ82"/>
      <c r="DYA82"/>
      <c r="DYB82"/>
      <c r="DYC82"/>
      <c r="DYD82"/>
      <c r="DYE82"/>
      <c r="DYF82"/>
      <c r="DYG82"/>
      <c r="DYH82"/>
      <c r="DYI82"/>
      <c r="DYJ82"/>
      <c r="DYK82"/>
      <c r="DYL82"/>
      <c r="DYM82"/>
      <c r="DYN82"/>
      <c r="DYO82"/>
      <c r="DYP82"/>
      <c r="DYQ82"/>
      <c r="DYR82"/>
      <c r="DYS82"/>
      <c r="DYT82"/>
      <c r="DYU82"/>
      <c r="DYV82"/>
      <c r="DYW82"/>
      <c r="DYX82"/>
      <c r="DYY82"/>
      <c r="DYZ82"/>
      <c r="DZA82"/>
      <c r="DZB82"/>
      <c r="DZC82"/>
      <c r="DZD82"/>
      <c r="DZE82"/>
      <c r="DZF82"/>
      <c r="DZG82"/>
      <c r="DZH82"/>
      <c r="DZI82"/>
      <c r="DZJ82"/>
      <c r="DZK82"/>
      <c r="DZL82"/>
      <c r="DZM82"/>
      <c r="DZN82"/>
      <c r="DZO82"/>
      <c r="DZP82"/>
      <c r="DZQ82"/>
      <c r="DZR82"/>
      <c r="DZS82"/>
      <c r="DZT82"/>
      <c r="DZU82"/>
      <c r="DZV82"/>
      <c r="DZW82"/>
      <c r="DZX82"/>
      <c r="DZY82"/>
      <c r="DZZ82"/>
      <c r="EAA82"/>
      <c r="EAB82"/>
      <c r="EAC82"/>
      <c r="EAD82"/>
      <c r="EAE82"/>
      <c r="EAF82"/>
      <c r="EAG82"/>
      <c r="EAH82"/>
      <c r="EAI82"/>
      <c r="EAJ82"/>
      <c r="EAK82"/>
      <c r="EAL82"/>
      <c r="EAM82"/>
      <c r="EAN82"/>
      <c r="EAO82"/>
      <c r="EAP82"/>
      <c r="EAQ82"/>
      <c r="EAR82"/>
      <c r="EAS82"/>
      <c r="EAT82"/>
      <c r="EAU82"/>
      <c r="EAV82"/>
      <c r="EAW82"/>
      <c r="EAX82"/>
      <c r="EAY82"/>
      <c r="EAZ82"/>
      <c r="EBA82"/>
      <c r="EBB82"/>
      <c r="EBC82"/>
      <c r="EBD82"/>
      <c r="EBE82"/>
      <c r="EBF82"/>
      <c r="EBG82"/>
      <c r="EBH82"/>
      <c r="EBI82"/>
      <c r="EBJ82"/>
      <c r="EBK82"/>
      <c r="EBL82"/>
      <c r="EBM82"/>
      <c r="EBN82"/>
      <c r="EBO82"/>
      <c r="EBP82"/>
      <c r="EBQ82"/>
      <c r="EBR82"/>
      <c r="EBS82"/>
      <c r="EBT82"/>
      <c r="EBU82"/>
      <c r="EBV82"/>
      <c r="EBW82"/>
      <c r="EBX82"/>
      <c r="EBY82"/>
      <c r="EBZ82"/>
      <c r="ECA82"/>
      <c r="ECB82"/>
      <c r="ECC82"/>
      <c r="ECD82"/>
      <c r="ECE82"/>
      <c r="ECF82"/>
      <c r="ECG82"/>
      <c r="ECH82"/>
      <c r="ECI82"/>
      <c r="ECJ82"/>
      <c r="ECK82"/>
      <c r="ECL82"/>
      <c r="ECM82"/>
      <c r="ECN82"/>
      <c r="ECO82"/>
      <c r="ECP82"/>
      <c r="ECQ82"/>
      <c r="ECR82"/>
      <c r="ECS82"/>
      <c r="ECT82"/>
      <c r="ECU82"/>
      <c r="ECV82"/>
      <c r="ECW82"/>
      <c r="ECX82"/>
      <c r="ECY82"/>
      <c r="ECZ82"/>
      <c r="EDA82"/>
      <c r="EDB82"/>
      <c r="EDC82"/>
      <c r="EDD82"/>
      <c r="EDE82"/>
      <c r="EDF82"/>
      <c r="EDG82"/>
      <c r="EDH82"/>
      <c r="EDI82"/>
      <c r="EDJ82"/>
      <c r="EDK82"/>
      <c r="EDL82"/>
      <c r="EDM82"/>
      <c r="EDN82"/>
      <c r="EDO82"/>
      <c r="EDP82"/>
      <c r="EDQ82"/>
      <c r="EDR82"/>
      <c r="EDS82"/>
      <c r="EDT82"/>
      <c r="EDU82"/>
      <c r="EDV82"/>
      <c r="EDW82"/>
      <c r="EDX82"/>
      <c r="EDY82"/>
      <c r="EDZ82"/>
      <c r="EEA82"/>
      <c r="EEB82"/>
      <c r="EEC82"/>
      <c r="EED82"/>
      <c r="EEE82"/>
      <c r="EEF82"/>
      <c r="EEG82"/>
      <c r="EEH82"/>
      <c r="EEI82"/>
      <c r="EEJ82"/>
      <c r="EEK82"/>
      <c r="EEL82"/>
      <c r="EEM82"/>
      <c r="EEN82"/>
      <c r="EEO82"/>
      <c r="EEP82"/>
      <c r="EEQ82"/>
      <c r="EER82"/>
      <c r="EES82"/>
      <c r="EET82"/>
      <c r="EEU82"/>
      <c r="EEV82"/>
      <c r="EEW82"/>
      <c r="EEX82"/>
      <c r="EEY82"/>
      <c r="EEZ82"/>
      <c r="EFA82"/>
      <c r="EFB82"/>
      <c r="EFC82"/>
      <c r="EFD82"/>
      <c r="EFE82"/>
      <c r="EFF82"/>
      <c r="EFG82"/>
      <c r="EFH82"/>
      <c r="EFI82"/>
      <c r="EFJ82"/>
      <c r="EFK82"/>
      <c r="EFL82"/>
      <c r="EFM82"/>
      <c r="EFN82"/>
      <c r="EFO82"/>
      <c r="EFP82"/>
      <c r="EFQ82"/>
      <c r="EFR82"/>
      <c r="EFS82"/>
      <c r="EFT82"/>
      <c r="EFU82"/>
      <c r="EFV82"/>
      <c r="EFW82"/>
      <c r="EFX82"/>
      <c r="EFY82"/>
      <c r="EFZ82"/>
      <c r="EGA82"/>
      <c r="EGB82"/>
      <c r="EGC82"/>
      <c r="EGD82"/>
      <c r="EGE82"/>
      <c r="EGF82"/>
      <c r="EGG82"/>
      <c r="EGH82"/>
      <c r="EGI82"/>
      <c r="EGJ82"/>
      <c r="EGK82"/>
      <c r="EGL82"/>
      <c r="EGM82"/>
      <c r="EGN82"/>
      <c r="EGO82"/>
      <c r="EGP82"/>
      <c r="EGQ82"/>
      <c r="EGR82"/>
      <c r="EGS82"/>
      <c r="EGT82"/>
      <c r="EGU82"/>
      <c r="EGV82"/>
      <c r="EGW82"/>
      <c r="EGX82"/>
      <c r="EGY82"/>
      <c r="EGZ82"/>
      <c r="EHA82"/>
      <c r="EHB82"/>
      <c r="EHC82"/>
      <c r="EHD82"/>
      <c r="EHE82"/>
      <c r="EHF82"/>
      <c r="EHG82"/>
      <c r="EHH82"/>
      <c r="EHI82"/>
      <c r="EHJ82"/>
      <c r="EHK82"/>
      <c r="EHL82"/>
      <c r="EHM82"/>
      <c r="EHN82"/>
      <c r="EHO82"/>
      <c r="EHP82"/>
      <c r="EHQ82"/>
      <c r="EHR82"/>
      <c r="EHS82"/>
      <c r="EHT82"/>
      <c r="EHU82"/>
      <c r="EHV82"/>
      <c r="EHW82"/>
      <c r="EHX82"/>
      <c r="EHY82"/>
      <c r="EHZ82"/>
      <c r="EIA82"/>
      <c r="EIB82"/>
      <c r="EIC82"/>
      <c r="EID82"/>
      <c r="EIE82"/>
      <c r="EIF82"/>
      <c r="EIG82"/>
      <c r="EIH82"/>
      <c r="EII82"/>
      <c r="EIJ82"/>
      <c r="EIK82"/>
      <c r="EIL82"/>
      <c r="EIM82"/>
      <c r="EIN82"/>
      <c r="EIO82"/>
      <c r="EIP82"/>
      <c r="EIQ82"/>
      <c r="EIR82"/>
      <c r="EIS82"/>
      <c r="EIT82"/>
      <c r="EIU82"/>
      <c r="EIV82"/>
      <c r="EIW82"/>
      <c r="EIX82"/>
      <c r="EIY82"/>
      <c r="EIZ82"/>
      <c r="EJA82"/>
      <c r="EJB82"/>
      <c r="EJC82"/>
      <c r="EJD82"/>
      <c r="EJE82"/>
      <c r="EJF82"/>
      <c r="EJG82"/>
      <c r="EJH82"/>
      <c r="EJI82"/>
      <c r="EJJ82"/>
      <c r="EJK82"/>
      <c r="EJL82"/>
      <c r="EJM82"/>
      <c r="EJN82"/>
      <c r="EJO82"/>
      <c r="EJP82"/>
      <c r="EJQ82"/>
      <c r="EJR82"/>
      <c r="EJS82"/>
      <c r="EJT82"/>
      <c r="EJU82"/>
      <c r="EJV82"/>
      <c r="EJW82"/>
      <c r="EJX82"/>
      <c r="EJY82"/>
      <c r="EJZ82"/>
      <c r="EKA82"/>
      <c r="EKB82"/>
      <c r="EKC82"/>
      <c r="EKD82"/>
      <c r="EKE82"/>
      <c r="EKF82"/>
      <c r="EKG82"/>
      <c r="EKH82"/>
      <c r="EKI82"/>
      <c r="EKJ82"/>
      <c r="EKK82"/>
      <c r="EKL82"/>
      <c r="EKM82"/>
      <c r="EKN82"/>
      <c r="EKO82"/>
      <c r="EKP82"/>
      <c r="EKQ82"/>
      <c r="EKR82"/>
      <c r="EKS82"/>
      <c r="EKT82"/>
      <c r="EKU82"/>
      <c r="EKV82"/>
      <c r="EKW82"/>
      <c r="EKX82"/>
      <c r="EKY82"/>
      <c r="EKZ82"/>
      <c r="ELA82"/>
      <c r="ELB82"/>
      <c r="ELC82"/>
      <c r="ELD82"/>
      <c r="ELE82"/>
      <c r="ELF82"/>
      <c r="ELG82"/>
      <c r="ELH82"/>
      <c r="ELI82"/>
      <c r="ELJ82"/>
      <c r="ELK82"/>
      <c r="ELL82"/>
      <c r="ELM82"/>
      <c r="ELN82"/>
      <c r="ELO82"/>
      <c r="ELP82"/>
      <c r="ELQ82"/>
      <c r="ELR82"/>
      <c r="ELS82"/>
      <c r="ELT82"/>
      <c r="ELU82"/>
      <c r="ELV82"/>
      <c r="ELW82"/>
      <c r="ELX82"/>
      <c r="ELY82"/>
      <c r="ELZ82"/>
      <c r="EMA82"/>
      <c r="EMB82"/>
      <c r="EMC82"/>
      <c r="EMD82"/>
      <c r="EME82"/>
      <c r="EMF82"/>
      <c r="EMG82"/>
      <c r="EMH82"/>
      <c r="EMI82"/>
      <c r="EMJ82"/>
      <c r="EMK82"/>
      <c r="EML82"/>
      <c r="EMM82"/>
      <c r="EMN82"/>
      <c r="EMO82"/>
      <c r="EMP82"/>
      <c r="EMQ82"/>
      <c r="EMR82"/>
      <c r="EMS82"/>
      <c r="EMT82"/>
      <c r="EMU82"/>
      <c r="EMV82"/>
      <c r="EMW82"/>
      <c r="EMX82"/>
      <c r="EMY82"/>
      <c r="EMZ82"/>
      <c r="ENA82"/>
      <c r="ENB82"/>
      <c r="ENC82"/>
      <c r="END82"/>
      <c r="ENE82"/>
      <c r="ENF82"/>
      <c r="ENG82"/>
      <c r="ENH82"/>
      <c r="ENI82"/>
      <c r="ENJ82"/>
      <c r="ENK82"/>
      <c r="ENL82"/>
      <c r="ENM82"/>
      <c r="ENN82"/>
      <c r="ENO82"/>
      <c r="ENP82"/>
      <c r="ENQ82"/>
      <c r="ENR82"/>
      <c r="ENS82"/>
      <c r="ENT82"/>
      <c r="ENU82"/>
      <c r="ENV82"/>
      <c r="ENW82"/>
      <c r="ENX82"/>
      <c r="ENY82"/>
      <c r="ENZ82"/>
      <c r="EOA82"/>
      <c r="EOB82"/>
      <c r="EOC82"/>
      <c r="EOD82"/>
      <c r="EOE82"/>
      <c r="EOF82"/>
      <c r="EOG82"/>
      <c r="EOH82"/>
      <c r="EOI82"/>
      <c r="EOJ82"/>
      <c r="EOK82"/>
      <c r="EOL82"/>
      <c r="EOM82"/>
      <c r="EON82"/>
      <c r="EOO82"/>
      <c r="EOP82"/>
      <c r="EOQ82"/>
      <c r="EOR82"/>
      <c r="EOS82"/>
      <c r="EOT82"/>
      <c r="EOU82"/>
      <c r="EOV82"/>
      <c r="EOW82"/>
      <c r="EOX82"/>
      <c r="EOY82"/>
      <c r="EOZ82"/>
      <c r="EPA82"/>
      <c r="EPB82"/>
      <c r="EPC82"/>
      <c r="EPD82"/>
      <c r="EPE82"/>
      <c r="EPF82"/>
      <c r="EPG82"/>
      <c r="EPH82"/>
      <c r="EPI82"/>
      <c r="EPJ82"/>
      <c r="EPK82"/>
      <c r="EPL82"/>
      <c r="EPM82"/>
      <c r="EPN82"/>
      <c r="EPO82"/>
      <c r="EPP82"/>
      <c r="EPQ82"/>
      <c r="EPR82"/>
      <c r="EPS82"/>
      <c r="EPT82"/>
      <c r="EPU82"/>
      <c r="EPV82"/>
      <c r="EPW82"/>
      <c r="EPX82"/>
      <c r="EPY82"/>
      <c r="EPZ82"/>
      <c r="EQA82"/>
      <c r="EQB82"/>
      <c r="EQC82"/>
      <c r="EQD82"/>
      <c r="EQE82"/>
      <c r="EQF82"/>
      <c r="EQG82"/>
      <c r="EQH82"/>
      <c r="EQI82"/>
      <c r="EQJ82"/>
      <c r="EQK82"/>
      <c r="EQL82"/>
      <c r="EQM82"/>
      <c r="EQN82"/>
      <c r="EQO82"/>
      <c r="EQP82"/>
      <c r="EQQ82"/>
      <c r="EQR82"/>
      <c r="EQS82"/>
      <c r="EQT82"/>
      <c r="EQU82"/>
      <c r="EQV82"/>
      <c r="EQW82"/>
      <c r="EQX82"/>
      <c r="EQY82"/>
      <c r="EQZ82"/>
      <c r="ERA82"/>
      <c r="ERB82"/>
      <c r="ERC82"/>
      <c r="ERD82"/>
      <c r="ERE82"/>
      <c r="ERF82"/>
      <c r="ERG82"/>
      <c r="ERH82"/>
      <c r="ERI82"/>
      <c r="ERJ82"/>
      <c r="ERK82"/>
      <c r="ERL82"/>
      <c r="ERM82"/>
      <c r="ERN82"/>
      <c r="ERO82"/>
      <c r="ERP82"/>
      <c r="ERQ82"/>
      <c r="ERR82"/>
      <c r="ERS82"/>
      <c r="ERT82"/>
      <c r="ERU82"/>
      <c r="ERV82"/>
      <c r="ERW82"/>
      <c r="ERX82"/>
      <c r="ERY82"/>
      <c r="ERZ82"/>
      <c r="ESA82"/>
      <c r="ESB82"/>
      <c r="ESC82"/>
      <c r="ESD82"/>
      <c r="ESE82"/>
      <c r="ESF82"/>
      <c r="ESG82"/>
      <c r="ESH82"/>
      <c r="ESI82"/>
      <c r="ESJ82"/>
      <c r="ESK82"/>
      <c r="ESL82"/>
      <c r="ESM82"/>
      <c r="ESN82"/>
      <c r="ESO82"/>
      <c r="ESP82"/>
      <c r="ESQ82"/>
      <c r="ESR82"/>
      <c r="ESS82"/>
      <c r="EST82"/>
      <c r="ESU82"/>
      <c r="ESV82"/>
      <c r="ESW82"/>
      <c r="ESX82"/>
      <c r="ESY82"/>
      <c r="ESZ82"/>
      <c r="ETA82"/>
      <c r="ETB82"/>
      <c r="ETC82"/>
      <c r="ETD82"/>
      <c r="ETE82"/>
      <c r="ETF82"/>
      <c r="ETG82"/>
      <c r="ETH82"/>
      <c r="ETI82"/>
      <c r="ETJ82"/>
      <c r="ETK82"/>
      <c r="ETL82"/>
      <c r="ETM82"/>
      <c r="ETN82"/>
      <c r="ETO82"/>
      <c r="ETP82"/>
      <c r="ETQ82"/>
      <c r="ETR82"/>
      <c r="ETS82"/>
      <c r="ETT82"/>
      <c r="ETU82"/>
      <c r="ETV82"/>
      <c r="ETW82"/>
      <c r="ETX82"/>
      <c r="ETY82"/>
      <c r="ETZ82"/>
      <c r="EUA82"/>
      <c r="EUB82"/>
      <c r="EUC82"/>
      <c r="EUD82"/>
      <c r="EUE82"/>
      <c r="EUF82"/>
      <c r="EUG82"/>
      <c r="EUH82"/>
      <c r="EUI82"/>
      <c r="EUJ82"/>
      <c r="EUK82"/>
      <c r="EUL82"/>
      <c r="EUM82"/>
      <c r="EUN82"/>
      <c r="EUO82"/>
      <c r="EUP82"/>
      <c r="EUQ82"/>
      <c r="EUR82"/>
      <c r="EUS82"/>
      <c r="EUT82"/>
      <c r="EUU82"/>
      <c r="EUV82"/>
      <c r="EUW82"/>
      <c r="EUX82"/>
      <c r="EUY82"/>
      <c r="EUZ82"/>
      <c r="EVA82"/>
      <c r="EVB82"/>
      <c r="EVC82"/>
      <c r="EVD82"/>
      <c r="EVE82"/>
      <c r="EVF82"/>
      <c r="EVG82"/>
      <c r="EVH82"/>
      <c r="EVI82"/>
      <c r="EVJ82"/>
      <c r="EVK82"/>
      <c r="EVL82"/>
      <c r="EVM82"/>
      <c r="EVN82"/>
      <c r="EVO82"/>
      <c r="EVP82"/>
      <c r="EVQ82"/>
      <c r="EVR82"/>
      <c r="EVS82"/>
      <c r="EVT82"/>
      <c r="EVU82"/>
      <c r="EVV82"/>
      <c r="EVW82"/>
      <c r="EVX82"/>
      <c r="EVY82"/>
      <c r="EVZ82"/>
      <c r="EWA82"/>
      <c r="EWB82"/>
      <c r="EWC82"/>
      <c r="EWD82"/>
      <c r="EWE82"/>
      <c r="EWF82"/>
      <c r="EWG82"/>
      <c r="EWH82"/>
      <c r="EWI82"/>
      <c r="EWJ82"/>
      <c r="EWK82"/>
      <c r="EWL82"/>
      <c r="EWM82"/>
      <c r="EWN82"/>
      <c r="EWO82"/>
      <c r="EWP82"/>
      <c r="EWQ82"/>
      <c r="EWR82"/>
      <c r="EWS82"/>
      <c r="EWT82"/>
      <c r="EWU82"/>
      <c r="EWV82"/>
      <c r="EWW82"/>
      <c r="EWX82"/>
      <c r="EWY82"/>
      <c r="EWZ82"/>
      <c r="EXA82"/>
      <c r="EXB82"/>
      <c r="EXC82"/>
      <c r="EXD82"/>
      <c r="EXE82"/>
      <c r="EXF82"/>
      <c r="EXG82"/>
      <c r="EXH82"/>
      <c r="EXI82"/>
      <c r="EXJ82"/>
      <c r="EXK82"/>
      <c r="EXL82"/>
      <c r="EXM82"/>
      <c r="EXN82"/>
      <c r="EXO82"/>
      <c r="EXP82"/>
      <c r="EXQ82"/>
      <c r="EXR82"/>
      <c r="EXS82"/>
      <c r="EXT82"/>
      <c r="EXU82"/>
      <c r="EXV82"/>
      <c r="EXW82"/>
      <c r="EXX82"/>
      <c r="EXY82"/>
      <c r="EXZ82"/>
      <c r="EYA82"/>
      <c r="EYB82"/>
      <c r="EYC82"/>
      <c r="EYD82"/>
      <c r="EYE82"/>
      <c r="EYF82"/>
      <c r="EYG82"/>
      <c r="EYH82"/>
      <c r="EYI82"/>
      <c r="EYJ82"/>
      <c r="EYK82"/>
      <c r="EYL82"/>
      <c r="EYM82"/>
      <c r="EYN82"/>
      <c r="EYO82"/>
      <c r="EYP82"/>
      <c r="EYQ82"/>
      <c r="EYR82"/>
      <c r="EYS82"/>
      <c r="EYT82"/>
      <c r="EYU82"/>
      <c r="EYV82"/>
      <c r="EYW82"/>
      <c r="EYX82"/>
      <c r="EYY82"/>
      <c r="EYZ82"/>
      <c r="EZA82"/>
      <c r="EZB82"/>
      <c r="EZC82"/>
      <c r="EZD82"/>
      <c r="EZE82"/>
      <c r="EZF82"/>
      <c r="EZG82"/>
      <c r="EZH82"/>
      <c r="EZI82"/>
      <c r="EZJ82"/>
      <c r="EZK82"/>
      <c r="EZL82"/>
      <c r="EZM82"/>
      <c r="EZN82"/>
      <c r="EZO82"/>
      <c r="EZP82"/>
      <c r="EZQ82"/>
      <c r="EZR82"/>
      <c r="EZS82"/>
      <c r="EZT82"/>
      <c r="EZU82"/>
      <c r="EZV82"/>
      <c r="EZW82"/>
      <c r="EZX82"/>
      <c r="EZY82"/>
      <c r="EZZ82"/>
      <c r="FAA82"/>
      <c r="FAB82"/>
      <c r="FAC82"/>
      <c r="FAD82"/>
      <c r="FAE82"/>
      <c r="FAF82"/>
      <c r="FAG82"/>
      <c r="FAH82"/>
      <c r="FAI82"/>
      <c r="FAJ82"/>
      <c r="FAK82"/>
      <c r="FAL82"/>
      <c r="FAM82"/>
      <c r="FAN82"/>
      <c r="FAO82"/>
      <c r="FAP82"/>
      <c r="FAQ82"/>
      <c r="FAR82"/>
      <c r="FAS82"/>
      <c r="FAT82"/>
      <c r="FAU82"/>
      <c r="FAV82"/>
      <c r="FAW82"/>
      <c r="FAX82"/>
      <c r="FAY82"/>
      <c r="FAZ82"/>
      <c r="FBA82"/>
      <c r="FBB82"/>
      <c r="FBC82"/>
      <c r="FBD82"/>
      <c r="FBE82"/>
      <c r="FBF82"/>
      <c r="FBG82"/>
      <c r="FBH82"/>
      <c r="FBI82"/>
      <c r="FBJ82"/>
      <c r="FBK82"/>
      <c r="FBL82"/>
      <c r="FBM82"/>
      <c r="FBN82"/>
      <c r="FBO82"/>
      <c r="FBP82"/>
      <c r="FBQ82"/>
      <c r="FBR82"/>
      <c r="FBS82"/>
      <c r="FBT82"/>
      <c r="FBU82"/>
      <c r="FBV82"/>
      <c r="FBW82"/>
      <c r="FBX82"/>
      <c r="FBY82"/>
      <c r="FBZ82"/>
      <c r="FCA82"/>
      <c r="FCB82"/>
      <c r="FCC82"/>
      <c r="FCD82"/>
      <c r="FCE82"/>
      <c r="FCF82"/>
      <c r="FCG82"/>
      <c r="FCH82"/>
      <c r="FCI82"/>
      <c r="FCJ82"/>
      <c r="FCK82"/>
      <c r="FCL82"/>
      <c r="FCM82"/>
      <c r="FCN82"/>
      <c r="FCO82"/>
      <c r="FCP82"/>
      <c r="FCQ82"/>
      <c r="FCR82"/>
      <c r="FCS82"/>
      <c r="FCT82"/>
      <c r="FCU82"/>
      <c r="FCV82"/>
      <c r="FCW82"/>
      <c r="FCX82"/>
      <c r="FCY82"/>
      <c r="FCZ82"/>
      <c r="FDA82"/>
      <c r="FDB82"/>
      <c r="FDC82"/>
      <c r="FDD82"/>
      <c r="FDE82"/>
      <c r="FDF82"/>
      <c r="FDG82"/>
      <c r="FDH82"/>
      <c r="FDI82"/>
      <c r="FDJ82"/>
      <c r="FDK82"/>
      <c r="FDL82"/>
      <c r="FDM82"/>
      <c r="FDN82"/>
      <c r="FDO82"/>
      <c r="FDP82"/>
      <c r="FDQ82"/>
      <c r="FDR82"/>
      <c r="FDS82"/>
      <c r="FDT82"/>
      <c r="FDU82"/>
      <c r="FDV82"/>
      <c r="FDW82"/>
      <c r="FDX82"/>
      <c r="FDY82"/>
      <c r="FDZ82"/>
      <c r="FEA82"/>
      <c r="FEB82"/>
      <c r="FEC82"/>
      <c r="FED82"/>
      <c r="FEE82"/>
      <c r="FEF82"/>
      <c r="FEG82"/>
      <c r="FEH82"/>
      <c r="FEI82"/>
      <c r="FEJ82"/>
      <c r="FEK82"/>
      <c r="FEL82"/>
      <c r="FEM82"/>
      <c r="FEN82"/>
      <c r="FEO82"/>
      <c r="FEP82"/>
      <c r="FEQ82"/>
      <c r="FER82"/>
      <c r="FES82"/>
      <c r="FET82"/>
      <c r="FEU82"/>
      <c r="FEV82"/>
      <c r="FEW82"/>
      <c r="FEX82"/>
      <c r="FEY82"/>
      <c r="FEZ82"/>
      <c r="FFA82"/>
      <c r="FFB82"/>
      <c r="FFC82"/>
      <c r="FFD82"/>
      <c r="FFE82"/>
      <c r="FFF82"/>
      <c r="FFG82"/>
      <c r="FFH82"/>
      <c r="FFI82"/>
      <c r="FFJ82"/>
      <c r="FFK82"/>
      <c r="FFL82"/>
      <c r="FFM82"/>
      <c r="FFN82"/>
      <c r="FFO82"/>
      <c r="FFP82"/>
      <c r="FFQ82"/>
      <c r="FFR82"/>
      <c r="FFS82"/>
      <c r="FFT82"/>
      <c r="FFU82"/>
      <c r="FFV82"/>
      <c r="FFW82"/>
      <c r="FFX82"/>
      <c r="FFY82"/>
      <c r="FFZ82"/>
      <c r="FGA82"/>
      <c r="FGB82"/>
      <c r="FGC82"/>
      <c r="FGD82"/>
      <c r="FGE82"/>
      <c r="FGF82"/>
      <c r="FGG82"/>
      <c r="FGH82"/>
      <c r="FGI82"/>
      <c r="FGJ82"/>
      <c r="FGK82"/>
      <c r="FGL82"/>
      <c r="FGM82"/>
      <c r="FGN82"/>
      <c r="FGO82"/>
      <c r="FGP82"/>
      <c r="FGQ82"/>
      <c r="FGR82"/>
      <c r="FGS82"/>
      <c r="FGT82"/>
      <c r="FGU82"/>
      <c r="FGV82"/>
      <c r="FGW82"/>
      <c r="FGX82"/>
      <c r="FGY82"/>
      <c r="FGZ82"/>
      <c r="FHA82"/>
      <c r="FHB82"/>
      <c r="FHC82"/>
      <c r="FHD82"/>
      <c r="FHE82"/>
      <c r="FHF82"/>
      <c r="FHG82"/>
      <c r="FHH82"/>
      <c r="FHI82"/>
      <c r="FHJ82"/>
      <c r="FHK82"/>
      <c r="FHL82"/>
      <c r="FHM82"/>
      <c r="FHN82"/>
      <c r="FHO82"/>
      <c r="FHP82"/>
      <c r="FHQ82"/>
      <c r="FHR82"/>
      <c r="FHS82"/>
      <c r="FHT82"/>
      <c r="FHU82"/>
      <c r="FHV82"/>
      <c r="FHW82"/>
      <c r="FHX82"/>
      <c r="FHY82"/>
      <c r="FHZ82"/>
      <c r="FIA82"/>
      <c r="FIB82"/>
      <c r="FIC82"/>
      <c r="FID82"/>
      <c r="FIE82"/>
      <c r="FIF82"/>
      <c r="FIG82"/>
      <c r="FIH82"/>
      <c r="FII82"/>
      <c r="FIJ82"/>
      <c r="FIK82"/>
      <c r="FIL82"/>
      <c r="FIM82"/>
      <c r="FIN82"/>
      <c r="FIO82"/>
      <c r="FIP82"/>
      <c r="FIQ82"/>
      <c r="FIR82"/>
      <c r="FIS82"/>
      <c r="FIT82"/>
      <c r="FIU82"/>
      <c r="FIV82"/>
      <c r="FIW82"/>
      <c r="FIX82"/>
      <c r="FIY82"/>
      <c r="FIZ82"/>
      <c r="FJA82"/>
      <c r="FJB82"/>
      <c r="FJC82"/>
      <c r="FJD82"/>
      <c r="FJE82"/>
      <c r="FJF82"/>
      <c r="FJG82"/>
      <c r="FJH82"/>
      <c r="FJI82"/>
      <c r="FJJ82"/>
      <c r="FJK82"/>
      <c r="FJL82"/>
      <c r="FJM82"/>
      <c r="FJN82"/>
      <c r="FJO82"/>
      <c r="FJP82"/>
      <c r="FJQ82"/>
      <c r="FJR82"/>
      <c r="FJS82"/>
      <c r="FJT82"/>
      <c r="FJU82"/>
      <c r="FJV82"/>
      <c r="FJW82"/>
      <c r="FJX82"/>
      <c r="FJY82"/>
      <c r="FJZ82"/>
      <c r="FKA82"/>
      <c r="FKB82"/>
      <c r="FKC82"/>
      <c r="FKD82"/>
      <c r="FKE82"/>
      <c r="FKF82"/>
      <c r="FKG82"/>
      <c r="FKH82"/>
      <c r="FKI82"/>
      <c r="FKJ82"/>
      <c r="FKK82"/>
      <c r="FKL82"/>
      <c r="FKM82"/>
      <c r="FKN82"/>
      <c r="FKO82"/>
      <c r="FKP82"/>
      <c r="FKQ82"/>
      <c r="FKR82"/>
      <c r="FKS82"/>
      <c r="FKT82"/>
      <c r="FKU82"/>
      <c r="FKV82"/>
      <c r="FKW82"/>
      <c r="FKX82"/>
      <c r="FKY82"/>
      <c r="FKZ82"/>
      <c r="FLA82"/>
      <c r="FLB82"/>
      <c r="FLC82"/>
      <c r="FLD82"/>
      <c r="FLE82"/>
      <c r="FLF82"/>
      <c r="FLG82"/>
      <c r="FLH82"/>
      <c r="FLI82"/>
      <c r="FLJ82"/>
      <c r="FLK82"/>
      <c r="FLL82"/>
      <c r="FLM82"/>
      <c r="FLN82"/>
      <c r="FLO82"/>
      <c r="FLP82"/>
      <c r="FLQ82"/>
      <c r="FLR82"/>
      <c r="FLS82"/>
      <c r="FLT82"/>
      <c r="FLU82"/>
      <c r="FLV82"/>
      <c r="FLW82"/>
      <c r="FLX82"/>
      <c r="FLY82"/>
      <c r="FLZ82"/>
      <c r="FMA82"/>
      <c r="FMB82"/>
      <c r="FMC82"/>
      <c r="FMD82"/>
      <c r="FME82"/>
      <c r="FMF82"/>
      <c r="FMG82"/>
      <c r="FMH82"/>
      <c r="FMI82"/>
      <c r="FMJ82"/>
      <c r="FMK82"/>
      <c r="FML82"/>
      <c r="FMM82"/>
      <c r="FMN82"/>
      <c r="FMO82"/>
      <c r="FMP82"/>
      <c r="FMQ82"/>
      <c r="FMR82"/>
      <c r="FMS82"/>
      <c r="FMT82"/>
      <c r="FMU82"/>
      <c r="FMV82"/>
      <c r="FMW82"/>
      <c r="FMX82"/>
      <c r="FMY82"/>
      <c r="FMZ82"/>
      <c r="FNA82"/>
      <c r="FNB82"/>
      <c r="FNC82"/>
      <c r="FND82"/>
      <c r="FNE82"/>
      <c r="FNF82"/>
      <c r="FNG82"/>
      <c r="FNH82"/>
      <c r="FNI82"/>
      <c r="FNJ82"/>
      <c r="FNK82"/>
      <c r="FNL82"/>
      <c r="FNM82"/>
      <c r="FNN82"/>
      <c r="FNO82"/>
      <c r="FNP82"/>
      <c r="FNQ82"/>
      <c r="FNR82"/>
      <c r="FNS82"/>
      <c r="FNT82"/>
      <c r="FNU82"/>
      <c r="FNV82"/>
      <c r="FNW82"/>
      <c r="FNX82"/>
      <c r="FNY82"/>
      <c r="FNZ82"/>
      <c r="FOA82"/>
      <c r="FOB82"/>
      <c r="FOC82"/>
      <c r="FOD82"/>
      <c r="FOE82"/>
      <c r="FOF82"/>
      <c r="FOG82"/>
      <c r="FOH82"/>
      <c r="FOI82"/>
      <c r="FOJ82"/>
      <c r="FOK82"/>
      <c r="FOL82"/>
      <c r="FOM82"/>
      <c r="FON82"/>
      <c r="FOO82"/>
      <c r="FOP82"/>
      <c r="FOQ82"/>
      <c r="FOR82"/>
      <c r="FOS82"/>
      <c r="FOT82"/>
      <c r="FOU82"/>
      <c r="FOV82"/>
      <c r="FOW82"/>
      <c r="FOX82"/>
      <c r="FOY82"/>
      <c r="FOZ82"/>
      <c r="FPA82"/>
      <c r="FPB82"/>
      <c r="FPC82"/>
      <c r="FPD82"/>
      <c r="FPE82"/>
      <c r="FPF82"/>
      <c r="FPG82"/>
      <c r="FPH82"/>
      <c r="FPI82"/>
      <c r="FPJ82"/>
      <c r="FPK82"/>
      <c r="FPL82"/>
      <c r="FPM82"/>
      <c r="FPN82"/>
      <c r="FPO82"/>
      <c r="FPP82"/>
      <c r="FPQ82"/>
      <c r="FPR82"/>
      <c r="FPS82"/>
      <c r="FPT82"/>
      <c r="FPU82"/>
      <c r="FPV82"/>
      <c r="FPW82"/>
      <c r="FPX82"/>
      <c r="FPY82"/>
      <c r="FPZ82"/>
      <c r="FQA82"/>
      <c r="FQB82"/>
      <c r="FQC82"/>
      <c r="FQD82"/>
      <c r="FQE82"/>
      <c r="FQF82"/>
      <c r="FQG82"/>
      <c r="FQH82"/>
      <c r="FQI82"/>
      <c r="FQJ82"/>
      <c r="FQK82"/>
      <c r="FQL82"/>
      <c r="FQM82"/>
      <c r="FQN82"/>
      <c r="FQO82"/>
      <c r="FQP82"/>
      <c r="FQQ82"/>
      <c r="FQR82"/>
      <c r="FQS82"/>
      <c r="FQT82"/>
      <c r="FQU82"/>
      <c r="FQV82"/>
      <c r="FQW82"/>
      <c r="FQX82"/>
      <c r="FQY82"/>
      <c r="FQZ82"/>
      <c r="FRA82"/>
      <c r="FRB82"/>
      <c r="FRC82"/>
      <c r="FRD82"/>
      <c r="FRE82"/>
      <c r="FRF82"/>
      <c r="FRG82"/>
      <c r="FRH82"/>
      <c r="FRI82"/>
      <c r="FRJ82"/>
      <c r="FRK82"/>
      <c r="FRL82"/>
      <c r="FRM82"/>
      <c r="FRN82"/>
      <c r="FRO82"/>
      <c r="FRP82"/>
      <c r="FRQ82"/>
      <c r="FRR82"/>
      <c r="FRS82"/>
      <c r="FRT82"/>
      <c r="FRU82"/>
      <c r="FRV82"/>
      <c r="FRW82"/>
      <c r="FRX82"/>
      <c r="FRY82"/>
      <c r="FRZ82"/>
      <c r="FSA82"/>
      <c r="FSB82"/>
      <c r="FSC82"/>
      <c r="FSD82"/>
      <c r="FSE82"/>
      <c r="FSF82"/>
      <c r="FSG82"/>
      <c r="FSH82"/>
      <c r="FSI82"/>
      <c r="FSJ82"/>
      <c r="FSK82"/>
      <c r="FSL82"/>
      <c r="FSM82"/>
      <c r="FSN82"/>
      <c r="FSO82"/>
      <c r="FSP82"/>
      <c r="FSQ82"/>
      <c r="FSR82"/>
      <c r="FSS82"/>
      <c r="FST82"/>
      <c r="FSU82"/>
      <c r="FSV82"/>
      <c r="FSW82"/>
      <c r="FSX82"/>
      <c r="FSY82"/>
      <c r="FSZ82"/>
      <c r="FTA82"/>
      <c r="FTB82"/>
      <c r="FTC82"/>
      <c r="FTD82"/>
      <c r="FTE82"/>
      <c r="FTF82"/>
      <c r="FTG82"/>
      <c r="FTH82"/>
      <c r="FTI82"/>
      <c r="FTJ82"/>
      <c r="FTK82"/>
      <c r="FTL82"/>
      <c r="FTM82"/>
      <c r="FTN82"/>
      <c r="FTO82"/>
      <c r="FTP82"/>
      <c r="FTQ82"/>
      <c r="FTR82"/>
      <c r="FTS82"/>
      <c r="FTT82"/>
      <c r="FTU82"/>
      <c r="FTV82"/>
      <c r="FTW82"/>
      <c r="FTX82"/>
      <c r="FTY82"/>
      <c r="FTZ82"/>
      <c r="FUA82"/>
      <c r="FUB82"/>
      <c r="FUC82"/>
      <c r="FUD82"/>
      <c r="FUE82"/>
      <c r="FUF82"/>
      <c r="FUG82"/>
      <c r="FUH82"/>
      <c r="FUI82"/>
      <c r="FUJ82"/>
      <c r="FUK82"/>
      <c r="FUL82"/>
      <c r="FUM82"/>
      <c r="FUN82"/>
      <c r="FUO82"/>
      <c r="FUP82"/>
      <c r="FUQ82"/>
      <c r="FUR82"/>
      <c r="FUS82"/>
      <c r="FUT82"/>
      <c r="FUU82"/>
      <c r="FUV82"/>
      <c r="FUW82"/>
      <c r="FUX82"/>
      <c r="FUY82"/>
      <c r="FUZ82"/>
      <c r="FVA82"/>
      <c r="FVB82"/>
      <c r="FVC82"/>
      <c r="FVD82"/>
      <c r="FVE82"/>
      <c r="FVF82"/>
      <c r="FVG82"/>
      <c r="FVH82"/>
      <c r="FVI82"/>
      <c r="FVJ82"/>
      <c r="FVK82"/>
      <c r="FVL82"/>
      <c r="FVM82"/>
      <c r="FVN82"/>
      <c r="FVO82"/>
      <c r="FVP82"/>
      <c r="FVQ82"/>
      <c r="FVR82"/>
      <c r="FVS82"/>
      <c r="FVT82"/>
      <c r="FVU82"/>
      <c r="FVV82"/>
      <c r="FVW82"/>
      <c r="FVX82"/>
      <c r="FVY82"/>
      <c r="FVZ82"/>
      <c r="FWA82"/>
      <c r="FWB82"/>
      <c r="FWC82"/>
      <c r="FWD82"/>
      <c r="FWE82"/>
      <c r="FWF82"/>
      <c r="FWG82"/>
      <c r="FWH82"/>
      <c r="FWI82"/>
      <c r="FWJ82"/>
      <c r="FWK82"/>
      <c r="FWL82"/>
      <c r="FWM82"/>
      <c r="FWN82"/>
      <c r="FWO82"/>
      <c r="FWP82"/>
      <c r="FWQ82"/>
      <c r="FWR82"/>
      <c r="FWS82"/>
      <c r="FWT82"/>
      <c r="FWU82"/>
      <c r="FWV82"/>
      <c r="FWW82"/>
      <c r="FWX82"/>
      <c r="FWY82"/>
      <c r="FWZ82"/>
      <c r="FXA82"/>
      <c r="FXB82"/>
      <c r="FXC82"/>
      <c r="FXD82"/>
      <c r="FXE82"/>
      <c r="FXF82"/>
      <c r="FXG82"/>
      <c r="FXH82"/>
      <c r="FXI82"/>
      <c r="FXJ82"/>
      <c r="FXK82"/>
      <c r="FXL82"/>
      <c r="FXM82"/>
      <c r="FXN82"/>
      <c r="FXO82"/>
      <c r="FXP82"/>
      <c r="FXQ82"/>
      <c r="FXR82"/>
      <c r="FXS82"/>
      <c r="FXT82"/>
      <c r="FXU82"/>
      <c r="FXV82"/>
      <c r="FXW82"/>
      <c r="FXX82"/>
      <c r="FXY82"/>
      <c r="FXZ82"/>
      <c r="FYA82"/>
      <c r="FYB82"/>
      <c r="FYC82"/>
      <c r="FYD82"/>
      <c r="FYE82"/>
      <c r="FYF82"/>
      <c r="FYG82"/>
      <c r="FYH82"/>
      <c r="FYI82"/>
      <c r="FYJ82"/>
      <c r="FYK82"/>
      <c r="FYL82"/>
      <c r="FYM82"/>
      <c r="FYN82"/>
      <c r="FYO82"/>
      <c r="FYP82"/>
      <c r="FYQ82"/>
      <c r="FYR82"/>
      <c r="FYS82"/>
      <c r="FYT82"/>
      <c r="FYU82"/>
      <c r="FYV82"/>
      <c r="FYW82"/>
      <c r="FYX82"/>
      <c r="FYY82"/>
      <c r="FYZ82"/>
      <c r="FZA82"/>
      <c r="FZB82"/>
      <c r="FZC82"/>
      <c r="FZD82"/>
      <c r="FZE82"/>
      <c r="FZF82"/>
      <c r="FZG82"/>
      <c r="FZH82"/>
      <c r="FZI82"/>
      <c r="FZJ82"/>
      <c r="FZK82"/>
      <c r="FZL82"/>
      <c r="FZM82"/>
      <c r="FZN82"/>
      <c r="FZO82"/>
      <c r="FZP82"/>
      <c r="FZQ82"/>
      <c r="FZR82"/>
      <c r="FZS82"/>
      <c r="FZT82"/>
      <c r="FZU82"/>
      <c r="FZV82"/>
      <c r="FZW82"/>
      <c r="FZX82"/>
      <c r="FZY82"/>
      <c r="FZZ82"/>
      <c r="GAA82"/>
      <c r="GAB82"/>
      <c r="GAC82"/>
      <c r="GAD82"/>
      <c r="GAE82"/>
      <c r="GAF82"/>
      <c r="GAG82"/>
      <c r="GAH82"/>
      <c r="GAI82"/>
      <c r="GAJ82"/>
      <c r="GAK82"/>
      <c r="GAL82"/>
      <c r="GAM82"/>
      <c r="GAN82"/>
      <c r="GAO82"/>
      <c r="GAP82"/>
      <c r="GAQ82"/>
      <c r="GAR82"/>
      <c r="GAS82"/>
      <c r="GAT82"/>
      <c r="GAU82"/>
      <c r="GAV82"/>
      <c r="GAW82"/>
      <c r="GAX82"/>
      <c r="GAY82"/>
      <c r="GAZ82"/>
      <c r="GBA82"/>
      <c r="GBB82"/>
      <c r="GBC82"/>
      <c r="GBD82"/>
      <c r="GBE82"/>
      <c r="GBF82"/>
      <c r="GBG82"/>
      <c r="GBH82"/>
      <c r="GBI82"/>
      <c r="GBJ82"/>
      <c r="GBK82"/>
      <c r="GBL82"/>
      <c r="GBM82"/>
      <c r="GBN82"/>
      <c r="GBO82"/>
      <c r="GBP82"/>
      <c r="GBQ82"/>
      <c r="GBR82"/>
      <c r="GBS82"/>
      <c r="GBT82"/>
      <c r="GBU82"/>
      <c r="GBV82"/>
      <c r="GBW82"/>
      <c r="GBX82"/>
      <c r="GBY82"/>
      <c r="GBZ82"/>
      <c r="GCA82"/>
      <c r="GCB82"/>
      <c r="GCC82"/>
      <c r="GCD82"/>
      <c r="GCE82"/>
      <c r="GCF82"/>
      <c r="GCG82"/>
      <c r="GCH82"/>
      <c r="GCI82"/>
      <c r="GCJ82"/>
      <c r="GCK82"/>
      <c r="GCL82"/>
      <c r="GCM82"/>
      <c r="GCN82"/>
      <c r="GCO82"/>
      <c r="GCP82"/>
      <c r="GCQ82"/>
      <c r="GCR82"/>
      <c r="GCS82"/>
      <c r="GCT82"/>
      <c r="GCU82"/>
      <c r="GCV82"/>
      <c r="GCW82"/>
      <c r="GCX82"/>
      <c r="GCY82"/>
      <c r="GCZ82"/>
      <c r="GDA82"/>
      <c r="GDB82"/>
      <c r="GDC82"/>
      <c r="GDD82"/>
      <c r="GDE82"/>
      <c r="GDF82"/>
      <c r="GDG82"/>
      <c r="GDH82"/>
      <c r="GDI82"/>
      <c r="GDJ82"/>
      <c r="GDK82"/>
      <c r="GDL82"/>
      <c r="GDM82"/>
      <c r="GDN82"/>
      <c r="GDO82"/>
      <c r="GDP82"/>
      <c r="GDQ82"/>
      <c r="GDR82"/>
      <c r="GDS82"/>
      <c r="GDT82"/>
      <c r="GDU82"/>
      <c r="GDV82"/>
      <c r="GDW82"/>
      <c r="GDX82"/>
      <c r="GDY82"/>
      <c r="GDZ82"/>
      <c r="GEA82"/>
      <c r="GEB82"/>
      <c r="GEC82"/>
      <c r="GED82"/>
      <c r="GEE82"/>
      <c r="GEF82"/>
      <c r="GEG82"/>
      <c r="GEH82"/>
      <c r="GEI82"/>
      <c r="GEJ82"/>
      <c r="GEK82"/>
      <c r="GEL82"/>
      <c r="GEM82"/>
      <c r="GEN82"/>
      <c r="GEO82"/>
      <c r="GEP82"/>
      <c r="GEQ82"/>
      <c r="GER82"/>
      <c r="GES82"/>
      <c r="GET82"/>
      <c r="GEU82"/>
      <c r="GEV82"/>
      <c r="GEW82"/>
      <c r="GEX82"/>
      <c r="GEY82"/>
      <c r="GEZ82"/>
      <c r="GFA82"/>
      <c r="GFB82"/>
      <c r="GFC82"/>
      <c r="GFD82"/>
      <c r="GFE82"/>
      <c r="GFF82"/>
      <c r="GFG82"/>
      <c r="GFH82"/>
      <c r="GFI82"/>
      <c r="GFJ82"/>
      <c r="GFK82"/>
      <c r="GFL82"/>
      <c r="GFM82"/>
      <c r="GFN82"/>
      <c r="GFO82"/>
      <c r="GFP82"/>
      <c r="GFQ82"/>
      <c r="GFR82"/>
      <c r="GFS82"/>
      <c r="GFT82"/>
      <c r="GFU82"/>
      <c r="GFV82"/>
      <c r="GFW82"/>
      <c r="GFX82"/>
      <c r="GFY82"/>
      <c r="GFZ82"/>
      <c r="GGA82"/>
      <c r="GGB82"/>
      <c r="GGC82"/>
      <c r="GGD82"/>
      <c r="GGE82"/>
      <c r="GGF82"/>
      <c r="GGG82"/>
      <c r="GGH82"/>
      <c r="GGI82"/>
      <c r="GGJ82"/>
      <c r="GGK82"/>
      <c r="GGL82"/>
      <c r="GGM82"/>
      <c r="GGN82"/>
      <c r="GGO82"/>
      <c r="GGP82"/>
      <c r="GGQ82"/>
      <c r="GGR82"/>
      <c r="GGS82"/>
      <c r="GGT82"/>
      <c r="GGU82"/>
      <c r="GGV82"/>
      <c r="GGW82"/>
      <c r="GGX82"/>
      <c r="GGY82"/>
      <c r="GGZ82"/>
      <c r="GHA82"/>
      <c r="GHB82"/>
      <c r="GHC82"/>
      <c r="GHD82"/>
      <c r="GHE82"/>
      <c r="GHF82"/>
      <c r="GHG82"/>
      <c r="GHH82"/>
      <c r="GHI82"/>
      <c r="GHJ82"/>
      <c r="GHK82"/>
      <c r="GHL82"/>
      <c r="GHM82"/>
      <c r="GHN82"/>
      <c r="GHO82"/>
      <c r="GHP82"/>
      <c r="GHQ82"/>
      <c r="GHR82"/>
      <c r="GHS82"/>
      <c r="GHT82"/>
      <c r="GHU82"/>
      <c r="GHV82"/>
      <c r="GHW82"/>
      <c r="GHX82"/>
      <c r="GHY82"/>
      <c r="GHZ82"/>
      <c r="GIA82"/>
      <c r="GIB82"/>
      <c r="GIC82"/>
      <c r="GID82"/>
      <c r="GIE82"/>
      <c r="GIF82"/>
      <c r="GIG82"/>
      <c r="GIH82"/>
      <c r="GII82"/>
      <c r="GIJ82"/>
      <c r="GIK82"/>
      <c r="GIL82"/>
      <c r="GIM82"/>
      <c r="GIN82"/>
      <c r="GIO82"/>
      <c r="GIP82"/>
      <c r="GIQ82"/>
      <c r="GIR82"/>
      <c r="GIS82"/>
      <c r="GIT82"/>
      <c r="GIU82"/>
      <c r="GIV82"/>
      <c r="GIW82"/>
      <c r="GIX82"/>
      <c r="GIY82"/>
      <c r="GIZ82"/>
      <c r="GJA82"/>
      <c r="GJB82"/>
      <c r="GJC82"/>
      <c r="GJD82"/>
      <c r="GJE82"/>
      <c r="GJF82"/>
      <c r="GJG82"/>
      <c r="GJH82"/>
      <c r="GJI82"/>
      <c r="GJJ82"/>
      <c r="GJK82"/>
      <c r="GJL82"/>
      <c r="GJM82"/>
      <c r="GJN82"/>
      <c r="GJO82"/>
      <c r="GJP82"/>
      <c r="GJQ82"/>
      <c r="GJR82"/>
      <c r="GJS82"/>
      <c r="GJT82"/>
      <c r="GJU82"/>
      <c r="GJV82"/>
      <c r="GJW82"/>
      <c r="GJX82"/>
      <c r="GJY82"/>
      <c r="GJZ82"/>
      <c r="GKA82"/>
      <c r="GKB82"/>
      <c r="GKC82"/>
      <c r="GKD82"/>
      <c r="GKE82"/>
      <c r="GKF82"/>
      <c r="GKG82"/>
      <c r="GKH82"/>
      <c r="GKI82"/>
      <c r="GKJ82"/>
      <c r="GKK82"/>
      <c r="GKL82"/>
      <c r="GKM82"/>
      <c r="GKN82"/>
      <c r="GKO82"/>
      <c r="GKP82"/>
      <c r="GKQ82"/>
      <c r="GKR82"/>
      <c r="GKS82"/>
      <c r="GKT82"/>
      <c r="GKU82"/>
      <c r="GKV82"/>
      <c r="GKW82"/>
      <c r="GKX82"/>
      <c r="GKY82"/>
      <c r="GKZ82"/>
      <c r="GLA82"/>
      <c r="GLB82"/>
      <c r="GLC82"/>
      <c r="GLD82"/>
      <c r="GLE82"/>
      <c r="GLF82"/>
      <c r="GLG82"/>
      <c r="GLH82"/>
      <c r="GLI82"/>
      <c r="GLJ82"/>
      <c r="GLK82"/>
      <c r="GLL82"/>
      <c r="GLM82"/>
      <c r="GLN82"/>
      <c r="GLO82"/>
      <c r="GLP82"/>
      <c r="GLQ82"/>
      <c r="GLR82"/>
      <c r="GLS82"/>
      <c r="GLT82"/>
      <c r="GLU82"/>
      <c r="GLV82"/>
      <c r="GLW82"/>
      <c r="GLX82"/>
      <c r="GLY82"/>
      <c r="GLZ82"/>
      <c r="GMA82"/>
      <c r="GMB82"/>
      <c r="GMC82"/>
      <c r="GMD82"/>
      <c r="GME82"/>
      <c r="GMF82"/>
      <c r="GMG82"/>
      <c r="GMH82"/>
      <c r="GMI82"/>
      <c r="GMJ82"/>
      <c r="GMK82"/>
      <c r="GML82"/>
      <c r="GMM82"/>
      <c r="GMN82"/>
      <c r="GMO82"/>
      <c r="GMP82"/>
      <c r="GMQ82"/>
      <c r="GMR82"/>
      <c r="GMS82"/>
      <c r="GMT82"/>
      <c r="GMU82"/>
      <c r="GMV82"/>
      <c r="GMW82"/>
      <c r="GMX82"/>
      <c r="GMY82"/>
      <c r="GMZ82"/>
      <c r="GNA82"/>
      <c r="GNB82"/>
      <c r="GNC82"/>
      <c r="GND82"/>
      <c r="GNE82"/>
      <c r="GNF82"/>
      <c r="GNG82"/>
      <c r="GNH82"/>
      <c r="GNI82"/>
      <c r="GNJ82"/>
      <c r="GNK82"/>
      <c r="GNL82"/>
      <c r="GNM82"/>
      <c r="GNN82"/>
      <c r="GNO82"/>
      <c r="GNP82"/>
      <c r="GNQ82"/>
      <c r="GNR82"/>
      <c r="GNS82"/>
      <c r="GNT82"/>
      <c r="GNU82"/>
      <c r="GNV82"/>
      <c r="GNW82"/>
      <c r="GNX82"/>
      <c r="GNY82"/>
      <c r="GNZ82"/>
      <c r="GOA82"/>
      <c r="GOB82"/>
      <c r="GOC82"/>
      <c r="GOD82"/>
      <c r="GOE82"/>
      <c r="GOF82"/>
      <c r="GOG82"/>
      <c r="GOH82"/>
      <c r="GOI82"/>
      <c r="GOJ82"/>
      <c r="GOK82"/>
      <c r="GOL82"/>
      <c r="GOM82"/>
      <c r="GON82"/>
      <c r="GOO82"/>
      <c r="GOP82"/>
      <c r="GOQ82"/>
      <c r="GOR82"/>
      <c r="GOS82"/>
      <c r="GOT82"/>
      <c r="GOU82"/>
      <c r="GOV82"/>
      <c r="GOW82"/>
      <c r="GOX82"/>
      <c r="GOY82"/>
      <c r="GOZ82"/>
      <c r="GPA82"/>
      <c r="GPB82"/>
      <c r="GPC82"/>
      <c r="GPD82"/>
      <c r="GPE82"/>
      <c r="GPF82"/>
      <c r="GPG82"/>
      <c r="GPH82"/>
      <c r="GPI82"/>
      <c r="GPJ82"/>
      <c r="GPK82"/>
      <c r="GPL82"/>
      <c r="GPM82"/>
      <c r="GPN82"/>
      <c r="GPO82"/>
      <c r="GPP82"/>
      <c r="GPQ82"/>
      <c r="GPR82"/>
      <c r="GPS82"/>
      <c r="GPT82"/>
      <c r="GPU82"/>
      <c r="GPV82"/>
      <c r="GPW82"/>
      <c r="GPX82"/>
      <c r="GPY82"/>
      <c r="GPZ82"/>
      <c r="GQA82"/>
      <c r="GQB82"/>
      <c r="GQC82"/>
      <c r="GQD82"/>
      <c r="GQE82"/>
      <c r="GQF82"/>
      <c r="GQG82"/>
      <c r="GQH82"/>
      <c r="GQI82"/>
      <c r="GQJ82"/>
      <c r="GQK82"/>
      <c r="GQL82"/>
      <c r="GQM82"/>
      <c r="GQN82"/>
      <c r="GQO82"/>
      <c r="GQP82"/>
      <c r="GQQ82"/>
      <c r="GQR82"/>
      <c r="GQS82"/>
      <c r="GQT82"/>
      <c r="GQU82"/>
      <c r="GQV82"/>
      <c r="GQW82"/>
      <c r="GQX82"/>
      <c r="GQY82"/>
      <c r="GQZ82"/>
      <c r="GRA82"/>
      <c r="GRB82"/>
      <c r="GRC82"/>
      <c r="GRD82"/>
      <c r="GRE82"/>
      <c r="GRF82"/>
      <c r="GRG82"/>
      <c r="GRH82"/>
      <c r="GRI82"/>
      <c r="GRJ82"/>
      <c r="GRK82"/>
      <c r="GRL82"/>
      <c r="GRM82"/>
      <c r="GRN82"/>
      <c r="GRO82"/>
      <c r="GRP82"/>
      <c r="GRQ82"/>
      <c r="GRR82"/>
      <c r="GRS82"/>
      <c r="GRT82"/>
      <c r="GRU82"/>
      <c r="GRV82"/>
      <c r="GRW82"/>
      <c r="GRX82"/>
      <c r="GRY82"/>
      <c r="GRZ82"/>
      <c r="GSA82"/>
      <c r="GSB82"/>
      <c r="GSC82"/>
      <c r="GSD82"/>
      <c r="GSE82"/>
      <c r="GSF82"/>
      <c r="GSG82"/>
      <c r="GSH82"/>
      <c r="GSI82"/>
      <c r="GSJ82"/>
      <c r="GSK82"/>
      <c r="GSL82"/>
      <c r="GSM82"/>
      <c r="GSN82"/>
      <c r="GSO82"/>
      <c r="GSP82"/>
      <c r="GSQ82"/>
      <c r="GSR82"/>
      <c r="GSS82"/>
      <c r="GST82"/>
      <c r="GSU82"/>
      <c r="GSV82"/>
      <c r="GSW82"/>
      <c r="GSX82"/>
      <c r="GSY82"/>
      <c r="GSZ82"/>
      <c r="GTA82"/>
      <c r="GTB82"/>
      <c r="GTC82"/>
      <c r="GTD82"/>
      <c r="GTE82"/>
      <c r="GTF82"/>
      <c r="GTG82"/>
      <c r="GTH82"/>
      <c r="GTI82"/>
      <c r="GTJ82"/>
      <c r="GTK82"/>
      <c r="GTL82"/>
      <c r="GTM82"/>
      <c r="GTN82"/>
      <c r="GTO82"/>
      <c r="GTP82"/>
      <c r="GTQ82"/>
      <c r="GTR82"/>
      <c r="GTS82"/>
      <c r="GTT82"/>
      <c r="GTU82"/>
      <c r="GTV82"/>
      <c r="GTW82"/>
      <c r="GTX82"/>
      <c r="GTY82"/>
      <c r="GTZ82"/>
      <c r="GUA82"/>
      <c r="GUB82"/>
      <c r="GUC82"/>
      <c r="GUD82"/>
      <c r="GUE82"/>
      <c r="GUF82"/>
      <c r="GUG82"/>
      <c r="GUH82"/>
      <c r="GUI82"/>
      <c r="GUJ82"/>
      <c r="GUK82"/>
      <c r="GUL82"/>
      <c r="GUM82"/>
      <c r="GUN82"/>
      <c r="GUO82"/>
      <c r="GUP82"/>
      <c r="GUQ82"/>
      <c r="GUR82"/>
      <c r="GUS82"/>
      <c r="GUT82"/>
      <c r="GUU82"/>
      <c r="GUV82"/>
      <c r="GUW82"/>
      <c r="GUX82"/>
      <c r="GUY82"/>
      <c r="GUZ82"/>
      <c r="GVA82"/>
      <c r="GVB82"/>
      <c r="GVC82"/>
      <c r="GVD82"/>
      <c r="GVE82"/>
      <c r="GVF82"/>
      <c r="GVG82"/>
      <c r="GVH82"/>
      <c r="GVI82"/>
      <c r="GVJ82"/>
      <c r="GVK82"/>
      <c r="GVL82"/>
      <c r="GVM82"/>
      <c r="GVN82"/>
      <c r="GVO82"/>
      <c r="GVP82"/>
      <c r="GVQ82"/>
      <c r="GVR82"/>
      <c r="GVS82"/>
      <c r="GVT82"/>
      <c r="GVU82"/>
      <c r="GVV82"/>
      <c r="GVW82"/>
      <c r="GVX82"/>
      <c r="GVY82"/>
      <c r="GVZ82"/>
      <c r="GWA82"/>
      <c r="GWB82"/>
      <c r="GWC82"/>
      <c r="GWD82"/>
      <c r="GWE82"/>
      <c r="GWF82"/>
      <c r="GWG82"/>
      <c r="GWH82"/>
      <c r="GWI82"/>
      <c r="GWJ82"/>
      <c r="GWK82"/>
      <c r="GWL82"/>
      <c r="GWM82"/>
      <c r="GWN82"/>
      <c r="GWO82"/>
      <c r="GWP82"/>
      <c r="GWQ82"/>
      <c r="GWR82"/>
      <c r="GWS82"/>
      <c r="GWT82"/>
      <c r="GWU82"/>
      <c r="GWV82"/>
      <c r="GWW82"/>
      <c r="GWX82"/>
      <c r="GWY82"/>
      <c r="GWZ82"/>
      <c r="GXA82"/>
      <c r="GXB82"/>
      <c r="GXC82"/>
      <c r="GXD82"/>
      <c r="GXE82"/>
      <c r="GXF82"/>
      <c r="GXG82"/>
      <c r="GXH82"/>
      <c r="GXI82"/>
      <c r="GXJ82"/>
      <c r="GXK82"/>
      <c r="GXL82"/>
      <c r="GXM82"/>
      <c r="GXN82"/>
      <c r="GXO82"/>
      <c r="GXP82"/>
      <c r="GXQ82"/>
      <c r="GXR82"/>
      <c r="GXS82"/>
      <c r="GXT82"/>
      <c r="GXU82"/>
      <c r="GXV82"/>
      <c r="GXW82"/>
      <c r="GXX82"/>
      <c r="GXY82"/>
      <c r="GXZ82"/>
      <c r="GYA82"/>
      <c r="GYB82"/>
      <c r="GYC82"/>
      <c r="GYD82"/>
      <c r="GYE82"/>
      <c r="GYF82"/>
      <c r="GYG82"/>
      <c r="GYH82"/>
      <c r="GYI82"/>
      <c r="GYJ82"/>
      <c r="GYK82"/>
      <c r="GYL82"/>
      <c r="GYM82"/>
      <c r="GYN82"/>
      <c r="GYO82"/>
      <c r="GYP82"/>
      <c r="GYQ82"/>
      <c r="GYR82"/>
      <c r="GYS82"/>
      <c r="GYT82"/>
      <c r="GYU82"/>
      <c r="GYV82"/>
      <c r="GYW82"/>
      <c r="GYX82"/>
      <c r="GYY82"/>
      <c r="GYZ82"/>
      <c r="GZA82"/>
      <c r="GZB82"/>
      <c r="GZC82"/>
      <c r="GZD82"/>
      <c r="GZE82"/>
      <c r="GZF82"/>
      <c r="GZG82"/>
      <c r="GZH82"/>
      <c r="GZI82"/>
      <c r="GZJ82"/>
      <c r="GZK82"/>
      <c r="GZL82"/>
      <c r="GZM82"/>
      <c r="GZN82"/>
      <c r="GZO82"/>
      <c r="GZP82"/>
      <c r="GZQ82"/>
      <c r="GZR82"/>
      <c r="GZS82"/>
      <c r="GZT82"/>
      <c r="GZU82"/>
      <c r="GZV82"/>
      <c r="GZW82"/>
      <c r="GZX82"/>
      <c r="GZY82"/>
      <c r="GZZ82"/>
      <c r="HAA82"/>
      <c r="HAB82"/>
      <c r="HAC82"/>
      <c r="HAD82"/>
      <c r="HAE82"/>
      <c r="HAF82"/>
      <c r="HAG82"/>
      <c r="HAH82"/>
      <c r="HAI82"/>
      <c r="HAJ82"/>
      <c r="HAK82"/>
      <c r="HAL82"/>
      <c r="HAM82"/>
      <c r="HAN82"/>
      <c r="HAO82"/>
      <c r="HAP82"/>
      <c r="HAQ82"/>
      <c r="HAR82"/>
      <c r="HAS82"/>
      <c r="HAT82"/>
      <c r="HAU82"/>
      <c r="HAV82"/>
      <c r="HAW82"/>
      <c r="HAX82"/>
      <c r="HAY82"/>
      <c r="HAZ82"/>
      <c r="HBA82"/>
      <c r="HBB82"/>
      <c r="HBC82"/>
      <c r="HBD82"/>
      <c r="HBE82"/>
      <c r="HBF82"/>
      <c r="HBG82"/>
      <c r="HBH82"/>
      <c r="HBI82"/>
      <c r="HBJ82"/>
      <c r="HBK82"/>
      <c r="HBL82"/>
      <c r="HBM82"/>
      <c r="HBN82"/>
      <c r="HBO82"/>
      <c r="HBP82"/>
      <c r="HBQ82"/>
      <c r="HBR82"/>
      <c r="HBS82"/>
      <c r="HBT82"/>
      <c r="HBU82"/>
      <c r="HBV82"/>
      <c r="HBW82"/>
      <c r="HBX82"/>
      <c r="HBY82"/>
      <c r="HBZ82"/>
      <c r="HCA82"/>
      <c r="HCB82"/>
      <c r="HCC82"/>
      <c r="HCD82"/>
      <c r="HCE82"/>
      <c r="HCF82"/>
      <c r="HCG82"/>
      <c r="HCH82"/>
      <c r="HCI82"/>
      <c r="HCJ82"/>
      <c r="HCK82"/>
      <c r="HCL82"/>
      <c r="HCM82"/>
      <c r="HCN82"/>
      <c r="HCO82"/>
      <c r="HCP82"/>
      <c r="HCQ82"/>
      <c r="HCR82"/>
      <c r="HCS82"/>
      <c r="HCT82"/>
      <c r="HCU82"/>
      <c r="HCV82"/>
      <c r="HCW82"/>
      <c r="HCX82"/>
      <c r="HCY82"/>
      <c r="HCZ82"/>
      <c r="HDA82"/>
      <c r="HDB82"/>
      <c r="HDC82"/>
      <c r="HDD82"/>
      <c r="HDE82"/>
      <c r="HDF82"/>
      <c r="HDG82"/>
      <c r="HDH82"/>
      <c r="HDI82"/>
      <c r="HDJ82"/>
      <c r="HDK82"/>
      <c r="HDL82"/>
      <c r="HDM82"/>
      <c r="HDN82"/>
      <c r="HDO82"/>
      <c r="HDP82"/>
      <c r="HDQ82"/>
      <c r="HDR82"/>
      <c r="HDS82"/>
      <c r="HDT82"/>
      <c r="HDU82"/>
      <c r="HDV82"/>
      <c r="HDW82"/>
      <c r="HDX82"/>
      <c r="HDY82"/>
      <c r="HDZ82"/>
      <c r="HEA82"/>
      <c r="HEB82"/>
      <c r="HEC82"/>
      <c r="HED82"/>
      <c r="HEE82"/>
      <c r="HEF82"/>
      <c r="HEG82"/>
      <c r="HEH82"/>
      <c r="HEI82"/>
      <c r="HEJ82"/>
      <c r="HEK82"/>
      <c r="HEL82"/>
      <c r="HEM82"/>
      <c r="HEN82"/>
      <c r="HEO82"/>
      <c r="HEP82"/>
      <c r="HEQ82"/>
      <c r="HER82"/>
      <c r="HES82"/>
      <c r="HET82"/>
      <c r="HEU82"/>
      <c r="HEV82"/>
      <c r="HEW82"/>
      <c r="HEX82"/>
      <c r="HEY82"/>
      <c r="HEZ82"/>
      <c r="HFA82"/>
      <c r="HFB82"/>
      <c r="HFC82"/>
      <c r="HFD82"/>
      <c r="HFE82"/>
      <c r="HFF82"/>
      <c r="HFG82"/>
      <c r="HFH82"/>
      <c r="HFI82"/>
      <c r="HFJ82"/>
      <c r="HFK82"/>
      <c r="HFL82"/>
      <c r="HFM82"/>
      <c r="HFN82"/>
      <c r="HFO82"/>
      <c r="HFP82"/>
      <c r="HFQ82"/>
      <c r="HFR82"/>
      <c r="HFS82"/>
      <c r="HFT82"/>
      <c r="HFU82"/>
      <c r="HFV82"/>
      <c r="HFW82"/>
      <c r="HFX82"/>
      <c r="HFY82"/>
      <c r="HFZ82"/>
      <c r="HGA82"/>
      <c r="HGB82"/>
      <c r="HGC82"/>
      <c r="HGD82"/>
      <c r="HGE82"/>
      <c r="HGF82"/>
      <c r="HGG82"/>
      <c r="HGH82"/>
      <c r="HGI82"/>
      <c r="HGJ82"/>
      <c r="HGK82"/>
      <c r="HGL82"/>
      <c r="HGM82"/>
      <c r="HGN82"/>
      <c r="HGO82"/>
      <c r="HGP82"/>
      <c r="HGQ82"/>
      <c r="HGR82"/>
      <c r="HGS82"/>
      <c r="HGT82"/>
      <c r="HGU82"/>
      <c r="HGV82"/>
      <c r="HGW82"/>
      <c r="HGX82"/>
      <c r="HGY82"/>
      <c r="HGZ82"/>
      <c r="HHA82"/>
      <c r="HHB82"/>
      <c r="HHC82"/>
      <c r="HHD82"/>
      <c r="HHE82"/>
      <c r="HHF82"/>
      <c r="HHG82"/>
      <c r="HHH82"/>
      <c r="HHI82"/>
      <c r="HHJ82"/>
      <c r="HHK82"/>
      <c r="HHL82"/>
      <c r="HHM82"/>
      <c r="HHN82"/>
      <c r="HHO82"/>
      <c r="HHP82"/>
      <c r="HHQ82"/>
      <c r="HHR82"/>
      <c r="HHS82"/>
      <c r="HHT82"/>
      <c r="HHU82"/>
      <c r="HHV82"/>
      <c r="HHW82"/>
      <c r="HHX82"/>
      <c r="HHY82"/>
      <c r="HHZ82"/>
      <c r="HIA82"/>
      <c r="HIB82"/>
      <c r="HIC82"/>
      <c r="HID82"/>
      <c r="HIE82"/>
      <c r="HIF82"/>
      <c r="HIG82"/>
      <c r="HIH82"/>
      <c r="HII82"/>
      <c r="HIJ82"/>
      <c r="HIK82"/>
      <c r="HIL82"/>
      <c r="HIM82"/>
      <c r="HIN82"/>
      <c r="HIO82"/>
      <c r="HIP82"/>
      <c r="HIQ82"/>
      <c r="HIR82"/>
      <c r="HIS82"/>
      <c r="HIT82"/>
      <c r="HIU82"/>
      <c r="HIV82"/>
      <c r="HIW82"/>
      <c r="HIX82"/>
      <c r="HIY82"/>
      <c r="HIZ82"/>
      <c r="HJA82"/>
      <c r="HJB82"/>
      <c r="HJC82"/>
      <c r="HJD82"/>
      <c r="HJE82"/>
      <c r="HJF82"/>
      <c r="HJG82"/>
      <c r="HJH82"/>
      <c r="HJI82"/>
      <c r="HJJ82"/>
      <c r="HJK82"/>
      <c r="HJL82"/>
      <c r="HJM82"/>
      <c r="HJN82"/>
      <c r="HJO82"/>
      <c r="HJP82"/>
      <c r="HJQ82"/>
      <c r="HJR82"/>
      <c r="HJS82"/>
      <c r="HJT82"/>
      <c r="HJU82"/>
      <c r="HJV82"/>
      <c r="HJW82"/>
      <c r="HJX82"/>
      <c r="HJY82"/>
      <c r="HJZ82"/>
      <c r="HKA82"/>
      <c r="HKB82"/>
      <c r="HKC82"/>
      <c r="HKD82"/>
      <c r="HKE82"/>
      <c r="HKF82"/>
      <c r="HKG82"/>
      <c r="HKH82"/>
      <c r="HKI82"/>
      <c r="HKJ82"/>
      <c r="HKK82"/>
      <c r="HKL82"/>
      <c r="HKM82"/>
      <c r="HKN82"/>
      <c r="HKO82"/>
      <c r="HKP82"/>
      <c r="HKQ82"/>
      <c r="HKR82"/>
      <c r="HKS82"/>
      <c r="HKT82"/>
      <c r="HKU82"/>
      <c r="HKV82"/>
      <c r="HKW82"/>
      <c r="HKX82"/>
      <c r="HKY82"/>
      <c r="HKZ82"/>
      <c r="HLA82"/>
      <c r="HLB82"/>
      <c r="HLC82"/>
      <c r="HLD82"/>
      <c r="HLE82"/>
      <c r="HLF82"/>
      <c r="HLG82"/>
      <c r="HLH82"/>
      <c r="HLI82"/>
      <c r="HLJ82"/>
      <c r="HLK82"/>
      <c r="HLL82"/>
      <c r="HLM82"/>
      <c r="HLN82"/>
      <c r="HLO82"/>
      <c r="HLP82"/>
      <c r="HLQ82"/>
      <c r="HLR82"/>
      <c r="HLS82"/>
      <c r="HLT82"/>
      <c r="HLU82"/>
      <c r="HLV82"/>
      <c r="HLW82"/>
      <c r="HLX82"/>
      <c r="HLY82"/>
      <c r="HLZ82"/>
      <c r="HMA82"/>
      <c r="HMB82"/>
      <c r="HMC82"/>
      <c r="HMD82"/>
      <c r="HME82"/>
      <c r="HMF82"/>
      <c r="HMG82"/>
      <c r="HMH82"/>
      <c r="HMI82"/>
      <c r="HMJ82"/>
      <c r="HMK82"/>
      <c r="HML82"/>
      <c r="HMM82"/>
      <c r="HMN82"/>
      <c r="HMO82"/>
      <c r="HMP82"/>
      <c r="HMQ82"/>
      <c r="HMR82"/>
      <c r="HMS82"/>
      <c r="HMT82"/>
      <c r="HMU82"/>
      <c r="HMV82"/>
      <c r="HMW82"/>
      <c r="HMX82"/>
      <c r="HMY82"/>
      <c r="HMZ82"/>
      <c r="HNA82"/>
      <c r="HNB82"/>
      <c r="HNC82"/>
      <c r="HND82"/>
      <c r="HNE82"/>
      <c r="HNF82"/>
      <c r="HNG82"/>
      <c r="HNH82"/>
      <c r="HNI82"/>
      <c r="HNJ82"/>
      <c r="HNK82"/>
      <c r="HNL82"/>
      <c r="HNM82"/>
      <c r="HNN82"/>
      <c r="HNO82"/>
      <c r="HNP82"/>
      <c r="HNQ82"/>
      <c r="HNR82"/>
      <c r="HNS82"/>
      <c r="HNT82"/>
      <c r="HNU82"/>
      <c r="HNV82"/>
      <c r="HNW82"/>
      <c r="HNX82"/>
      <c r="HNY82"/>
      <c r="HNZ82"/>
      <c r="HOA82"/>
      <c r="HOB82"/>
      <c r="HOC82"/>
      <c r="HOD82"/>
      <c r="HOE82"/>
      <c r="HOF82"/>
      <c r="HOG82"/>
      <c r="HOH82"/>
      <c r="HOI82"/>
      <c r="HOJ82"/>
      <c r="HOK82"/>
      <c r="HOL82"/>
      <c r="HOM82"/>
      <c r="HON82"/>
      <c r="HOO82"/>
      <c r="HOP82"/>
      <c r="HOQ82"/>
      <c r="HOR82"/>
      <c r="HOS82"/>
      <c r="HOT82"/>
      <c r="HOU82"/>
      <c r="HOV82"/>
      <c r="HOW82"/>
      <c r="HOX82"/>
      <c r="HOY82"/>
      <c r="HOZ82"/>
      <c r="HPA82"/>
      <c r="HPB82"/>
      <c r="HPC82"/>
      <c r="HPD82"/>
      <c r="HPE82"/>
      <c r="HPF82"/>
      <c r="HPG82"/>
      <c r="HPH82"/>
      <c r="HPI82"/>
      <c r="HPJ82"/>
      <c r="HPK82"/>
      <c r="HPL82"/>
      <c r="HPM82"/>
      <c r="HPN82"/>
      <c r="HPO82"/>
      <c r="HPP82"/>
      <c r="HPQ82"/>
      <c r="HPR82"/>
      <c r="HPS82"/>
      <c r="HPT82"/>
      <c r="HPU82"/>
      <c r="HPV82"/>
      <c r="HPW82"/>
      <c r="HPX82"/>
      <c r="HPY82"/>
      <c r="HPZ82"/>
      <c r="HQA82"/>
      <c r="HQB82"/>
      <c r="HQC82"/>
      <c r="HQD82"/>
      <c r="HQE82"/>
      <c r="HQF82"/>
      <c r="HQG82"/>
      <c r="HQH82"/>
      <c r="HQI82"/>
      <c r="HQJ82"/>
      <c r="HQK82"/>
      <c r="HQL82"/>
      <c r="HQM82"/>
      <c r="HQN82"/>
      <c r="HQO82"/>
      <c r="HQP82"/>
      <c r="HQQ82"/>
      <c r="HQR82"/>
      <c r="HQS82"/>
      <c r="HQT82"/>
      <c r="HQU82"/>
      <c r="HQV82"/>
      <c r="HQW82"/>
      <c r="HQX82"/>
      <c r="HQY82"/>
      <c r="HQZ82"/>
      <c r="HRA82"/>
      <c r="HRB82"/>
      <c r="HRC82"/>
      <c r="HRD82"/>
      <c r="HRE82"/>
      <c r="HRF82"/>
      <c r="HRG82"/>
      <c r="HRH82"/>
      <c r="HRI82"/>
      <c r="HRJ82"/>
      <c r="HRK82"/>
      <c r="HRL82"/>
      <c r="HRM82"/>
      <c r="HRN82"/>
      <c r="HRO82"/>
      <c r="HRP82"/>
      <c r="HRQ82"/>
      <c r="HRR82"/>
      <c r="HRS82"/>
      <c r="HRT82"/>
      <c r="HRU82"/>
      <c r="HRV82"/>
      <c r="HRW82"/>
      <c r="HRX82"/>
      <c r="HRY82"/>
      <c r="HRZ82"/>
      <c r="HSA82"/>
      <c r="HSB82"/>
      <c r="HSC82"/>
      <c r="HSD82"/>
      <c r="HSE82"/>
      <c r="HSF82"/>
      <c r="HSG82"/>
      <c r="HSH82"/>
      <c r="HSI82"/>
      <c r="HSJ82"/>
      <c r="HSK82"/>
      <c r="HSL82"/>
      <c r="HSM82"/>
      <c r="HSN82"/>
      <c r="HSO82"/>
      <c r="HSP82"/>
      <c r="HSQ82"/>
      <c r="HSR82"/>
      <c r="HSS82"/>
      <c r="HST82"/>
      <c r="HSU82"/>
      <c r="HSV82"/>
      <c r="HSW82"/>
      <c r="HSX82"/>
      <c r="HSY82"/>
      <c r="HSZ82"/>
      <c r="HTA82"/>
      <c r="HTB82"/>
      <c r="HTC82"/>
      <c r="HTD82"/>
      <c r="HTE82"/>
      <c r="HTF82"/>
      <c r="HTG82"/>
      <c r="HTH82"/>
      <c r="HTI82"/>
      <c r="HTJ82"/>
      <c r="HTK82"/>
      <c r="HTL82"/>
      <c r="HTM82"/>
      <c r="HTN82"/>
      <c r="HTO82"/>
      <c r="HTP82"/>
      <c r="HTQ82"/>
      <c r="HTR82"/>
      <c r="HTS82"/>
      <c r="HTT82"/>
      <c r="HTU82"/>
      <c r="HTV82"/>
      <c r="HTW82"/>
      <c r="HTX82"/>
      <c r="HTY82"/>
      <c r="HTZ82"/>
      <c r="HUA82"/>
      <c r="HUB82"/>
      <c r="HUC82"/>
      <c r="HUD82"/>
      <c r="HUE82"/>
      <c r="HUF82"/>
      <c r="HUG82"/>
      <c r="HUH82"/>
      <c r="HUI82"/>
      <c r="HUJ82"/>
      <c r="HUK82"/>
      <c r="HUL82"/>
      <c r="HUM82"/>
      <c r="HUN82"/>
      <c r="HUO82"/>
      <c r="HUP82"/>
      <c r="HUQ82"/>
      <c r="HUR82"/>
      <c r="HUS82"/>
      <c r="HUT82"/>
      <c r="HUU82"/>
      <c r="HUV82"/>
      <c r="HUW82"/>
      <c r="HUX82"/>
      <c r="HUY82"/>
      <c r="HUZ82"/>
      <c r="HVA82"/>
      <c r="HVB82"/>
      <c r="HVC82"/>
      <c r="HVD82"/>
      <c r="HVE82"/>
      <c r="HVF82"/>
      <c r="HVG82"/>
      <c r="HVH82"/>
      <c r="HVI82"/>
      <c r="HVJ82"/>
      <c r="HVK82"/>
      <c r="HVL82"/>
      <c r="HVM82"/>
      <c r="HVN82"/>
      <c r="HVO82"/>
      <c r="HVP82"/>
      <c r="HVQ82"/>
      <c r="HVR82"/>
      <c r="HVS82"/>
      <c r="HVT82"/>
      <c r="HVU82"/>
      <c r="HVV82"/>
      <c r="HVW82"/>
      <c r="HVX82"/>
      <c r="HVY82"/>
      <c r="HVZ82"/>
      <c r="HWA82"/>
      <c r="HWB82"/>
      <c r="HWC82"/>
      <c r="HWD82"/>
      <c r="HWE82"/>
      <c r="HWF82"/>
      <c r="HWG82"/>
      <c r="HWH82"/>
      <c r="HWI82"/>
      <c r="HWJ82"/>
      <c r="HWK82"/>
      <c r="HWL82"/>
      <c r="HWM82"/>
      <c r="HWN82"/>
      <c r="HWO82"/>
      <c r="HWP82"/>
      <c r="HWQ82"/>
      <c r="HWR82"/>
      <c r="HWS82"/>
      <c r="HWT82"/>
      <c r="HWU82"/>
      <c r="HWV82"/>
      <c r="HWW82"/>
      <c r="HWX82"/>
      <c r="HWY82"/>
      <c r="HWZ82"/>
      <c r="HXA82"/>
      <c r="HXB82"/>
      <c r="HXC82"/>
      <c r="HXD82"/>
      <c r="HXE82"/>
      <c r="HXF82"/>
      <c r="HXG82"/>
      <c r="HXH82"/>
      <c r="HXI82"/>
      <c r="HXJ82"/>
      <c r="HXK82"/>
      <c r="HXL82"/>
      <c r="HXM82"/>
      <c r="HXN82"/>
      <c r="HXO82"/>
      <c r="HXP82"/>
      <c r="HXQ82"/>
      <c r="HXR82"/>
      <c r="HXS82"/>
      <c r="HXT82"/>
      <c r="HXU82"/>
      <c r="HXV82"/>
      <c r="HXW82"/>
      <c r="HXX82"/>
      <c r="HXY82"/>
      <c r="HXZ82"/>
      <c r="HYA82"/>
      <c r="HYB82"/>
      <c r="HYC82"/>
      <c r="HYD82"/>
      <c r="HYE82"/>
      <c r="HYF82"/>
      <c r="HYG82"/>
      <c r="HYH82"/>
      <c r="HYI82"/>
      <c r="HYJ82"/>
      <c r="HYK82"/>
      <c r="HYL82"/>
      <c r="HYM82"/>
      <c r="HYN82"/>
      <c r="HYO82"/>
      <c r="HYP82"/>
      <c r="HYQ82"/>
      <c r="HYR82"/>
      <c r="HYS82"/>
      <c r="HYT82"/>
      <c r="HYU82"/>
      <c r="HYV82"/>
      <c r="HYW82"/>
      <c r="HYX82"/>
      <c r="HYY82"/>
      <c r="HYZ82"/>
      <c r="HZA82"/>
      <c r="HZB82"/>
      <c r="HZC82"/>
      <c r="HZD82"/>
      <c r="HZE82"/>
      <c r="HZF82"/>
      <c r="HZG82"/>
      <c r="HZH82"/>
      <c r="HZI82"/>
      <c r="HZJ82"/>
      <c r="HZK82"/>
      <c r="HZL82"/>
      <c r="HZM82"/>
      <c r="HZN82"/>
      <c r="HZO82"/>
      <c r="HZP82"/>
      <c r="HZQ82"/>
      <c r="HZR82"/>
      <c r="HZS82"/>
      <c r="HZT82"/>
      <c r="HZU82"/>
      <c r="HZV82"/>
      <c r="HZW82"/>
      <c r="HZX82"/>
      <c r="HZY82"/>
      <c r="HZZ82"/>
      <c r="IAA82"/>
      <c r="IAB82"/>
      <c r="IAC82"/>
      <c r="IAD82"/>
      <c r="IAE82"/>
      <c r="IAF82"/>
      <c r="IAG82"/>
      <c r="IAH82"/>
      <c r="IAI82"/>
      <c r="IAJ82"/>
      <c r="IAK82"/>
      <c r="IAL82"/>
      <c r="IAM82"/>
      <c r="IAN82"/>
      <c r="IAO82"/>
      <c r="IAP82"/>
      <c r="IAQ82"/>
      <c r="IAR82"/>
      <c r="IAS82"/>
      <c r="IAT82"/>
      <c r="IAU82"/>
      <c r="IAV82"/>
      <c r="IAW82"/>
      <c r="IAX82"/>
      <c r="IAY82"/>
      <c r="IAZ82"/>
      <c r="IBA82"/>
      <c r="IBB82"/>
      <c r="IBC82"/>
      <c r="IBD82"/>
      <c r="IBE82"/>
      <c r="IBF82"/>
      <c r="IBG82"/>
      <c r="IBH82"/>
      <c r="IBI82"/>
      <c r="IBJ82"/>
      <c r="IBK82"/>
      <c r="IBL82"/>
      <c r="IBM82"/>
      <c r="IBN82"/>
      <c r="IBO82"/>
      <c r="IBP82"/>
      <c r="IBQ82"/>
      <c r="IBR82"/>
      <c r="IBS82"/>
      <c r="IBT82"/>
      <c r="IBU82"/>
      <c r="IBV82"/>
      <c r="IBW82"/>
      <c r="IBX82"/>
      <c r="IBY82"/>
      <c r="IBZ82"/>
      <c r="ICA82"/>
      <c r="ICB82"/>
      <c r="ICC82"/>
      <c r="ICD82"/>
      <c r="ICE82"/>
      <c r="ICF82"/>
      <c r="ICG82"/>
      <c r="ICH82"/>
      <c r="ICI82"/>
      <c r="ICJ82"/>
      <c r="ICK82"/>
      <c r="ICL82"/>
      <c r="ICM82"/>
      <c r="ICN82"/>
      <c r="ICO82"/>
      <c r="ICP82"/>
      <c r="ICQ82"/>
      <c r="ICR82"/>
      <c r="ICS82"/>
      <c r="ICT82"/>
      <c r="ICU82"/>
      <c r="ICV82"/>
      <c r="ICW82"/>
      <c r="ICX82"/>
      <c r="ICY82"/>
      <c r="ICZ82"/>
      <c r="IDA82"/>
      <c r="IDB82"/>
      <c r="IDC82"/>
      <c r="IDD82"/>
      <c r="IDE82"/>
      <c r="IDF82"/>
      <c r="IDG82"/>
      <c r="IDH82"/>
      <c r="IDI82"/>
      <c r="IDJ82"/>
      <c r="IDK82"/>
      <c r="IDL82"/>
      <c r="IDM82"/>
      <c r="IDN82"/>
      <c r="IDO82"/>
      <c r="IDP82"/>
      <c r="IDQ82"/>
      <c r="IDR82"/>
      <c r="IDS82"/>
      <c r="IDT82"/>
      <c r="IDU82"/>
      <c r="IDV82"/>
      <c r="IDW82"/>
      <c r="IDX82"/>
      <c r="IDY82"/>
      <c r="IDZ82"/>
      <c r="IEA82"/>
      <c r="IEB82"/>
      <c r="IEC82"/>
      <c r="IED82"/>
      <c r="IEE82"/>
      <c r="IEF82"/>
      <c r="IEG82"/>
      <c r="IEH82"/>
      <c r="IEI82"/>
      <c r="IEJ82"/>
      <c r="IEK82"/>
      <c r="IEL82"/>
      <c r="IEM82"/>
      <c r="IEN82"/>
      <c r="IEO82"/>
      <c r="IEP82"/>
      <c r="IEQ82"/>
      <c r="IER82"/>
      <c r="IES82"/>
      <c r="IET82"/>
      <c r="IEU82"/>
      <c r="IEV82"/>
      <c r="IEW82"/>
      <c r="IEX82"/>
      <c r="IEY82"/>
      <c r="IEZ82"/>
      <c r="IFA82"/>
      <c r="IFB82"/>
      <c r="IFC82"/>
      <c r="IFD82"/>
      <c r="IFE82"/>
      <c r="IFF82"/>
      <c r="IFG82"/>
      <c r="IFH82"/>
      <c r="IFI82"/>
      <c r="IFJ82"/>
      <c r="IFK82"/>
      <c r="IFL82"/>
      <c r="IFM82"/>
      <c r="IFN82"/>
      <c r="IFO82"/>
      <c r="IFP82"/>
      <c r="IFQ82"/>
      <c r="IFR82"/>
      <c r="IFS82"/>
      <c r="IFT82"/>
      <c r="IFU82"/>
      <c r="IFV82"/>
      <c r="IFW82"/>
      <c r="IFX82"/>
      <c r="IFY82"/>
      <c r="IFZ82"/>
      <c r="IGA82"/>
      <c r="IGB82"/>
      <c r="IGC82"/>
      <c r="IGD82"/>
      <c r="IGE82"/>
      <c r="IGF82"/>
      <c r="IGG82"/>
      <c r="IGH82"/>
      <c r="IGI82"/>
      <c r="IGJ82"/>
      <c r="IGK82"/>
      <c r="IGL82"/>
      <c r="IGM82"/>
      <c r="IGN82"/>
      <c r="IGO82"/>
      <c r="IGP82"/>
      <c r="IGQ82"/>
      <c r="IGR82"/>
      <c r="IGS82"/>
      <c r="IGT82"/>
      <c r="IGU82"/>
      <c r="IGV82"/>
      <c r="IGW82"/>
      <c r="IGX82"/>
      <c r="IGY82"/>
      <c r="IGZ82"/>
      <c r="IHA82"/>
      <c r="IHB82"/>
      <c r="IHC82"/>
      <c r="IHD82"/>
      <c r="IHE82"/>
      <c r="IHF82"/>
      <c r="IHG82"/>
      <c r="IHH82"/>
      <c r="IHI82"/>
      <c r="IHJ82"/>
      <c r="IHK82"/>
      <c r="IHL82"/>
      <c r="IHM82"/>
      <c r="IHN82"/>
      <c r="IHO82"/>
      <c r="IHP82"/>
      <c r="IHQ82"/>
      <c r="IHR82"/>
      <c r="IHS82"/>
      <c r="IHT82"/>
      <c r="IHU82"/>
      <c r="IHV82"/>
      <c r="IHW82"/>
      <c r="IHX82"/>
      <c r="IHY82"/>
      <c r="IHZ82"/>
      <c r="IIA82"/>
      <c r="IIB82"/>
      <c r="IIC82"/>
      <c r="IID82"/>
      <c r="IIE82"/>
      <c r="IIF82"/>
      <c r="IIG82"/>
      <c r="IIH82"/>
      <c r="III82"/>
      <c r="IIJ82"/>
      <c r="IIK82"/>
      <c r="IIL82"/>
      <c r="IIM82"/>
      <c r="IIN82"/>
      <c r="IIO82"/>
      <c r="IIP82"/>
      <c r="IIQ82"/>
      <c r="IIR82"/>
      <c r="IIS82"/>
      <c r="IIT82"/>
      <c r="IIU82"/>
      <c r="IIV82"/>
      <c r="IIW82"/>
      <c r="IIX82"/>
      <c r="IIY82"/>
      <c r="IIZ82"/>
      <c r="IJA82"/>
      <c r="IJB82"/>
      <c r="IJC82"/>
      <c r="IJD82"/>
      <c r="IJE82"/>
      <c r="IJF82"/>
      <c r="IJG82"/>
      <c r="IJH82"/>
      <c r="IJI82"/>
      <c r="IJJ82"/>
      <c r="IJK82"/>
      <c r="IJL82"/>
      <c r="IJM82"/>
      <c r="IJN82"/>
      <c r="IJO82"/>
      <c r="IJP82"/>
      <c r="IJQ82"/>
      <c r="IJR82"/>
      <c r="IJS82"/>
      <c r="IJT82"/>
      <c r="IJU82"/>
      <c r="IJV82"/>
      <c r="IJW82"/>
      <c r="IJX82"/>
      <c r="IJY82"/>
      <c r="IJZ82"/>
      <c r="IKA82"/>
      <c r="IKB82"/>
      <c r="IKC82"/>
      <c r="IKD82"/>
      <c r="IKE82"/>
      <c r="IKF82"/>
      <c r="IKG82"/>
      <c r="IKH82"/>
      <c r="IKI82"/>
      <c r="IKJ82"/>
      <c r="IKK82"/>
      <c r="IKL82"/>
      <c r="IKM82"/>
      <c r="IKN82"/>
      <c r="IKO82"/>
      <c r="IKP82"/>
      <c r="IKQ82"/>
      <c r="IKR82"/>
      <c r="IKS82"/>
      <c r="IKT82"/>
      <c r="IKU82"/>
      <c r="IKV82"/>
      <c r="IKW82"/>
      <c r="IKX82"/>
      <c r="IKY82"/>
      <c r="IKZ82"/>
      <c r="ILA82"/>
      <c r="ILB82"/>
      <c r="ILC82"/>
      <c r="ILD82"/>
      <c r="ILE82"/>
      <c r="ILF82"/>
      <c r="ILG82"/>
      <c r="ILH82"/>
      <c r="ILI82"/>
      <c r="ILJ82"/>
      <c r="ILK82"/>
      <c r="ILL82"/>
      <c r="ILM82"/>
      <c r="ILN82"/>
      <c r="ILO82"/>
      <c r="ILP82"/>
      <c r="ILQ82"/>
      <c r="ILR82"/>
      <c r="ILS82"/>
      <c r="ILT82"/>
      <c r="ILU82"/>
      <c r="ILV82"/>
      <c r="ILW82"/>
      <c r="ILX82"/>
      <c r="ILY82"/>
      <c r="ILZ82"/>
      <c r="IMA82"/>
      <c r="IMB82"/>
      <c r="IMC82"/>
      <c r="IMD82"/>
      <c r="IME82"/>
      <c r="IMF82"/>
      <c r="IMG82"/>
      <c r="IMH82"/>
      <c r="IMI82"/>
      <c r="IMJ82"/>
      <c r="IMK82"/>
      <c r="IML82"/>
      <c r="IMM82"/>
      <c r="IMN82"/>
      <c r="IMO82"/>
      <c r="IMP82"/>
      <c r="IMQ82"/>
      <c r="IMR82"/>
      <c r="IMS82"/>
      <c r="IMT82"/>
      <c r="IMU82"/>
      <c r="IMV82"/>
      <c r="IMW82"/>
      <c r="IMX82"/>
      <c r="IMY82"/>
      <c r="IMZ82"/>
      <c r="INA82"/>
      <c r="INB82"/>
      <c r="INC82"/>
      <c r="IND82"/>
      <c r="INE82"/>
      <c r="INF82"/>
      <c r="ING82"/>
      <c r="INH82"/>
      <c r="INI82"/>
      <c r="INJ82"/>
      <c r="INK82"/>
      <c r="INL82"/>
      <c r="INM82"/>
      <c r="INN82"/>
      <c r="INO82"/>
      <c r="INP82"/>
      <c r="INQ82"/>
      <c r="INR82"/>
      <c r="INS82"/>
      <c r="INT82"/>
      <c r="INU82"/>
      <c r="INV82"/>
      <c r="INW82"/>
      <c r="INX82"/>
      <c r="INY82"/>
      <c r="INZ82"/>
      <c r="IOA82"/>
      <c r="IOB82"/>
      <c r="IOC82"/>
      <c r="IOD82"/>
      <c r="IOE82"/>
      <c r="IOF82"/>
      <c r="IOG82"/>
      <c r="IOH82"/>
      <c r="IOI82"/>
      <c r="IOJ82"/>
      <c r="IOK82"/>
      <c r="IOL82"/>
      <c r="IOM82"/>
      <c r="ION82"/>
      <c r="IOO82"/>
      <c r="IOP82"/>
      <c r="IOQ82"/>
      <c r="IOR82"/>
      <c r="IOS82"/>
      <c r="IOT82"/>
      <c r="IOU82"/>
      <c r="IOV82"/>
      <c r="IOW82"/>
      <c r="IOX82"/>
      <c r="IOY82"/>
      <c r="IOZ82"/>
      <c r="IPA82"/>
      <c r="IPB82"/>
      <c r="IPC82"/>
      <c r="IPD82"/>
      <c r="IPE82"/>
      <c r="IPF82"/>
      <c r="IPG82"/>
      <c r="IPH82"/>
      <c r="IPI82"/>
      <c r="IPJ82"/>
      <c r="IPK82"/>
      <c r="IPL82"/>
      <c r="IPM82"/>
      <c r="IPN82"/>
      <c r="IPO82"/>
      <c r="IPP82"/>
      <c r="IPQ82"/>
      <c r="IPR82"/>
      <c r="IPS82"/>
      <c r="IPT82"/>
      <c r="IPU82"/>
      <c r="IPV82"/>
      <c r="IPW82"/>
      <c r="IPX82"/>
      <c r="IPY82"/>
      <c r="IPZ82"/>
      <c r="IQA82"/>
      <c r="IQB82"/>
      <c r="IQC82"/>
      <c r="IQD82"/>
      <c r="IQE82"/>
      <c r="IQF82"/>
      <c r="IQG82"/>
      <c r="IQH82"/>
      <c r="IQI82"/>
      <c r="IQJ82"/>
      <c r="IQK82"/>
      <c r="IQL82"/>
      <c r="IQM82"/>
      <c r="IQN82"/>
      <c r="IQO82"/>
      <c r="IQP82"/>
      <c r="IQQ82"/>
      <c r="IQR82"/>
      <c r="IQS82"/>
      <c r="IQT82"/>
      <c r="IQU82"/>
      <c r="IQV82"/>
      <c r="IQW82"/>
      <c r="IQX82"/>
      <c r="IQY82"/>
      <c r="IQZ82"/>
      <c r="IRA82"/>
      <c r="IRB82"/>
      <c r="IRC82"/>
      <c r="IRD82"/>
      <c r="IRE82"/>
      <c r="IRF82"/>
      <c r="IRG82"/>
      <c r="IRH82"/>
      <c r="IRI82"/>
      <c r="IRJ82"/>
      <c r="IRK82"/>
      <c r="IRL82"/>
      <c r="IRM82"/>
      <c r="IRN82"/>
      <c r="IRO82"/>
      <c r="IRP82"/>
      <c r="IRQ82"/>
      <c r="IRR82"/>
      <c r="IRS82"/>
      <c r="IRT82"/>
      <c r="IRU82"/>
      <c r="IRV82"/>
      <c r="IRW82"/>
      <c r="IRX82"/>
      <c r="IRY82"/>
      <c r="IRZ82"/>
      <c r="ISA82"/>
      <c r="ISB82"/>
      <c r="ISC82"/>
      <c r="ISD82"/>
      <c r="ISE82"/>
      <c r="ISF82"/>
      <c r="ISG82"/>
      <c r="ISH82"/>
      <c r="ISI82"/>
      <c r="ISJ82"/>
      <c r="ISK82"/>
      <c r="ISL82"/>
      <c r="ISM82"/>
      <c r="ISN82"/>
      <c r="ISO82"/>
      <c r="ISP82"/>
      <c r="ISQ82"/>
      <c r="ISR82"/>
      <c r="ISS82"/>
      <c r="IST82"/>
      <c r="ISU82"/>
      <c r="ISV82"/>
      <c r="ISW82"/>
      <c r="ISX82"/>
      <c r="ISY82"/>
      <c r="ISZ82"/>
      <c r="ITA82"/>
      <c r="ITB82"/>
      <c r="ITC82"/>
      <c r="ITD82"/>
      <c r="ITE82"/>
      <c r="ITF82"/>
      <c r="ITG82"/>
      <c r="ITH82"/>
      <c r="ITI82"/>
      <c r="ITJ82"/>
      <c r="ITK82"/>
      <c r="ITL82"/>
      <c r="ITM82"/>
      <c r="ITN82"/>
      <c r="ITO82"/>
      <c r="ITP82"/>
      <c r="ITQ82"/>
      <c r="ITR82"/>
      <c r="ITS82"/>
      <c r="ITT82"/>
      <c r="ITU82"/>
      <c r="ITV82"/>
      <c r="ITW82"/>
      <c r="ITX82"/>
      <c r="ITY82"/>
      <c r="ITZ82"/>
      <c r="IUA82"/>
      <c r="IUB82"/>
      <c r="IUC82"/>
      <c r="IUD82"/>
      <c r="IUE82"/>
      <c r="IUF82"/>
      <c r="IUG82"/>
      <c r="IUH82"/>
      <c r="IUI82"/>
      <c r="IUJ82"/>
      <c r="IUK82"/>
      <c r="IUL82"/>
      <c r="IUM82"/>
      <c r="IUN82"/>
      <c r="IUO82"/>
      <c r="IUP82"/>
      <c r="IUQ82"/>
      <c r="IUR82"/>
      <c r="IUS82"/>
      <c r="IUT82"/>
      <c r="IUU82"/>
      <c r="IUV82"/>
      <c r="IUW82"/>
      <c r="IUX82"/>
      <c r="IUY82"/>
      <c r="IUZ82"/>
      <c r="IVA82"/>
      <c r="IVB82"/>
      <c r="IVC82"/>
      <c r="IVD82"/>
      <c r="IVE82"/>
      <c r="IVF82"/>
      <c r="IVG82"/>
      <c r="IVH82"/>
      <c r="IVI82"/>
      <c r="IVJ82"/>
      <c r="IVK82"/>
      <c r="IVL82"/>
      <c r="IVM82"/>
      <c r="IVN82"/>
      <c r="IVO82"/>
      <c r="IVP82"/>
      <c r="IVQ82"/>
      <c r="IVR82"/>
      <c r="IVS82"/>
      <c r="IVT82"/>
      <c r="IVU82"/>
      <c r="IVV82"/>
      <c r="IVW82"/>
      <c r="IVX82"/>
      <c r="IVY82"/>
      <c r="IVZ82"/>
      <c r="IWA82"/>
      <c r="IWB82"/>
      <c r="IWC82"/>
      <c r="IWD82"/>
      <c r="IWE82"/>
      <c r="IWF82"/>
      <c r="IWG82"/>
      <c r="IWH82"/>
      <c r="IWI82"/>
      <c r="IWJ82"/>
      <c r="IWK82"/>
      <c r="IWL82"/>
      <c r="IWM82"/>
      <c r="IWN82"/>
      <c r="IWO82"/>
      <c r="IWP82"/>
      <c r="IWQ82"/>
      <c r="IWR82"/>
      <c r="IWS82"/>
      <c r="IWT82"/>
      <c r="IWU82"/>
      <c r="IWV82"/>
      <c r="IWW82"/>
      <c r="IWX82"/>
      <c r="IWY82"/>
      <c r="IWZ82"/>
      <c r="IXA82"/>
      <c r="IXB82"/>
      <c r="IXC82"/>
      <c r="IXD82"/>
      <c r="IXE82"/>
      <c r="IXF82"/>
      <c r="IXG82"/>
      <c r="IXH82"/>
      <c r="IXI82"/>
      <c r="IXJ82"/>
      <c r="IXK82"/>
      <c r="IXL82"/>
      <c r="IXM82"/>
      <c r="IXN82"/>
      <c r="IXO82"/>
      <c r="IXP82"/>
      <c r="IXQ82"/>
      <c r="IXR82"/>
      <c r="IXS82"/>
      <c r="IXT82"/>
      <c r="IXU82"/>
      <c r="IXV82"/>
      <c r="IXW82"/>
      <c r="IXX82"/>
      <c r="IXY82"/>
      <c r="IXZ82"/>
      <c r="IYA82"/>
      <c r="IYB82"/>
      <c r="IYC82"/>
      <c r="IYD82"/>
      <c r="IYE82"/>
      <c r="IYF82"/>
      <c r="IYG82"/>
      <c r="IYH82"/>
      <c r="IYI82"/>
      <c r="IYJ82"/>
      <c r="IYK82"/>
      <c r="IYL82"/>
      <c r="IYM82"/>
      <c r="IYN82"/>
      <c r="IYO82"/>
      <c r="IYP82"/>
      <c r="IYQ82"/>
      <c r="IYR82"/>
      <c r="IYS82"/>
      <c r="IYT82"/>
      <c r="IYU82"/>
      <c r="IYV82"/>
      <c r="IYW82"/>
      <c r="IYX82"/>
      <c r="IYY82"/>
      <c r="IYZ82"/>
      <c r="IZA82"/>
      <c r="IZB82"/>
      <c r="IZC82"/>
      <c r="IZD82"/>
      <c r="IZE82"/>
      <c r="IZF82"/>
      <c r="IZG82"/>
      <c r="IZH82"/>
      <c r="IZI82"/>
      <c r="IZJ82"/>
      <c r="IZK82"/>
      <c r="IZL82"/>
      <c r="IZM82"/>
      <c r="IZN82"/>
      <c r="IZO82"/>
      <c r="IZP82"/>
      <c r="IZQ82"/>
      <c r="IZR82"/>
      <c r="IZS82"/>
      <c r="IZT82"/>
      <c r="IZU82"/>
      <c r="IZV82"/>
      <c r="IZW82"/>
      <c r="IZX82"/>
      <c r="IZY82"/>
      <c r="IZZ82"/>
      <c r="JAA82"/>
      <c r="JAB82"/>
      <c r="JAC82"/>
      <c r="JAD82"/>
      <c r="JAE82"/>
      <c r="JAF82"/>
      <c r="JAG82"/>
      <c r="JAH82"/>
      <c r="JAI82"/>
      <c r="JAJ82"/>
      <c r="JAK82"/>
      <c r="JAL82"/>
      <c r="JAM82"/>
      <c r="JAN82"/>
      <c r="JAO82"/>
      <c r="JAP82"/>
      <c r="JAQ82"/>
      <c r="JAR82"/>
      <c r="JAS82"/>
      <c r="JAT82"/>
      <c r="JAU82"/>
      <c r="JAV82"/>
      <c r="JAW82"/>
      <c r="JAX82"/>
      <c r="JAY82"/>
      <c r="JAZ82"/>
      <c r="JBA82"/>
      <c r="JBB82"/>
      <c r="JBC82"/>
      <c r="JBD82"/>
      <c r="JBE82"/>
      <c r="JBF82"/>
      <c r="JBG82"/>
      <c r="JBH82"/>
      <c r="JBI82"/>
      <c r="JBJ82"/>
      <c r="JBK82"/>
      <c r="JBL82"/>
      <c r="JBM82"/>
      <c r="JBN82"/>
      <c r="JBO82"/>
      <c r="JBP82"/>
      <c r="JBQ82"/>
      <c r="JBR82"/>
      <c r="JBS82"/>
      <c r="JBT82"/>
      <c r="JBU82"/>
      <c r="JBV82"/>
      <c r="JBW82"/>
      <c r="JBX82"/>
      <c r="JBY82"/>
      <c r="JBZ82"/>
      <c r="JCA82"/>
      <c r="JCB82"/>
      <c r="JCC82"/>
      <c r="JCD82"/>
      <c r="JCE82"/>
      <c r="JCF82"/>
      <c r="JCG82"/>
      <c r="JCH82"/>
      <c r="JCI82"/>
      <c r="JCJ82"/>
      <c r="JCK82"/>
      <c r="JCL82"/>
      <c r="JCM82"/>
      <c r="JCN82"/>
      <c r="JCO82"/>
      <c r="JCP82"/>
      <c r="JCQ82"/>
      <c r="JCR82"/>
      <c r="JCS82"/>
      <c r="JCT82"/>
      <c r="JCU82"/>
      <c r="JCV82"/>
      <c r="JCW82"/>
      <c r="JCX82"/>
      <c r="JCY82"/>
      <c r="JCZ82"/>
      <c r="JDA82"/>
      <c r="JDB82"/>
      <c r="JDC82"/>
      <c r="JDD82"/>
      <c r="JDE82"/>
      <c r="JDF82"/>
      <c r="JDG82"/>
      <c r="JDH82"/>
      <c r="JDI82"/>
      <c r="JDJ82"/>
      <c r="JDK82"/>
      <c r="JDL82"/>
      <c r="JDM82"/>
      <c r="JDN82"/>
      <c r="JDO82"/>
      <c r="JDP82"/>
      <c r="JDQ82"/>
      <c r="JDR82"/>
      <c r="JDS82"/>
      <c r="JDT82"/>
      <c r="JDU82"/>
      <c r="JDV82"/>
      <c r="JDW82"/>
      <c r="JDX82"/>
      <c r="JDY82"/>
      <c r="JDZ82"/>
      <c r="JEA82"/>
      <c r="JEB82"/>
      <c r="JEC82"/>
      <c r="JED82"/>
      <c r="JEE82"/>
      <c r="JEF82"/>
      <c r="JEG82"/>
      <c r="JEH82"/>
      <c r="JEI82"/>
      <c r="JEJ82"/>
      <c r="JEK82"/>
      <c r="JEL82"/>
      <c r="JEM82"/>
      <c r="JEN82"/>
      <c r="JEO82"/>
      <c r="JEP82"/>
      <c r="JEQ82"/>
      <c r="JER82"/>
      <c r="JES82"/>
      <c r="JET82"/>
      <c r="JEU82"/>
      <c r="JEV82"/>
      <c r="JEW82"/>
      <c r="JEX82"/>
      <c r="JEY82"/>
      <c r="JEZ82"/>
      <c r="JFA82"/>
      <c r="JFB82"/>
      <c r="JFC82"/>
      <c r="JFD82"/>
      <c r="JFE82"/>
      <c r="JFF82"/>
      <c r="JFG82"/>
      <c r="JFH82"/>
      <c r="JFI82"/>
      <c r="JFJ82"/>
      <c r="JFK82"/>
      <c r="JFL82"/>
      <c r="JFM82"/>
      <c r="JFN82"/>
      <c r="JFO82"/>
      <c r="JFP82"/>
      <c r="JFQ82"/>
      <c r="JFR82"/>
      <c r="JFS82"/>
      <c r="JFT82"/>
      <c r="JFU82"/>
      <c r="JFV82"/>
      <c r="JFW82"/>
      <c r="JFX82"/>
      <c r="JFY82"/>
      <c r="JFZ82"/>
      <c r="JGA82"/>
      <c r="JGB82"/>
      <c r="JGC82"/>
      <c r="JGD82"/>
      <c r="JGE82"/>
      <c r="JGF82"/>
      <c r="JGG82"/>
      <c r="JGH82"/>
      <c r="JGI82"/>
      <c r="JGJ82"/>
      <c r="JGK82"/>
      <c r="JGL82"/>
      <c r="JGM82"/>
      <c r="JGN82"/>
      <c r="JGO82"/>
      <c r="JGP82"/>
      <c r="JGQ82"/>
      <c r="JGR82"/>
      <c r="JGS82"/>
      <c r="JGT82"/>
      <c r="JGU82"/>
      <c r="JGV82"/>
      <c r="JGW82"/>
      <c r="JGX82"/>
      <c r="JGY82"/>
      <c r="JGZ82"/>
      <c r="JHA82"/>
      <c r="JHB82"/>
      <c r="JHC82"/>
      <c r="JHD82"/>
      <c r="JHE82"/>
      <c r="JHF82"/>
      <c r="JHG82"/>
      <c r="JHH82"/>
      <c r="JHI82"/>
      <c r="JHJ82"/>
      <c r="JHK82"/>
      <c r="JHL82"/>
      <c r="JHM82"/>
      <c r="JHN82"/>
      <c r="JHO82"/>
      <c r="JHP82"/>
      <c r="JHQ82"/>
      <c r="JHR82"/>
      <c r="JHS82"/>
      <c r="JHT82"/>
      <c r="JHU82"/>
      <c r="JHV82"/>
      <c r="JHW82"/>
      <c r="JHX82"/>
      <c r="JHY82"/>
      <c r="JHZ82"/>
      <c r="JIA82"/>
      <c r="JIB82"/>
      <c r="JIC82"/>
      <c r="JID82"/>
      <c r="JIE82"/>
      <c r="JIF82"/>
      <c r="JIG82"/>
      <c r="JIH82"/>
      <c r="JII82"/>
      <c r="JIJ82"/>
      <c r="JIK82"/>
      <c r="JIL82"/>
      <c r="JIM82"/>
      <c r="JIN82"/>
      <c r="JIO82"/>
      <c r="JIP82"/>
      <c r="JIQ82"/>
      <c r="JIR82"/>
      <c r="JIS82"/>
      <c r="JIT82"/>
      <c r="JIU82"/>
      <c r="JIV82"/>
      <c r="JIW82"/>
      <c r="JIX82"/>
      <c r="JIY82"/>
      <c r="JIZ82"/>
      <c r="JJA82"/>
      <c r="JJB82"/>
      <c r="JJC82"/>
      <c r="JJD82"/>
      <c r="JJE82"/>
      <c r="JJF82"/>
      <c r="JJG82"/>
      <c r="JJH82"/>
      <c r="JJI82"/>
      <c r="JJJ82"/>
      <c r="JJK82"/>
      <c r="JJL82"/>
      <c r="JJM82"/>
      <c r="JJN82"/>
      <c r="JJO82"/>
      <c r="JJP82"/>
      <c r="JJQ82"/>
      <c r="JJR82"/>
      <c r="JJS82"/>
      <c r="JJT82"/>
      <c r="JJU82"/>
      <c r="JJV82"/>
      <c r="JJW82"/>
      <c r="JJX82"/>
      <c r="JJY82"/>
      <c r="JJZ82"/>
      <c r="JKA82"/>
      <c r="JKB82"/>
      <c r="JKC82"/>
      <c r="JKD82"/>
      <c r="JKE82"/>
      <c r="JKF82"/>
      <c r="JKG82"/>
      <c r="JKH82"/>
      <c r="JKI82"/>
      <c r="JKJ82"/>
      <c r="JKK82"/>
      <c r="JKL82"/>
      <c r="JKM82"/>
      <c r="JKN82"/>
      <c r="JKO82"/>
      <c r="JKP82"/>
      <c r="JKQ82"/>
      <c r="JKR82"/>
      <c r="JKS82"/>
      <c r="JKT82"/>
      <c r="JKU82"/>
      <c r="JKV82"/>
      <c r="JKW82"/>
      <c r="JKX82"/>
      <c r="JKY82"/>
      <c r="JKZ82"/>
      <c r="JLA82"/>
      <c r="JLB82"/>
      <c r="JLC82"/>
      <c r="JLD82"/>
      <c r="JLE82"/>
      <c r="JLF82"/>
      <c r="JLG82"/>
      <c r="JLH82"/>
      <c r="JLI82"/>
      <c r="JLJ82"/>
      <c r="JLK82"/>
      <c r="JLL82"/>
      <c r="JLM82"/>
      <c r="JLN82"/>
      <c r="JLO82"/>
      <c r="JLP82"/>
      <c r="JLQ82"/>
      <c r="JLR82"/>
      <c r="JLS82"/>
      <c r="JLT82"/>
      <c r="JLU82"/>
      <c r="JLV82"/>
      <c r="JLW82"/>
      <c r="JLX82"/>
      <c r="JLY82"/>
      <c r="JLZ82"/>
      <c r="JMA82"/>
      <c r="JMB82"/>
      <c r="JMC82"/>
      <c r="JMD82"/>
      <c r="JME82"/>
      <c r="JMF82"/>
      <c r="JMG82"/>
      <c r="JMH82"/>
      <c r="JMI82"/>
      <c r="JMJ82"/>
      <c r="JMK82"/>
      <c r="JML82"/>
      <c r="JMM82"/>
      <c r="JMN82"/>
      <c r="JMO82"/>
      <c r="JMP82"/>
      <c r="JMQ82"/>
      <c r="JMR82"/>
      <c r="JMS82"/>
      <c r="JMT82"/>
      <c r="JMU82"/>
      <c r="JMV82"/>
      <c r="JMW82"/>
      <c r="JMX82"/>
      <c r="JMY82"/>
      <c r="JMZ82"/>
      <c r="JNA82"/>
      <c r="JNB82"/>
      <c r="JNC82"/>
      <c r="JND82"/>
      <c r="JNE82"/>
      <c r="JNF82"/>
      <c r="JNG82"/>
      <c r="JNH82"/>
      <c r="JNI82"/>
      <c r="JNJ82"/>
      <c r="JNK82"/>
      <c r="JNL82"/>
      <c r="JNM82"/>
      <c r="JNN82"/>
      <c r="JNO82"/>
      <c r="JNP82"/>
      <c r="JNQ82"/>
      <c r="JNR82"/>
      <c r="JNS82"/>
      <c r="JNT82"/>
      <c r="JNU82"/>
      <c r="JNV82"/>
      <c r="JNW82"/>
      <c r="JNX82"/>
      <c r="JNY82"/>
      <c r="JNZ82"/>
      <c r="JOA82"/>
      <c r="JOB82"/>
      <c r="JOC82"/>
      <c r="JOD82"/>
      <c r="JOE82"/>
      <c r="JOF82"/>
      <c r="JOG82"/>
      <c r="JOH82"/>
      <c r="JOI82"/>
      <c r="JOJ82"/>
      <c r="JOK82"/>
      <c r="JOL82"/>
      <c r="JOM82"/>
      <c r="JON82"/>
      <c r="JOO82"/>
      <c r="JOP82"/>
      <c r="JOQ82"/>
      <c r="JOR82"/>
      <c r="JOS82"/>
      <c r="JOT82"/>
      <c r="JOU82"/>
      <c r="JOV82"/>
      <c r="JOW82"/>
      <c r="JOX82"/>
      <c r="JOY82"/>
      <c r="JOZ82"/>
      <c r="JPA82"/>
      <c r="JPB82"/>
      <c r="JPC82"/>
      <c r="JPD82"/>
      <c r="JPE82"/>
      <c r="JPF82"/>
      <c r="JPG82"/>
      <c r="JPH82"/>
      <c r="JPI82"/>
      <c r="JPJ82"/>
      <c r="JPK82"/>
      <c r="JPL82"/>
      <c r="JPM82"/>
      <c r="JPN82"/>
      <c r="JPO82"/>
      <c r="JPP82"/>
      <c r="JPQ82"/>
      <c r="JPR82"/>
      <c r="JPS82"/>
      <c r="JPT82"/>
      <c r="JPU82"/>
      <c r="JPV82"/>
      <c r="JPW82"/>
      <c r="JPX82"/>
      <c r="JPY82"/>
      <c r="JPZ82"/>
      <c r="JQA82"/>
      <c r="JQB82"/>
      <c r="JQC82"/>
      <c r="JQD82"/>
      <c r="JQE82"/>
      <c r="JQF82"/>
      <c r="JQG82"/>
      <c r="JQH82"/>
      <c r="JQI82"/>
      <c r="JQJ82"/>
      <c r="JQK82"/>
      <c r="JQL82"/>
      <c r="JQM82"/>
      <c r="JQN82"/>
      <c r="JQO82"/>
      <c r="JQP82"/>
      <c r="JQQ82"/>
      <c r="JQR82"/>
      <c r="JQS82"/>
      <c r="JQT82"/>
      <c r="JQU82"/>
      <c r="JQV82"/>
      <c r="JQW82"/>
      <c r="JQX82"/>
      <c r="JQY82"/>
      <c r="JQZ82"/>
      <c r="JRA82"/>
      <c r="JRB82"/>
      <c r="JRC82"/>
      <c r="JRD82"/>
      <c r="JRE82"/>
      <c r="JRF82"/>
      <c r="JRG82"/>
      <c r="JRH82"/>
      <c r="JRI82"/>
      <c r="JRJ82"/>
      <c r="JRK82"/>
      <c r="JRL82"/>
      <c r="JRM82"/>
      <c r="JRN82"/>
      <c r="JRO82"/>
      <c r="JRP82"/>
      <c r="JRQ82"/>
      <c r="JRR82"/>
      <c r="JRS82"/>
      <c r="JRT82"/>
      <c r="JRU82"/>
      <c r="JRV82"/>
      <c r="JRW82"/>
      <c r="JRX82"/>
      <c r="JRY82"/>
      <c r="JRZ82"/>
      <c r="JSA82"/>
      <c r="JSB82"/>
      <c r="JSC82"/>
      <c r="JSD82"/>
      <c r="JSE82"/>
      <c r="JSF82"/>
      <c r="JSG82"/>
      <c r="JSH82"/>
      <c r="JSI82"/>
      <c r="JSJ82"/>
      <c r="JSK82"/>
      <c r="JSL82"/>
      <c r="JSM82"/>
      <c r="JSN82"/>
      <c r="JSO82"/>
      <c r="JSP82"/>
      <c r="JSQ82"/>
      <c r="JSR82"/>
      <c r="JSS82"/>
      <c r="JST82"/>
      <c r="JSU82"/>
      <c r="JSV82"/>
      <c r="JSW82"/>
      <c r="JSX82"/>
      <c r="JSY82"/>
      <c r="JSZ82"/>
      <c r="JTA82"/>
      <c r="JTB82"/>
      <c r="JTC82"/>
      <c r="JTD82"/>
      <c r="JTE82"/>
      <c r="JTF82"/>
      <c r="JTG82"/>
      <c r="JTH82"/>
      <c r="JTI82"/>
      <c r="JTJ82"/>
      <c r="JTK82"/>
      <c r="JTL82"/>
      <c r="JTM82"/>
      <c r="JTN82"/>
      <c r="JTO82"/>
      <c r="JTP82"/>
      <c r="JTQ82"/>
      <c r="JTR82"/>
      <c r="JTS82"/>
      <c r="JTT82"/>
      <c r="JTU82"/>
      <c r="JTV82"/>
      <c r="JTW82"/>
      <c r="JTX82"/>
      <c r="JTY82"/>
      <c r="JTZ82"/>
      <c r="JUA82"/>
      <c r="JUB82"/>
      <c r="JUC82"/>
      <c r="JUD82"/>
      <c r="JUE82"/>
      <c r="JUF82"/>
      <c r="JUG82"/>
      <c r="JUH82"/>
      <c r="JUI82"/>
      <c r="JUJ82"/>
      <c r="JUK82"/>
      <c r="JUL82"/>
      <c r="JUM82"/>
      <c r="JUN82"/>
      <c r="JUO82"/>
      <c r="JUP82"/>
      <c r="JUQ82"/>
      <c r="JUR82"/>
      <c r="JUS82"/>
      <c r="JUT82"/>
      <c r="JUU82"/>
      <c r="JUV82"/>
      <c r="JUW82"/>
      <c r="JUX82"/>
      <c r="JUY82"/>
      <c r="JUZ82"/>
      <c r="JVA82"/>
      <c r="JVB82"/>
      <c r="JVC82"/>
      <c r="JVD82"/>
      <c r="JVE82"/>
      <c r="JVF82"/>
      <c r="JVG82"/>
      <c r="JVH82"/>
      <c r="JVI82"/>
      <c r="JVJ82"/>
      <c r="JVK82"/>
      <c r="JVL82"/>
      <c r="JVM82"/>
      <c r="JVN82"/>
      <c r="JVO82"/>
      <c r="JVP82"/>
      <c r="JVQ82"/>
      <c r="JVR82"/>
      <c r="JVS82"/>
      <c r="JVT82"/>
      <c r="JVU82"/>
      <c r="JVV82"/>
      <c r="JVW82"/>
      <c r="JVX82"/>
      <c r="JVY82"/>
      <c r="JVZ82"/>
      <c r="JWA82"/>
      <c r="JWB82"/>
      <c r="JWC82"/>
      <c r="JWD82"/>
      <c r="JWE82"/>
      <c r="JWF82"/>
      <c r="JWG82"/>
      <c r="JWH82"/>
      <c r="JWI82"/>
      <c r="JWJ82"/>
      <c r="JWK82"/>
      <c r="JWL82"/>
      <c r="JWM82"/>
      <c r="JWN82"/>
      <c r="JWO82"/>
      <c r="JWP82"/>
      <c r="JWQ82"/>
      <c r="JWR82"/>
      <c r="JWS82"/>
      <c r="JWT82"/>
      <c r="JWU82"/>
      <c r="JWV82"/>
      <c r="JWW82"/>
      <c r="JWX82"/>
      <c r="JWY82"/>
      <c r="JWZ82"/>
      <c r="JXA82"/>
      <c r="JXB82"/>
      <c r="JXC82"/>
      <c r="JXD82"/>
      <c r="JXE82"/>
      <c r="JXF82"/>
      <c r="JXG82"/>
      <c r="JXH82"/>
      <c r="JXI82"/>
      <c r="JXJ82"/>
      <c r="JXK82"/>
      <c r="JXL82"/>
      <c r="JXM82"/>
      <c r="JXN82"/>
      <c r="JXO82"/>
      <c r="JXP82"/>
      <c r="JXQ82"/>
      <c r="JXR82"/>
      <c r="JXS82"/>
      <c r="JXT82"/>
      <c r="JXU82"/>
      <c r="JXV82"/>
      <c r="JXW82"/>
      <c r="JXX82"/>
      <c r="JXY82"/>
      <c r="JXZ82"/>
      <c r="JYA82"/>
      <c r="JYB82"/>
      <c r="JYC82"/>
      <c r="JYD82"/>
      <c r="JYE82"/>
      <c r="JYF82"/>
      <c r="JYG82"/>
      <c r="JYH82"/>
      <c r="JYI82"/>
      <c r="JYJ82"/>
      <c r="JYK82"/>
      <c r="JYL82"/>
      <c r="JYM82"/>
      <c r="JYN82"/>
      <c r="JYO82"/>
      <c r="JYP82"/>
      <c r="JYQ82"/>
      <c r="JYR82"/>
      <c r="JYS82"/>
      <c r="JYT82"/>
      <c r="JYU82"/>
      <c r="JYV82"/>
      <c r="JYW82"/>
      <c r="JYX82"/>
      <c r="JYY82"/>
      <c r="JYZ82"/>
      <c r="JZA82"/>
      <c r="JZB82"/>
      <c r="JZC82"/>
      <c r="JZD82"/>
      <c r="JZE82"/>
      <c r="JZF82"/>
      <c r="JZG82"/>
      <c r="JZH82"/>
      <c r="JZI82"/>
      <c r="JZJ82"/>
      <c r="JZK82"/>
      <c r="JZL82"/>
      <c r="JZM82"/>
      <c r="JZN82"/>
      <c r="JZO82"/>
      <c r="JZP82"/>
      <c r="JZQ82"/>
      <c r="JZR82"/>
      <c r="JZS82"/>
      <c r="JZT82"/>
      <c r="JZU82"/>
      <c r="JZV82"/>
      <c r="JZW82"/>
      <c r="JZX82"/>
      <c r="JZY82"/>
      <c r="JZZ82"/>
      <c r="KAA82"/>
      <c r="KAB82"/>
      <c r="KAC82"/>
      <c r="KAD82"/>
      <c r="KAE82"/>
      <c r="KAF82"/>
      <c r="KAG82"/>
      <c r="KAH82"/>
      <c r="KAI82"/>
      <c r="KAJ82"/>
      <c r="KAK82"/>
      <c r="KAL82"/>
      <c r="KAM82"/>
      <c r="KAN82"/>
      <c r="KAO82"/>
      <c r="KAP82"/>
      <c r="KAQ82"/>
      <c r="KAR82"/>
      <c r="KAS82"/>
      <c r="KAT82"/>
      <c r="KAU82"/>
      <c r="KAV82"/>
      <c r="KAW82"/>
      <c r="KAX82"/>
      <c r="KAY82"/>
      <c r="KAZ82"/>
      <c r="KBA82"/>
      <c r="KBB82"/>
      <c r="KBC82"/>
      <c r="KBD82"/>
      <c r="KBE82"/>
      <c r="KBF82"/>
      <c r="KBG82"/>
      <c r="KBH82"/>
      <c r="KBI82"/>
      <c r="KBJ82"/>
      <c r="KBK82"/>
      <c r="KBL82"/>
      <c r="KBM82"/>
      <c r="KBN82"/>
      <c r="KBO82"/>
      <c r="KBP82"/>
      <c r="KBQ82"/>
      <c r="KBR82"/>
      <c r="KBS82"/>
      <c r="KBT82"/>
      <c r="KBU82"/>
      <c r="KBV82"/>
      <c r="KBW82"/>
      <c r="KBX82"/>
      <c r="KBY82"/>
      <c r="KBZ82"/>
      <c r="KCA82"/>
      <c r="KCB82"/>
      <c r="KCC82"/>
      <c r="KCD82"/>
      <c r="KCE82"/>
      <c r="KCF82"/>
      <c r="KCG82"/>
      <c r="KCH82"/>
      <c r="KCI82"/>
      <c r="KCJ82"/>
      <c r="KCK82"/>
      <c r="KCL82"/>
      <c r="KCM82"/>
      <c r="KCN82"/>
      <c r="KCO82"/>
      <c r="KCP82"/>
      <c r="KCQ82"/>
      <c r="KCR82"/>
      <c r="KCS82"/>
      <c r="KCT82"/>
      <c r="KCU82"/>
      <c r="KCV82"/>
      <c r="KCW82"/>
      <c r="KCX82"/>
      <c r="KCY82"/>
      <c r="KCZ82"/>
      <c r="KDA82"/>
      <c r="KDB82"/>
      <c r="KDC82"/>
      <c r="KDD82"/>
      <c r="KDE82"/>
      <c r="KDF82"/>
      <c r="KDG82"/>
      <c r="KDH82"/>
      <c r="KDI82"/>
      <c r="KDJ82"/>
      <c r="KDK82"/>
      <c r="KDL82"/>
      <c r="KDM82"/>
      <c r="KDN82"/>
      <c r="KDO82"/>
      <c r="KDP82"/>
      <c r="KDQ82"/>
      <c r="KDR82"/>
      <c r="KDS82"/>
      <c r="KDT82"/>
      <c r="KDU82"/>
      <c r="KDV82"/>
      <c r="KDW82"/>
      <c r="KDX82"/>
      <c r="KDY82"/>
      <c r="KDZ82"/>
      <c r="KEA82"/>
      <c r="KEB82"/>
      <c r="KEC82"/>
      <c r="KED82"/>
      <c r="KEE82"/>
      <c r="KEF82"/>
      <c r="KEG82"/>
      <c r="KEH82"/>
      <c r="KEI82"/>
      <c r="KEJ82"/>
      <c r="KEK82"/>
      <c r="KEL82"/>
      <c r="KEM82"/>
      <c r="KEN82"/>
      <c r="KEO82"/>
      <c r="KEP82"/>
      <c r="KEQ82"/>
      <c r="KER82"/>
      <c r="KES82"/>
      <c r="KET82"/>
      <c r="KEU82"/>
      <c r="KEV82"/>
      <c r="KEW82"/>
      <c r="KEX82"/>
      <c r="KEY82"/>
      <c r="KEZ82"/>
      <c r="KFA82"/>
      <c r="KFB82"/>
      <c r="KFC82"/>
      <c r="KFD82"/>
      <c r="KFE82"/>
      <c r="KFF82"/>
      <c r="KFG82"/>
      <c r="KFH82"/>
      <c r="KFI82"/>
      <c r="KFJ82"/>
      <c r="KFK82"/>
      <c r="KFL82"/>
      <c r="KFM82"/>
      <c r="KFN82"/>
      <c r="KFO82"/>
      <c r="KFP82"/>
      <c r="KFQ82"/>
      <c r="KFR82"/>
      <c r="KFS82"/>
      <c r="KFT82"/>
      <c r="KFU82"/>
      <c r="KFV82"/>
      <c r="KFW82"/>
      <c r="KFX82"/>
      <c r="KFY82"/>
      <c r="KFZ82"/>
      <c r="KGA82"/>
      <c r="KGB82"/>
      <c r="KGC82"/>
      <c r="KGD82"/>
      <c r="KGE82"/>
      <c r="KGF82"/>
      <c r="KGG82"/>
      <c r="KGH82"/>
      <c r="KGI82"/>
      <c r="KGJ82"/>
      <c r="KGK82"/>
      <c r="KGL82"/>
      <c r="KGM82"/>
      <c r="KGN82"/>
      <c r="KGO82"/>
      <c r="KGP82"/>
      <c r="KGQ82"/>
      <c r="KGR82"/>
      <c r="KGS82"/>
      <c r="KGT82"/>
      <c r="KGU82"/>
      <c r="KGV82"/>
      <c r="KGW82"/>
      <c r="KGX82"/>
      <c r="KGY82"/>
      <c r="KGZ82"/>
      <c r="KHA82"/>
      <c r="KHB82"/>
      <c r="KHC82"/>
      <c r="KHD82"/>
      <c r="KHE82"/>
      <c r="KHF82"/>
      <c r="KHG82"/>
      <c r="KHH82"/>
      <c r="KHI82"/>
      <c r="KHJ82"/>
      <c r="KHK82"/>
      <c r="KHL82"/>
      <c r="KHM82"/>
      <c r="KHN82"/>
      <c r="KHO82"/>
      <c r="KHP82"/>
      <c r="KHQ82"/>
      <c r="KHR82"/>
      <c r="KHS82"/>
      <c r="KHT82"/>
      <c r="KHU82"/>
      <c r="KHV82"/>
      <c r="KHW82"/>
      <c r="KHX82"/>
      <c r="KHY82"/>
      <c r="KHZ82"/>
      <c r="KIA82"/>
      <c r="KIB82"/>
      <c r="KIC82"/>
      <c r="KID82"/>
      <c r="KIE82"/>
      <c r="KIF82"/>
      <c r="KIG82"/>
      <c r="KIH82"/>
      <c r="KII82"/>
      <c r="KIJ82"/>
      <c r="KIK82"/>
      <c r="KIL82"/>
      <c r="KIM82"/>
      <c r="KIN82"/>
      <c r="KIO82"/>
      <c r="KIP82"/>
      <c r="KIQ82"/>
      <c r="KIR82"/>
      <c r="KIS82"/>
      <c r="KIT82"/>
      <c r="KIU82"/>
      <c r="KIV82"/>
      <c r="KIW82"/>
      <c r="KIX82"/>
      <c r="KIY82"/>
      <c r="KIZ82"/>
      <c r="KJA82"/>
      <c r="KJB82"/>
      <c r="KJC82"/>
      <c r="KJD82"/>
      <c r="KJE82"/>
      <c r="KJF82"/>
      <c r="KJG82"/>
      <c r="KJH82"/>
      <c r="KJI82"/>
      <c r="KJJ82"/>
      <c r="KJK82"/>
      <c r="KJL82"/>
      <c r="KJM82"/>
      <c r="KJN82"/>
      <c r="KJO82"/>
      <c r="KJP82"/>
      <c r="KJQ82"/>
      <c r="KJR82"/>
      <c r="KJS82"/>
      <c r="KJT82"/>
      <c r="KJU82"/>
      <c r="KJV82"/>
      <c r="KJW82"/>
      <c r="KJX82"/>
      <c r="KJY82"/>
      <c r="KJZ82"/>
      <c r="KKA82"/>
      <c r="KKB82"/>
      <c r="KKC82"/>
      <c r="KKD82"/>
      <c r="KKE82"/>
      <c r="KKF82"/>
      <c r="KKG82"/>
      <c r="KKH82"/>
      <c r="KKI82"/>
      <c r="KKJ82"/>
      <c r="KKK82"/>
      <c r="KKL82"/>
      <c r="KKM82"/>
      <c r="KKN82"/>
      <c r="KKO82"/>
      <c r="KKP82"/>
      <c r="KKQ82"/>
      <c r="KKR82"/>
      <c r="KKS82"/>
      <c r="KKT82"/>
      <c r="KKU82"/>
      <c r="KKV82"/>
      <c r="KKW82"/>
      <c r="KKX82"/>
      <c r="KKY82"/>
      <c r="KKZ82"/>
      <c r="KLA82"/>
      <c r="KLB82"/>
      <c r="KLC82"/>
      <c r="KLD82"/>
      <c r="KLE82"/>
      <c r="KLF82"/>
      <c r="KLG82"/>
      <c r="KLH82"/>
      <c r="KLI82"/>
      <c r="KLJ82"/>
      <c r="KLK82"/>
      <c r="KLL82"/>
      <c r="KLM82"/>
      <c r="KLN82"/>
      <c r="KLO82"/>
      <c r="KLP82"/>
      <c r="KLQ82"/>
      <c r="KLR82"/>
      <c r="KLS82"/>
      <c r="KLT82"/>
      <c r="KLU82"/>
      <c r="KLV82"/>
      <c r="KLW82"/>
      <c r="KLX82"/>
      <c r="KLY82"/>
      <c r="KLZ82"/>
      <c r="KMA82"/>
      <c r="KMB82"/>
      <c r="KMC82"/>
      <c r="KMD82"/>
      <c r="KME82"/>
      <c r="KMF82"/>
      <c r="KMG82"/>
      <c r="KMH82"/>
      <c r="KMI82"/>
      <c r="KMJ82"/>
      <c r="KMK82"/>
      <c r="KML82"/>
      <c r="KMM82"/>
      <c r="KMN82"/>
      <c r="KMO82"/>
      <c r="KMP82"/>
      <c r="KMQ82"/>
      <c r="KMR82"/>
      <c r="KMS82"/>
      <c r="KMT82"/>
      <c r="KMU82"/>
      <c r="KMV82"/>
      <c r="KMW82"/>
      <c r="KMX82"/>
      <c r="KMY82"/>
      <c r="KMZ82"/>
      <c r="KNA82"/>
      <c r="KNB82"/>
      <c r="KNC82"/>
      <c r="KND82"/>
      <c r="KNE82"/>
      <c r="KNF82"/>
      <c r="KNG82"/>
      <c r="KNH82"/>
      <c r="KNI82"/>
      <c r="KNJ82"/>
      <c r="KNK82"/>
      <c r="KNL82"/>
      <c r="KNM82"/>
      <c r="KNN82"/>
      <c r="KNO82"/>
      <c r="KNP82"/>
      <c r="KNQ82"/>
      <c r="KNR82"/>
      <c r="KNS82"/>
      <c r="KNT82"/>
      <c r="KNU82"/>
      <c r="KNV82"/>
      <c r="KNW82"/>
      <c r="KNX82"/>
      <c r="KNY82"/>
      <c r="KNZ82"/>
      <c r="KOA82"/>
      <c r="KOB82"/>
      <c r="KOC82"/>
      <c r="KOD82"/>
      <c r="KOE82"/>
      <c r="KOF82"/>
      <c r="KOG82"/>
      <c r="KOH82"/>
      <c r="KOI82"/>
      <c r="KOJ82"/>
      <c r="KOK82"/>
      <c r="KOL82"/>
      <c r="KOM82"/>
      <c r="KON82"/>
      <c r="KOO82"/>
      <c r="KOP82"/>
      <c r="KOQ82"/>
      <c r="KOR82"/>
      <c r="KOS82"/>
      <c r="KOT82"/>
      <c r="KOU82"/>
      <c r="KOV82"/>
      <c r="KOW82"/>
      <c r="KOX82"/>
      <c r="KOY82"/>
      <c r="KOZ82"/>
      <c r="KPA82"/>
      <c r="KPB82"/>
      <c r="KPC82"/>
      <c r="KPD82"/>
      <c r="KPE82"/>
      <c r="KPF82"/>
      <c r="KPG82"/>
      <c r="KPH82"/>
      <c r="KPI82"/>
      <c r="KPJ82"/>
      <c r="KPK82"/>
      <c r="KPL82"/>
      <c r="KPM82"/>
      <c r="KPN82"/>
      <c r="KPO82"/>
      <c r="KPP82"/>
      <c r="KPQ82"/>
      <c r="KPR82"/>
      <c r="KPS82"/>
      <c r="KPT82"/>
      <c r="KPU82"/>
      <c r="KPV82"/>
      <c r="KPW82"/>
      <c r="KPX82"/>
      <c r="KPY82"/>
      <c r="KPZ82"/>
      <c r="KQA82"/>
      <c r="KQB82"/>
      <c r="KQC82"/>
      <c r="KQD82"/>
      <c r="KQE82"/>
      <c r="KQF82"/>
      <c r="KQG82"/>
      <c r="KQH82"/>
      <c r="KQI82"/>
      <c r="KQJ82"/>
      <c r="KQK82"/>
      <c r="KQL82"/>
      <c r="KQM82"/>
      <c r="KQN82"/>
      <c r="KQO82"/>
      <c r="KQP82"/>
      <c r="KQQ82"/>
      <c r="KQR82"/>
      <c r="KQS82"/>
      <c r="KQT82"/>
      <c r="KQU82"/>
      <c r="KQV82"/>
      <c r="KQW82"/>
      <c r="KQX82"/>
      <c r="KQY82"/>
      <c r="KQZ82"/>
      <c r="KRA82"/>
      <c r="KRB82"/>
      <c r="KRC82"/>
      <c r="KRD82"/>
      <c r="KRE82"/>
      <c r="KRF82"/>
      <c r="KRG82"/>
      <c r="KRH82"/>
      <c r="KRI82"/>
      <c r="KRJ82"/>
      <c r="KRK82"/>
      <c r="KRL82"/>
      <c r="KRM82"/>
      <c r="KRN82"/>
      <c r="KRO82"/>
      <c r="KRP82"/>
      <c r="KRQ82"/>
      <c r="KRR82"/>
      <c r="KRS82"/>
      <c r="KRT82"/>
      <c r="KRU82"/>
      <c r="KRV82"/>
      <c r="KRW82"/>
      <c r="KRX82"/>
      <c r="KRY82"/>
      <c r="KRZ82"/>
      <c r="KSA82"/>
      <c r="KSB82"/>
      <c r="KSC82"/>
      <c r="KSD82"/>
      <c r="KSE82"/>
      <c r="KSF82"/>
      <c r="KSG82"/>
      <c r="KSH82"/>
      <c r="KSI82"/>
      <c r="KSJ82"/>
      <c r="KSK82"/>
      <c r="KSL82"/>
      <c r="KSM82"/>
      <c r="KSN82"/>
      <c r="KSO82"/>
      <c r="KSP82"/>
      <c r="KSQ82"/>
      <c r="KSR82"/>
      <c r="KSS82"/>
      <c r="KST82"/>
      <c r="KSU82"/>
      <c r="KSV82"/>
      <c r="KSW82"/>
      <c r="KSX82"/>
      <c r="KSY82"/>
      <c r="KSZ82"/>
      <c r="KTA82"/>
      <c r="KTB82"/>
      <c r="KTC82"/>
      <c r="KTD82"/>
      <c r="KTE82"/>
      <c r="KTF82"/>
      <c r="KTG82"/>
      <c r="KTH82"/>
      <c r="KTI82"/>
      <c r="KTJ82"/>
      <c r="KTK82"/>
      <c r="KTL82"/>
      <c r="KTM82"/>
      <c r="KTN82"/>
      <c r="KTO82"/>
      <c r="KTP82"/>
      <c r="KTQ82"/>
      <c r="KTR82"/>
      <c r="KTS82"/>
      <c r="KTT82"/>
      <c r="KTU82"/>
      <c r="KTV82"/>
      <c r="KTW82"/>
      <c r="KTX82"/>
      <c r="KTY82"/>
      <c r="KTZ82"/>
      <c r="KUA82"/>
      <c r="KUB82"/>
      <c r="KUC82"/>
      <c r="KUD82"/>
      <c r="KUE82"/>
      <c r="KUF82"/>
      <c r="KUG82"/>
      <c r="KUH82"/>
      <c r="KUI82"/>
      <c r="KUJ82"/>
      <c r="KUK82"/>
      <c r="KUL82"/>
      <c r="KUM82"/>
      <c r="KUN82"/>
      <c r="KUO82"/>
      <c r="KUP82"/>
      <c r="KUQ82"/>
      <c r="KUR82"/>
      <c r="KUS82"/>
      <c r="KUT82"/>
      <c r="KUU82"/>
      <c r="KUV82"/>
      <c r="KUW82"/>
      <c r="KUX82"/>
      <c r="KUY82"/>
      <c r="KUZ82"/>
      <c r="KVA82"/>
      <c r="KVB82"/>
      <c r="KVC82"/>
      <c r="KVD82"/>
      <c r="KVE82"/>
      <c r="KVF82"/>
      <c r="KVG82"/>
      <c r="KVH82"/>
      <c r="KVI82"/>
      <c r="KVJ82"/>
      <c r="KVK82"/>
      <c r="KVL82"/>
      <c r="KVM82"/>
      <c r="KVN82"/>
      <c r="KVO82"/>
      <c r="KVP82"/>
      <c r="KVQ82"/>
      <c r="KVR82"/>
      <c r="KVS82"/>
      <c r="KVT82"/>
      <c r="KVU82"/>
      <c r="KVV82"/>
      <c r="KVW82"/>
      <c r="KVX82"/>
      <c r="KVY82"/>
      <c r="KVZ82"/>
      <c r="KWA82"/>
      <c r="KWB82"/>
      <c r="KWC82"/>
      <c r="KWD82"/>
      <c r="KWE82"/>
      <c r="KWF82"/>
      <c r="KWG82"/>
      <c r="KWH82"/>
      <c r="KWI82"/>
      <c r="KWJ82"/>
      <c r="KWK82"/>
      <c r="KWL82"/>
      <c r="KWM82"/>
      <c r="KWN82"/>
      <c r="KWO82"/>
      <c r="KWP82"/>
      <c r="KWQ82"/>
      <c r="KWR82"/>
      <c r="KWS82"/>
      <c r="KWT82"/>
      <c r="KWU82"/>
      <c r="KWV82"/>
      <c r="KWW82"/>
      <c r="KWX82"/>
      <c r="KWY82"/>
      <c r="KWZ82"/>
      <c r="KXA82"/>
      <c r="KXB82"/>
      <c r="KXC82"/>
      <c r="KXD82"/>
      <c r="KXE82"/>
      <c r="KXF82"/>
      <c r="KXG82"/>
      <c r="KXH82"/>
      <c r="KXI82"/>
      <c r="KXJ82"/>
      <c r="KXK82"/>
      <c r="KXL82"/>
      <c r="KXM82"/>
      <c r="KXN82"/>
      <c r="KXO82"/>
      <c r="KXP82"/>
      <c r="KXQ82"/>
      <c r="KXR82"/>
      <c r="KXS82"/>
      <c r="KXT82"/>
      <c r="KXU82"/>
      <c r="KXV82"/>
      <c r="KXW82"/>
      <c r="KXX82"/>
      <c r="KXY82"/>
      <c r="KXZ82"/>
      <c r="KYA82"/>
      <c r="KYB82"/>
      <c r="KYC82"/>
      <c r="KYD82"/>
      <c r="KYE82"/>
      <c r="KYF82"/>
      <c r="KYG82"/>
      <c r="KYH82"/>
      <c r="KYI82"/>
      <c r="KYJ82"/>
      <c r="KYK82"/>
      <c r="KYL82"/>
      <c r="KYM82"/>
      <c r="KYN82"/>
      <c r="KYO82"/>
      <c r="KYP82"/>
      <c r="KYQ82"/>
      <c r="KYR82"/>
      <c r="KYS82"/>
      <c r="KYT82"/>
      <c r="KYU82"/>
      <c r="KYV82"/>
      <c r="KYW82"/>
      <c r="KYX82"/>
      <c r="KYY82"/>
      <c r="KYZ82"/>
      <c r="KZA82"/>
      <c r="KZB82"/>
      <c r="KZC82"/>
      <c r="KZD82"/>
      <c r="KZE82"/>
      <c r="KZF82"/>
      <c r="KZG82"/>
      <c r="KZH82"/>
      <c r="KZI82"/>
      <c r="KZJ82"/>
      <c r="KZK82"/>
      <c r="KZL82"/>
      <c r="KZM82"/>
      <c r="KZN82"/>
      <c r="KZO82"/>
      <c r="KZP82"/>
      <c r="KZQ82"/>
      <c r="KZR82"/>
      <c r="KZS82"/>
      <c r="KZT82"/>
      <c r="KZU82"/>
      <c r="KZV82"/>
      <c r="KZW82"/>
      <c r="KZX82"/>
      <c r="KZY82"/>
      <c r="KZZ82"/>
      <c r="LAA82"/>
      <c r="LAB82"/>
      <c r="LAC82"/>
      <c r="LAD82"/>
      <c r="LAE82"/>
      <c r="LAF82"/>
      <c r="LAG82"/>
      <c r="LAH82"/>
      <c r="LAI82"/>
      <c r="LAJ82"/>
      <c r="LAK82"/>
      <c r="LAL82"/>
      <c r="LAM82"/>
      <c r="LAN82"/>
      <c r="LAO82"/>
      <c r="LAP82"/>
      <c r="LAQ82"/>
      <c r="LAR82"/>
      <c r="LAS82"/>
      <c r="LAT82"/>
      <c r="LAU82"/>
      <c r="LAV82"/>
      <c r="LAW82"/>
      <c r="LAX82"/>
      <c r="LAY82"/>
      <c r="LAZ82"/>
      <c r="LBA82"/>
      <c r="LBB82"/>
      <c r="LBC82"/>
      <c r="LBD82"/>
      <c r="LBE82"/>
      <c r="LBF82"/>
      <c r="LBG82"/>
      <c r="LBH82"/>
      <c r="LBI82"/>
      <c r="LBJ82"/>
      <c r="LBK82"/>
      <c r="LBL82"/>
      <c r="LBM82"/>
      <c r="LBN82"/>
      <c r="LBO82"/>
      <c r="LBP82"/>
      <c r="LBQ82"/>
      <c r="LBR82"/>
      <c r="LBS82"/>
      <c r="LBT82"/>
      <c r="LBU82"/>
      <c r="LBV82"/>
      <c r="LBW82"/>
      <c r="LBX82"/>
      <c r="LBY82"/>
      <c r="LBZ82"/>
      <c r="LCA82"/>
      <c r="LCB82"/>
      <c r="LCC82"/>
      <c r="LCD82"/>
      <c r="LCE82"/>
      <c r="LCF82"/>
      <c r="LCG82"/>
      <c r="LCH82"/>
      <c r="LCI82"/>
      <c r="LCJ82"/>
      <c r="LCK82"/>
      <c r="LCL82"/>
      <c r="LCM82"/>
      <c r="LCN82"/>
      <c r="LCO82"/>
      <c r="LCP82"/>
      <c r="LCQ82"/>
      <c r="LCR82"/>
      <c r="LCS82"/>
      <c r="LCT82"/>
      <c r="LCU82"/>
      <c r="LCV82"/>
      <c r="LCW82"/>
      <c r="LCX82"/>
      <c r="LCY82"/>
      <c r="LCZ82"/>
      <c r="LDA82"/>
      <c r="LDB82"/>
      <c r="LDC82"/>
      <c r="LDD82"/>
      <c r="LDE82"/>
      <c r="LDF82"/>
      <c r="LDG82"/>
      <c r="LDH82"/>
      <c r="LDI82"/>
      <c r="LDJ82"/>
      <c r="LDK82"/>
      <c r="LDL82"/>
      <c r="LDM82"/>
      <c r="LDN82"/>
      <c r="LDO82"/>
      <c r="LDP82"/>
      <c r="LDQ82"/>
      <c r="LDR82"/>
      <c r="LDS82"/>
      <c r="LDT82"/>
      <c r="LDU82"/>
      <c r="LDV82"/>
      <c r="LDW82"/>
      <c r="LDX82"/>
      <c r="LDY82"/>
      <c r="LDZ82"/>
      <c r="LEA82"/>
      <c r="LEB82"/>
      <c r="LEC82"/>
      <c r="LED82"/>
      <c r="LEE82"/>
      <c r="LEF82"/>
      <c r="LEG82"/>
      <c r="LEH82"/>
      <c r="LEI82"/>
      <c r="LEJ82"/>
      <c r="LEK82"/>
      <c r="LEL82"/>
      <c r="LEM82"/>
      <c r="LEN82"/>
      <c r="LEO82"/>
      <c r="LEP82"/>
      <c r="LEQ82"/>
      <c r="LER82"/>
      <c r="LES82"/>
      <c r="LET82"/>
      <c r="LEU82"/>
      <c r="LEV82"/>
      <c r="LEW82"/>
      <c r="LEX82"/>
      <c r="LEY82"/>
      <c r="LEZ82"/>
      <c r="LFA82"/>
      <c r="LFB82"/>
      <c r="LFC82"/>
      <c r="LFD82"/>
      <c r="LFE82"/>
      <c r="LFF82"/>
      <c r="LFG82"/>
      <c r="LFH82"/>
      <c r="LFI82"/>
      <c r="LFJ82"/>
      <c r="LFK82"/>
      <c r="LFL82"/>
      <c r="LFM82"/>
      <c r="LFN82"/>
      <c r="LFO82"/>
      <c r="LFP82"/>
      <c r="LFQ82"/>
      <c r="LFR82"/>
      <c r="LFS82"/>
      <c r="LFT82"/>
      <c r="LFU82"/>
      <c r="LFV82"/>
      <c r="LFW82"/>
      <c r="LFX82"/>
      <c r="LFY82"/>
      <c r="LFZ82"/>
      <c r="LGA82"/>
      <c r="LGB82"/>
      <c r="LGC82"/>
      <c r="LGD82"/>
      <c r="LGE82"/>
      <c r="LGF82"/>
      <c r="LGG82"/>
      <c r="LGH82"/>
      <c r="LGI82"/>
      <c r="LGJ82"/>
      <c r="LGK82"/>
      <c r="LGL82"/>
      <c r="LGM82"/>
      <c r="LGN82"/>
      <c r="LGO82"/>
      <c r="LGP82"/>
      <c r="LGQ82"/>
      <c r="LGR82"/>
      <c r="LGS82"/>
      <c r="LGT82"/>
      <c r="LGU82"/>
      <c r="LGV82"/>
      <c r="LGW82"/>
      <c r="LGX82"/>
      <c r="LGY82"/>
      <c r="LGZ82"/>
      <c r="LHA82"/>
      <c r="LHB82"/>
      <c r="LHC82"/>
      <c r="LHD82"/>
      <c r="LHE82"/>
      <c r="LHF82"/>
      <c r="LHG82"/>
      <c r="LHH82"/>
      <c r="LHI82"/>
      <c r="LHJ82"/>
      <c r="LHK82"/>
      <c r="LHL82"/>
      <c r="LHM82"/>
      <c r="LHN82"/>
      <c r="LHO82"/>
      <c r="LHP82"/>
      <c r="LHQ82"/>
      <c r="LHR82"/>
      <c r="LHS82"/>
      <c r="LHT82"/>
      <c r="LHU82"/>
      <c r="LHV82"/>
      <c r="LHW82"/>
      <c r="LHX82"/>
      <c r="LHY82"/>
      <c r="LHZ82"/>
      <c r="LIA82"/>
      <c r="LIB82"/>
      <c r="LIC82"/>
      <c r="LID82"/>
      <c r="LIE82"/>
      <c r="LIF82"/>
      <c r="LIG82"/>
      <c r="LIH82"/>
      <c r="LII82"/>
      <c r="LIJ82"/>
      <c r="LIK82"/>
      <c r="LIL82"/>
      <c r="LIM82"/>
      <c r="LIN82"/>
      <c r="LIO82"/>
      <c r="LIP82"/>
      <c r="LIQ82"/>
      <c r="LIR82"/>
      <c r="LIS82"/>
      <c r="LIT82"/>
      <c r="LIU82"/>
      <c r="LIV82"/>
      <c r="LIW82"/>
      <c r="LIX82"/>
      <c r="LIY82"/>
      <c r="LIZ82"/>
      <c r="LJA82"/>
      <c r="LJB82"/>
      <c r="LJC82"/>
      <c r="LJD82"/>
      <c r="LJE82"/>
      <c r="LJF82"/>
      <c r="LJG82"/>
      <c r="LJH82"/>
      <c r="LJI82"/>
      <c r="LJJ82"/>
      <c r="LJK82"/>
      <c r="LJL82"/>
      <c r="LJM82"/>
      <c r="LJN82"/>
      <c r="LJO82"/>
      <c r="LJP82"/>
      <c r="LJQ82"/>
      <c r="LJR82"/>
      <c r="LJS82"/>
      <c r="LJT82"/>
      <c r="LJU82"/>
      <c r="LJV82"/>
      <c r="LJW82"/>
      <c r="LJX82"/>
      <c r="LJY82"/>
      <c r="LJZ82"/>
      <c r="LKA82"/>
      <c r="LKB82"/>
      <c r="LKC82"/>
      <c r="LKD82"/>
      <c r="LKE82"/>
      <c r="LKF82"/>
      <c r="LKG82"/>
      <c r="LKH82"/>
      <c r="LKI82"/>
      <c r="LKJ82"/>
      <c r="LKK82"/>
      <c r="LKL82"/>
      <c r="LKM82"/>
      <c r="LKN82"/>
      <c r="LKO82"/>
      <c r="LKP82"/>
      <c r="LKQ82"/>
      <c r="LKR82"/>
      <c r="LKS82"/>
      <c r="LKT82"/>
      <c r="LKU82"/>
      <c r="LKV82"/>
      <c r="LKW82"/>
      <c r="LKX82"/>
      <c r="LKY82"/>
      <c r="LKZ82"/>
      <c r="LLA82"/>
      <c r="LLB82"/>
      <c r="LLC82"/>
      <c r="LLD82"/>
      <c r="LLE82"/>
      <c r="LLF82"/>
      <c r="LLG82"/>
      <c r="LLH82"/>
      <c r="LLI82"/>
      <c r="LLJ82"/>
      <c r="LLK82"/>
      <c r="LLL82"/>
      <c r="LLM82"/>
      <c r="LLN82"/>
      <c r="LLO82"/>
      <c r="LLP82"/>
      <c r="LLQ82"/>
      <c r="LLR82"/>
      <c r="LLS82"/>
      <c r="LLT82"/>
      <c r="LLU82"/>
      <c r="LLV82"/>
      <c r="LLW82"/>
      <c r="LLX82"/>
      <c r="LLY82"/>
      <c r="LLZ82"/>
      <c r="LMA82"/>
      <c r="LMB82"/>
      <c r="LMC82"/>
      <c r="LMD82"/>
      <c r="LME82"/>
      <c r="LMF82"/>
      <c r="LMG82"/>
      <c r="LMH82"/>
      <c r="LMI82"/>
      <c r="LMJ82"/>
      <c r="LMK82"/>
      <c r="LML82"/>
      <c r="LMM82"/>
      <c r="LMN82"/>
      <c r="LMO82"/>
      <c r="LMP82"/>
      <c r="LMQ82"/>
      <c r="LMR82"/>
      <c r="LMS82"/>
      <c r="LMT82"/>
      <c r="LMU82"/>
      <c r="LMV82"/>
      <c r="LMW82"/>
      <c r="LMX82"/>
      <c r="LMY82"/>
      <c r="LMZ82"/>
      <c r="LNA82"/>
      <c r="LNB82"/>
      <c r="LNC82"/>
      <c r="LND82"/>
      <c r="LNE82"/>
      <c r="LNF82"/>
      <c r="LNG82"/>
      <c r="LNH82"/>
      <c r="LNI82"/>
      <c r="LNJ82"/>
      <c r="LNK82"/>
      <c r="LNL82"/>
      <c r="LNM82"/>
      <c r="LNN82"/>
      <c r="LNO82"/>
      <c r="LNP82"/>
      <c r="LNQ82"/>
      <c r="LNR82"/>
      <c r="LNS82"/>
      <c r="LNT82"/>
      <c r="LNU82"/>
      <c r="LNV82"/>
      <c r="LNW82"/>
      <c r="LNX82"/>
      <c r="LNY82"/>
      <c r="LNZ82"/>
      <c r="LOA82"/>
      <c r="LOB82"/>
      <c r="LOC82"/>
      <c r="LOD82"/>
      <c r="LOE82"/>
      <c r="LOF82"/>
      <c r="LOG82"/>
      <c r="LOH82"/>
      <c r="LOI82"/>
      <c r="LOJ82"/>
      <c r="LOK82"/>
      <c r="LOL82"/>
      <c r="LOM82"/>
      <c r="LON82"/>
      <c r="LOO82"/>
      <c r="LOP82"/>
      <c r="LOQ82"/>
      <c r="LOR82"/>
      <c r="LOS82"/>
      <c r="LOT82"/>
      <c r="LOU82"/>
      <c r="LOV82"/>
      <c r="LOW82"/>
      <c r="LOX82"/>
      <c r="LOY82"/>
      <c r="LOZ82"/>
      <c r="LPA82"/>
      <c r="LPB82"/>
      <c r="LPC82"/>
      <c r="LPD82"/>
      <c r="LPE82"/>
      <c r="LPF82"/>
      <c r="LPG82"/>
      <c r="LPH82"/>
      <c r="LPI82"/>
      <c r="LPJ82"/>
      <c r="LPK82"/>
      <c r="LPL82"/>
      <c r="LPM82"/>
      <c r="LPN82"/>
      <c r="LPO82"/>
      <c r="LPP82"/>
      <c r="LPQ82"/>
      <c r="LPR82"/>
      <c r="LPS82"/>
      <c r="LPT82"/>
      <c r="LPU82"/>
      <c r="LPV82"/>
      <c r="LPW82"/>
      <c r="LPX82"/>
      <c r="LPY82"/>
      <c r="LPZ82"/>
      <c r="LQA82"/>
      <c r="LQB82"/>
      <c r="LQC82"/>
      <c r="LQD82"/>
      <c r="LQE82"/>
      <c r="LQF82"/>
      <c r="LQG82"/>
      <c r="LQH82"/>
      <c r="LQI82"/>
      <c r="LQJ82"/>
      <c r="LQK82"/>
      <c r="LQL82"/>
      <c r="LQM82"/>
      <c r="LQN82"/>
      <c r="LQO82"/>
      <c r="LQP82"/>
      <c r="LQQ82"/>
      <c r="LQR82"/>
      <c r="LQS82"/>
      <c r="LQT82"/>
      <c r="LQU82"/>
      <c r="LQV82"/>
      <c r="LQW82"/>
      <c r="LQX82"/>
      <c r="LQY82"/>
      <c r="LQZ82"/>
      <c r="LRA82"/>
      <c r="LRB82"/>
      <c r="LRC82"/>
      <c r="LRD82"/>
      <c r="LRE82"/>
      <c r="LRF82"/>
      <c r="LRG82"/>
      <c r="LRH82"/>
      <c r="LRI82"/>
      <c r="LRJ82"/>
      <c r="LRK82"/>
      <c r="LRL82"/>
      <c r="LRM82"/>
      <c r="LRN82"/>
      <c r="LRO82"/>
      <c r="LRP82"/>
      <c r="LRQ82"/>
      <c r="LRR82"/>
      <c r="LRS82"/>
      <c r="LRT82"/>
      <c r="LRU82"/>
      <c r="LRV82"/>
      <c r="LRW82"/>
      <c r="LRX82"/>
      <c r="LRY82"/>
      <c r="LRZ82"/>
      <c r="LSA82"/>
      <c r="LSB82"/>
      <c r="LSC82"/>
      <c r="LSD82"/>
      <c r="LSE82"/>
      <c r="LSF82"/>
      <c r="LSG82"/>
      <c r="LSH82"/>
      <c r="LSI82"/>
      <c r="LSJ82"/>
      <c r="LSK82"/>
      <c r="LSL82"/>
      <c r="LSM82"/>
      <c r="LSN82"/>
      <c r="LSO82"/>
      <c r="LSP82"/>
      <c r="LSQ82"/>
      <c r="LSR82"/>
      <c r="LSS82"/>
      <c r="LST82"/>
      <c r="LSU82"/>
      <c r="LSV82"/>
      <c r="LSW82"/>
      <c r="LSX82"/>
      <c r="LSY82"/>
      <c r="LSZ82"/>
      <c r="LTA82"/>
      <c r="LTB82"/>
      <c r="LTC82"/>
      <c r="LTD82"/>
      <c r="LTE82"/>
      <c r="LTF82"/>
      <c r="LTG82"/>
      <c r="LTH82"/>
      <c r="LTI82"/>
      <c r="LTJ82"/>
      <c r="LTK82"/>
      <c r="LTL82"/>
      <c r="LTM82"/>
      <c r="LTN82"/>
      <c r="LTO82"/>
      <c r="LTP82"/>
      <c r="LTQ82"/>
      <c r="LTR82"/>
      <c r="LTS82"/>
      <c r="LTT82"/>
      <c r="LTU82"/>
      <c r="LTV82"/>
      <c r="LTW82"/>
      <c r="LTX82"/>
      <c r="LTY82"/>
      <c r="LTZ82"/>
      <c r="LUA82"/>
      <c r="LUB82"/>
      <c r="LUC82"/>
      <c r="LUD82"/>
      <c r="LUE82"/>
      <c r="LUF82"/>
      <c r="LUG82"/>
      <c r="LUH82"/>
      <c r="LUI82"/>
      <c r="LUJ82"/>
      <c r="LUK82"/>
      <c r="LUL82"/>
      <c r="LUM82"/>
      <c r="LUN82"/>
      <c r="LUO82"/>
      <c r="LUP82"/>
      <c r="LUQ82"/>
      <c r="LUR82"/>
      <c r="LUS82"/>
      <c r="LUT82"/>
      <c r="LUU82"/>
      <c r="LUV82"/>
      <c r="LUW82"/>
      <c r="LUX82"/>
      <c r="LUY82"/>
      <c r="LUZ82"/>
      <c r="LVA82"/>
      <c r="LVB82"/>
      <c r="LVC82"/>
      <c r="LVD82"/>
      <c r="LVE82"/>
      <c r="LVF82"/>
      <c r="LVG82"/>
      <c r="LVH82"/>
      <c r="LVI82"/>
      <c r="LVJ82"/>
      <c r="LVK82"/>
      <c r="LVL82"/>
      <c r="LVM82"/>
      <c r="LVN82"/>
      <c r="LVO82"/>
      <c r="LVP82"/>
      <c r="LVQ82"/>
      <c r="LVR82"/>
      <c r="LVS82"/>
      <c r="LVT82"/>
      <c r="LVU82"/>
      <c r="LVV82"/>
      <c r="LVW82"/>
      <c r="LVX82"/>
      <c r="LVY82"/>
      <c r="LVZ82"/>
      <c r="LWA82"/>
      <c r="LWB82"/>
      <c r="LWC82"/>
      <c r="LWD82"/>
      <c r="LWE82"/>
      <c r="LWF82"/>
      <c r="LWG82"/>
      <c r="LWH82"/>
      <c r="LWI82"/>
      <c r="LWJ82"/>
      <c r="LWK82"/>
      <c r="LWL82"/>
      <c r="LWM82"/>
      <c r="LWN82"/>
      <c r="LWO82"/>
      <c r="LWP82"/>
      <c r="LWQ82"/>
      <c r="LWR82"/>
      <c r="LWS82"/>
      <c r="LWT82"/>
      <c r="LWU82"/>
      <c r="LWV82"/>
      <c r="LWW82"/>
      <c r="LWX82"/>
      <c r="LWY82"/>
      <c r="LWZ82"/>
      <c r="LXA82"/>
      <c r="LXB82"/>
      <c r="LXC82"/>
      <c r="LXD82"/>
      <c r="LXE82"/>
      <c r="LXF82"/>
      <c r="LXG82"/>
      <c r="LXH82"/>
      <c r="LXI82"/>
      <c r="LXJ82"/>
      <c r="LXK82"/>
      <c r="LXL82"/>
      <c r="LXM82"/>
      <c r="LXN82"/>
      <c r="LXO82"/>
      <c r="LXP82"/>
      <c r="LXQ82"/>
      <c r="LXR82"/>
      <c r="LXS82"/>
      <c r="LXT82"/>
      <c r="LXU82"/>
      <c r="LXV82"/>
      <c r="LXW82"/>
      <c r="LXX82"/>
      <c r="LXY82"/>
      <c r="LXZ82"/>
      <c r="LYA82"/>
      <c r="LYB82"/>
      <c r="LYC82"/>
      <c r="LYD82"/>
      <c r="LYE82"/>
      <c r="LYF82"/>
      <c r="LYG82"/>
      <c r="LYH82"/>
      <c r="LYI82"/>
      <c r="LYJ82"/>
      <c r="LYK82"/>
      <c r="LYL82"/>
      <c r="LYM82"/>
      <c r="LYN82"/>
      <c r="LYO82"/>
      <c r="LYP82"/>
      <c r="LYQ82"/>
      <c r="LYR82"/>
      <c r="LYS82"/>
      <c r="LYT82"/>
      <c r="LYU82"/>
      <c r="LYV82"/>
      <c r="LYW82"/>
      <c r="LYX82"/>
      <c r="LYY82"/>
      <c r="LYZ82"/>
      <c r="LZA82"/>
      <c r="LZB82"/>
      <c r="LZC82"/>
      <c r="LZD82"/>
      <c r="LZE82"/>
      <c r="LZF82"/>
      <c r="LZG82"/>
      <c r="LZH82"/>
      <c r="LZI82"/>
      <c r="LZJ82"/>
      <c r="LZK82"/>
      <c r="LZL82"/>
      <c r="LZM82"/>
      <c r="LZN82"/>
      <c r="LZO82"/>
      <c r="LZP82"/>
      <c r="LZQ82"/>
      <c r="LZR82"/>
      <c r="LZS82"/>
      <c r="LZT82"/>
      <c r="LZU82"/>
      <c r="LZV82"/>
      <c r="LZW82"/>
      <c r="LZX82"/>
      <c r="LZY82"/>
      <c r="LZZ82"/>
      <c r="MAA82"/>
      <c r="MAB82"/>
      <c r="MAC82"/>
      <c r="MAD82"/>
      <c r="MAE82"/>
      <c r="MAF82"/>
      <c r="MAG82"/>
      <c r="MAH82"/>
      <c r="MAI82"/>
      <c r="MAJ82"/>
      <c r="MAK82"/>
      <c r="MAL82"/>
      <c r="MAM82"/>
      <c r="MAN82"/>
      <c r="MAO82"/>
      <c r="MAP82"/>
      <c r="MAQ82"/>
      <c r="MAR82"/>
      <c r="MAS82"/>
      <c r="MAT82"/>
      <c r="MAU82"/>
      <c r="MAV82"/>
      <c r="MAW82"/>
      <c r="MAX82"/>
      <c r="MAY82"/>
      <c r="MAZ82"/>
      <c r="MBA82"/>
      <c r="MBB82"/>
      <c r="MBC82"/>
      <c r="MBD82"/>
      <c r="MBE82"/>
      <c r="MBF82"/>
      <c r="MBG82"/>
      <c r="MBH82"/>
      <c r="MBI82"/>
      <c r="MBJ82"/>
      <c r="MBK82"/>
      <c r="MBL82"/>
      <c r="MBM82"/>
      <c r="MBN82"/>
      <c r="MBO82"/>
      <c r="MBP82"/>
      <c r="MBQ82"/>
      <c r="MBR82"/>
      <c r="MBS82"/>
      <c r="MBT82"/>
      <c r="MBU82"/>
      <c r="MBV82"/>
      <c r="MBW82"/>
      <c r="MBX82"/>
      <c r="MBY82"/>
      <c r="MBZ82"/>
      <c r="MCA82"/>
      <c r="MCB82"/>
      <c r="MCC82"/>
      <c r="MCD82"/>
      <c r="MCE82"/>
      <c r="MCF82"/>
      <c r="MCG82"/>
      <c r="MCH82"/>
      <c r="MCI82"/>
      <c r="MCJ82"/>
      <c r="MCK82"/>
      <c r="MCL82"/>
      <c r="MCM82"/>
      <c r="MCN82"/>
      <c r="MCO82"/>
      <c r="MCP82"/>
      <c r="MCQ82"/>
      <c r="MCR82"/>
      <c r="MCS82"/>
      <c r="MCT82"/>
      <c r="MCU82"/>
      <c r="MCV82"/>
      <c r="MCW82"/>
      <c r="MCX82"/>
      <c r="MCY82"/>
      <c r="MCZ82"/>
      <c r="MDA82"/>
      <c r="MDB82"/>
      <c r="MDC82"/>
      <c r="MDD82"/>
      <c r="MDE82"/>
      <c r="MDF82"/>
      <c r="MDG82"/>
      <c r="MDH82"/>
      <c r="MDI82"/>
      <c r="MDJ82"/>
      <c r="MDK82"/>
      <c r="MDL82"/>
      <c r="MDM82"/>
      <c r="MDN82"/>
      <c r="MDO82"/>
      <c r="MDP82"/>
      <c r="MDQ82"/>
      <c r="MDR82"/>
      <c r="MDS82"/>
      <c r="MDT82"/>
      <c r="MDU82"/>
      <c r="MDV82"/>
      <c r="MDW82"/>
      <c r="MDX82"/>
      <c r="MDY82"/>
      <c r="MDZ82"/>
      <c r="MEA82"/>
      <c r="MEB82"/>
      <c r="MEC82"/>
      <c r="MED82"/>
      <c r="MEE82"/>
      <c r="MEF82"/>
      <c r="MEG82"/>
      <c r="MEH82"/>
      <c r="MEI82"/>
      <c r="MEJ82"/>
      <c r="MEK82"/>
      <c r="MEL82"/>
      <c r="MEM82"/>
      <c r="MEN82"/>
      <c r="MEO82"/>
      <c r="MEP82"/>
      <c r="MEQ82"/>
      <c r="MER82"/>
      <c r="MES82"/>
      <c r="MET82"/>
      <c r="MEU82"/>
      <c r="MEV82"/>
      <c r="MEW82"/>
      <c r="MEX82"/>
      <c r="MEY82"/>
      <c r="MEZ82"/>
      <c r="MFA82"/>
      <c r="MFB82"/>
      <c r="MFC82"/>
      <c r="MFD82"/>
      <c r="MFE82"/>
      <c r="MFF82"/>
      <c r="MFG82"/>
      <c r="MFH82"/>
      <c r="MFI82"/>
      <c r="MFJ82"/>
      <c r="MFK82"/>
      <c r="MFL82"/>
      <c r="MFM82"/>
      <c r="MFN82"/>
      <c r="MFO82"/>
      <c r="MFP82"/>
      <c r="MFQ82"/>
      <c r="MFR82"/>
      <c r="MFS82"/>
      <c r="MFT82"/>
      <c r="MFU82"/>
      <c r="MFV82"/>
      <c r="MFW82"/>
      <c r="MFX82"/>
      <c r="MFY82"/>
      <c r="MFZ82"/>
      <c r="MGA82"/>
      <c r="MGB82"/>
      <c r="MGC82"/>
      <c r="MGD82"/>
      <c r="MGE82"/>
      <c r="MGF82"/>
      <c r="MGG82"/>
      <c r="MGH82"/>
      <c r="MGI82"/>
      <c r="MGJ82"/>
      <c r="MGK82"/>
      <c r="MGL82"/>
      <c r="MGM82"/>
      <c r="MGN82"/>
      <c r="MGO82"/>
      <c r="MGP82"/>
      <c r="MGQ82"/>
      <c r="MGR82"/>
      <c r="MGS82"/>
      <c r="MGT82"/>
      <c r="MGU82"/>
      <c r="MGV82"/>
      <c r="MGW82"/>
      <c r="MGX82"/>
      <c r="MGY82"/>
      <c r="MGZ82"/>
      <c r="MHA82"/>
      <c r="MHB82"/>
      <c r="MHC82"/>
      <c r="MHD82"/>
      <c r="MHE82"/>
      <c r="MHF82"/>
      <c r="MHG82"/>
      <c r="MHH82"/>
      <c r="MHI82"/>
      <c r="MHJ82"/>
      <c r="MHK82"/>
      <c r="MHL82"/>
      <c r="MHM82"/>
      <c r="MHN82"/>
      <c r="MHO82"/>
      <c r="MHP82"/>
      <c r="MHQ82"/>
      <c r="MHR82"/>
      <c r="MHS82"/>
      <c r="MHT82"/>
      <c r="MHU82"/>
      <c r="MHV82"/>
      <c r="MHW82"/>
      <c r="MHX82"/>
      <c r="MHY82"/>
      <c r="MHZ82"/>
      <c r="MIA82"/>
      <c r="MIB82"/>
      <c r="MIC82"/>
      <c r="MID82"/>
      <c r="MIE82"/>
      <c r="MIF82"/>
      <c r="MIG82"/>
      <c r="MIH82"/>
      <c r="MII82"/>
      <c r="MIJ82"/>
      <c r="MIK82"/>
      <c r="MIL82"/>
      <c r="MIM82"/>
      <c r="MIN82"/>
      <c r="MIO82"/>
      <c r="MIP82"/>
      <c r="MIQ82"/>
      <c r="MIR82"/>
      <c r="MIS82"/>
      <c r="MIT82"/>
      <c r="MIU82"/>
      <c r="MIV82"/>
      <c r="MIW82"/>
      <c r="MIX82"/>
      <c r="MIY82"/>
      <c r="MIZ82"/>
      <c r="MJA82"/>
      <c r="MJB82"/>
      <c r="MJC82"/>
      <c r="MJD82"/>
      <c r="MJE82"/>
      <c r="MJF82"/>
      <c r="MJG82"/>
      <c r="MJH82"/>
      <c r="MJI82"/>
      <c r="MJJ82"/>
      <c r="MJK82"/>
      <c r="MJL82"/>
      <c r="MJM82"/>
      <c r="MJN82"/>
      <c r="MJO82"/>
      <c r="MJP82"/>
      <c r="MJQ82"/>
      <c r="MJR82"/>
      <c r="MJS82"/>
      <c r="MJT82"/>
      <c r="MJU82"/>
      <c r="MJV82"/>
      <c r="MJW82"/>
      <c r="MJX82"/>
      <c r="MJY82"/>
      <c r="MJZ82"/>
      <c r="MKA82"/>
      <c r="MKB82"/>
      <c r="MKC82"/>
      <c r="MKD82"/>
      <c r="MKE82"/>
      <c r="MKF82"/>
      <c r="MKG82"/>
      <c r="MKH82"/>
      <c r="MKI82"/>
      <c r="MKJ82"/>
      <c r="MKK82"/>
      <c r="MKL82"/>
      <c r="MKM82"/>
      <c r="MKN82"/>
      <c r="MKO82"/>
      <c r="MKP82"/>
      <c r="MKQ82"/>
      <c r="MKR82"/>
      <c r="MKS82"/>
      <c r="MKT82"/>
      <c r="MKU82"/>
      <c r="MKV82"/>
      <c r="MKW82"/>
      <c r="MKX82"/>
      <c r="MKY82"/>
      <c r="MKZ82"/>
      <c r="MLA82"/>
      <c r="MLB82"/>
      <c r="MLC82"/>
      <c r="MLD82"/>
      <c r="MLE82"/>
      <c r="MLF82"/>
      <c r="MLG82"/>
      <c r="MLH82"/>
      <c r="MLI82"/>
      <c r="MLJ82"/>
      <c r="MLK82"/>
      <c r="MLL82"/>
      <c r="MLM82"/>
      <c r="MLN82"/>
      <c r="MLO82"/>
      <c r="MLP82"/>
      <c r="MLQ82"/>
      <c r="MLR82"/>
      <c r="MLS82"/>
      <c r="MLT82"/>
      <c r="MLU82"/>
      <c r="MLV82"/>
      <c r="MLW82"/>
      <c r="MLX82"/>
      <c r="MLY82"/>
      <c r="MLZ82"/>
      <c r="MMA82"/>
      <c r="MMB82"/>
      <c r="MMC82"/>
      <c r="MMD82"/>
      <c r="MME82"/>
      <c r="MMF82"/>
      <c r="MMG82"/>
      <c r="MMH82"/>
      <c r="MMI82"/>
      <c r="MMJ82"/>
      <c r="MMK82"/>
      <c r="MML82"/>
      <c r="MMM82"/>
      <c r="MMN82"/>
      <c r="MMO82"/>
      <c r="MMP82"/>
      <c r="MMQ82"/>
      <c r="MMR82"/>
      <c r="MMS82"/>
      <c r="MMT82"/>
      <c r="MMU82"/>
      <c r="MMV82"/>
      <c r="MMW82"/>
      <c r="MMX82"/>
      <c r="MMY82"/>
      <c r="MMZ82"/>
      <c r="MNA82"/>
      <c r="MNB82"/>
      <c r="MNC82"/>
      <c r="MND82"/>
      <c r="MNE82"/>
      <c r="MNF82"/>
      <c r="MNG82"/>
      <c r="MNH82"/>
      <c r="MNI82"/>
      <c r="MNJ82"/>
      <c r="MNK82"/>
      <c r="MNL82"/>
      <c r="MNM82"/>
      <c r="MNN82"/>
      <c r="MNO82"/>
      <c r="MNP82"/>
      <c r="MNQ82"/>
      <c r="MNR82"/>
      <c r="MNS82"/>
      <c r="MNT82"/>
      <c r="MNU82"/>
      <c r="MNV82"/>
      <c r="MNW82"/>
      <c r="MNX82"/>
      <c r="MNY82"/>
      <c r="MNZ82"/>
      <c r="MOA82"/>
      <c r="MOB82"/>
      <c r="MOC82"/>
      <c r="MOD82"/>
      <c r="MOE82"/>
      <c r="MOF82"/>
      <c r="MOG82"/>
      <c r="MOH82"/>
      <c r="MOI82"/>
      <c r="MOJ82"/>
      <c r="MOK82"/>
      <c r="MOL82"/>
      <c r="MOM82"/>
      <c r="MON82"/>
      <c r="MOO82"/>
      <c r="MOP82"/>
      <c r="MOQ82"/>
      <c r="MOR82"/>
      <c r="MOS82"/>
      <c r="MOT82"/>
      <c r="MOU82"/>
      <c r="MOV82"/>
      <c r="MOW82"/>
      <c r="MOX82"/>
      <c r="MOY82"/>
      <c r="MOZ82"/>
      <c r="MPA82"/>
      <c r="MPB82"/>
      <c r="MPC82"/>
      <c r="MPD82"/>
      <c r="MPE82"/>
      <c r="MPF82"/>
      <c r="MPG82"/>
      <c r="MPH82"/>
      <c r="MPI82"/>
      <c r="MPJ82"/>
      <c r="MPK82"/>
      <c r="MPL82"/>
      <c r="MPM82"/>
      <c r="MPN82"/>
      <c r="MPO82"/>
      <c r="MPP82"/>
      <c r="MPQ82"/>
      <c r="MPR82"/>
      <c r="MPS82"/>
      <c r="MPT82"/>
      <c r="MPU82"/>
      <c r="MPV82"/>
      <c r="MPW82"/>
      <c r="MPX82"/>
      <c r="MPY82"/>
      <c r="MPZ82"/>
      <c r="MQA82"/>
      <c r="MQB82"/>
      <c r="MQC82"/>
      <c r="MQD82"/>
      <c r="MQE82"/>
      <c r="MQF82"/>
      <c r="MQG82"/>
      <c r="MQH82"/>
      <c r="MQI82"/>
      <c r="MQJ82"/>
      <c r="MQK82"/>
      <c r="MQL82"/>
      <c r="MQM82"/>
      <c r="MQN82"/>
      <c r="MQO82"/>
      <c r="MQP82"/>
      <c r="MQQ82"/>
      <c r="MQR82"/>
      <c r="MQS82"/>
      <c r="MQT82"/>
      <c r="MQU82"/>
      <c r="MQV82"/>
      <c r="MQW82"/>
      <c r="MQX82"/>
      <c r="MQY82"/>
      <c r="MQZ82"/>
      <c r="MRA82"/>
      <c r="MRB82"/>
      <c r="MRC82"/>
      <c r="MRD82"/>
      <c r="MRE82"/>
      <c r="MRF82"/>
      <c r="MRG82"/>
      <c r="MRH82"/>
      <c r="MRI82"/>
      <c r="MRJ82"/>
      <c r="MRK82"/>
      <c r="MRL82"/>
      <c r="MRM82"/>
      <c r="MRN82"/>
      <c r="MRO82"/>
      <c r="MRP82"/>
      <c r="MRQ82"/>
      <c r="MRR82"/>
      <c r="MRS82"/>
      <c r="MRT82"/>
      <c r="MRU82"/>
      <c r="MRV82"/>
      <c r="MRW82"/>
      <c r="MRX82"/>
      <c r="MRY82"/>
      <c r="MRZ82"/>
      <c r="MSA82"/>
      <c r="MSB82"/>
      <c r="MSC82"/>
      <c r="MSD82"/>
      <c r="MSE82"/>
      <c r="MSF82"/>
      <c r="MSG82"/>
      <c r="MSH82"/>
      <c r="MSI82"/>
      <c r="MSJ82"/>
      <c r="MSK82"/>
      <c r="MSL82"/>
      <c r="MSM82"/>
      <c r="MSN82"/>
      <c r="MSO82"/>
      <c r="MSP82"/>
      <c r="MSQ82"/>
      <c r="MSR82"/>
      <c r="MSS82"/>
      <c r="MST82"/>
      <c r="MSU82"/>
      <c r="MSV82"/>
      <c r="MSW82"/>
      <c r="MSX82"/>
      <c r="MSY82"/>
      <c r="MSZ82"/>
      <c r="MTA82"/>
      <c r="MTB82"/>
      <c r="MTC82"/>
      <c r="MTD82"/>
      <c r="MTE82"/>
      <c r="MTF82"/>
      <c r="MTG82"/>
      <c r="MTH82"/>
      <c r="MTI82"/>
      <c r="MTJ82"/>
      <c r="MTK82"/>
      <c r="MTL82"/>
      <c r="MTM82"/>
      <c r="MTN82"/>
      <c r="MTO82"/>
      <c r="MTP82"/>
      <c r="MTQ82"/>
      <c r="MTR82"/>
      <c r="MTS82"/>
      <c r="MTT82"/>
      <c r="MTU82"/>
      <c r="MTV82"/>
      <c r="MTW82"/>
      <c r="MTX82"/>
      <c r="MTY82"/>
      <c r="MTZ82"/>
      <c r="MUA82"/>
      <c r="MUB82"/>
      <c r="MUC82"/>
      <c r="MUD82"/>
      <c r="MUE82"/>
      <c r="MUF82"/>
      <c r="MUG82"/>
      <c r="MUH82"/>
      <c r="MUI82"/>
      <c r="MUJ82"/>
      <c r="MUK82"/>
      <c r="MUL82"/>
      <c r="MUM82"/>
      <c r="MUN82"/>
      <c r="MUO82"/>
      <c r="MUP82"/>
      <c r="MUQ82"/>
      <c r="MUR82"/>
      <c r="MUS82"/>
      <c r="MUT82"/>
      <c r="MUU82"/>
      <c r="MUV82"/>
      <c r="MUW82"/>
      <c r="MUX82"/>
      <c r="MUY82"/>
      <c r="MUZ82"/>
      <c r="MVA82"/>
      <c r="MVB82"/>
      <c r="MVC82"/>
      <c r="MVD82"/>
      <c r="MVE82"/>
      <c r="MVF82"/>
      <c r="MVG82"/>
      <c r="MVH82"/>
      <c r="MVI82"/>
      <c r="MVJ82"/>
      <c r="MVK82"/>
      <c r="MVL82"/>
      <c r="MVM82"/>
      <c r="MVN82"/>
      <c r="MVO82"/>
      <c r="MVP82"/>
      <c r="MVQ82"/>
      <c r="MVR82"/>
      <c r="MVS82"/>
      <c r="MVT82"/>
      <c r="MVU82"/>
      <c r="MVV82"/>
      <c r="MVW82"/>
      <c r="MVX82"/>
      <c r="MVY82"/>
      <c r="MVZ82"/>
      <c r="MWA82"/>
      <c r="MWB82"/>
      <c r="MWC82"/>
      <c r="MWD82"/>
      <c r="MWE82"/>
      <c r="MWF82"/>
      <c r="MWG82"/>
      <c r="MWH82"/>
      <c r="MWI82"/>
      <c r="MWJ82"/>
      <c r="MWK82"/>
      <c r="MWL82"/>
      <c r="MWM82"/>
      <c r="MWN82"/>
      <c r="MWO82"/>
      <c r="MWP82"/>
      <c r="MWQ82"/>
      <c r="MWR82"/>
      <c r="MWS82"/>
      <c r="MWT82"/>
      <c r="MWU82"/>
      <c r="MWV82"/>
      <c r="MWW82"/>
      <c r="MWX82"/>
      <c r="MWY82"/>
      <c r="MWZ82"/>
      <c r="MXA82"/>
      <c r="MXB82"/>
      <c r="MXC82"/>
      <c r="MXD82"/>
      <c r="MXE82"/>
      <c r="MXF82"/>
      <c r="MXG82"/>
      <c r="MXH82"/>
      <c r="MXI82"/>
      <c r="MXJ82"/>
      <c r="MXK82"/>
      <c r="MXL82"/>
      <c r="MXM82"/>
      <c r="MXN82"/>
      <c r="MXO82"/>
      <c r="MXP82"/>
      <c r="MXQ82"/>
      <c r="MXR82"/>
      <c r="MXS82"/>
      <c r="MXT82"/>
      <c r="MXU82"/>
      <c r="MXV82"/>
      <c r="MXW82"/>
      <c r="MXX82"/>
      <c r="MXY82"/>
      <c r="MXZ82"/>
      <c r="MYA82"/>
      <c r="MYB82"/>
      <c r="MYC82"/>
      <c r="MYD82"/>
      <c r="MYE82"/>
      <c r="MYF82"/>
      <c r="MYG82"/>
      <c r="MYH82"/>
      <c r="MYI82"/>
      <c r="MYJ82"/>
      <c r="MYK82"/>
      <c r="MYL82"/>
      <c r="MYM82"/>
      <c r="MYN82"/>
      <c r="MYO82"/>
      <c r="MYP82"/>
      <c r="MYQ82"/>
      <c r="MYR82"/>
      <c r="MYS82"/>
      <c r="MYT82"/>
      <c r="MYU82"/>
      <c r="MYV82"/>
      <c r="MYW82"/>
      <c r="MYX82"/>
      <c r="MYY82"/>
      <c r="MYZ82"/>
      <c r="MZA82"/>
      <c r="MZB82"/>
      <c r="MZC82"/>
      <c r="MZD82"/>
      <c r="MZE82"/>
      <c r="MZF82"/>
      <c r="MZG82"/>
      <c r="MZH82"/>
      <c r="MZI82"/>
      <c r="MZJ82"/>
      <c r="MZK82"/>
      <c r="MZL82"/>
      <c r="MZM82"/>
      <c r="MZN82"/>
      <c r="MZO82"/>
      <c r="MZP82"/>
      <c r="MZQ82"/>
      <c r="MZR82"/>
      <c r="MZS82"/>
      <c r="MZT82"/>
      <c r="MZU82"/>
      <c r="MZV82"/>
      <c r="MZW82"/>
      <c r="MZX82"/>
      <c r="MZY82"/>
      <c r="MZZ82"/>
      <c r="NAA82"/>
      <c r="NAB82"/>
      <c r="NAC82"/>
      <c r="NAD82"/>
      <c r="NAE82"/>
      <c r="NAF82"/>
      <c r="NAG82"/>
      <c r="NAH82"/>
      <c r="NAI82"/>
      <c r="NAJ82"/>
      <c r="NAK82"/>
      <c r="NAL82"/>
      <c r="NAM82"/>
      <c r="NAN82"/>
      <c r="NAO82"/>
      <c r="NAP82"/>
      <c r="NAQ82"/>
      <c r="NAR82"/>
      <c r="NAS82"/>
      <c r="NAT82"/>
      <c r="NAU82"/>
      <c r="NAV82"/>
      <c r="NAW82"/>
      <c r="NAX82"/>
      <c r="NAY82"/>
      <c r="NAZ82"/>
      <c r="NBA82"/>
      <c r="NBB82"/>
      <c r="NBC82"/>
      <c r="NBD82"/>
      <c r="NBE82"/>
      <c r="NBF82"/>
      <c r="NBG82"/>
      <c r="NBH82"/>
      <c r="NBI82"/>
      <c r="NBJ82"/>
      <c r="NBK82"/>
      <c r="NBL82"/>
      <c r="NBM82"/>
      <c r="NBN82"/>
      <c r="NBO82"/>
      <c r="NBP82"/>
      <c r="NBQ82"/>
      <c r="NBR82"/>
      <c r="NBS82"/>
      <c r="NBT82"/>
      <c r="NBU82"/>
      <c r="NBV82"/>
      <c r="NBW82"/>
      <c r="NBX82"/>
      <c r="NBY82"/>
      <c r="NBZ82"/>
      <c r="NCA82"/>
      <c r="NCB82"/>
      <c r="NCC82"/>
      <c r="NCD82"/>
      <c r="NCE82"/>
      <c r="NCF82"/>
      <c r="NCG82"/>
      <c r="NCH82"/>
      <c r="NCI82"/>
      <c r="NCJ82"/>
      <c r="NCK82"/>
      <c r="NCL82"/>
      <c r="NCM82"/>
      <c r="NCN82"/>
      <c r="NCO82"/>
      <c r="NCP82"/>
      <c r="NCQ82"/>
      <c r="NCR82"/>
      <c r="NCS82"/>
      <c r="NCT82"/>
      <c r="NCU82"/>
      <c r="NCV82"/>
      <c r="NCW82"/>
      <c r="NCX82"/>
      <c r="NCY82"/>
      <c r="NCZ82"/>
      <c r="NDA82"/>
      <c r="NDB82"/>
      <c r="NDC82"/>
      <c r="NDD82"/>
      <c r="NDE82"/>
      <c r="NDF82"/>
      <c r="NDG82"/>
      <c r="NDH82"/>
      <c r="NDI82"/>
      <c r="NDJ82"/>
      <c r="NDK82"/>
      <c r="NDL82"/>
      <c r="NDM82"/>
      <c r="NDN82"/>
      <c r="NDO82"/>
      <c r="NDP82"/>
      <c r="NDQ82"/>
      <c r="NDR82"/>
      <c r="NDS82"/>
      <c r="NDT82"/>
      <c r="NDU82"/>
      <c r="NDV82"/>
      <c r="NDW82"/>
      <c r="NDX82"/>
      <c r="NDY82"/>
      <c r="NDZ82"/>
      <c r="NEA82"/>
      <c r="NEB82"/>
      <c r="NEC82"/>
      <c r="NED82"/>
      <c r="NEE82"/>
      <c r="NEF82"/>
      <c r="NEG82"/>
      <c r="NEH82"/>
      <c r="NEI82"/>
      <c r="NEJ82"/>
      <c r="NEK82"/>
      <c r="NEL82"/>
      <c r="NEM82"/>
      <c r="NEN82"/>
      <c r="NEO82"/>
      <c r="NEP82"/>
      <c r="NEQ82"/>
      <c r="NER82"/>
      <c r="NES82"/>
      <c r="NET82"/>
      <c r="NEU82"/>
      <c r="NEV82"/>
      <c r="NEW82"/>
      <c r="NEX82"/>
      <c r="NEY82"/>
      <c r="NEZ82"/>
      <c r="NFA82"/>
      <c r="NFB82"/>
      <c r="NFC82"/>
      <c r="NFD82"/>
      <c r="NFE82"/>
      <c r="NFF82"/>
      <c r="NFG82"/>
      <c r="NFH82"/>
      <c r="NFI82"/>
      <c r="NFJ82"/>
      <c r="NFK82"/>
      <c r="NFL82"/>
      <c r="NFM82"/>
      <c r="NFN82"/>
      <c r="NFO82"/>
      <c r="NFP82"/>
      <c r="NFQ82"/>
      <c r="NFR82"/>
      <c r="NFS82"/>
      <c r="NFT82"/>
      <c r="NFU82"/>
      <c r="NFV82"/>
      <c r="NFW82"/>
      <c r="NFX82"/>
      <c r="NFY82"/>
      <c r="NFZ82"/>
      <c r="NGA82"/>
      <c r="NGB82"/>
      <c r="NGC82"/>
      <c r="NGD82"/>
      <c r="NGE82"/>
      <c r="NGF82"/>
      <c r="NGG82"/>
      <c r="NGH82"/>
      <c r="NGI82"/>
      <c r="NGJ82"/>
      <c r="NGK82"/>
      <c r="NGL82"/>
      <c r="NGM82"/>
      <c r="NGN82"/>
      <c r="NGO82"/>
      <c r="NGP82"/>
      <c r="NGQ82"/>
      <c r="NGR82"/>
      <c r="NGS82"/>
      <c r="NGT82"/>
      <c r="NGU82"/>
      <c r="NGV82"/>
      <c r="NGW82"/>
      <c r="NGX82"/>
      <c r="NGY82"/>
      <c r="NGZ82"/>
      <c r="NHA82"/>
      <c r="NHB82"/>
      <c r="NHC82"/>
      <c r="NHD82"/>
      <c r="NHE82"/>
      <c r="NHF82"/>
      <c r="NHG82"/>
      <c r="NHH82"/>
      <c r="NHI82"/>
      <c r="NHJ82"/>
      <c r="NHK82"/>
      <c r="NHL82"/>
      <c r="NHM82"/>
      <c r="NHN82"/>
      <c r="NHO82"/>
      <c r="NHP82"/>
      <c r="NHQ82"/>
      <c r="NHR82"/>
      <c r="NHS82"/>
      <c r="NHT82"/>
      <c r="NHU82"/>
      <c r="NHV82"/>
      <c r="NHW82"/>
      <c r="NHX82"/>
      <c r="NHY82"/>
      <c r="NHZ82"/>
      <c r="NIA82"/>
      <c r="NIB82"/>
      <c r="NIC82"/>
      <c r="NID82"/>
      <c r="NIE82"/>
      <c r="NIF82"/>
      <c r="NIG82"/>
      <c r="NIH82"/>
      <c r="NII82"/>
      <c r="NIJ82"/>
      <c r="NIK82"/>
      <c r="NIL82"/>
      <c r="NIM82"/>
      <c r="NIN82"/>
      <c r="NIO82"/>
      <c r="NIP82"/>
      <c r="NIQ82"/>
      <c r="NIR82"/>
      <c r="NIS82"/>
      <c r="NIT82"/>
      <c r="NIU82"/>
      <c r="NIV82"/>
      <c r="NIW82"/>
      <c r="NIX82"/>
      <c r="NIY82"/>
      <c r="NIZ82"/>
      <c r="NJA82"/>
      <c r="NJB82"/>
      <c r="NJC82"/>
      <c r="NJD82"/>
      <c r="NJE82"/>
      <c r="NJF82"/>
      <c r="NJG82"/>
      <c r="NJH82"/>
      <c r="NJI82"/>
      <c r="NJJ82"/>
      <c r="NJK82"/>
      <c r="NJL82"/>
      <c r="NJM82"/>
      <c r="NJN82"/>
      <c r="NJO82"/>
      <c r="NJP82"/>
      <c r="NJQ82"/>
      <c r="NJR82"/>
      <c r="NJS82"/>
      <c r="NJT82"/>
      <c r="NJU82"/>
      <c r="NJV82"/>
      <c r="NJW82"/>
      <c r="NJX82"/>
      <c r="NJY82"/>
      <c r="NJZ82"/>
      <c r="NKA82"/>
      <c r="NKB82"/>
      <c r="NKC82"/>
      <c r="NKD82"/>
      <c r="NKE82"/>
      <c r="NKF82"/>
      <c r="NKG82"/>
      <c r="NKH82"/>
      <c r="NKI82"/>
      <c r="NKJ82"/>
      <c r="NKK82"/>
      <c r="NKL82"/>
      <c r="NKM82"/>
      <c r="NKN82"/>
      <c r="NKO82"/>
      <c r="NKP82"/>
      <c r="NKQ82"/>
      <c r="NKR82"/>
      <c r="NKS82"/>
      <c r="NKT82"/>
      <c r="NKU82"/>
      <c r="NKV82"/>
      <c r="NKW82"/>
      <c r="NKX82"/>
      <c r="NKY82"/>
      <c r="NKZ82"/>
      <c r="NLA82"/>
      <c r="NLB82"/>
      <c r="NLC82"/>
      <c r="NLD82"/>
      <c r="NLE82"/>
      <c r="NLF82"/>
      <c r="NLG82"/>
      <c r="NLH82"/>
      <c r="NLI82"/>
      <c r="NLJ82"/>
      <c r="NLK82"/>
      <c r="NLL82"/>
      <c r="NLM82"/>
      <c r="NLN82"/>
      <c r="NLO82"/>
      <c r="NLP82"/>
      <c r="NLQ82"/>
      <c r="NLR82"/>
      <c r="NLS82"/>
      <c r="NLT82"/>
      <c r="NLU82"/>
      <c r="NLV82"/>
      <c r="NLW82"/>
      <c r="NLX82"/>
      <c r="NLY82"/>
      <c r="NLZ82"/>
      <c r="NMA82"/>
      <c r="NMB82"/>
      <c r="NMC82"/>
      <c r="NMD82"/>
      <c r="NME82"/>
      <c r="NMF82"/>
      <c r="NMG82"/>
      <c r="NMH82"/>
      <c r="NMI82"/>
      <c r="NMJ82"/>
      <c r="NMK82"/>
      <c r="NML82"/>
      <c r="NMM82"/>
      <c r="NMN82"/>
      <c r="NMO82"/>
      <c r="NMP82"/>
      <c r="NMQ82"/>
      <c r="NMR82"/>
      <c r="NMS82"/>
      <c r="NMT82"/>
      <c r="NMU82"/>
      <c r="NMV82"/>
      <c r="NMW82"/>
      <c r="NMX82"/>
      <c r="NMY82"/>
      <c r="NMZ82"/>
      <c r="NNA82"/>
      <c r="NNB82"/>
      <c r="NNC82"/>
      <c r="NND82"/>
      <c r="NNE82"/>
      <c r="NNF82"/>
      <c r="NNG82"/>
      <c r="NNH82"/>
      <c r="NNI82"/>
      <c r="NNJ82"/>
      <c r="NNK82"/>
      <c r="NNL82"/>
      <c r="NNM82"/>
      <c r="NNN82"/>
      <c r="NNO82"/>
      <c r="NNP82"/>
      <c r="NNQ82"/>
      <c r="NNR82"/>
      <c r="NNS82"/>
      <c r="NNT82"/>
      <c r="NNU82"/>
      <c r="NNV82"/>
      <c r="NNW82"/>
      <c r="NNX82"/>
      <c r="NNY82"/>
      <c r="NNZ82"/>
      <c r="NOA82"/>
      <c r="NOB82"/>
      <c r="NOC82"/>
      <c r="NOD82"/>
      <c r="NOE82"/>
      <c r="NOF82"/>
      <c r="NOG82"/>
      <c r="NOH82"/>
      <c r="NOI82"/>
      <c r="NOJ82"/>
      <c r="NOK82"/>
      <c r="NOL82"/>
      <c r="NOM82"/>
      <c r="NON82"/>
      <c r="NOO82"/>
      <c r="NOP82"/>
      <c r="NOQ82"/>
      <c r="NOR82"/>
      <c r="NOS82"/>
      <c r="NOT82"/>
      <c r="NOU82"/>
      <c r="NOV82"/>
      <c r="NOW82"/>
      <c r="NOX82"/>
      <c r="NOY82"/>
      <c r="NOZ82"/>
      <c r="NPA82"/>
      <c r="NPB82"/>
      <c r="NPC82"/>
      <c r="NPD82"/>
      <c r="NPE82"/>
      <c r="NPF82"/>
      <c r="NPG82"/>
      <c r="NPH82"/>
      <c r="NPI82"/>
      <c r="NPJ82"/>
      <c r="NPK82"/>
      <c r="NPL82"/>
      <c r="NPM82"/>
      <c r="NPN82"/>
      <c r="NPO82"/>
      <c r="NPP82"/>
      <c r="NPQ82"/>
      <c r="NPR82"/>
      <c r="NPS82"/>
      <c r="NPT82"/>
      <c r="NPU82"/>
      <c r="NPV82"/>
      <c r="NPW82"/>
      <c r="NPX82"/>
      <c r="NPY82"/>
      <c r="NPZ82"/>
      <c r="NQA82"/>
      <c r="NQB82"/>
      <c r="NQC82"/>
      <c r="NQD82"/>
      <c r="NQE82"/>
      <c r="NQF82"/>
      <c r="NQG82"/>
      <c r="NQH82"/>
      <c r="NQI82"/>
      <c r="NQJ82"/>
      <c r="NQK82"/>
      <c r="NQL82"/>
      <c r="NQM82"/>
      <c r="NQN82"/>
      <c r="NQO82"/>
      <c r="NQP82"/>
      <c r="NQQ82"/>
      <c r="NQR82"/>
      <c r="NQS82"/>
      <c r="NQT82"/>
      <c r="NQU82"/>
      <c r="NQV82"/>
      <c r="NQW82"/>
      <c r="NQX82"/>
      <c r="NQY82"/>
      <c r="NQZ82"/>
      <c r="NRA82"/>
      <c r="NRB82"/>
      <c r="NRC82"/>
      <c r="NRD82"/>
      <c r="NRE82"/>
      <c r="NRF82"/>
      <c r="NRG82"/>
      <c r="NRH82"/>
      <c r="NRI82"/>
      <c r="NRJ82"/>
      <c r="NRK82"/>
      <c r="NRL82"/>
      <c r="NRM82"/>
      <c r="NRN82"/>
      <c r="NRO82"/>
      <c r="NRP82"/>
      <c r="NRQ82"/>
      <c r="NRR82"/>
      <c r="NRS82"/>
      <c r="NRT82"/>
      <c r="NRU82"/>
      <c r="NRV82"/>
      <c r="NRW82"/>
      <c r="NRX82"/>
      <c r="NRY82"/>
      <c r="NRZ82"/>
      <c r="NSA82"/>
      <c r="NSB82"/>
      <c r="NSC82"/>
      <c r="NSD82"/>
      <c r="NSE82"/>
      <c r="NSF82"/>
      <c r="NSG82"/>
      <c r="NSH82"/>
      <c r="NSI82"/>
      <c r="NSJ82"/>
      <c r="NSK82"/>
      <c r="NSL82"/>
      <c r="NSM82"/>
      <c r="NSN82"/>
      <c r="NSO82"/>
      <c r="NSP82"/>
      <c r="NSQ82"/>
      <c r="NSR82"/>
      <c r="NSS82"/>
      <c r="NST82"/>
      <c r="NSU82"/>
      <c r="NSV82"/>
      <c r="NSW82"/>
      <c r="NSX82"/>
      <c r="NSY82"/>
      <c r="NSZ82"/>
      <c r="NTA82"/>
      <c r="NTB82"/>
      <c r="NTC82"/>
      <c r="NTD82"/>
      <c r="NTE82"/>
      <c r="NTF82"/>
      <c r="NTG82"/>
      <c r="NTH82"/>
      <c r="NTI82"/>
      <c r="NTJ82"/>
      <c r="NTK82"/>
      <c r="NTL82"/>
      <c r="NTM82"/>
      <c r="NTN82"/>
      <c r="NTO82"/>
      <c r="NTP82"/>
      <c r="NTQ82"/>
      <c r="NTR82"/>
      <c r="NTS82"/>
      <c r="NTT82"/>
      <c r="NTU82"/>
      <c r="NTV82"/>
      <c r="NTW82"/>
      <c r="NTX82"/>
      <c r="NTY82"/>
      <c r="NTZ82"/>
      <c r="NUA82"/>
      <c r="NUB82"/>
      <c r="NUC82"/>
      <c r="NUD82"/>
      <c r="NUE82"/>
      <c r="NUF82"/>
      <c r="NUG82"/>
      <c r="NUH82"/>
      <c r="NUI82"/>
      <c r="NUJ82"/>
      <c r="NUK82"/>
      <c r="NUL82"/>
      <c r="NUM82"/>
      <c r="NUN82"/>
      <c r="NUO82"/>
      <c r="NUP82"/>
      <c r="NUQ82"/>
      <c r="NUR82"/>
      <c r="NUS82"/>
      <c r="NUT82"/>
      <c r="NUU82"/>
      <c r="NUV82"/>
      <c r="NUW82"/>
      <c r="NUX82"/>
      <c r="NUY82"/>
      <c r="NUZ82"/>
      <c r="NVA82"/>
      <c r="NVB82"/>
      <c r="NVC82"/>
      <c r="NVD82"/>
      <c r="NVE82"/>
      <c r="NVF82"/>
      <c r="NVG82"/>
      <c r="NVH82"/>
      <c r="NVI82"/>
      <c r="NVJ82"/>
      <c r="NVK82"/>
      <c r="NVL82"/>
      <c r="NVM82"/>
      <c r="NVN82"/>
      <c r="NVO82"/>
      <c r="NVP82"/>
      <c r="NVQ82"/>
      <c r="NVR82"/>
      <c r="NVS82"/>
      <c r="NVT82"/>
      <c r="NVU82"/>
      <c r="NVV82"/>
      <c r="NVW82"/>
      <c r="NVX82"/>
      <c r="NVY82"/>
      <c r="NVZ82"/>
      <c r="NWA82"/>
      <c r="NWB82"/>
      <c r="NWC82"/>
      <c r="NWD82"/>
      <c r="NWE82"/>
      <c r="NWF82"/>
      <c r="NWG82"/>
      <c r="NWH82"/>
      <c r="NWI82"/>
      <c r="NWJ82"/>
      <c r="NWK82"/>
      <c r="NWL82"/>
      <c r="NWM82"/>
      <c r="NWN82"/>
      <c r="NWO82"/>
      <c r="NWP82"/>
      <c r="NWQ82"/>
      <c r="NWR82"/>
      <c r="NWS82"/>
      <c r="NWT82"/>
      <c r="NWU82"/>
      <c r="NWV82"/>
      <c r="NWW82"/>
      <c r="NWX82"/>
      <c r="NWY82"/>
      <c r="NWZ82"/>
      <c r="NXA82"/>
      <c r="NXB82"/>
      <c r="NXC82"/>
      <c r="NXD82"/>
      <c r="NXE82"/>
      <c r="NXF82"/>
      <c r="NXG82"/>
      <c r="NXH82"/>
      <c r="NXI82"/>
      <c r="NXJ82"/>
      <c r="NXK82"/>
      <c r="NXL82"/>
      <c r="NXM82"/>
      <c r="NXN82"/>
      <c r="NXO82"/>
      <c r="NXP82"/>
      <c r="NXQ82"/>
      <c r="NXR82"/>
      <c r="NXS82"/>
      <c r="NXT82"/>
      <c r="NXU82"/>
      <c r="NXV82"/>
      <c r="NXW82"/>
      <c r="NXX82"/>
      <c r="NXY82"/>
      <c r="NXZ82"/>
      <c r="NYA82"/>
      <c r="NYB82"/>
      <c r="NYC82"/>
      <c r="NYD82"/>
      <c r="NYE82"/>
      <c r="NYF82"/>
      <c r="NYG82"/>
      <c r="NYH82"/>
      <c r="NYI82"/>
      <c r="NYJ82"/>
      <c r="NYK82"/>
      <c r="NYL82"/>
      <c r="NYM82"/>
      <c r="NYN82"/>
      <c r="NYO82"/>
      <c r="NYP82"/>
      <c r="NYQ82"/>
      <c r="NYR82"/>
      <c r="NYS82"/>
      <c r="NYT82"/>
      <c r="NYU82"/>
      <c r="NYV82"/>
      <c r="NYW82"/>
      <c r="NYX82"/>
      <c r="NYY82"/>
      <c r="NYZ82"/>
      <c r="NZA82"/>
      <c r="NZB82"/>
      <c r="NZC82"/>
      <c r="NZD82"/>
      <c r="NZE82"/>
      <c r="NZF82"/>
      <c r="NZG82"/>
      <c r="NZH82"/>
      <c r="NZI82"/>
      <c r="NZJ82"/>
      <c r="NZK82"/>
      <c r="NZL82"/>
      <c r="NZM82"/>
      <c r="NZN82"/>
      <c r="NZO82"/>
      <c r="NZP82"/>
      <c r="NZQ82"/>
      <c r="NZR82"/>
      <c r="NZS82"/>
      <c r="NZT82"/>
      <c r="NZU82"/>
      <c r="NZV82"/>
      <c r="NZW82"/>
      <c r="NZX82"/>
      <c r="NZY82"/>
      <c r="NZZ82"/>
      <c r="OAA82"/>
      <c r="OAB82"/>
      <c r="OAC82"/>
      <c r="OAD82"/>
      <c r="OAE82"/>
      <c r="OAF82"/>
      <c r="OAG82"/>
      <c r="OAH82"/>
      <c r="OAI82"/>
      <c r="OAJ82"/>
      <c r="OAK82"/>
      <c r="OAL82"/>
      <c r="OAM82"/>
      <c r="OAN82"/>
      <c r="OAO82"/>
      <c r="OAP82"/>
      <c r="OAQ82"/>
      <c r="OAR82"/>
      <c r="OAS82"/>
      <c r="OAT82"/>
      <c r="OAU82"/>
      <c r="OAV82"/>
      <c r="OAW82"/>
      <c r="OAX82"/>
      <c r="OAY82"/>
      <c r="OAZ82"/>
      <c r="OBA82"/>
      <c r="OBB82"/>
      <c r="OBC82"/>
      <c r="OBD82"/>
      <c r="OBE82"/>
      <c r="OBF82"/>
      <c r="OBG82"/>
      <c r="OBH82"/>
      <c r="OBI82"/>
      <c r="OBJ82"/>
      <c r="OBK82"/>
      <c r="OBL82"/>
      <c r="OBM82"/>
      <c r="OBN82"/>
      <c r="OBO82"/>
      <c r="OBP82"/>
      <c r="OBQ82"/>
      <c r="OBR82"/>
      <c r="OBS82"/>
      <c r="OBT82"/>
      <c r="OBU82"/>
      <c r="OBV82"/>
      <c r="OBW82"/>
      <c r="OBX82"/>
      <c r="OBY82"/>
      <c r="OBZ82"/>
      <c r="OCA82"/>
      <c r="OCB82"/>
      <c r="OCC82"/>
      <c r="OCD82"/>
      <c r="OCE82"/>
      <c r="OCF82"/>
      <c r="OCG82"/>
      <c r="OCH82"/>
      <c r="OCI82"/>
      <c r="OCJ82"/>
      <c r="OCK82"/>
      <c r="OCL82"/>
      <c r="OCM82"/>
      <c r="OCN82"/>
      <c r="OCO82"/>
      <c r="OCP82"/>
      <c r="OCQ82"/>
      <c r="OCR82"/>
      <c r="OCS82"/>
      <c r="OCT82"/>
      <c r="OCU82"/>
      <c r="OCV82"/>
      <c r="OCW82"/>
      <c r="OCX82"/>
      <c r="OCY82"/>
      <c r="OCZ82"/>
      <c r="ODA82"/>
      <c r="ODB82"/>
      <c r="ODC82"/>
      <c r="ODD82"/>
      <c r="ODE82"/>
      <c r="ODF82"/>
      <c r="ODG82"/>
      <c r="ODH82"/>
      <c r="ODI82"/>
      <c r="ODJ82"/>
      <c r="ODK82"/>
      <c r="ODL82"/>
      <c r="ODM82"/>
      <c r="ODN82"/>
      <c r="ODO82"/>
      <c r="ODP82"/>
      <c r="ODQ82"/>
      <c r="ODR82"/>
      <c r="ODS82"/>
      <c r="ODT82"/>
      <c r="ODU82"/>
      <c r="ODV82"/>
      <c r="ODW82"/>
      <c r="ODX82"/>
      <c r="ODY82"/>
      <c r="ODZ82"/>
      <c r="OEA82"/>
      <c r="OEB82"/>
      <c r="OEC82"/>
      <c r="OED82"/>
      <c r="OEE82"/>
      <c r="OEF82"/>
      <c r="OEG82"/>
      <c r="OEH82"/>
      <c r="OEI82"/>
      <c r="OEJ82"/>
      <c r="OEK82"/>
      <c r="OEL82"/>
      <c r="OEM82"/>
      <c r="OEN82"/>
      <c r="OEO82"/>
      <c r="OEP82"/>
      <c r="OEQ82"/>
      <c r="OER82"/>
      <c r="OES82"/>
      <c r="OET82"/>
      <c r="OEU82"/>
      <c r="OEV82"/>
      <c r="OEW82"/>
      <c r="OEX82"/>
      <c r="OEY82"/>
      <c r="OEZ82"/>
      <c r="OFA82"/>
      <c r="OFB82"/>
      <c r="OFC82"/>
      <c r="OFD82"/>
      <c r="OFE82"/>
      <c r="OFF82"/>
      <c r="OFG82"/>
      <c r="OFH82"/>
      <c r="OFI82"/>
      <c r="OFJ82"/>
      <c r="OFK82"/>
      <c r="OFL82"/>
      <c r="OFM82"/>
      <c r="OFN82"/>
      <c r="OFO82"/>
      <c r="OFP82"/>
      <c r="OFQ82"/>
      <c r="OFR82"/>
      <c r="OFS82"/>
      <c r="OFT82"/>
      <c r="OFU82"/>
      <c r="OFV82"/>
      <c r="OFW82"/>
      <c r="OFX82"/>
      <c r="OFY82"/>
      <c r="OFZ82"/>
      <c r="OGA82"/>
      <c r="OGB82"/>
      <c r="OGC82"/>
      <c r="OGD82"/>
      <c r="OGE82"/>
      <c r="OGF82"/>
      <c r="OGG82"/>
      <c r="OGH82"/>
      <c r="OGI82"/>
      <c r="OGJ82"/>
      <c r="OGK82"/>
      <c r="OGL82"/>
      <c r="OGM82"/>
      <c r="OGN82"/>
      <c r="OGO82"/>
      <c r="OGP82"/>
      <c r="OGQ82"/>
      <c r="OGR82"/>
      <c r="OGS82"/>
      <c r="OGT82"/>
      <c r="OGU82"/>
      <c r="OGV82"/>
      <c r="OGW82"/>
      <c r="OGX82"/>
      <c r="OGY82"/>
      <c r="OGZ82"/>
      <c r="OHA82"/>
      <c r="OHB82"/>
      <c r="OHC82"/>
      <c r="OHD82"/>
      <c r="OHE82"/>
      <c r="OHF82"/>
      <c r="OHG82"/>
      <c r="OHH82"/>
      <c r="OHI82"/>
      <c r="OHJ82"/>
      <c r="OHK82"/>
      <c r="OHL82"/>
      <c r="OHM82"/>
      <c r="OHN82"/>
      <c r="OHO82"/>
      <c r="OHP82"/>
      <c r="OHQ82"/>
      <c r="OHR82"/>
      <c r="OHS82"/>
      <c r="OHT82"/>
      <c r="OHU82"/>
      <c r="OHV82"/>
      <c r="OHW82"/>
      <c r="OHX82"/>
      <c r="OHY82"/>
      <c r="OHZ82"/>
      <c r="OIA82"/>
      <c r="OIB82"/>
      <c r="OIC82"/>
      <c r="OID82"/>
      <c r="OIE82"/>
      <c r="OIF82"/>
      <c r="OIG82"/>
      <c r="OIH82"/>
      <c r="OII82"/>
      <c r="OIJ82"/>
      <c r="OIK82"/>
      <c r="OIL82"/>
      <c r="OIM82"/>
      <c r="OIN82"/>
      <c r="OIO82"/>
      <c r="OIP82"/>
      <c r="OIQ82"/>
      <c r="OIR82"/>
      <c r="OIS82"/>
      <c r="OIT82"/>
      <c r="OIU82"/>
      <c r="OIV82"/>
      <c r="OIW82"/>
      <c r="OIX82"/>
      <c r="OIY82"/>
      <c r="OIZ82"/>
      <c r="OJA82"/>
      <c r="OJB82"/>
      <c r="OJC82"/>
      <c r="OJD82"/>
      <c r="OJE82"/>
      <c r="OJF82"/>
      <c r="OJG82"/>
      <c r="OJH82"/>
      <c r="OJI82"/>
      <c r="OJJ82"/>
      <c r="OJK82"/>
      <c r="OJL82"/>
      <c r="OJM82"/>
      <c r="OJN82"/>
      <c r="OJO82"/>
      <c r="OJP82"/>
      <c r="OJQ82"/>
      <c r="OJR82"/>
      <c r="OJS82"/>
      <c r="OJT82"/>
      <c r="OJU82"/>
      <c r="OJV82"/>
      <c r="OJW82"/>
      <c r="OJX82"/>
      <c r="OJY82"/>
      <c r="OJZ82"/>
      <c r="OKA82"/>
      <c r="OKB82"/>
      <c r="OKC82"/>
      <c r="OKD82"/>
      <c r="OKE82"/>
      <c r="OKF82"/>
      <c r="OKG82"/>
      <c r="OKH82"/>
      <c r="OKI82"/>
      <c r="OKJ82"/>
      <c r="OKK82"/>
      <c r="OKL82"/>
      <c r="OKM82"/>
      <c r="OKN82"/>
      <c r="OKO82"/>
      <c r="OKP82"/>
      <c r="OKQ82"/>
      <c r="OKR82"/>
      <c r="OKS82"/>
      <c r="OKT82"/>
      <c r="OKU82"/>
      <c r="OKV82"/>
      <c r="OKW82"/>
      <c r="OKX82"/>
      <c r="OKY82"/>
      <c r="OKZ82"/>
      <c r="OLA82"/>
      <c r="OLB82"/>
      <c r="OLC82"/>
      <c r="OLD82"/>
      <c r="OLE82"/>
      <c r="OLF82"/>
      <c r="OLG82"/>
      <c r="OLH82"/>
      <c r="OLI82"/>
      <c r="OLJ82"/>
      <c r="OLK82"/>
      <c r="OLL82"/>
      <c r="OLM82"/>
      <c r="OLN82"/>
      <c r="OLO82"/>
      <c r="OLP82"/>
      <c r="OLQ82"/>
      <c r="OLR82"/>
      <c r="OLS82"/>
      <c r="OLT82"/>
      <c r="OLU82"/>
      <c r="OLV82"/>
      <c r="OLW82"/>
      <c r="OLX82"/>
      <c r="OLY82"/>
      <c r="OLZ82"/>
      <c r="OMA82"/>
      <c r="OMB82"/>
      <c r="OMC82"/>
      <c r="OMD82"/>
      <c r="OME82"/>
      <c r="OMF82"/>
      <c r="OMG82"/>
      <c r="OMH82"/>
      <c r="OMI82"/>
      <c r="OMJ82"/>
      <c r="OMK82"/>
      <c r="OML82"/>
      <c r="OMM82"/>
      <c r="OMN82"/>
      <c r="OMO82"/>
      <c r="OMP82"/>
      <c r="OMQ82"/>
      <c r="OMR82"/>
      <c r="OMS82"/>
      <c r="OMT82"/>
      <c r="OMU82"/>
      <c r="OMV82"/>
      <c r="OMW82"/>
      <c r="OMX82"/>
      <c r="OMY82"/>
      <c r="OMZ82"/>
      <c r="ONA82"/>
      <c r="ONB82"/>
      <c r="ONC82"/>
      <c r="OND82"/>
      <c r="ONE82"/>
      <c r="ONF82"/>
      <c r="ONG82"/>
      <c r="ONH82"/>
      <c r="ONI82"/>
      <c r="ONJ82"/>
      <c r="ONK82"/>
      <c r="ONL82"/>
      <c r="ONM82"/>
      <c r="ONN82"/>
      <c r="ONO82"/>
      <c r="ONP82"/>
      <c r="ONQ82"/>
      <c r="ONR82"/>
      <c r="ONS82"/>
      <c r="ONT82"/>
      <c r="ONU82"/>
      <c r="ONV82"/>
      <c r="ONW82"/>
      <c r="ONX82"/>
      <c r="ONY82"/>
      <c r="ONZ82"/>
      <c r="OOA82"/>
      <c r="OOB82"/>
      <c r="OOC82"/>
      <c r="OOD82"/>
      <c r="OOE82"/>
      <c r="OOF82"/>
      <c r="OOG82"/>
      <c r="OOH82"/>
      <c r="OOI82"/>
      <c r="OOJ82"/>
      <c r="OOK82"/>
      <c r="OOL82"/>
      <c r="OOM82"/>
      <c r="OON82"/>
      <c r="OOO82"/>
      <c r="OOP82"/>
      <c r="OOQ82"/>
      <c r="OOR82"/>
      <c r="OOS82"/>
      <c r="OOT82"/>
      <c r="OOU82"/>
      <c r="OOV82"/>
      <c r="OOW82"/>
      <c r="OOX82"/>
      <c r="OOY82"/>
      <c r="OOZ82"/>
      <c r="OPA82"/>
      <c r="OPB82"/>
      <c r="OPC82"/>
      <c r="OPD82"/>
      <c r="OPE82"/>
      <c r="OPF82"/>
      <c r="OPG82"/>
      <c r="OPH82"/>
      <c r="OPI82"/>
      <c r="OPJ82"/>
      <c r="OPK82"/>
      <c r="OPL82"/>
      <c r="OPM82"/>
      <c r="OPN82"/>
      <c r="OPO82"/>
      <c r="OPP82"/>
      <c r="OPQ82"/>
      <c r="OPR82"/>
      <c r="OPS82"/>
      <c r="OPT82"/>
      <c r="OPU82"/>
      <c r="OPV82"/>
      <c r="OPW82"/>
      <c r="OPX82"/>
      <c r="OPY82"/>
      <c r="OPZ82"/>
      <c r="OQA82"/>
      <c r="OQB82"/>
      <c r="OQC82"/>
      <c r="OQD82"/>
      <c r="OQE82"/>
      <c r="OQF82"/>
      <c r="OQG82"/>
      <c r="OQH82"/>
      <c r="OQI82"/>
      <c r="OQJ82"/>
      <c r="OQK82"/>
      <c r="OQL82"/>
      <c r="OQM82"/>
      <c r="OQN82"/>
      <c r="OQO82"/>
      <c r="OQP82"/>
      <c r="OQQ82"/>
      <c r="OQR82"/>
      <c r="OQS82"/>
      <c r="OQT82"/>
      <c r="OQU82"/>
      <c r="OQV82"/>
      <c r="OQW82"/>
      <c r="OQX82"/>
      <c r="OQY82"/>
      <c r="OQZ82"/>
      <c r="ORA82"/>
      <c r="ORB82"/>
      <c r="ORC82"/>
      <c r="ORD82"/>
      <c r="ORE82"/>
      <c r="ORF82"/>
      <c r="ORG82"/>
      <c r="ORH82"/>
      <c r="ORI82"/>
      <c r="ORJ82"/>
      <c r="ORK82"/>
      <c r="ORL82"/>
      <c r="ORM82"/>
      <c r="ORN82"/>
      <c r="ORO82"/>
      <c r="ORP82"/>
      <c r="ORQ82"/>
      <c r="ORR82"/>
      <c r="ORS82"/>
      <c r="ORT82"/>
      <c r="ORU82"/>
      <c r="ORV82"/>
      <c r="ORW82"/>
      <c r="ORX82"/>
      <c r="ORY82"/>
      <c r="ORZ82"/>
      <c r="OSA82"/>
      <c r="OSB82"/>
      <c r="OSC82"/>
      <c r="OSD82"/>
      <c r="OSE82"/>
      <c r="OSF82"/>
      <c r="OSG82"/>
      <c r="OSH82"/>
      <c r="OSI82"/>
      <c r="OSJ82"/>
      <c r="OSK82"/>
      <c r="OSL82"/>
      <c r="OSM82"/>
      <c r="OSN82"/>
      <c r="OSO82"/>
      <c r="OSP82"/>
      <c r="OSQ82"/>
      <c r="OSR82"/>
      <c r="OSS82"/>
      <c r="OST82"/>
      <c r="OSU82"/>
      <c r="OSV82"/>
      <c r="OSW82"/>
      <c r="OSX82"/>
      <c r="OSY82"/>
      <c r="OSZ82"/>
      <c r="OTA82"/>
      <c r="OTB82"/>
      <c r="OTC82"/>
      <c r="OTD82"/>
      <c r="OTE82"/>
      <c r="OTF82"/>
      <c r="OTG82"/>
      <c r="OTH82"/>
      <c r="OTI82"/>
      <c r="OTJ82"/>
      <c r="OTK82"/>
      <c r="OTL82"/>
      <c r="OTM82"/>
      <c r="OTN82"/>
      <c r="OTO82"/>
      <c r="OTP82"/>
      <c r="OTQ82"/>
      <c r="OTR82"/>
      <c r="OTS82"/>
      <c r="OTT82"/>
      <c r="OTU82"/>
      <c r="OTV82"/>
      <c r="OTW82"/>
      <c r="OTX82"/>
      <c r="OTY82"/>
      <c r="OTZ82"/>
      <c r="OUA82"/>
      <c r="OUB82"/>
      <c r="OUC82"/>
      <c r="OUD82"/>
      <c r="OUE82"/>
      <c r="OUF82"/>
      <c r="OUG82"/>
      <c r="OUH82"/>
      <c r="OUI82"/>
      <c r="OUJ82"/>
      <c r="OUK82"/>
      <c r="OUL82"/>
      <c r="OUM82"/>
      <c r="OUN82"/>
      <c r="OUO82"/>
      <c r="OUP82"/>
      <c r="OUQ82"/>
      <c r="OUR82"/>
      <c r="OUS82"/>
      <c r="OUT82"/>
      <c r="OUU82"/>
      <c r="OUV82"/>
      <c r="OUW82"/>
      <c r="OUX82"/>
      <c r="OUY82"/>
      <c r="OUZ82"/>
      <c r="OVA82"/>
      <c r="OVB82"/>
      <c r="OVC82"/>
      <c r="OVD82"/>
      <c r="OVE82"/>
      <c r="OVF82"/>
      <c r="OVG82"/>
      <c r="OVH82"/>
      <c r="OVI82"/>
      <c r="OVJ82"/>
      <c r="OVK82"/>
      <c r="OVL82"/>
      <c r="OVM82"/>
      <c r="OVN82"/>
      <c r="OVO82"/>
      <c r="OVP82"/>
      <c r="OVQ82"/>
      <c r="OVR82"/>
      <c r="OVS82"/>
      <c r="OVT82"/>
      <c r="OVU82"/>
      <c r="OVV82"/>
      <c r="OVW82"/>
      <c r="OVX82"/>
      <c r="OVY82"/>
      <c r="OVZ82"/>
      <c r="OWA82"/>
      <c r="OWB82"/>
      <c r="OWC82"/>
      <c r="OWD82"/>
      <c r="OWE82"/>
      <c r="OWF82"/>
      <c r="OWG82"/>
      <c r="OWH82"/>
      <c r="OWI82"/>
      <c r="OWJ82"/>
      <c r="OWK82"/>
      <c r="OWL82"/>
      <c r="OWM82"/>
      <c r="OWN82"/>
      <c r="OWO82"/>
      <c r="OWP82"/>
      <c r="OWQ82"/>
      <c r="OWR82"/>
      <c r="OWS82"/>
      <c r="OWT82"/>
      <c r="OWU82"/>
      <c r="OWV82"/>
      <c r="OWW82"/>
      <c r="OWX82"/>
      <c r="OWY82"/>
      <c r="OWZ82"/>
      <c r="OXA82"/>
      <c r="OXB82"/>
      <c r="OXC82"/>
      <c r="OXD82"/>
      <c r="OXE82"/>
      <c r="OXF82"/>
      <c r="OXG82"/>
      <c r="OXH82"/>
      <c r="OXI82"/>
      <c r="OXJ82"/>
      <c r="OXK82"/>
      <c r="OXL82"/>
      <c r="OXM82"/>
      <c r="OXN82"/>
      <c r="OXO82"/>
      <c r="OXP82"/>
      <c r="OXQ82"/>
      <c r="OXR82"/>
      <c r="OXS82"/>
      <c r="OXT82"/>
      <c r="OXU82"/>
      <c r="OXV82"/>
      <c r="OXW82"/>
      <c r="OXX82"/>
      <c r="OXY82"/>
      <c r="OXZ82"/>
      <c r="OYA82"/>
      <c r="OYB82"/>
      <c r="OYC82"/>
      <c r="OYD82"/>
      <c r="OYE82"/>
      <c r="OYF82"/>
      <c r="OYG82"/>
      <c r="OYH82"/>
      <c r="OYI82"/>
      <c r="OYJ82"/>
      <c r="OYK82"/>
      <c r="OYL82"/>
      <c r="OYM82"/>
      <c r="OYN82"/>
      <c r="OYO82"/>
      <c r="OYP82"/>
      <c r="OYQ82"/>
      <c r="OYR82"/>
      <c r="OYS82"/>
      <c r="OYT82"/>
      <c r="OYU82"/>
      <c r="OYV82"/>
      <c r="OYW82"/>
      <c r="OYX82"/>
      <c r="OYY82"/>
      <c r="OYZ82"/>
      <c r="OZA82"/>
      <c r="OZB82"/>
      <c r="OZC82"/>
      <c r="OZD82"/>
      <c r="OZE82"/>
      <c r="OZF82"/>
      <c r="OZG82"/>
      <c r="OZH82"/>
      <c r="OZI82"/>
      <c r="OZJ82"/>
      <c r="OZK82"/>
      <c r="OZL82"/>
      <c r="OZM82"/>
      <c r="OZN82"/>
      <c r="OZO82"/>
      <c r="OZP82"/>
      <c r="OZQ82"/>
      <c r="OZR82"/>
      <c r="OZS82"/>
      <c r="OZT82"/>
      <c r="OZU82"/>
      <c r="OZV82"/>
      <c r="OZW82"/>
      <c r="OZX82"/>
      <c r="OZY82"/>
      <c r="OZZ82"/>
      <c r="PAA82"/>
      <c r="PAB82"/>
      <c r="PAC82"/>
      <c r="PAD82"/>
      <c r="PAE82"/>
      <c r="PAF82"/>
      <c r="PAG82"/>
      <c r="PAH82"/>
      <c r="PAI82"/>
      <c r="PAJ82"/>
      <c r="PAK82"/>
      <c r="PAL82"/>
      <c r="PAM82"/>
      <c r="PAN82"/>
      <c r="PAO82"/>
      <c r="PAP82"/>
      <c r="PAQ82"/>
      <c r="PAR82"/>
      <c r="PAS82"/>
      <c r="PAT82"/>
      <c r="PAU82"/>
      <c r="PAV82"/>
      <c r="PAW82"/>
      <c r="PAX82"/>
      <c r="PAY82"/>
      <c r="PAZ82"/>
      <c r="PBA82"/>
      <c r="PBB82"/>
      <c r="PBC82"/>
      <c r="PBD82"/>
      <c r="PBE82"/>
      <c r="PBF82"/>
      <c r="PBG82"/>
      <c r="PBH82"/>
      <c r="PBI82"/>
      <c r="PBJ82"/>
      <c r="PBK82"/>
      <c r="PBL82"/>
      <c r="PBM82"/>
      <c r="PBN82"/>
      <c r="PBO82"/>
      <c r="PBP82"/>
      <c r="PBQ82"/>
      <c r="PBR82"/>
      <c r="PBS82"/>
      <c r="PBT82"/>
      <c r="PBU82"/>
      <c r="PBV82"/>
      <c r="PBW82"/>
      <c r="PBX82"/>
      <c r="PBY82"/>
      <c r="PBZ82"/>
      <c r="PCA82"/>
      <c r="PCB82"/>
      <c r="PCC82"/>
      <c r="PCD82"/>
      <c r="PCE82"/>
      <c r="PCF82"/>
      <c r="PCG82"/>
      <c r="PCH82"/>
      <c r="PCI82"/>
      <c r="PCJ82"/>
      <c r="PCK82"/>
      <c r="PCL82"/>
      <c r="PCM82"/>
      <c r="PCN82"/>
      <c r="PCO82"/>
      <c r="PCP82"/>
      <c r="PCQ82"/>
      <c r="PCR82"/>
      <c r="PCS82"/>
      <c r="PCT82"/>
      <c r="PCU82"/>
      <c r="PCV82"/>
      <c r="PCW82"/>
      <c r="PCX82"/>
      <c r="PCY82"/>
      <c r="PCZ82"/>
      <c r="PDA82"/>
      <c r="PDB82"/>
      <c r="PDC82"/>
      <c r="PDD82"/>
      <c r="PDE82"/>
      <c r="PDF82"/>
      <c r="PDG82"/>
      <c r="PDH82"/>
      <c r="PDI82"/>
      <c r="PDJ82"/>
      <c r="PDK82"/>
      <c r="PDL82"/>
      <c r="PDM82"/>
      <c r="PDN82"/>
      <c r="PDO82"/>
      <c r="PDP82"/>
      <c r="PDQ82"/>
      <c r="PDR82"/>
      <c r="PDS82"/>
      <c r="PDT82"/>
      <c r="PDU82"/>
      <c r="PDV82"/>
      <c r="PDW82"/>
      <c r="PDX82"/>
      <c r="PDY82"/>
      <c r="PDZ82"/>
      <c r="PEA82"/>
      <c r="PEB82"/>
      <c r="PEC82"/>
      <c r="PED82"/>
      <c r="PEE82"/>
      <c r="PEF82"/>
      <c r="PEG82"/>
      <c r="PEH82"/>
      <c r="PEI82"/>
      <c r="PEJ82"/>
      <c r="PEK82"/>
      <c r="PEL82"/>
      <c r="PEM82"/>
      <c r="PEN82"/>
      <c r="PEO82"/>
      <c r="PEP82"/>
      <c r="PEQ82"/>
      <c r="PER82"/>
      <c r="PES82"/>
      <c r="PET82"/>
      <c r="PEU82"/>
      <c r="PEV82"/>
      <c r="PEW82"/>
      <c r="PEX82"/>
      <c r="PEY82"/>
      <c r="PEZ82"/>
      <c r="PFA82"/>
      <c r="PFB82"/>
      <c r="PFC82"/>
      <c r="PFD82"/>
      <c r="PFE82"/>
      <c r="PFF82"/>
      <c r="PFG82"/>
      <c r="PFH82"/>
      <c r="PFI82"/>
      <c r="PFJ82"/>
      <c r="PFK82"/>
      <c r="PFL82"/>
      <c r="PFM82"/>
      <c r="PFN82"/>
      <c r="PFO82"/>
      <c r="PFP82"/>
      <c r="PFQ82"/>
      <c r="PFR82"/>
      <c r="PFS82"/>
      <c r="PFT82"/>
      <c r="PFU82"/>
      <c r="PFV82"/>
      <c r="PFW82"/>
      <c r="PFX82"/>
      <c r="PFY82"/>
      <c r="PFZ82"/>
      <c r="PGA82"/>
      <c r="PGB82"/>
      <c r="PGC82"/>
      <c r="PGD82"/>
      <c r="PGE82"/>
      <c r="PGF82"/>
      <c r="PGG82"/>
      <c r="PGH82"/>
      <c r="PGI82"/>
      <c r="PGJ82"/>
      <c r="PGK82"/>
      <c r="PGL82"/>
      <c r="PGM82"/>
      <c r="PGN82"/>
      <c r="PGO82"/>
      <c r="PGP82"/>
      <c r="PGQ82"/>
      <c r="PGR82"/>
      <c r="PGS82"/>
      <c r="PGT82"/>
      <c r="PGU82"/>
      <c r="PGV82"/>
      <c r="PGW82"/>
      <c r="PGX82"/>
      <c r="PGY82"/>
      <c r="PGZ82"/>
      <c r="PHA82"/>
      <c r="PHB82"/>
      <c r="PHC82"/>
      <c r="PHD82"/>
      <c r="PHE82"/>
      <c r="PHF82"/>
      <c r="PHG82"/>
      <c r="PHH82"/>
      <c r="PHI82"/>
      <c r="PHJ82"/>
      <c r="PHK82"/>
      <c r="PHL82"/>
      <c r="PHM82"/>
      <c r="PHN82"/>
      <c r="PHO82"/>
      <c r="PHP82"/>
      <c r="PHQ82"/>
      <c r="PHR82"/>
      <c r="PHS82"/>
      <c r="PHT82"/>
      <c r="PHU82"/>
      <c r="PHV82"/>
      <c r="PHW82"/>
      <c r="PHX82"/>
      <c r="PHY82"/>
      <c r="PHZ82"/>
      <c r="PIA82"/>
      <c r="PIB82"/>
      <c r="PIC82"/>
      <c r="PID82"/>
      <c r="PIE82"/>
      <c r="PIF82"/>
      <c r="PIG82"/>
      <c r="PIH82"/>
      <c r="PII82"/>
      <c r="PIJ82"/>
      <c r="PIK82"/>
      <c r="PIL82"/>
      <c r="PIM82"/>
      <c r="PIN82"/>
      <c r="PIO82"/>
      <c r="PIP82"/>
      <c r="PIQ82"/>
      <c r="PIR82"/>
      <c r="PIS82"/>
      <c r="PIT82"/>
      <c r="PIU82"/>
      <c r="PIV82"/>
      <c r="PIW82"/>
      <c r="PIX82"/>
      <c r="PIY82"/>
      <c r="PIZ82"/>
      <c r="PJA82"/>
      <c r="PJB82"/>
      <c r="PJC82"/>
      <c r="PJD82"/>
      <c r="PJE82"/>
      <c r="PJF82"/>
      <c r="PJG82"/>
      <c r="PJH82"/>
      <c r="PJI82"/>
      <c r="PJJ82"/>
      <c r="PJK82"/>
      <c r="PJL82"/>
      <c r="PJM82"/>
      <c r="PJN82"/>
      <c r="PJO82"/>
      <c r="PJP82"/>
      <c r="PJQ82"/>
      <c r="PJR82"/>
      <c r="PJS82"/>
      <c r="PJT82"/>
      <c r="PJU82"/>
      <c r="PJV82"/>
      <c r="PJW82"/>
      <c r="PJX82"/>
      <c r="PJY82"/>
      <c r="PJZ82"/>
      <c r="PKA82"/>
      <c r="PKB82"/>
      <c r="PKC82"/>
      <c r="PKD82"/>
      <c r="PKE82"/>
      <c r="PKF82"/>
      <c r="PKG82"/>
      <c r="PKH82"/>
      <c r="PKI82"/>
      <c r="PKJ82"/>
      <c r="PKK82"/>
      <c r="PKL82"/>
      <c r="PKM82"/>
      <c r="PKN82"/>
      <c r="PKO82"/>
      <c r="PKP82"/>
      <c r="PKQ82"/>
      <c r="PKR82"/>
      <c r="PKS82"/>
      <c r="PKT82"/>
      <c r="PKU82"/>
      <c r="PKV82"/>
      <c r="PKW82"/>
      <c r="PKX82"/>
      <c r="PKY82"/>
      <c r="PKZ82"/>
      <c r="PLA82"/>
      <c r="PLB82"/>
      <c r="PLC82"/>
      <c r="PLD82"/>
      <c r="PLE82"/>
      <c r="PLF82"/>
      <c r="PLG82"/>
      <c r="PLH82"/>
      <c r="PLI82"/>
      <c r="PLJ82"/>
      <c r="PLK82"/>
      <c r="PLL82"/>
      <c r="PLM82"/>
      <c r="PLN82"/>
      <c r="PLO82"/>
      <c r="PLP82"/>
      <c r="PLQ82"/>
      <c r="PLR82"/>
      <c r="PLS82"/>
      <c r="PLT82"/>
      <c r="PLU82"/>
      <c r="PLV82"/>
      <c r="PLW82"/>
      <c r="PLX82"/>
      <c r="PLY82"/>
      <c r="PLZ82"/>
      <c r="PMA82"/>
      <c r="PMB82"/>
      <c r="PMC82"/>
      <c r="PMD82"/>
      <c r="PME82"/>
      <c r="PMF82"/>
      <c r="PMG82"/>
      <c r="PMH82"/>
      <c r="PMI82"/>
      <c r="PMJ82"/>
      <c r="PMK82"/>
      <c r="PML82"/>
      <c r="PMM82"/>
      <c r="PMN82"/>
      <c r="PMO82"/>
      <c r="PMP82"/>
      <c r="PMQ82"/>
      <c r="PMR82"/>
      <c r="PMS82"/>
      <c r="PMT82"/>
      <c r="PMU82"/>
      <c r="PMV82"/>
      <c r="PMW82"/>
      <c r="PMX82"/>
      <c r="PMY82"/>
      <c r="PMZ82"/>
      <c r="PNA82"/>
      <c r="PNB82"/>
      <c r="PNC82"/>
      <c r="PND82"/>
      <c r="PNE82"/>
      <c r="PNF82"/>
      <c r="PNG82"/>
      <c r="PNH82"/>
      <c r="PNI82"/>
      <c r="PNJ82"/>
      <c r="PNK82"/>
      <c r="PNL82"/>
      <c r="PNM82"/>
      <c r="PNN82"/>
      <c r="PNO82"/>
      <c r="PNP82"/>
      <c r="PNQ82"/>
      <c r="PNR82"/>
      <c r="PNS82"/>
      <c r="PNT82"/>
      <c r="PNU82"/>
      <c r="PNV82"/>
      <c r="PNW82"/>
      <c r="PNX82"/>
      <c r="PNY82"/>
      <c r="PNZ82"/>
      <c r="POA82"/>
      <c r="POB82"/>
      <c r="POC82"/>
      <c r="POD82"/>
      <c r="POE82"/>
      <c r="POF82"/>
      <c r="POG82"/>
      <c r="POH82"/>
      <c r="POI82"/>
      <c r="POJ82"/>
      <c r="POK82"/>
      <c r="POL82"/>
      <c r="POM82"/>
      <c r="PON82"/>
      <c r="POO82"/>
      <c r="POP82"/>
      <c r="POQ82"/>
      <c r="POR82"/>
      <c r="POS82"/>
      <c r="POT82"/>
      <c r="POU82"/>
      <c r="POV82"/>
      <c r="POW82"/>
      <c r="POX82"/>
      <c r="POY82"/>
      <c r="POZ82"/>
      <c r="PPA82"/>
      <c r="PPB82"/>
      <c r="PPC82"/>
      <c r="PPD82"/>
      <c r="PPE82"/>
      <c r="PPF82"/>
      <c r="PPG82"/>
      <c r="PPH82"/>
      <c r="PPI82"/>
      <c r="PPJ82"/>
      <c r="PPK82"/>
      <c r="PPL82"/>
      <c r="PPM82"/>
      <c r="PPN82"/>
      <c r="PPO82"/>
      <c r="PPP82"/>
      <c r="PPQ82"/>
      <c r="PPR82"/>
      <c r="PPS82"/>
      <c r="PPT82"/>
      <c r="PPU82"/>
      <c r="PPV82"/>
      <c r="PPW82"/>
      <c r="PPX82"/>
      <c r="PPY82"/>
      <c r="PPZ82"/>
      <c r="PQA82"/>
      <c r="PQB82"/>
      <c r="PQC82"/>
      <c r="PQD82"/>
      <c r="PQE82"/>
      <c r="PQF82"/>
      <c r="PQG82"/>
      <c r="PQH82"/>
      <c r="PQI82"/>
      <c r="PQJ82"/>
      <c r="PQK82"/>
      <c r="PQL82"/>
      <c r="PQM82"/>
      <c r="PQN82"/>
      <c r="PQO82"/>
      <c r="PQP82"/>
      <c r="PQQ82"/>
      <c r="PQR82"/>
      <c r="PQS82"/>
      <c r="PQT82"/>
      <c r="PQU82"/>
      <c r="PQV82"/>
      <c r="PQW82"/>
      <c r="PQX82"/>
      <c r="PQY82"/>
      <c r="PQZ82"/>
      <c r="PRA82"/>
      <c r="PRB82"/>
      <c r="PRC82"/>
      <c r="PRD82"/>
      <c r="PRE82"/>
      <c r="PRF82"/>
      <c r="PRG82"/>
      <c r="PRH82"/>
      <c r="PRI82"/>
      <c r="PRJ82"/>
      <c r="PRK82"/>
      <c r="PRL82"/>
      <c r="PRM82"/>
      <c r="PRN82"/>
      <c r="PRO82"/>
      <c r="PRP82"/>
      <c r="PRQ82"/>
      <c r="PRR82"/>
      <c r="PRS82"/>
      <c r="PRT82"/>
      <c r="PRU82"/>
      <c r="PRV82"/>
      <c r="PRW82"/>
      <c r="PRX82"/>
      <c r="PRY82"/>
      <c r="PRZ82"/>
      <c r="PSA82"/>
      <c r="PSB82"/>
      <c r="PSC82"/>
      <c r="PSD82"/>
      <c r="PSE82"/>
      <c r="PSF82"/>
      <c r="PSG82"/>
      <c r="PSH82"/>
      <c r="PSI82"/>
      <c r="PSJ82"/>
      <c r="PSK82"/>
      <c r="PSL82"/>
      <c r="PSM82"/>
      <c r="PSN82"/>
      <c r="PSO82"/>
      <c r="PSP82"/>
      <c r="PSQ82"/>
      <c r="PSR82"/>
      <c r="PSS82"/>
      <c r="PST82"/>
      <c r="PSU82"/>
      <c r="PSV82"/>
      <c r="PSW82"/>
      <c r="PSX82"/>
      <c r="PSY82"/>
      <c r="PSZ82"/>
      <c r="PTA82"/>
      <c r="PTB82"/>
      <c r="PTC82"/>
      <c r="PTD82"/>
      <c r="PTE82"/>
      <c r="PTF82"/>
      <c r="PTG82"/>
      <c r="PTH82"/>
      <c r="PTI82"/>
      <c r="PTJ82"/>
      <c r="PTK82"/>
      <c r="PTL82"/>
      <c r="PTM82"/>
      <c r="PTN82"/>
      <c r="PTO82"/>
      <c r="PTP82"/>
      <c r="PTQ82"/>
      <c r="PTR82"/>
      <c r="PTS82"/>
      <c r="PTT82"/>
      <c r="PTU82"/>
      <c r="PTV82"/>
      <c r="PTW82"/>
      <c r="PTX82"/>
      <c r="PTY82"/>
      <c r="PTZ82"/>
      <c r="PUA82"/>
      <c r="PUB82"/>
      <c r="PUC82"/>
      <c r="PUD82"/>
      <c r="PUE82"/>
      <c r="PUF82"/>
      <c r="PUG82"/>
      <c r="PUH82"/>
      <c r="PUI82"/>
      <c r="PUJ82"/>
      <c r="PUK82"/>
      <c r="PUL82"/>
      <c r="PUM82"/>
      <c r="PUN82"/>
      <c r="PUO82"/>
      <c r="PUP82"/>
      <c r="PUQ82"/>
      <c r="PUR82"/>
      <c r="PUS82"/>
      <c r="PUT82"/>
      <c r="PUU82"/>
      <c r="PUV82"/>
      <c r="PUW82"/>
      <c r="PUX82"/>
      <c r="PUY82"/>
      <c r="PUZ82"/>
      <c r="PVA82"/>
      <c r="PVB82"/>
      <c r="PVC82"/>
      <c r="PVD82"/>
      <c r="PVE82"/>
      <c r="PVF82"/>
      <c r="PVG82"/>
      <c r="PVH82"/>
      <c r="PVI82"/>
      <c r="PVJ82"/>
      <c r="PVK82"/>
      <c r="PVL82"/>
      <c r="PVM82"/>
      <c r="PVN82"/>
      <c r="PVO82"/>
      <c r="PVP82"/>
      <c r="PVQ82"/>
      <c r="PVR82"/>
      <c r="PVS82"/>
      <c r="PVT82"/>
      <c r="PVU82"/>
      <c r="PVV82"/>
      <c r="PVW82"/>
      <c r="PVX82"/>
      <c r="PVY82"/>
      <c r="PVZ82"/>
      <c r="PWA82"/>
      <c r="PWB82"/>
      <c r="PWC82"/>
      <c r="PWD82"/>
      <c r="PWE82"/>
      <c r="PWF82"/>
      <c r="PWG82"/>
      <c r="PWH82"/>
      <c r="PWI82"/>
      <c r="PWJ82"/>
      <c r="PWK82"/>
      <c r="PWL82"/>
      <c r="PWM82"/>
      <c r="PWN82"/>
      <c r="PWO82"/>
      <c r="PWP82"/>
      <c r="PWQ82"/>
      <c r="PWR82"/>
      <c r="PWS82"/>
      <c r="PWT82"/>
      <c r="PWU82"/>
      <c r="PWV82"/>
      <c r="PWW82"/>
      <c r="PWX82"/>
      <c r="PWY82"/>
      <c r="PWZ82"/>
      <c r="PXA82"/>
      <c r="PXB82"/>
      <c r="PXC82"/>
      <c r="PXD82"/>
      <c r="PXE82"/>
      <c r="PXF82"/>
      <c r="PXG82"/>
      <c r="PXH82"/>
      <c r="PXI82"/>
      <c r="PXJ82"/>
      <c r="PXK82"/>
      <c r="PXL82"/>
      <c r="PXM82"/>
      <c r="PXN82"/>
      <c r="PXO82"/>
      <c r="PXP82"/>
      <c r="PXQ82"/>
      <c r="PXR82"/>
      <c r="PXS82"/>
      <c r="PXT82"/>
      <c r="PXU82"/>
      <c r="PXV82"/>
      <c r="PXW82"/>
      <c r="PXX82"/>
      <c r="PXY82"/>
      <c r="PXZ82"/>
      <c r="PYA82"/>
      <c r="PYB82"/>
      <c r="PYC82"/>
      <c r="PYD82"/>
      <c r="PYE82"/>
      <c r="PYF82"/>
      <c r="PYG82"/>
      <c r="PYH82"/>
      <c r="PYI82"/>
      <c r="PYJ82"/>
      <c r="PYK82"/>
      <c r="PYL82"/>
      <c r="PYM82"/>
      <c r="PYN82"/>
      <c r="PYO82"/>
      <c r="PYP82"/>
      <c r="PYQ82"/>
      <c r="PYR82"/>
      <c r="PYS82"/>
      <c r="PYT82"/>
      <c r="PYU82"/>
      <c r="PYV82"/>
      <c r="PYW82"/>
      <c r="PYX82"/>
      <c r="PYY82"/>
      <c r="PYZ82"/>
      <c r="PZA82"/>
      <c r="PZB82"/>
      <c r="PZC82"/>
      <c r="PZD82"/>
      <c r="PZE82"/>
      <c r="PZF82"/>
      <c r="PZG82"/>
      <c r="PZH82"/>
      <c r="PZI82"/>
      <c r="PZJ82"/>
      <c r="PZK82"/>
      <c r="PZL82"/>
      <c r="PZM82"/>
      <c r="PZN82"/>
      <c r="PZO82"/>
      <c r="PZP82"/>
      <c r="PZQ82"/>
      <c r="PZR82"/>
      <c r="PZS82"/>
      <c r="PZT82"/>
      <c r="PZU82"/>
      <c r="PZV82"/>
      <c r="PZW82"/>
      <c r="PZX82"/>
      <c r="PZY82"/>
      <c r="PZZ82"/>
      <c r="QAA82"/>
      <c r="QAB82"/>
      <c r="QAC82"/>
      <c r="QAD82"/>
      <c r="QAE82"/>
      <c r="QAF82"/>
      <c r="QAG82"/>
      <c r="QAH82"/>
      <c r="QAI82"/>
      <c r="QAJ82"/>
      <c r="QAK82"/>
      <c r="QAL82"/>
      <c r="QAM82"/>
      <c r="QAN82"/>
      <c r="QAO82"/>
      <c r="QAP82"/>
      <c r="QAQ82"/>
      <c r="QAR82"/>
      <c r="QAS82"/>
      <c r="QAT82"/>
      <c r="QAU82"/>
      <c r="QAV82"/>
      <c r="QAW82"/>
      <c r="QAX82"/>
      <c r="QAY82"/>
      <c r="QAZ82"/>
      <c r="QBA82"/>
      <c r="QBB82"/>
      <c r="QBC82"/>
      <c r="QBD82"/>
      <c r="QBE82"/>
      <c r="QBF82"/>
      <c r="QBG82"/>
      <c r="QBH82"/>
      <c r="QBI82"/>
      <c r="QBJ82"/>
      <c r="QBK82"/>
      <c r="QBL82"/>
      <c r="QBM82"/>
      <c r="QBN82"/>
      <c r="QBO82"/>
      <c r="QBP82"/>
      <c r="QBQ82"/>
      <c r="QBR82"/>
      <c r="QBS82"/>
      <c r="QBT82"/>
      <c r="QBU82"/>
      <c r="QBV82"/>
      <c r="QBW82"/>
      <c r="QBX82"/>
      <c r="QBY82"/>
      <c r="QBZ82"/>
      <c r="QCA82"/>
      <c r="QCB82"/>
      <c r="QCC82"/>
      <c r="QCD82"/>
      <c r="QCE82"/>
      <c r="QCF82"/>
      <c r="QCG82"/>
      <c r="QCH82"/>
      <c r="QCI82"/>
      <c r="QCJ82"/>
      <c r="QCK82"/>
      <c r="QCL82"/>
      <c r="QCM82"/>
      <c r="QCN82"/>
      <c r="QCO82"/>
      <c r="QCP82"/>
      <c r="QCQ82"/>
      <c r="QCR82"/>
      <c r="QCS82"/>
      <c r="QCT82"/>
      <c r="QCU82"/>
      <c r="QCV82"/>
      <c r="QCW82"/>
      <c r="QCX82"/>
      <c r="QCY82"/>
      <c r="QCZ82"/>
      <c r="QDA82"/>
      <c r="QDB82"/>
      <c r="QDC82"/>
      <c r="QDD82"/>
      <c r="QDE82"/>
      <c r="QDF82"/>
      <c r="QDG82"/>
      <c r="QDH82"/>
      <c r="QDI82"/>
      <c r="QDJ82"/>
      <c r="QDK82"/>
      <c r="QDL82"/>
      <c r="QDM82"/>
      <c r="QDN82"/>
      <c r="QDO82"/>
      <c r="QDP82"/>
      <c r="QDQ82"/>
      <c r="QDR82"/>
      <c r="QDS82"/>
      <c r="QDT82"/>
      <c r="QDU82"/>
      <c r="QDV82"/>
      <c r="QDW82"/>
      <c r="QDX82"/>
      <c r="QDY82"/>
      <c r="QDZ82"/>
      <c r="QEA82"/>
      <c r="QEB82"/>
      <c r="QEC82"/>
      <c r="QED82"/>
      <c r="QEE82"/>
      <c r="QEF82"/>
      <c r="QEG82"/>
      <c r="QEH82"/>
      <c r="QEI82"/>
      <c r="QEJ82"/>
      <c r="QEK82"/>
      <c r="QEL82"/>
      <c r="QEM82"/>
      <c r="QEN82"/>
      <c r="QEO82"/>
      <c r="QEP82"/>
      <c r="QEQ82"/>
      <c r="QER82"/>
      <c r="QES82"/>
      <c r="QET82"/>
      <c r="QEU82"/>
      <c r="QEV82"/>
      <c r="QEW82"/>
      <c r="QEX82"/>
      <c r="QEY82"/>
      <c r="QEZ82"/>
      <c r="QFA82"/>
      <c r="QFB82"/>
      <c r="QFC82"/>
      <c r="QFD82"/>
      <c r="QFE82"/>
      <c r="QFF82"/>
      <c r="QFG82"/>
      <c r="QFH82"/>
      <c r="QFI82"/>
      <c r="QFJ82"/>
      <c r="QFK82"/>
      <c r="QFL82"/>
      <c r="QFM82"/>
      <c r="QFN82"/>
      <c r="QFO82"/>
      <c r="QFP82"/>
      <c r="QFQ82"/>
      <c r="QFR82"/>
      <c r="QFS82"/>
      <c r="QFT82"/>
      <c r="QFU82"/>
      <c r="QFV82"/>
      <c r="QFW82"/>
      <c r="QFX82"/>
      <c r="QFY82"/>
      <c r="QFZ82"/>
      <c r="QGA82"/>
      <c r="QGB82"/>
      <c r="QGC82"/>
      <c r="QGD82"/>
      <c r="QGE82"/>
      <c r="QGF82"/>
      <c r="QGG82"/>
      <c r="QGH82"/>
      <c r="QGI82"/>
      <c r="QGJ82"/>
      <c r="QGK82"/>
      <c r="QGL82"/>
      <c r="QGM82"/>
      <c r="QGN82"/>
      <c r="QGO82"/>
      <c r="QGP82"/>
      <c r="QGQ82"/>
      <c r="QGR82"/>
      <c r="QGS82"/>
      <c r="QGT82"/>
      <c r="QGU82"/>
      <c r="QGV82"/>
      <c r="QGW82"/>
      <c r="QGX82"/>
      <c r="QGY82"/>
      <c r="QGZ82"/>
      <c r="QHA82"/>
      <c r="QHB82"/>
      <c r="QHC82"/>
      <c r="QHD82"/>
      <c r="QHE82"/>
      <c r="QHF82"/>
      <c r="QHG82"/>
      <c r="QHH82"/>
      <c r="QHI82"/>
      <c r="QHJ82"/>
      <c r="QHK82"/>
      <c r="QHL82"/>
      <c r="QHM82"/>
      <c r="QHN82"/>
      <c r="QHO82"/>
      <c r="QHP82"/>
      <c r="QHQ82"/>
      <c r="QHR82"/>
      <c r="QHS82"/>
      <c r="QHT82"/>
      <c r="QHU82"/>
      <c r="QHV82"/>
      <c r="QHW82"/>
      <c r="QHX82"/>
      <c r="QHY82"/>
      <c r="QHZ82"/>
      <c r="QIA82"/>
      <c r="QIB82"/>
      <c r="QIC82"/>
      <c r="QID82"/>
      <c r="QIE82"/>
      <c r="QIF82"/>
      <c r="QIG82"/>
      <c r="QIH82"/>
      <c r="QII82"/>
      <c r="QIJ82"/>
      <c r="QIK82"/>
      <c r="QIL82"/>
      <c r="QIM82"/>
      <c r="QIN82"/>
      <c r="QIO82"/>
      <c r="QIP82"/>
      <c r="QIQ82"/>
      <c r="QIR82"/>
      <c r="QIS82"/>
      <c r="QIT82"/>
      <c r="QIU82"/>
      <c r="QIV82"/>
      <c r="QIW82"/>
      <c r="QIX82"/>
      <c r="QIY82"/>
      <c r="QIZ82"/>
      <c r="QJA82"/>
      <c r="QJB82"/>
      <c r="QJC82"/>
      <c r="QJD82"/>
      <c r="QJE82"/>
      <c r="QJF82"/>
      <c r="QJG82"/>
      <c r="QJH82"/>
      <c r="QJI82"/>
      <c r="QJJ82"/>
      <c r="QJK82"/>
      <c r="QJL82"/>
      <c r="QJM82"/>
      <c r="QJN82"/>
      <c r="QJO82"/>
      <c r="QJP82"/>
      <c r="QJQ82"/>
      <c r="QJR82"/>
      <c r="QJS82"/>
      <c r="QJT82"/>
      <c r="QJU82"/>
      <c r="QJV82"/>
      <c r="QJW82"/>
      <c r="QJX82"/>
      <c r="QJY82"/>
      <c r="QJZ82"/>
      <c r="QKA82"/>
      <c r="QKB82"/>
      <c r="QKC82"/>
      <c r="QKD82"/>
      <c r="QKE82"/>
      <c r="QKF82"/>
      <c r="QKG82"/>
      <c r="QKH82"/>
      <c r="QKI82"/>
      <c r="QKJ82"/>
      <c r="QKK82"/>
      <c r="QKL82"/>
      <c r="QKM82"/>
      <c r="QKN82"/>
      <c r="QKO82"/>
      <c r="QKP82"/>
      <c r="QKQ82"/>
      <c r="QKR82"/>
      <c r="QKS82"/>
      <c r="QKT82"/>
      <c r="QKU82"/>
      <c r="QKV82"/>
      <c r="QKW82"/>
      <c r="QKX82"/>
      <c r="QKY82"/>
      <c r="QKZ82"/>
      <c r="QLA82"/>
      <c r="QLB82"/>
      <c r="QLC82"/>
      <c r="QLD82"/>
      <c r="QLE82"/>
      <c r="QLF82"/>
      <c r="QLG82"/>
      <c r="QLH82"/>
      <c r="QLI82"/>
      <c r="QLJ82"/>
      <c r="QLK82"/>
      <c r="QLL82"/>
      <c r="QLM82"/>
      <c r="QLN82"/>
      <c r="QLO82"/>
      <c r="QLP82"/>
      <c r="QLQ82"/>
      <c r="QLR82"/>
      <c r="QLS82"/>
      <c r="QLT82"/>
      <c r="QLU82"/>
      <c r="QLV82"/>
      <c r="QLW82"/>
      <c r="QLX82"/>
      <c r="QLY82"/>
      <c r="QLZ82"/>
      <c r="QMA82"/>
      <c r="QMB82"/>
      <c r="QMC82"/>
      <c r="QMD82"/>
      <c r="QME82"/>
      <c r="QMF82"/>
      <c r="QMG82"/>
      <c r="QMH82"/>
      <c r="QMI82"/>
      <c r="QMJ82"/>
      <c r="QMK82"/>
      <c r="QML82"/>
      <c r="QMM82"/>
      <c r="QMN82"/>
      <c r="QMO82"/>
      <c r="QMP82"/>
      <c r="QMQ82"/>
      <c r="QMR82"/>
      <c r="QMS82"/>
      <c r="QMT82"/>
      <c r="QMU82"/>
      <c r="QMV82"/>
      <c r="QMW82"/>
      <c r="QMX82"/>
      <c r="QMY82"/>
      <c r="QMZ82"/>
      <c r="QNA82"/>
      <c r="QNB82"/>
      <c r="QNC82"/>
      <c r="QND82"/>
      <c r="QNE82"/>
      <c r="QNF82"/>
      <c r="QNG82"/>
      <c r="QNH82"/>
      <c r="QNI82"/>
      <c r="QNJ82"/>
      <c r="QNK82"/>
      <c r="QNL82"/>
      <c r="QNM82"/>
      <c r="QNN82"/>
      <c r="QNO82"/>
      <c r="QNP82"/>
      <c r="QNQ82"/>
      <c r="QNR82"/>
      <c r="QNS82"/>
      <c r="QNT82"/>
      <c r="QNU82"/>
      <c r="QNV82"/>
      <c r="QNW82"/>
      <c r="QNX82"/>
      <c r="QNY82"/>
      <c r="QNZ82"/>
      <c r="QOA82"/>
      <c r="QOB82"/>
      <c r="QOC82"/>
      <c r="QOD82"/>
      <c r="QOE82"/>
      <c r="QOF82"/>
      <c r="QOG82"/>
      <c r="QOH82"/>
      <c r="QOI82"/>
      <c r="QOJ82"/>
      <c r="QOK82"/>
      <c r="QOL82"/>
      <c r="QOM82"/>
      <c r="QON82"/>
      <c r="QOO82"/>
      <c r="QOP82"/>
      <c r="QOQ82"/>
      <c r="QOR82"/>
      <c r="QOS82"/>
      <c r="QOT82"/>
      <c r="QOU82"/>
      <c r="QOV82"/>
      <c r="QOW82"/>
      <c r="QOX82"/>
      <c r="QOY82"/>
      <c r="QOZ82"/>
      <c r="QPA82"/>
      <c r="QPB82"/>
      <c r="QPC82"/>
      <c r="QPD82"/>
      <c r="QPE82"/>
      <c r="QPF82"/>
      <c r="QPG82"/>
      <c r="QPH82"/>
      <c r="QPI82"/>
      <c r="QPJ82"/>
      <c r="QPK82"/>
      <c r="QPL82"/>
      <c r="QPM82"/>
      <c r="QPN82"/>
      <c r="QPO82"/>
      <c r="QPP82"/>
      <c r="QPQ82"/>
      <c r="QPR82"/>
      <c r="QPS82"/>
      <c r="QPT82"/>
      <c r="QPU82"/>
      <c r="QPV82"/>
      <c r="QPW82"/>
      <c r="QPX82"/>
      <c r="QPY82"/>
      <c r="QPZ82"/>
      <c r="QQA82"/>
      <c r="QQB82"/>
      <c r="QQC82"/>
      <c r="QQD82"/>
      <c r="QQE82"/>
      <c r="QQF82"/>
      <c r="QQG82"/>
      <c r="QQH82"/>
      <c r="QQI82"/>
      <c r="QQJ82"/>
      <c r="QQK82"/>
      <c r="QQL82"/>
      <c r="QQM82"/>
      <c r="QQN82"/>
      <c r="QQO82"/>
      <c r="QQP82"/>
      <c r="QQQ82"/>
      <c r="QQR82"/>
      <c r="QQS82"/>
      <c r="QQT82"/>
      <c r="QQU82"/>
      <c r="QQV82"/>
      <c r="QQW82"/>
      <c r="QQX82"/>
      <c r="QQY82"/>
      <c r="QQZ82"/>
      <c r="QRA82"/>
      <c r="QRB82"/>
      <c r="QRC82"/>
      <c r="QRD82"/>
      <c r="QRE82"/>
      <c r="QRF82"/>
      <c r="QRG82"/>
      <c r="QRH82"/>
      <c r="QRI82"/>
      <c r="QRJ82"/>
      <c r="QRK82"/>
      <c r="QRL82"/>
      <c r="QRM82"/>
      <c r="QRN82"/>
      <c r="QRO82"/>
      <c r="QRP82"/>
      <c r="QRQ82"/>
      <c r="QRR82"/>
      <c r="QRS82"/>
      <c r="QRT82"/>
      <c r="QRU82"/>
      <c r="QRV82"/>
      <c r="QRW82"/>
      <c r="QRX82"/>
      <c r="QRY82"/>
      <c r="QRZ82"/>
      <c r="QSA82"/>
      <c r="QSB82"/>
      <c r="QSC82"/>
      <c r="QSD82"/>
      <c r="QSE82"/>
      <c r="QSF82"/>
      <c r="QSG82"/>
      <c r="QSH82"/>
      <c r="QSI82"/>
      <c r="QSJ82"/>
      <c r="QSK82"/>
      <c r="QSL82"/>
      <c r="QSM82"/>
      <c r="QSN82"/>
      <c r="QSO82"/>
      <c r="QSP82"/>
      <c r="QSQ82"/>
      <c r="QSR82"/>
      <c r="QSS82"/>
      <c r="QST82"/>
      <c r="QSU82"/>
      <c r="QSV82"/>
      <c r="QSW82"/>
      <c r="QSX82"/>
      <c r="QSY82"/>
      <c r="QSZ82"/>
      <c r="QTA82"/>
      <c r="QTB82"/>
      <c r="QTC82"/>
      <c r="QTD82"/>
      <c r="QTE82"/>
      <c r="QTF82"/>
      <c r="QTG82"/>
      <c r="QTH82"/>
      <c r="QTI82"/>
      <c r="QTJ82"/>
      <c r="QTK82"/>
      <c r="QTL82"/>
      <c r="QTM82"/>
      <c r="QTN82"/>
      <c r="QTO82"/>
      <c r="QTP82"/>
      <c r="QTQ82"/>
      <c r="QTR82"/>
      <c r="QTS82"/>
      <c r="QTT82"/>
      <c r="QTU82"/>
      <c r="QTV82"/>
      <c r="QTW82"/>
      <c r="QTX82"/>
      <c r="QTY82"/>
      <c r="QTZ82"/>
      <c r="QUA82"/>
      <c r="QUB82"/>
      <c r="QUC82"/>
      <c r="QUD82"/>
      <c r="QUE82"/>
      <c r="QUF82"/>
      <c r="QUG82"/>
      <c r="QUH82"/>
      <c r="QUI82"/>
      <c r="QUJ82"/>
      <c r="QUK82"/>
      <c r="QUL82"/>
      <c r="QUM82"/>
      <c r="QUN82"/>
      <c r="QUO82"/>
      <c r="QUP82"/>
      <c r="QUQ82"/>
      <c r="QUR82"/>
      <c r="QUS82"/>
      <c r="QUT82"/>
      <c r="QUU82"/>
      <c r="QUV82"/>
      <c r="QUW82"/>
      <c r="QUX82"/>
      <c r="QUY82"/>
      <c r="QUZ82"/>
      <c r="QVA82"/>
      <c r="QVB82"/>
      <c r="QVC82"/>
      <c r="QVD82"/>
      <c r="QVE82"/>
      <c r="QVF82"/>
      <c r="QVG82"/>
      <c r="QVH82"/>
      <c r="QVI82"/>
      <c r="QVJ82"/>
      <c r="QVK82"/>
      <c r="QVL82"/>
      <c r="QVM82"/>
      <c r="QVN82"/>
      <c r="QVO82"/>
      <c r="QVP82"/>
      <c r="QVQ82"/>
      <c r="QVR82"/>
      <c r="QVS82"/>
      <c r="QVT82"/>
      <c r="QVU82"/>
      <c r="QVV82"/>
      <c r="QVW82"/>
      <c r="QVX82"/>
      <c r="QVY82"/>
      <c r="QVZ82"/>
      <c r="QWA82"/>
      <c r="QWB82"/>
      <c r="QWC82"/>
      <c r="QWD82"/>
      <c r="QWE82"/>
      <c r="QWF82"/>
      <c r="QWG82"/>
      <c r="QWH82"/>
      <c r="QWI82"/>
      <c r="QWJ82"/>
      <c r="QWK82"/>
      <c r="QWL82"/>
      <c r="QWM82"/>
      <c r="QWN82"/>
      <c r="QWO82"/>
      <c r="QWP82"/>
      <c r="QWQ82"/>
      <c r="QWR82"/>
      <c r="QWS82"/>
      <c r="QWT82"/>
      <c r="QWU82"/>
      <c r="QWV82"/>
      <c r="QWW82"/>
      <c r="QWX82"/>
      <c r="QWY82"/>
      <c r="QWZ82"/>
      <c r="QXA82"/>
      <c r="QXB82"/>
      <c r="QXC82"/>
      <c r="QXD82"/>
      <c r="QXE82"/>
      <c r="QXF82"/>
      <c r="QXG82"/>
      <c r="QXH82"/>
      <c r="QXI82"/>
      <c r="QXJ82"/>
      <c r="QXK82"/>
      <c r="QXL82"/>
      <c r="QXM82"/>
      <c r="QXN82"/>
      <c r="QXO82"/>
      <c r="QXP82"/>
      <c r="QXQ82"/>
      <c r="QXR82"/>
      <c r="QXS82"/>
      <c r="QXT82"/>
      <c r="QXU82"/>
      <c r="QXV82"/>
      <c r="QXW82"/>
      <c r="QXX82"/>
      <c r="QXY82"/>
      <c r="QXZ82"/>
      <c r="QYA82"/>
      <c r="QYB82"/>
      <c r="QYC82"/>
      <c r="QYD82"/>
      <c r="QYE82"/>
      <c r="QYF82"/>
      <c r="QYG82"/>
      <c r="QYH82"/>
      <c r="QYI82"/>
      <c r="QYJ82"/>
      <c r="QYK82"/>
      <c r="QYL82"/>
      <c r="QYM82"/>
      <c r="QYN82"/>
      <c r="QYO82"/>
      <c r="QYP82"/>
      <c r="QYQ82"/>
      <c r="QYR82"/>
      <c r="QYS82"/>
      <c r="QYT82"/>
      <c r="QYU82"/>
      <c r="QYV82"/>
      <c r="QYW82"/>
      <c r="QYX82"/>
      <c r="QYY82"/>
      <c r="QYZ82"/>
      <c r="QZA82"/>
      <c r="QZB82"/>
      <c r="QZC82"/>
      <c r="QZD82"/>
      <c r="QZE82"/>
      <c r="QZF82"/>
      <c r="QZG82"/>
      <c r="QZH82"/>
      <c r="QZI82"/>
      <c r="QZJ82"/>
      <c r="QZK82"/>
      <c r="QZL82"/>
      <c r="QZM82"/>
      <c r="QZN82"/>
      <c r="QZO82"/>
      <c r="QZP82"/>
      <c r="QZQ82"/>
      <c r="QZR82"/>
      <c r="QZS82"/>
      <c r="QZT82"/>
      <c r="QZU82"/>
      <c r="QZV82"/>
      <c r="QZW82"/>
      <c r="QZX82"/>
      <c r="QZY82"/>
      <c r="QZZ82"/>
      <c r="RAA82"/>
      <c r="RAB82"/>
      <c r="RAC82"/>
      <c r="RAD82"/>
      <c r="RAE82"/>
      <c r="RAF82"/>
      <c r="RAG82"/>
      <c r="RAH82"/>
      <c r="RAI82"/>
      <c r="RAJ82"/>
      <c r="RAK82"/>
      <c r="RAL82"/>
      <c r="RAM82"/>
      <c r="RAN82"/>
      <c r="RAO82"/>
      <c r="RAP82"/>
      <c r="RAQ82"/>
      <c r="RAR82"/>
      <c r="RAS82"/>
      <c r="RAT82"/>
      <c r="RAU82"/>
      <c r="RAV82"/>
      <c r="RAW82"/>
      <c r="RAX82"/>
      <c r="RAY82"/>
      <c r="RAZ82"/>
      <c r="RBA82"/>
      <c r="RBB82"/>
      <c r="RBC82"/>
      <c r="RBD82"/>
      <c r="RBE82"/>
      <c r="RBF82"/>
      <c r="RBG82"/>
      <c r="RBH82"/>
      <c r="RBI82"/>
      <c r="RBJ82"/>
      <c r="RBK82"/>
      <c r="RBL82"/>
      <c r="RBM82"/>
      <c r="RBN82"/>
      <c r="RBO82"/>
      <c r="RBP82"/>
      <c r="RBQ82"/>
      <c r="RBR82"/>
      <c r="RBS82"/>
      <c r="RBT82"/>
      <c r="RBU82"/>
      <c r="RBV82"/>
      <c r="RBW82"/>
      <c r="RBX82"/>
      <c r="RBY82"/>
      <c r="RBZ82"/>
      <c r="RCA82"/>
      <c r="RCB82"/>
      <c r="RCC82"/>
      <c r="RCD82"/>
      <c r="RCE82"/>
      <c r="RCF82"/>
      <c r="RCG82"/>
      <c r="RCH82"/>
      <c r="RCI82"/>
      <c r="RCJ82"/>
      <c r="RCK82"/>
      <c r="RCL82"/>
      <c r="RCM82"/>
      <c r="RCN82"/>
      <c r="RCO82"/>
      <c r="RCP82"/>
      <c r="RCQ82"/>
      <c r="RCR82"/>
      <c r="RCS82"/>
      <c r="RCT82"/>
      <c r="RCU82"/>
      <c r="RCV82"/>
      <c r="RCW82"/>
      <c r="RCX82"/>
      <c r="RCY82"/>
      <c r="RCZ82"/>
      <c r="RDA82"/>
      <c r="RDB82"/>
      <c r="RDC82"/>
      <c r="RDD82"/>
      <c r="RDE82"/>
      <c r="RDF82"/>
      <c r="RDG82"/>
      <c r="RDH82"/>
      <c r="RDI82"/>
      <c r="RDJ82"/>
      <c r="RDK82"/>
      <c r="RDL82"/>
      <c r="RDM82"/>
      <c r="RDN82"/>
      <c r="RDO82"/>
      <c r="RDP82"/>
      <c r="RDQ82"/>
      <c r="RDR82"/>
      <c r="RDS82"/>
      <c r="RDT82"/>
      <c r="RDU82"/>
      <c r="RDV82"/>
      <c r="RDW82"/>
      <c r="RDX82"/>
      <c r="RDY82"/>
      <c r="RDZ82"/>
      <c r="REA82"/>
      <c r="REB82"/>
      <c r="REC82"/>
      <c r="RED82"/>
      <c r="REE82"/>
      <c r="REF82"/>
      <c r="REG82"/>
      <c r="REH82"/>
      <c r="REI82"/>
      <c r="REJ82"/>
      <c r="REK82"/>
      <c r="REL82"/>
      <c r="REM82"/>
      <c r="REN82"/>
      <c r="REO82"/>
      <c r="REP82"/>
      <c r="REQ82"/>
      <c r="RER82"/>
      <c r="RES82"/>
      <c r="RET82"/>
      <c r="REU82"/>
      <c r="REV82"/>
      <c r="REW82"/>
      <c r="REX82"/>
      <c r="REY82"/>
      <c r="REZ82"/>
      <c r="RFA82"/>
      <c r="RFB82"/>
      <c r="RFC82"/>
      <c r="RFD82"/>
      <c r="RFE82"/>
      <c r="RFF82"/>
      <c r="RFG82"/>
      <c r="RFH82"/>
      <c r="RFI82"/>
      <c r="RFJ82"/>
      <c r="RFK82"/>
      <c r="RFL82"/>
      <c r="RFM82"/>
      <c r="RFN82"/>
      <c r="RFO82"/>
      <c r="RFP82"/>
      <c r="RFQ82"/>
      <c r="RFR82"/>
      <c r="RFS82"/>
      <c r="RFT82"/>
      <c r="RFU82"/>
      <c r="RFV82"/>
      <c r="RFW82"/>
      <c r="RFX82"/>
      <c r="RFY82"/>
      <c r="RFZ82"/>
      <c r="RGA82"/>
      <c r="RGB82"/>
      <c r="RGC82"/>
      <c r="RGD82"/>
      <c r="RGE82"/>
      <c r="RGF82"/>
      <c r="RGG82"/>
      <c r="RGH82"/>
      <c r="RGI82"/>
      <c r="RGJ82"/>
      <c r="RGK82"/>
      <c r="RGL82"/>
      <c r="RGM82"/>
      <c r="RGN82"/>
      <c r="RGO82"/>
      <c r="RGP82"/>
      <c r="RGQ82"/>
      <c r="RGR82"/>
      <c r="RGS82"/>
      <c r="RGT82"/>
      <c r="RGU82"/>
      <c r="RGV82"/>
      <c r="RGW82"/>
      <c r="RGX82"/>
      <c r="RGY82"/>
      <c r="RGZ82"/>
      <c r="RHA82"/>
      <c r="RHB82"/>
      <c r="RHC82"/>
      <c r="RHD82"/>
      <c r="RHE82"/>
      <c r="RHF82"/>
      <c r="RHG82"/>
      <c r="RHH82"/>
      <c r="RHI82"/>
      <c r="RHJ82"/>
      <c r="RHK82"/>
      <c r="RHL82"/>
      <c r="RHM82"/>
      <c r="RHN82"/>
      <c r="RHO82"/>
      <c r="RHP82"/>
      <c r="RHQ82"/>
      <c r="RHR82"/>
      <c r="RHS82"/>
      <c r="RHT82"/>
      <c r="RHU82"/>
      <c r="RHV82"/>
      <c r="RHW82"/>
      <c r="RHX82"/>
      <c r="RHY82"/>
      <c r="RHZ82"/>
      <c r="RIA82"/>
      <c r="RIB82"/>
      <c r="RIC82"/>
      <c r="RID82"/>
      <c r="RIE82"/>
      <c r="RIF82"/>
      <c r="RIG82"/>
      <c r="RIH82"/>
      <c r="RII82"/>
      <c r="RIJ82"/>
      <c r="RIK82"/>
      <c r="RIL82"/>
      <c r="RIM82"/>
      <c r="RIN82"/>
      <c r="RIO82"/>
      <c r="RIP82"/>
      <c r="RIQ82"/>
      <c r="RIR82"/>
      <c r="RIS82"/>
      <c r="RIT82"/>
      <c r="RIU82"/>
      <c r="RIV82"/>
      <c r="RIW82"/>
      <c r="RIX82"/>
      <c r="RIY82"/>
      <c r="RIZ82"/>
      <c r="RJA82"/>
      <c r="RJB82"/>
      <c r="RJC82"/>
      <c r="RJD82"/>
      <c r="RJE82"/>
      <c r="RJF82"/>
      <c r="RJG82"/>
      <c r="RJH82"/>
      <c r="RJI82"/>
      <c r="RJJ82"/>
      <c r="RJK82"/>
      <c r="RJL82"/>
      <c r="RJM82"/>
      <c r="RJN82"/>
      <c r="RJO82"/>
      <c r="RJP82"/>
      <c r="RJQ82"/>
      <c r="RJR82"/>
      <c r="RJS82"/>
      <c r="RJT82"/>
      <c r="RJU82"/>
      <c r="RJV82"/>
      <c r="RJW82"/>
      <c r="RJX82"/>
      <c r="RJY82"/>
      <c r="RJZ82"/>
      <c r="RKA82"/>
      <c r="RKB82"/>
      <c r="RKC82"/>
      <c r="RKD82"/>
      <c r="RKE82"/>
      <c r="RKF82"/>
      <c r="RKG82"/>
      <c r="RKH82"/>
      <c r="RKI82"/>
      <c r="RKJ82"/>
      <c r="RKK82"/>
      <c r="RKL82"/>
      <c r="RKM82"/>
      <c r="RKN82"/>
      <c r="RKO82"/>
      <c r="RKP82"/>
      <c r="RKQ82"/>
      <c r="RKR82"/>
      <c r="RKS82"/>
      <c r="RKT82"/>
      <c r="RKU82"/>
      <c r="RKV82"/>
      <c r="RKW82"/>
      <c r="RKX82"/>
      <c r="RKY82"/>
      <c r="RKZ82"/>
      <c r="RLA82"/>
      <c r="RLB82"/>
      <c r="RLC82"/>
      <c r="RLD82"/>
      <c r="RLE82"/>
      <c r="RLF82"/>
      <c r="RLG82"/>
      <c r="RLH82"/>
      <c r="RLI82"/>
      <c r="RLJ82"/>
      <c r="RLK82"/>
      <c r="RLL82"/>
      <c r="RLM82"/>
      <c r="RLN82"/>
      <c r="RLO82"/>
      <c r="RLP82"/>
      <c r="RLQ82"/>
      <c r="RLR82"/>
      <c r="RLS82"/>
      <c r="RLT82"/>
      <c r="RLU82"/>
      <c r="RLV82"/>
      <c r="RLW82"/>
      <c r="RLX82"/>
      <c r="RLY82"/>
      <c r="RLZ82"/>
      <c r="RMA82"/>
      <c r="RMB82"/>
      <c r="RMC82"/>
      <c r="RMD82"/>
      <c r="RME82"/>
      <c r="RMF82"/>
      <c r="RMG82"/>
      <c r="RMH82"/>
      <c r="RMI82"/>
      <c r="RMJ82"/>
      <c r="RMK82"/>
      <c r="RML82"/>
      <c r="RMM82"/>
      <c r="RMN82"/>
      <c r="RMO82"/>
      <c r="RMP82"/>
      <c r="RMQ82"/>
      <c r="RMR82"/>
      <c r="RMS82"/>
      <c r="RMT82"/>
      <c r="RMU82"/>
      <c r="RMV82"/>
      <c r="RMW82"/>
      <c r="RMX82"/>
      <c r="RMY82"/>
      <c r="RMZ82"/>
      <c r="RNA82"/>
      <c r="RNB82"/>
      <c r="RNC82"/>
      <c r="RND82"/>
      <c r="RNE82"/>
      <c r="RNF82"/>
      <c r="RNG82"/>
      <c r="RNH82"/>
      <c r="RNI82"/>
      <c r="RNJ82"/>
      <c r="RNK82"/>
      <c r="RNL82"/>
      <c r="RNM82"/>
      <c r="RNN82"/>
      <c r="RNO82"/>
      <c r="RNP82"/>
      <c r="RNQ82"/>
      <c r="RNR82"/>
      <c r="RNS82"/>
      <c r="RNT82"/>
      <c r="RNU82"/>
      <c r="RNV82"/>
      <c r="RNW82"/>
      <c r="RNX82"/>
      <c r="RNY82"/>
      <c r="RNZ82"/>
      <c r="ROA82"/>
      <c r="ROB82"/>
      <c r="ROC82"/>
      <c r="ROD82"/>
      <c r="ROE82"/>
      <c r="ROF82"/>
      <c r="ROG82"/>
      <c r="ROH82"/>
      <c r="ROI82"/>
      <c r="ROJ82"/>
      <c r="ROK82"/>
      <c r="ROL82"/>
      <c r="ROM82"/>
      <c r="RON82"/>
      <c r="ROO82"/>
      <c r="ROP82"/>
      <c r="ROQ82"/>
      <c r="ROR82"/>
      <c r="ROS82"/>
      <c r="ROT82"/>
      <c r="ROU82"/>
      <c r="ROV82"/>
      <c r="ROW82"/>
      <c r="ROX82"/>
      <c r="ROY82"/>
      <c r="ROZ82"/>
      <c r="RPA82"/>
      <c r="RPB82"/>
      <c r="RPC82"/>
      <c r="RPD82"/>
      <c r="RPE82"/>
      <c r="RPF82"/>
      <c r="RPG82"/>
      <c r="RPH82"/>
      <c r="RPI82"/>
      <c r="RPJ82"/>
      <c r="RPK82"/>
      <c r="RPL82"/>
      <c r="RPM82"/>
      <c r="RPN82"/>
      <c r="RPO82"/>
      <c r="RPP82"/>
      <c r="RPQ82"/>
      <c r="RPR82"/>
      <c r="RPS82"/>
      <c r="RPT82"/>
      <c r="RPU82"/>
      <c r="RPV82"/>
      <c r="RPW82"/>
      <c r="RPX82"/>
      <c r="RPY82"/>
      <c r="RPZ82"/>
      <c r="RQA82"/>
      <c r="RQB82"/>
      <c r="RQC82"/>
      <c r="RQD82"/>
      <c r="RQE82"/>
      <c r="RQF82"/>
      <c r="RQG82"/>
      <c r="RQH82"/>
      <c r="RQI82"/>
      <c r="RQJ82"/>
      <c r="RQK82"/>
      <c r="RQL82"/>
      <c r="RQM82"/>
      <c r="RQN82"/>
      <c r="RQO82"/>
      <c r="RQP82"/>
      <c r="RQQ82"/>
      <c r="RQR82"/>
      <c r="RQS82"/>
      <c r="RQT82"/>
      <c r="RQU82"/>
      <c r="RQV82"/>
      <c r="RQW82"/>
      <c r="RQX82"/>
      <c r="RQY82"/>
      <c r="RQZ82"/>
      <c r="RRA82"/>
      <c r="RRB82"/>
      <c r="RRC82"/>
      <c r="RRD82"/>
      <c r="RRE82"/>
      <c r="RRF82"/>
      <c r="RRG82"/>
      <c r="RRH82"/>
      <c r="RRI82"/>
      <c r="RRJ82"/>
      <c r="RRK82"/>
      <c r="RRL82"/>
      <c r="RRM82"/>
      <c r="RRN82"/>
      <c r="RRO82"/>
      <c r="RRP82"/>
      <c r="RRQ82"/>
      <c r="RRR82"/>
      <c r="RRS82"/>
      <c r="RRT82"/>
      <c r="RRU82"/>
      <c r="RRV82"/>
      <c r="RRW82"/>
      <c r="RRX82"/>
      <c r="RRY82"/>
      <c r="RRZ82"/>
      <c r="RSA82"/>
      <c r="RSB82"/>
      <c r="RSC82"/>
      <c r="RSD82"/>
      <c r="RSE82"/>
      <c r="RSF82"/>
      <c r="RSG82"/>
      <c r="RSH82"/>
      <c r="RSI82"/>
      <c r="RSJ82"/>
      <c r="RSK82"/>
      <c r="RSL82"/>
      <c r="RSM82"/>
      <c r="RSN82"/>
      <c r="RSO82"/>
      <c r="RSP82"/>
      <c r="RSQ82"/>
      <c r="RSR82"/>
      <c r="RSS82"/>
      <c r="RST82"/>
      <c r="RSU82"/>
      <c r="RSV82"/>
      <c r="RSW82"/>
      <c r="RSX82"/>
      <c r="RSY82"/>
      <c r="RSZ82"/>
      <c r="RTA82"/>
      <c r="RTB82"/>
      <c r="RTC82"/>
      <c r="RTD82"/>
      <c r="RTE82"/>
      <c r="RTF82"/>
      <c r="RTG82"/>
      <c r="RTH82"/>
      <c r="RTI82"/>
      <c r="RTJ82"/>
      <c r="RTK82"/>
      <c r="RTL82"/>
      <c r="RTM82"/>
      <c r="RTN82"/>
      <c r="RTO82"/>
      <c r="RTP82"/>
      <c r="RTQ82"/>
      <c r="RTR82"/>
      <c r="RTS82"/>
      <c r="RTT82"/>
      <c r="RTU82"/>
      <c r="RTV82"/>
      <c r="RTW82"/>
      <c r="RTX82"/>
      <c r="RTY82"/>
      <c r="RTZ82"/>
      <c r="RUA82"/>
      <c r="RUB82"/>
      <c r="RUC82"/>
      <c r="RUD82"/>
      <c r="RUE82"/>
      <c r="RUF82"/>
      <c r="RUG82"/>
      <c r="RUH82"/>
      <c r="RUI82"/>
      <c r="RUJ82"/>
      <c r="RUK82"/>
      <c r="RUL82"/>
      <c r="RUM82"/>
      <c r="RUN82"/>
      <c r="RUO82"/>
      <c r="RUP82"/>
      <c r="RUQ82"/>
      <c r="RUR82"/>
      <c r="RUS82"/>
      <c r="RUT82"/>
      <c r="RUU82"/>
      <c r="RUV82"/>
      <c r="RUW82"/>
      <c r="RUX82"/>
      <c r="RUY82"/>
      <c r="RUZ82"/>
      <c r="RVA82"/>
      <c r="RVB82"/>
      <c r="RVC82"/>
      <c r="RVD82"/>
      <c r="RVE82"/>
      <c r="RVF82"/>
      <c r="RVG82"/>
      <c r="RVH82"/>
      <c r="RVI82"/>
      <c r="RVJ82"/>
      <c r="RVK82"/>
      <c r="RVL82"/>
      <c r="RVM82"/>
      <c r="RVN82"/>
      <c r="RVO82"/>
      <c r="RVP82"/>
      <c r="RVQ82"/>
      <c r="RVR82"/>
      <c r="RVS82"/>
      <c r="RVT82"/>
      <c r="RVU82"/>
      <c r="RVV82"/>
      <c r="RVW82"/>
      <c r="RVX82"/>
      <c r="RVY82"/>
      <c r="RVZ82"/>
      <c r="RWA82"/>
      <c r="RWB82"/>
      <c r="RWC82"/>
      <c r="RWD82"/>
      <c r="RWE82"/>
      <c r="RWF82"/>
      <c r="RWG82"/>
      <c r="RWH82"/>
      <c r="RWI82"/>
      <c r="RWJ82"/>
      <c r="RWK82"/>
      <c r="RWL82"/>
      <c r="RWM82"/>
      <c r="RWN82"/>
      <c r="RWO82"/>
      <c r="RWP82"/>
      <c r="RWQ82"/>
      <c r="RWR82"/>
      <c r="RWS82"/>
      <c r="RWT82"/>
      <c r="RWU82"/>
      <c r="RWV82"/>
      <c r="RWW82"/>
      <c r="RWX82"/>
      <c r="RWY82"/>
      <c r="RWZ82"/>
      <c r="RXA82"/>
      <c r="RXB82"/>
      <c r="RXC82"/>
      <c r="RXD82"/>
      <c r="RXE82"/>
      <c r="RXF82"/>
      <c r="RXG82"/>
      <c r="RXH82"/>
      <c r="RXI82"/>
      <c r="RXJ82"/>
      <c r="RXK82"/>
      <c r="RXL82"/>
      <c r="RXM82"/>
      <c r="RXN82"/>
      <c r="RXO82"/>
      <c r="RXP82"/>
      <c r="RXQ82"/>
      <c r="RXR82"/>
      <c r="RXS82"/>
      <c r="RXT82"/>
      <c r="RXU82"/>
      <c r="RXV82"/>
      <c r="RXW82"/>
      <c r="RXX82"/>
      <c r="RXY82"/>
      <c r="RXZ82"/>
      <c r="RYA82"/>
      <c r="RYB82"/>
      <c r="RYC82"/>
      <c r="RYD82"/>
      <c r="RYE82"/>
      <c r="RYF82"/>
      <c r="RYG82"/>
      <c r="RYH82"/>
      <c r="RYI82"/>
      <c r="RYJ82"/>
      <c r="RYK82"/>
      <c r="RYL82"/>
      <c r="RYM82"/>
      <c r="RYN82"/>
      <c r="RYO82"/>
      <c r="RYP82"/>
      <c r="RYQ82"/>
      <c r="RYR82"/>
      <c r="RYS82"/>
      <c r="RYT82"/>
      <c r="RYU82"/>
      <c r="RYV82"/>
      <c r="RYW82"/>
      <c r="RYX82"/>
      <c r="RYY82"/>
      <c r="RYZ82"/>
      <c r="RZA82"/>
      <c r="RZB82"/>
      <c r="RZC82"/>
      <c r="RZD82"/>
      <c r="RZE82"/>
      <c r="RZF82"/>
      <c r="RZG82"/>
      <c r="RZH82"/>
      <c r="RZI82"/>
      <c r="RZJ82"/>
      <c r="RZK82"/>
      <c r="RZL82"/>
      <c r="RZM82"/>
      <c r="RZN82"/>
      <c r="RZO82"/>
      <c r="RZP82"/>
      <c r="RZQ82"/>
      <c r="RZR82"/>
      <c r="RZS82"/>
      <c r="RZT82"/>
      <c r="RZU82"/>
      <c r="RZV82"/>
      <c r="RZW82"/>
      <c r="RZX82"/>
      <c r="RZY82"/>
      <c r="RZZ82"/>
      <c r="SAA82"/>
      <c r="SAB82"/>
      <c r="SAC82"/>
      <c r="SAD82"/>
      <c r="SAE82"/>
      <c r="SAF82"/>
      <c r="SAG82"/>
      <c r="SAH82"/>
      <c r="SAI82"/>
      <c r="SAJ82"/>
      <c r="SAK82"/>
      <c r="SAL82"/>
      <c r="SAM82"/>
      <c r="SAN82"/>
      <c r="SAO82"/>
      <c r="SAP82"/>
      <c r="SAQ82"/>
      <c r="SAR82"/>
      <c r="SAS82"/>
      <c r="SAT82"/>
      <c r="SAU82"/>
      <c r="SAV82"/>
      <c r="SAW82"/>
      <c r="SAX82"/>
      <c r="SAY82"/>
      <c r="SAZ82"/>
      <c r="SBA82"/>
      <c r="SBB82"/>
      <c r="SBC82"/>
      <c r="SBD82"/>
      <c r="SBE82"/>
      <c r="SBF82"/>
      <c r="SBG82"/>
      <c r="SBH82"/>
      <c r="SBI82"/>
      <c r="SBJ82"/>
      <c r="SBK82"/>
      <c r="SBL82"/>
      <c r="SBM82"/>
      <c r="SBN82"/>
      <c r="SBO82"/>
      <c r="SBP82"/>
      <c r="SBQ82"/>
      <c r="SBR82"/>
      <c r="SBS82"/>
      <c r="SBT82"/>
      <c r="SBU82"/>
      <c r="SBV82"/>
      <c r="SBW82"/>
      <c r="SBX82"/>
      <c r="SBY82"/>
      <c r="SBZ82"/>
      <c r="SCA82"/>
      <c r="SCB82"/>
      <c r="SCC82"/>
      <c r="SCD82"/>
      <c r="SCE82"/>
      <c r="SCF82"/>
      <c r="SCG82"/>
      <c r="SCH82"/>
      <c r="SCI82"/>
      <c r="SCJ82"/>
      <c r="SCK82"/>
      <c r="SCL82"/>
      <c r="SCM82"/>
      <c r="SCN82"/>
      <c r="SCO82"/>
      <c r="SCP82"/>
      <c r="SCQ82"/>
      <c r="SCR82"/>
      <c r="SCS82"/>
      <c r="SCT82"/>
      <c r="SCU82"/>
      <c r="SCV82"/>
      <c r="SCW82"/>
      <c r="SCX82"/>
      <c r="SCY82"/>
      <c r="SCZ82"/>
      <c r="SDA82"/>
      <c r="SDB82"/>
      <c r="SDC82"/>
      <c r="SDD82"/>
      <c r="SDE82"/>
      <c r="SDF82"/>
      <c r="SDG82"/>
      <c r="SDH82"/>
      <c r="SDI82"/>
      <c r="SDJ82"/>
      <c r="SDK82"/>
      <c r="SDL82"/>
      <c r="SDM82"/>
      <c r="SDN82"/>
      <c r="SDO82"/>
      <c r="SDP82"/>
      <c r="SDQ82"/>
      <c r="SDR82"/>
      <c r="SDS82"/>
      <c r="SDT82"/>
      <c r="SDU82"/>
      <c r="SDV82"/>
      <c r="SDW82"/>
      <c r="SDX82"/>
      <c r="SDY82"/>
      <c r="SDZ82"/>
      <c r="SEA82"/>
      <c r="SEB82"/>
      <c r="SEC82"/>
      <c r="SED82"/>
      <c r="SEE82"/>
      <c r="SEF82"/>
      <c r="SEG82"/>
      <c r="SEH82"/>
      <c r="SEI82"/>
      <c r="SEJ82"/>
      <c r="SEK82"/>
      <c r="SEL82"/>
      <c r="SEM82"/>
      <c r="SEN82"/>
      <c r="SEO82"/>
      <c r="SEP82"/>
      <c r="SEQ82"/>
      <c r="SER82"/>
      <c r="SES82"/>
      <c r="SET82"/>
      <c r="SEU82"/>
      <c r="SEV82"/>
      <c r="SEW82"/>
      <c r="SEX82"/>
      <c r="SEY82"/>
      <c r="SEZ82"/>
      <c r="SFA82"/>
      <c r="SFB82"/>
      <c r="SFC82"/>
      <c r="SFD82"/>
      <c r="SFE82"/>
      <c r="SFF82"/>
      <c r="SFG82"/>
      <c r="SFH82"/>
      <c r="SFI82"/>
      <c r="SFJ82"/>
      <c r="SFK82"/>
      <c r="SFL82"/>
      <c r="SFM82"/>
      <c r="SFN82"/>
      <c r="SFO82"/>
      <c r="SFP82"/>
      <c r="SFQ82"/>
      <c r="SFR82"/>
      <c r="SFS82"/>
      <c r="SFT82"/>
      <c r="SFU82"/>
      <c r="SFV82"/>
      <c r="SFW82"/>
      <c r="SFX82"/>
      <c r="SFY82"/>
      <c r="SFZ82"/>
      <c r="SGA82"/>
      <c r="SGB82"/>
      <c r="SGC82"/>
      <c r="SGD82"/>
      <c r="SGE82"/>
      <c r="SGF82"/>
      <c r="SGG82"/>
      <c r="SGH82"/>
      <c r="SGI82"/>
      <c r="SGJ82"/>
      <c r="SGK82"/>
      <c r="SGL82"/>
      <c r="SGM82"/>
      <c r="SGN82"/>
      <c r="SGO82"/>
      <c r="SGP82"/>
      <c r="SGQ82"/>
      <c r="SGR82"/>
      <c r="SGS82"/>
      <c r="SGT82"/>
      <c r="SGU82"/>
      <c r="SGV82"/>
      <c r="SGW82"/>
      <c r="SGX82"/>
      <c r="SGY82"/>
      <c r="SGZ82"/>
      <c r="SHA82"/>
      <c r="SHB82"/>
      <c r="SHC82"/>
      <c r="SHD82"/>
      <c r="SHE82"/>
      <c r="SHF82"/>
      <c r="SHG82"/>
      <c r="SHH82"/>
      <c r="SHI82"/>
      <c r="SHJ82"/>
      <c r="SHK82"/>
      <c r="SHL82"/>
      <c r="SHM82"/>
      <c r="SHN82"/>
      <c r="SHO82"/>
      <c r="SHP82"/>
      <c r="SHQ82"/>
      <c r="SHR82"/>
      <c r="SHS82"/>
      <c r="SHT82"/>
      <c r="SHU82"/>
      <c r="SHV82"/>
      <c r="SHW82"/>
      <c r="SHX82"/>
      <c r="SHY82"/>
      <c r="SHZ82"/>
      <c r="SIA82"/>
      <c r="SIB82"/>
      <c r="SIC82"/>
      <c r="SID82"/>
      <c r="SIE82"/>
      <c r="SIF82"/>
      <c r="SIG82"/>
      <c r="SIH82"/>
      <c r="SII82"/>
      <c r="SIJ82"/>
      <c r="SIK82"/>
      <c r="SIL82"/>
      <c r="SIM82"/>
      <c r="SIN82"/>
      <c r="SIO82"/>
      <c r="SIP82"/>
      <c r="SIQ82"/>
      <c r="SIR82"/>
      <c r="SIS82"/>
      <c r="SIT82"/>
      <c r="SIU82"/>
      <c r="SIV82"/>
      <c r="SIW82"/>
      <c r="SIX82"/>
      <c r="SIY82"/>
      <c r="SIZ82"/>
      <c r="SJA82"/>
      <c r="SJB82"/>
      <c r="SJC82"/>
      <c r="SJD82"/>
      <c r="SJE82"/>
      <c r="SJF82"/>
      <c r="SJG82"/>
      <c r="SJH82"/>
      <c r="SJI82"/>
      <c r="SJJ82"/>
      <c r="SJK82"/>
      <c r="SJL82"/>
      <c r="SJM82"/>
      <c r="SJN82"/>
      <c r="SJO82"/>
      <c r="SJP82"/>
      <c r="SJQ82"/>
      <c r="SJR82"/>
      <c r="SJS82"/>
      <c r="SJT82"/>
      <c r="SJU82"/>
      <c r="SJV82"/>
      <c r="SJW82"/>
      <c r="SJX82"/>
      <c r="SJY82"/>
      <c r="SJZ82"/>
      <c r="SKA82"/>
      <c r="SKB82"/>
      <c r="SKC82"/>
      <c r="SKD82"/>
      <c r="SKE82"/>
      <c r="SKF82"/>
      <c r="SKG82"/>
      <c r="SKH82"/>
      <c r="SKI82"/>
      <c r="SKJ82"/>
      <c r="SKK82"/>
      <c r="SKL82"/>
      <c r="SKM82"/>
      <c r="SKN82"/>
      <c r="SKO82"/>
      <c r="SKP82"/>
      <c r="SKQ82"/>
      <c r="SKR82"/>
      <c r="SKS82"/>
      <c r="SKT82"/>
      <c r="SKU82"/>
      <c r="SKV82"/>
      <c r="SKW82"/>
      <c r="SKX82"/>
      <c r="SKY82"/>
      <c r="SKZ82"/>
      <c r="SLA82"/>
      <c r="SLB82"/>
      <c r="SLC82"/>
      <c r="SLD82"/>
      <c r="SLE82"/>
      <c r="SLF82"/>
      <c r="SLG82"/>
      <c r="SLH82"/>
      <c r="SLI82"/>
      <c r="SLJ82"/>
      <c r="SLK82"/>
      <c r="SLL82"/>
      <c r="SLM82"/>
      <c r="SLN82"/>
      <c r="SLO82"/>
      <c r="SLP82"/>
      <c r="SLQ82"/>
      <c r="SLR82"/>
      <c r="SLS82"/>
      <c r="SLT82"/>
      <c r="SLU82"/>
      <c r="SLV82"/>
      <c r="SLW82"/>
      <c r="SLX82"/>
      <c r="SLY82"/>
      <c r="SLZ82"/>
      <c r="SMA82"/>
      <c r="SMB82"/>
      <c r="SMC82"/>
      <c r="SMD82"/>
      <c r="SME82"/>
      <c r="SMF82"/>
      <c r="SMG82"/>
      <c r="SMH82"/>
      <c r="SMI82"/>
      <c r="SMJ82"/>
      <c r="SMK82"/>
      <c r="SML82"/>
      <c r="SMM82"/>
      <c r="SMN82"/>
      <c r="SMO82"/>
      <c r="SMP82"/>
      <c r="SMQ82"/>
      <c r="SMR82"/>
      <c r="SMS82"/>
      <c r="SMT82"/>
      <c r="SMU82"/>
      <c r="SMV82"/>
      <c r="SMW82"/>
      <c r="SMX82"/>
      <c r="SMY82"/>
      <c r="SMZ82"/>
      <c r="SNA82"/>
      <c r="SNB82"/>
      <c r="SNC82"/>
      <c r="SND82"/>
      <c r="SNE82"/>
      <c r="SNF82"/>
      <c r="SNG82"/>
      <c r="SNH82"/>
      <c r="SNI82"/>
      <c r="SNJ82"/>
      <c r="SNK82"/>
      <c r="SNL82"/>
      <c r="SNM82"/>
      <c r="SNN82"/>
      <c r="SNO82"/>
      <c r="SNP82"/>
      <c r="SNQ82"/>
      <c r="SNR82"/>
      <c r="SNS82"/>
      <c r="SNT82"/>
      <c r="SNU82"/>
      <c r="SNV82"/>
      <c r="SNW82"/>
      <c r="SNX82"/>
      <c r="SNY82"/>
      <c r="SNZ82"/>
      <c r="SOA82"/>
      <c r="SOB82"/>
      <c r="SOC82"/>
      <c r="SOD82"/>
      <c r="SOE82"/>
      <c r="SOF82"/>
      <c r="SOG82"/>
      <c r="SOH82"/>
      <c r="SOI82"/>
      <c r="SOJ82"/>
      <c r="SOK82"/>
      <c r="SOL82"/>
      <c r="SOM82"/>
      <c r="SON82"/>
      <c r="SOO82"/>
      <c r="SOP82"/>
      <c r="SOQ82"/>
      <c r="SOR82"/>
      <c r="SOS82"/>
      <c r="SOT82"/>
      <c r="SOU82"/>
      <c r="SOV82"/>
      <c r="SOW82"/>
      <c r="SOX82"/>
      <c r="SOY82"/>
      <c r="SOZ82"/>
      <c r="SPA82"/>
      <c r="SPB82"/>
      <c r="SPC82"/>
      <c r="SPD82"/>
      <c r="SPE82"/>
      <c r="SPF82"/>
      <c r="SPG82"/>
      <c r="SPH82"/>
      <c r="SPI82"/>
      <c r="SPJ82"/>
      <c r="SPK82"/>
      <c r="SPL82"/>
      <c r="SPM82"/>
      <c r="SPN82"/>
      <c r="SPO82"/>
      <c r="SPP82"/>
      <c r="SPQ82"/>
      <c r="SPR82"/>
      <c r="SPS82"/>
      <c r="SPT82"/>
      <c r="SPU82"/>
      <c r="SPV82"/>
      <c r="SPW82"/>
      <c r="SPX82"/>
      <c r="SPY82"/>
      <c r="SPZ82"/>
      <c r="SQA82"/>
      <c r="SQB82"/>
      <c r="SQC82"/>
      <c r="SQD82"/>
      <c r="SQE82"/>
      <c r="SQF82"/>
      <c r="SQG82"/>
      <c r="SQH82"/>
      <c r="SQI82"/>
      <c r="SQJ82"/>
      <c r="SQK82"/>
      <c r="SQL82"/>
      <c r="SQM82"/>
      <c r="SQN82"/>
      <c r="SQO82"/>
      <c r="SQP82"/>
      <c r="SQQ82"/>
      <c r="SQR82"/>
      <c r="SQS82"/>
      <c r="SQT82"/>
      <c r="SQU82"/>
      <c r="SQV82"/>
      <c r="SQW82"/>
      <c r="SQX82"/>
      <c r="SQY82"/>
      <c r="SQZ82"/>
      <c r="SRA82"/>
      <c r="SRB82"/>
      <c r="SRC82"/>
      <c r="SRD82"/>
      <c r="SRE82"/>
      <c r="SRF82"/>
      <c r="SRG82"/>
      <c r="SRH82"/>
      <c r="SRI82"/>
      <c r="SRJ82"/>
      <c r="SRK82"/>
      <c r="SRL82"/>
      <c r="SRM82"/>
      <c r="SRN82"/>
      <c r="SRO82"/>
      <c r="SRP82"/>
      <c r="SRQ82"/>
      <c r="SRR82"/>
      <c r="SRS82"/>
      <c r="SRT82"/>
      <c r="SRU82"/>
      <c r="SRV82"/>
      <c r="SRW82"/>
      <c r="SRX82"/>
      <c r="SRY82"/>
      <c r="SRZ82"/>
      <c r="SSA82"/>
      <c r="SSB82"/>
      <c r="SSC82"/>
      <c r="SSD82"/>
      <c r="SSE82"/>
      <c r="SSF82"/>
      <c r="SSG82"/>
      <c r="SSH82"/>
      <c r="SSI82"/>
      <c r="SSJ82"/>
      <c r="SSK82"/>
      <c r="SSL82"/>
      <c r="SSM82"/>
      <c r="SSN82"/>
      <c r="SSO82"/>
      <c r="SSP82"/>
      <c r="SSQ82"/>
      <c r="SSR82"/>
      <c r="SSS82"/>
      <c r="SST82"/>
      <c r="SSU82"/>
      <c r="SSV82"/>
      <c r="SSW82"/>
      <c r="SSX82"/>
      <c r="SSY82"/>
      <c r="SSZ82"/>
      <c r="STA82"/>
      <c r="STB82"/>
      <c r="STC82"/>
      <c r="STD82"/>
      <c r="STE82"/>
      <c r="STF82"/>
      <c r="STG82"/>
      <c r="STH82"/>
      <c r="STI82"/>
      <c r="STJ82"/>
      <c r="STK82"/>
      <c r="STL82"/>
      <c r="STM82"/>
      <c r="STN82"/>
      <c r="STO82"/>
      <c r="STP82"/>
      <c r="STQ82"/>
      <c r="STR82"/>
      <c r="STS82"/>
      <c r="STT82"/>
      <c r="STU82"/>
      <c r="STV82"/>
      <c r="STW82"/>
      <c r="STX82"/>
      <c r="STY82"/>
      <c r="STZ82"/>
      <c r="SUA82"/>
      <c r="SUB82"/>
      <c r="SUC82"/>
      <c r="SUD82"/>
      <c r="SUE82"/>
      <c r="SUF82"/>
      <c r="SUG82"/>
      <c r="SUH82"/>
      <c r="SUI82"/>
      <c r="SUJ82"/>
      <c r="SUK82"/>
      <c r="SUL82"/>
      <c r="SUM82"/>
      <c r="SUN82"/>
      <c r="SUO82"/>
      <c r="SUP82"/>
      <c r="SUQ82"/>
      <c r="SUR82"/>
      <c r="SUS82"/>
      <c r="SUT82"/>
      <c r="SUU82"/>
      <c r="SUV82"/>
      <c r="SUW82"/>
      <c r="SUX82"/>
      <c r="SUY82"/>
      <c r="SUZ82"/>
      <c r="SVA82"/>
      <c r="SVB82"/>
      <c r="SVC82"/>
      <c r="SVD82"/>
      <c r="SVE82"/>
      <c r="SVF82"/>
      <c r="SVG82"/>
      <c r="SVH82"/>
      <c r="SVI82"/>
      <c r="SVJ82"/>
      <c r="SVK82"/>
      <c r="SVL82"/>
      <c r="SVM82"/>
      <c r="SVN82"/>
      <c r="SVO82"/>
      <c r="SVP82"/>
      <c r="SVQ82"/>
      <c r="SVR82"/>
      <c r="SVS82"/>
      <c r="SVT82"/>
      <c r="SVU82"/>
      <c r="SVV82"/>
      <c r="SVW82"/>
      <c r="SVX82"/>
      <c r="SVY82"/>
      <c r="SVZ82"/>
      <c r="SWA82"/>
      <c r="SWB82"/>
      <c r="SWC82"/>
      <c r="SWD82"/>
      <c r="SWE82"/>
      <c r="SWF82"/>
      <c r="SWG82"/>
      <c r="SWH82"/>
      <c r="SWI82"/>
      <c r="SWJ82"/>
      <c r="SWK82"/>
      <c r="SWL82"/>
      <c r="SWM82"/>
      <c r="SWN82"/>
      <c r="SWO82"/>
      <c r="SWP82"/>
      <c r="SWQ82"/>
      <c r="SWR82"/>
      <c r="SWS82"/>
      <c r="SWT82"/>
      <c r="SWU82"/>
      <c r="SWV82"/>
      <c r="SWW82"/>
      <c r="SWX82"/>
      <c r="SWY82"/>
      <c r="SWZ82"/>
      <c r="SXA82"/>
      <c r="SXB82"/>
      <c r="SXC82"/>
      <c r="SXD82"/>
      <c r="SXE82"/>
      <c r="SXF82"/>
      <c r="SXG82"/>
      <c r="SXH82"/>
      <c r="SXI82"/>
      <c r="SXJ82"/>
      <c r="SXK82"/>
      <c r="SXL82"/>
      <c r="SXM82"/>
      <c r="SXN82"/>
      <c r="SXO82"/>
      <c r="SXP82"/>
      <c r="SXQ82"/>
      <c r="SXR82"/>
      <c r="SXS82"/>
      <c r="SXT82"/>
      <c r="SXU82"/>
      <c r="SXV82"/>
      <c r="SXW82"/>
      <c r="SXX82"/>
      <c r="SXY82"/>
      <c r="SXZ82"/>
      <c r="SYA82"/>
      <c r="SYB82"/>
      <c r="SYC82"/>
      <c r="SYD82"/>
      <c r="SYE82"/>
      <c r="SYF82"/>
      <c r="SYG82"/>
      <c r="SYH82"/>
      <c r="SYI82"/>
      <c r="SYJ82"/>
      <c r="SYK82"/>
      <c r="SYL82"/>
      <c r="SYM82"/>
      <c r="SYN82"/>
      <c r="SYO82"/>
      <c r="SYP82"/>
      <c r="SYQ82"/>
      <c r="SYR82"/>
      <c r="SYS82"/>
      <c r="SYT82"/>
      <c r="SYU82"/>
      <c r="SYV82"/>
      <c r="SYW82"/>
      <c r="SYX82"/>
      <c r="SYY82"/>
      <c r="SYZ82"/>
      <c r="SZA82"/>
      <c r="SZB82"/>
      <c r="SZC82"/>
      <c r="SZD82"/>
      <c r="SZE82"/>
      <c r="SZF82"/>
      <c r="SZG82"/>
      <c r="SZH82"/>
      <c r="SZI82"/>
      <c r="SZJ82"/>
      <c r="SZK82"/>
      <c r="SZL82"/>
      <c r="SZM82"/>
      <c r="SZN82"/>
      <c r="SZO82"/>
      <c r="SZP82"/>
      <c r="SZQ82"/>
      <c r="SZR82"/>
      <c r="SZS82"/>
      <c r="SZT82"/>
      <c r="SZU82"/>
      <c r="SZV82"/>
      <c r="SZW82"/>
      <c r="SZX82"/>
      <c r="SZY82"/>
      <c r="SZZ82"/>
      <c r="TAA82"/>
      <c r="TAB82"/>
      <c r="TAC82"/>
      <c r="TAD82"/>
      <c r="TAE82"/>
      <c r="TAF82"/>
      <c r="TAG82"/>
      <c r="TAH82"/>
      <c r="TAI82"/>
      <c r="TAJ82"/>
      <c r="TAK82"/>
      <c r="TAL82"/>
      <c r="TAM82"/>
      <c r="TAN82"/>
      <c r="TAO82"/>
      <c r="TAP82"/>
      <c r="TAQ82"/>
      <c r="TAR82"/>
      <c r="TAS82"/>
      <c r="TAT82"/>
      <c r="TAU82"/>
      <c r="TAV82"/>
      <c r="TAW82"/>
      <c r="TAX82"/>
      <c r="TAY82"/>
      <c r="TAZ82"/>
      <c r="TBA82"/>
      <c r="TBB82"/>
      <c r="TBC82"/>
      <c r="TBD82"/>
      <c r="TBE82"/>
      <c r="TBF82"/>
      <c r="TBG82"/>
      <c r="TBH82"/>
      <c r="TBI82"/>
      <c r="TBJ82"/>
      <c r="TBK82"/>
      <c r="TBL82"/>
      <c r="TBM82"/>
      <c r="TBN82"/>
      <c r="TBO82"/>
      <c r="TBP82"/>
      <c r="TBQ82"/>
      <c r="TBR82"/>
      <c r="TBS82"/>
      <c r="TBT82"/>
      <c r="TBU82"/>
      <c r="TBV82"/>
      <c r="TBW82"/>
      <c r="TBX82"/>
      <c r="TBY82"/>
      <c r="TBZ82"/>
      <c r="TCA82"/>
      <c r="TCB82"/>
      <c r="TCC82"/>
      <c r="TCD82"/>
      <c r="TCE82"/>
      <c r="TCF82"/>
      <c r="TCG82"/>
      <c r="TCH82"/>
      <c r="TCI82"/>
      <c r="TCJ82"/>
      <c r="TCK82"/>
      <c r="TCL82"/>
      <c r="TCM82"/>
      <c r="TCN82"/>
      <c r="TCO82"/>
      <c r="TCP82"/>
      <c r="TCQ82"/>
      <c r="TCR82"/>
      <c r="TCS82"/>
      <c r="TCT82"/>
      <c r="TCU82"/>
      <c r="TCV82"/>
      <c r="TCW82"/>
      <c r="TCX82"/>
      <c r="TCY82"/>
      <c r="TCZ82"/>
      <c r="TDA82"/>
      <c r="TDB82"/>
      <c r="TDC82"/>
      <c r="TDD82"/>
      <c r="TDE82"/>
      <c r="TDF82"/>
      <c r="TDG82"/>
      <c r="TDH82"/>
      <c r="TDI82"/>
      <c r="TDJ82"/>
      <c r="TDK82"/>
      <c r="TDL82"/>
      <c r="TDM82"/>
      <c r="TDN82"/>
      <c r="TDO82"/>
      <c r="TDP82"/>
      <c r="TDQ82"/>
      <c r="TDR82"/>
      <c r="TDS82"/>
      <c r="TDT82"/>
      <c r="TDU82"/>
      <c r="TDV82"/>
      <c r="TDW82"/>
      <c r="TDX82"/>
      <c r="TDY82"/>
      <c r="TDZ82"/>
      <c r="TEA82"/>
      <c r="TEB82"/>
      <c r="TEC82"/>
      <c r="TED82"/>
      <c r="TEE82"/>
      <c r="TEF82"/>
      <c r="TEG82"/>
      <c r="TEH82"/>
      <c r="TEI82"/>
      <c r="TEJ82"/>
      <c r="TEK82"/>
      <c r="TEL82"/>
      <c r="TEM82"/>
      <c r="TEN82"/>
      <c r="TEO82"/>
      <c r="TEP82"/>
      <c r="TEQ82"/>
      <c r="TER82"/>
      <c r="TES82"/>
      <c r="TET82"/>
      <c r="TEU82"/>
      <c r="TEV82"/>
      <c r="TEW82"/>
      <c r="TEX82"/>
      <c r="TEY82"/>
      <c r="TEZ82"/>
      <c r="TFA82"/>
      <c r="TFB82"/>
      <c r="TFC82"/>
      <c r="TFD82"/>
      <c r="TFE82"/>
      <c r="TFF82"/>
      <c r="TFG82"/>
      <c r="TFH82"/>
      <c r="TFI82"/>
      <c r="TFJ82"/>
      <c r="TFK82"/>
      <c r="TFL82"/>
      <c r="TFM82"/>
      <c r="TFN82"/>
      <c r="TFO82"/>
      <c r="TFP82"/>
      <c r="TFQ82"/>
      <c r="TFR82"/>
      <c r="TFS82"/>
      <c r="TFT82"/>
      <c r="TFU82"/>
      <c r="TFV82"/>
      <c r="TFW82"/>
      <c r="TFX82"/>
      <c r="TFY82"/>
      <c r="TFZ82"/>
      <c r="TGA82"/>
      <c r="TGB82"/>
      <c r="TGC82"/>
      <c r="TGD82"/>
      <c r="TGE82"/>
      <c r="TGF82"/>
      <c r="TGG82"/>
      <c r="TGH82"/>
      <c r="TGI82"/>
      <c r="TGJ82"/>
      <c r="TGK82"/>
      <c r="TGL82"/>
      <c r="TGM82"/>
      <c r="TGN82"/>
      <c r="TGO82"/>
      <c r="TGP82"/>
      <c r="TGQ82"/>
      <c r="TGR82"/>
      <c r="TGS82"/>
      <c r="TGT82"/>
      <c r="TGU82"/>
      <c r="TGV82"/>
      <c r="TGW82"/>
      <c r="TGX82"/>
      <c r="TGY82"/>
      <c r="TGZ82"/>
      <c r="THA82"/>
      <c r="THB82"/>
      <c r="THC82"/>
      <c r="THD82"/>
      <c r="THE82"/>
      <c r="THF82"/>
      <c r="THG82"/>
      <c r="THH82"/>
      <c r="THI82"/>
      <c r="THJ82"/>
      <c r="THK82"/>
      <c r="THL82"/>
      <c r="THM82"/>
      <c r="THN82"/>
      <c r="THO82"/>
      <c r="THP82"/>
      <c r="THQ82"/>
      <c r="THR82"/>
      <c r="THS82"/>
      <c r="THT82"/>
      <c r="THU82"/>
      <c r="THV82"/>
      <c r="THW82"/>
      <c r="THX82"/>
      <c r="THY82"/>
      <c r="THZ82"/>
      <c r="TIA82"/>
      <c r="TIB82"/>
      <c r="TIC82"/>
      <c r="TID82"/>
      <c r="TIE82"/>
      <c r="TIF82"/>
      <c r="TIG82"/>
      <c r="TIH82"/>
      <c r="TII82"/>
      <c r="TIJ82"/>
      <c r="TIK82"/>
      <c r="TIL82"/>
      <c r="TIM82"/>
      <c r="TIN82"/>
      <c r="TIO82"/>
      <c r="TIP82"/>
      <c r="TIQ82"/>
      <c r="TIR82"/>
      <c r="TIS82"/>
      <c r="TIT82"/>
      <c r="TIU82"/>
      <c r="TIV82"/>
      <c r="TIW82"/>
      <c r="TIX82"/>
      <c r="TIY82"/>
      <c r="TIZ82"/>
      <c r="TJA82"/>
      <c r="TJB82"/>
      <c r="TJC82"/>
      <c r="TJD82"/>
      <c r="TJE82"/>
      <c r="TJF82"/>
      <c r="TJG82"/>
      <c r="TJH82"/>
      <c r="TJI82"/>
      <c r="TJJ82"/>
      <c r="TJK82"/>
      <c r="TJL82"/>
      <c r="TJM82"/>
      <c r="TJN82"/>
      <c r="TJO82"/>
      <c r="TJP82"/>
      <c r="TJQ82"/>
      <c r="TJR82"/>
      <c r="TJS82"/>
      <c r="TJT82"/>
      <c r="TJU82"/>
      <c r="TJV82"/>
      <c r="TJW82"/>
      <c r="TJX82"/>
      <c r="TJY82"/>
      <c r="TJZ82"/>
      <c r="TKA82"/>
      <c r="TKB82"/>
      <c r="TKC82"/>
      <c r="TKD82"/>
      <c r="TKE82"/>
      <c r="TKF82"/>
      <c r="TKG82"/>
      <c r="TKH82"/>
      <c r="TKI82"/>
      <c r="TKJ82"/>
      <c r="TKK82"/>
      <c r="TKL82"/>
      <c r="TKM82"/>
      <c r="TKN82"/>
      <c r="TKO82"/>
      <c r="TKP82"/>
      <c r="TKQ82"/>
      <c r="TKR82"/>
      <c r="TKS82"/>
      <c r="TKT82"/>
      <c r="TKU82"/>
      <c r="TKV82"/>
      <c r="TKW82"/>
      <c r="TKX82"/>
      <c r="TKY82"/>
      <c r="TKZ82"/>
      <c r="TLA82"/>
      <c r="TLB82"/>
      <c r="TLC82"/>
      <c r="TLD82"/>
      <c r="TLE82"/>
      <c r="TLF82"/>
      <c r="TLG82"/>
      <c r="TLH82"/>
      <c r="TLI82"/>
      <c r="TLJ82"/>
      <c r="TLK82"/>
      <c r="TLL82"/>
      <c r="TLM82"/>
      <c r="TLN82"/>
      <c r="TLO82"/>
      <c r="TLP82"/>
      <c r="TLQ82"/>
      <c r="TLR82"/>
      <c r="TLS82"/>
      <c r="TLT82"/>
      <c r="TLU82"/>
      <c r="TLV82"/>
      <c r="TLW82"/>
      <c r="TLX82"/>
      <c r="TLY82"/>
      <c r="TLZ82"/>
      <c r="TMA82"/>
      <c r="TMB82"/>
      <c r="TMC82"/>
      <c r="TMD82"/>
      <c r="TME82"/>
      <c r="TMF82"/>
      <c r="TMG82"/>
      <c r="TMH82"/>
      <c r="TMI82"/>
      <c r="TMJ82"/>
      <c r="TMK82"/>
      <c r="TML82"/>
      <c r="TMM82"/>
      <c r="TMN82"/>
      <c r="TMO82"/>
      <c r="TMP82"/>
      <c r="TMQ82"/>
      <c r="TMR82"/>
      <c r="TMS82"/>
      <c r="TMT82"/>
      <c r="TMU82"/>
      <c r="TMV82"/>
      <c r="TMW82"/>
      <c r="TMX82"/>
      <c r="TMY82"/>
      <c r="TMZ82"/>
      <c r="TNA82"/>
      <c r="TNB82"/>
      <c r="TNC82"/>
      <c r="TND82"/>
      <c r="TNE82"/>
      <c r="TNF82"/>
      <c r="TNG82"/>
      <c r="TNH82"/>
      <c r="TNI82"/>
      <c r="TNJ82"/>
      <c r="TNK82"/>
      <c r="TNL82"/>
      <c r="TNM82"/>
      <c r="TNN82"/>
      <c r="TNO82"/>
      <c r="TNP82"/>
      <c r="TNQ82"/>
      <c r="TNR82"/>
      <c r="TNS82"/>
      <c r="TNT82"/>
      <c r="TNU82"/>
      <c r="TNV82"/>
      <c r="TNW82"/>
      <c r="TNX82"/>
      <c r="TNY82"/>
      <c r="TNZ82"/>
      <c r="TOA82"/>
      <c r="TOB82"/>
      <c r="TOC82"/>
      <c r="TOD82"/>
      <c r="TOE82"/>
      <c r="TOF82"/>
      <c r="TOG82"/>
      <c r="TOH82"/>
      <c r="TOI82"/>
      <c r="TOJ82"/>
      <c r="TOK82"/>
      <c r="TOL82"/>
      <c r="TOM82"/>
      <c r="TON82"/>
      <c r="TOO82"/>
      <c r="TOP82"/>
      <c r="TOQ82"/>
      <c r="TOR82"/>
      <c r="TOS82"/>
      <c r="TOT82"/>
      <c r="TOU82"/>
      <c r="TOV82"/>
      <c r="TOW82"/>
      <c r="TOX82"/>
      <c r="TOY82"/>
      <c r="TOZ82"/>
      <c r="TPA82"/>
      <c r="TPB82"/>
      <c r="TPC82"/>
      <c r="TPD82"/>
      <c r="TPE82"/>
      <c r="TPF82"/>
      <c r="TPG82"/>
      <c r="TPH82"/>
      <c r="TPI82"/>
      <c r="TPJ82"/>
      <c r="TPK82"/>
      <c r="TPL82"/>
      <c r="TPM82"/>
      <c r="TPN82"/>
      <c r="TPO82"/>
      <c r="TPP82"/>
      <c r="TPQ82"/>
      <c r="TPR82"/>
      <c r="TPS82"/>
      <c r="TPT82"/>
      <c r="TPU82"/>
      <c r="TPV82"/>
      <c r="TPW82"/>
      <c r="TPX82"/>
      <c r="TPY82"/>
      <c r="TPZ82"/>
      <c r="TQA82"/>
      <c r="TQB82"/>
      <c r="TQC82"/>
      <c r="TQD82"/>
      <c r="TQE82"/>
      <c r="TQF82"/>
      <c r="TQG82"/>
      <c r="TQH82"/>
      <c r="TQI82"/>
      <c r="TQJ82"/>
      <c r="TQK82"/>
      <c r="TQL82"/>
      <c r="TQM82"/>
      <c r="TQN82"/>
      <c r="TQO82"/>
      <c r="TQP82"/>
      <c r="TQQ82"/>
      <c r="TQR82"/>
      <c r="TQS82"/>
      <c r="TQT82"/>
      <c r="TQU82"/>
      <c r="TQV82"/>
      <c r="TQW82"/>
      <c r="TQX82"/>
      <c r="TQY82"/>
      <c r="TQZ82"/>
      <c r="TRA82"/>
      <c r="TRB82"/>
      <c r="TRC82"/>
      <c r="TRD82"/>
      <c r="TRE82"/>
      <c r="TRF82"/>
      <c r="TRG82"/>
      <c r="TRH82"/>
      <c r="TRI82"/>
      <c r="TRJ82"/>
      <c r="TRK82"/>
      <c r="TRL82"/>
      <c r="TRM82"/>
      <c r="TRN82"/>
      <c r="TRO82"/>
      <c r="TRP82"/>
      <c r="TRQ82"/>
      <c r="TRR82"/>
      <c r="TRS82"/>
      <c r="TRT82"/>
      <c r="TRU82"/>
      <c r="TRV82"/>
      <c r="TRW82"/>
      <c r="TRX82"/>
      <c r="TRY82"/>
      <c r="TRZ82"/>
      <c r="TSA82"/>
      <c r="TSB82"/>
      <c r="TSC82"/>
      <c r="TSD82"/>
      <c r="TSE82"/>
      <c r="TSF82"/>
      <c r="TSG82"/>
      <c r="TSH82"/>
      <c r="TSI82"/>
      <c r="TSJ82"/>
      <c r="TSK82"/>
      <c r="TSL82"/>
      <c r="TSM82"/>
      <c r="TSN82"/>
      <c r="TSO82"/>
      <c r="TSP82"/>
      <c r="TSQ82"/>
      <c r="TSR82"/>
      <c r="TSS82"/>
      <c r="TST82"/>
      <c r="TSU82"/>
      <c r="TSV82"/>
      <c r="TSW82"/>
      <c r="TSX82"/>
      <c r="TSY82"/>
      <c r="TSZ82"/>
      <c r="TTA82"/>
      <c r="TTB82"/>
      <c r="TTC82"/>
      <c r="TTD82"/>
      <c r="TTE82"/>
      <c r="TTF82"/>
      <c r="TTG82"/>
      <c r="TTH82"/>
      <c r="TTI82"/>
      <c r="TTJ82"/>
      <c r="TTK82"/>
      <c r="TTL82"/>
      <c r="TTM82"/>
      <c r="TTN82"/>
      <c r="TTO82"/>
      <c r="TTP82"/>
      <c r="TTQ82"/>
      <c r="TTR82"/>
      <c r="TTS82"/>
      <c r="TTT82"/>
      <c r="TTU82"/>
      <c r="TTV82"/>
      <c r="TTW82"/>
      <c r="TTX82"/>
      <c r="TTY82"/>
      <c r="TTZ82"/>
      <c r="TUA82"/>
      <c r="TUB82"/>
      <c r="TUC82"/>
      <c r="TUD82"/>
      <c r="TUE82"/>
      <c r="TUF82"/>
      <c r="TUG82"/>
      <c r="TUH82"/>
      <c r="TUI82"/>
      <c r="TUJ82"/>
      <c r="TUK82"/>
      <c r="TUL82"/>
      <c r="TUM82"/>
      <c r="TUN82"/>
      <c r="TUO82"/>
      <c r="TUP82"/>
      <c r="TUQ82"/>
      <c r="TUR82"/>
      <c r="TUS82"/>
      <c r="TUT82"/>
      <c r="TUU82"/>
      <c r="TUV82"/>
      <c r="TUW82"/>
      <c r="TUX82"/>
      <c r="TUY82"/>
      <c r="TUZ82"/>
      <c r="TVA82"/>
      <c r="TVB82"/>
      <c r="TVC82"/>
      <c r="TVD82"/>
      <c r="TVE82"/>
      <c r="TVF82"/>
      <c r="TVG82"/>
      <c r="TVH82"/>
      <c r="TVI82"/>
      <c r="TVJ82"/>
      <c r="TVK82"/>
      <c r="TVL82"/>
      <c r="TVM82"/>
      <c r="TVN82"/>
      <c r="TVO82"/>
      <c r="TVP82"/>
      <c r="TVQ82"/>
      <c r="TVR82"/>
      <c r="TVS82"/>
      <c r="TVT82"/>
      <c r="TVU82"/>
      <c r="TVV82"/>
      <c r="TVW82"/>
      <c r="TVX82"/>
      <c r="TVY82"/>
      <c r="TVZ82"/>
      <c r="TWA82"/>
      <c r="TWB82"/>
      <c r="TWC82"/>
      <c r="TWD82"/>
      <c r="TWE82"/>
      <c r="TWF82"/>
      <c r="TWG82"/>
      <c r="TWH82"/>
      <c r="TWI82"/>
      <c r="TWJ82"/>
      <c r="TWK82"/>
      <c r="TWL82"/>
      <c r="TWM82"/>
      <c r="TWN82"/>
      <c r="TWO82"/>
      <c r="TWP82"/>
      <c r="TWQ82"/>
      <c r="TWR82"/>
      <c r="TWS82"/>
      <c r="TWT82"/>
      <c r="TWU82"/>
      <c r="TWV82"/>
      <c r="TWW82"/>
      <c r="TWX82"/>
      <c r="TWY82"/>
      <c r="TWZ82"/>
      <c r="TXA82"/>
      <c r="TXB82"/>
      <c r="TXC82"/>
      <c r="TXD82"/>
      <c r="TXE82"/>
      <c r="TXF82"/>
      <c r="TXG82"/>
      <c r="TXH82"/>
      <c r="TXI82"/>
      <c r="TXJ82"/>
      <c r="TXK82"/>
      <c r="TXL82"/>
      <c r="TXM82"/>
      <c r="TXN82"/>
      <c r="TXO82"/>
      <c r="TXP82"/>
      <c r="TXQ82"/>
      <c r="TXR82"/>
      <c r="TXS82"/>
      <c r="TXT82"/>
      <c r="TXU82"/>
      <c r="TXV82"/>
      <c r="TXW82"/>
      <c r="TXX82"/>
      <c r="TXY82"/>
      <c r="TXZ82"/>
      <c r="TYA82"/>
      <c r="TYB82"/>
      <c r="TYC82"/>
      <c r="TYD82"/>
      <c r="TYE82"/>
      <c r="TYF82"/>
      <c r="TYG82"/>
      <c r="TYH82"/>
      <c r="TYI82"/>
      <c r="TYJ82"/>
      <c r="TYK82"/>
      <c r="TYL82"/>
      <c r="TYM82"/>
      <c r="TYN82"/>
      <c r="TYO82"/>
      <c r="TYP82"/>
      <c r="TYQ82"/>
      <c r="TYR82"/>
      <c r="TYS82"/>
      <c r="TYT82"/>
      <c r="TYU82"/>
      <c r="TYV82"/>
      <c r="TYW82"/>
      <c r="TYX82"/>
      <c r="TYY82"/>
      <c r="TYZ82"/>
      <c r="TZA82"/>
      <c r="TZB82"/>
      <c r="TZC82"/>
      <c r="TZD82"/>
      <c r="TZE82"/>
      <c r="TZF82"/>
      <c r="TZG82"/>
      <c r="TZH82"/>
      <c r="TZI82"/>
      <c r="TZJ82"/>
      <c r="TZK82"/>
      <c r="TZL82"/>
      <c r="TZM82"/>
      <c r="TZN82"/>
      <c r="TZO82"/>
      <c r="TZP82"/>
      <c r="TZQ82"/>
      <c r="TZR82"/>
      <c r="TZS82"/>
      <c r="TZT82"/>
      <c r="TZU82"/>
      <c r="TZV82"/>
      <c r="TZW82"/>
      <c r="TZX82"/>
      <c r="TZY82"/>
      <c r="TZZ82"/>
      <c r="UAA82"/>
      <c r="UAB82"/>
      <c r="UAC82"/>
      <c r="UAD82"/>
      <c r="UAE82"/>
      <c r="UAF82"/>
      <c r="UAG82"/>
      <c r="UAH82"/>
      <c r="UAI82"/>
      <c r="UAJ82"/>
      <c r="UAK82"/>
      <c r="UAL82"/>
      <c r="UAM82"/>
      <c r="UAN82"/>
      <c r="UAO82"/>
      <c r="UAP82"/>
      <c r="UAQ82"/>
      <c r="UAR82"/>
      <c r="UAS82"/>
      <c r="UAT82"/>
      <c r="UAU82"/>
      <c r="UAV82"/>
      <c r="UAW82"/>
      <c r="UAX82"/>
      <c r="UAY82"/>
      <c r="UAZ82"/>
      <c r="UBA82"/>
      <c r="UBB82"/>
      <c r="UBC82"/>
      <c r="UBD82"/>
      <c r="UBE82"/>
      <c r="UBF82"/>
      <c r="UBG82"/>
      <c r="UBH82"/>
      <c r="UBI82"/>
      <c r="UBJ82"/>
      <c r="UBK82"/>
      <c r="UBL82"/>
      <c r="UBM82"/>
      <c r="UBN82"/>
      <c r="UBO82"/>
      <c r="UBP82"/>
      <c r="UBQ82"/>
      <c r="UBR82"/>
      <c r="UBS82"/>
      <c r="UBT82"/>
      <c r="UBU82"/>
      <c r="UBV82"/>
      <c r="UBW82"/>
      <c r="UBX82"/>
      <c r="UBY82"/>
      <c r="UBZ82"/>
      <c r="UCA82"/>
      <c r="UCB82"/>
      <c r="UCC82"/>
      <c r="UCD82"/>
      <c r="UCE82"/>
      <c r="UCF82"/>
      <c r="UCG82"/>
      <c r="UCH82"/>
      <c r="UCI82"/>
      <c r="UCJ82"/>
      <c r="UCK82"/>
      <c r="UCL82"/>
      <c r="UCM82"/>
      <c r="UCN82"/>
      <c r="UCO82"/>
      <c r="UCP82"/>
      <c r="UCQ82"/>
      <c r="UCR82"/>
      <c r="UCS82"/>
      <c r="UCT82"/>
      <c r="UCU82"/>
      <c r="UCV82"/>
      <c r="UCW82"/>
      <c r="UCX82"/>
      <c r="UCY82"/>
      <c r="UCZ82"/>
      <c r="UDA82"/>
      <c r="UDB82"/>
      <c r="UDC82"/>
      <c r="UDD82"/>
      <c r="UDE82"/>
      <c r="UDF82"/>
      <c r="UDG82"/>
      <c r="UDH82"/>
      <c r="UDI82"/>
      <c r="UDJ82"/>
      <c r="UDK82"/>
      <c r="UDL82"/>
      <c r="UDM82"/>
      <c r="UDN82"/>
      <c r="UDO82"/>
      <c r="UDP82"/>
      <c r="UDQ82"/>
      <c r="UDR82"/>
      <c r="UDS82"/>
      <c r="UDT82"/>
      <c r="UDU82"/>
      <c r="UDV82"/>
      <c r="UDW82"/>
      <c r="UDX82"/>
      <c r="UDY82"/>
      <c r="UDZ82"/>
      <c r="UEA82"/>
      <c r="UEB82"/>
      <c r="UEC82"/>
      <c r="UED82"/>
      <c r="UEE82"/>
      <c r="UEF82"/>
      <c r="UEG82"/>
      <c r="UEH82"/>
      <c r="UEI82"/>
      <c r="UEJ82"/>
      <c r="UEK82"/>
      <c r="UEL82"/>
      <c r="UEM82"/>
      <c r="UEN82"/>
      <c r="UEO82"/>
      <c r="UEP82"/>
      <c r="UEQ82"/>
      <c r="UER82"/>
      <c r="UES82"/>
      <c r="UET82"/>
      <c r="UEU82"/>
      <c r="UEV82"/>
      <c r="UEW82"/>
      <c r="UEX82"/>
      <c r="UEY82"/>
      <c r="UEZ82"/>
      <c r="UFA82"/>
      <c r="UFB82"/>
      <c r="UFC82"/>
      <c r="UFD82"/>
      <c r="UFE82"/>
      <c r="UFF82"/>
      <c r="UFG82"/>
      <c r="UFH82"/>
      <c r="UFI82"/>
      <c r="UFJ82"/>
      <c r="UFK82"/>
      <c r="UFL82"/>
      <c r="UFM82"/>
      <c r="UFN82"/>
      <c r="UFO82"/>
      <c r="UFP82"/>
      <c r="UFQ82"/>
      <c r="UFR82"/>
      <c r="UFS82"/>
      <c r="UFT82"/>
      <c r="UFU82"/>
      <c r="UFV82"/>
      <c r="UFW82"/>
      <c r="UFX82"/>
      <c r="UFY82"/>
      <c r="UFZ82"/>
      <c r="UGA82"/>
      <c r="UGB82"/>
      <c r="UGC82"/>
      <c r="UGD82"/>
      <c r="UGE82"/>
      <c r="UGF82"/>
      <c r="UGG82"/>
      <c r="UGH82"/>
      <c r="UGI82"/>
      <c r="UGJ82"/>
      <c r="UGK82"/>
      <c r="UGL82"/>
      <c r="UGM82"/>
      <c r="UGN82"/>
      <c r="UGO82"/>
      <c r="UGP82"/>
      <c r="UGQ82"/>
      <c r="UGR82"/>
      <c r="UGS82"/>
      <c r="UGT82"/>
      <c r="UGU82"/>
      <c r="UGV82"/>
      <c r="UGW82"/>
      <c r="UGX82"/>
      <c r="UGY82"/>
      <c r="UGZ82"/>
      <c r="UHA82"/>
      <c r="UHB82"/>
      <c r="UHC82"/>
      <c r="UHD82"/>
      <c r="UHE82"/>
      <c r="UHF82"/>
      <c r="UHG82"/>
      <c r="UHH82"/>
      <c r="UHI82"/>
      <c r="UHJ82"/>
      <c r="UHK82"/>
      <c r="UHL82"/>
      <c r="UHM82"/>
      <c r="UHN82"/>
      <c r="UHO82"/>
      <c r="UHP82"/>
      <c r="UHQ82"/>
      <c r="UHR82"/>
      <c r="UHS82"/>
      <c r="UHT82"/>
      <c r="UHU82"/>
      <c r="UHV82"/>
      <c r="UHW82"/>
      <c r="UHX82"/>
      <c r="UHY82"/>
      <c r="UHZ82"/>
      <c r="UIA82"/>
      <c r="UIB82"/>
      <c r="UIC82"/>
      <c r="UID82"/>
      <c r="UIE82"/>
      <c r="UIF82"/>
      <c r="UIG82"/>
      <c r="UIH82"/>
      <c r="UII82"/>
      <c r="UIJ82"/>
      <c r="UIK82"/>
      <c r="UIL82"/>
      <c r="UIM82"/>
      <c r="UIN82"/>
      <c r="UIO82"/>
      <c r="UIP82"/>
      <c r="UIQ82"/>
      <c r="UIR82"/>
      <c r="UIS82"/>
      <c r="UIT82"/>
      <c r="UIU82"/>
      <c r="UIV82"/>
      <c r="UIW82"/>
      <c r="UIX82"/>
      <c r="UIY82"/>
      <c r="UIZ82"/>
      <c r="UJA82"/>
      <c r="UJB82"/>
      <c r="UJC82"/>
      <c r="UJD82"/>
      <c r="UJE82"/>
      <c r="UJF82"/>
      <c r="UJG82"/>
      <c r="UJH82"/>
      <c r="UJI82"/>
      <c r="UJJ82"/>
      <c r="UJK82"/>
      <c r="UJL82"/>
      <c r="UJM82"/>
      <c r="UJN82"/>
      <c r="UJO82"/>
      <c r="UJP82"/>
      <c r="UJQ82"/>
      <c r="UJR82"/>
      <c r="UJS82"/>
      <c r="UJT82"/>
      <c r="UJU82"/>
      <c r="UJV82"/>
      <c r="UJW82"/>
      <c r="UJX82"/>
      <c r="UJY82"/>
      <c r="UJZ82"/>
      <c r="UKA82"/>
      <c r="UKB82"/>
      <c r="UKC82"/>
      <c r="UKD82"/>
      <c r="UKE82"/>
      <c r="UKF82"/>
      <c r="UKG82"/>
      <c r="UKH82"/>
      <c r="UKI82"/>
      <c r="UKJ82"/>
      <c r="UKK82"/>
      <c r="UKL82"/>
      <c r="UKM82"/>
      <c r="UKN82"/>
      <c r="UKO82"/>
      <c r="UKP82"/>
      <c r="UKQ82"/>
      <c r="UKR82"/>
      <c r="UKS82"/>
      <c r="UKT82"/>
      <c r="UKU82"/>
      <c r="UKV82"/>
      <c r="UKW82"/>
      <c r="UKX82"/>
      <c r="UKY82"/>
      <c r="UKZ82"/>
      <c r="ULA82"/>
      <c r="ULB82"/>
      <c r="ULC82"/>
      <c r="ULD82"/>
      <c r="ULE82"/>
      <c r="ULF82"/>
      <c r="ULG82"/>
      <c r="ULH82"/>
      <c r="ULI82"/>
      <c r="ULJ82"/>
      <c r="ULK82"/>
      <c r="ULL82"/>
      <c r="ULM82"/>
      <c r="ULN82"/>
      <c r="ULO82"/>
      <c r="ULP82"/>
      <c r="ULQ82"/>
      <c r="ULR82"/>
      <c r="ULS82"/>
      <c r="ULT82"/>
      <c r="ULU82"/>
      <c r="ULV82"/>
      <c r="ULW82"/>
      <c r="ULX82"/>
      <c r="ULY82"/>
      <c r="ULZ82"/>
      <c r="UMA82"/>
      <c r="UMB82"/>
      <c r="UMC82"/>
      <c r="UMD82"/>
      <c r="UME82"/>
      <c r="UMF82"/>
      <c r="UMG82"/>
      <c r="UMH82"/>
      <c r="UMI82"/>
      <c r="UMJ82"/>
      <c r="UMK82"/>
      <c r="UML82"/>
      <c r="UMM82"/>
      <c r="UMN82"/>
      <c r="UMO82"/>
      <c r="UMP82"/>
      <c r="UMQ82"/>
      <c r="UMR82"/>
      <c r="UMS82"/>
      <c r="UMT82"/>
      <c r="UMU82"/>
      <c r="UMV82"/>
      <c r="UMW82"/>
      <c r="UMX82"/>
      <c r="UMY82"/>
      <c r="UMZ82"/>
      <c r="UNA82"/>
      <c r="UNB82"/>
      <c r="UNC82"/>
      <c r="UND82"/>
      <c r="UNE82"/>
      <c r="UNF82"/>
      <c r="UNG82"/>
      <c r="UNH82"/>
      <c r="UNI82"/>
      <c r="UNJ82"/>
      <c r="UNK82"/>
      <c r="UNL82"/>
      <c r="UNM82"/>
      <c r="UNN82"/>
      <c r="UNO82"/>
      <c r="UNP82"/>
      <c r="UNQ82"/>
      <c r="UNR82"/>
      <c r="UNS82"/>
      <c r="UNT82"/>
      <c r="UNU82"/>
      <c r="UNV82"/>
      <c r="UNW82"/>
      <c r="UNX82"/>
      <c r="UNY82"/>
      <c r="UNZ82"/>
      <c r="UOA82"/>
      <c r="UOB82"/>
      <c r="UOC82"/>
      <c r="UOD82"/>
      <c r="UOE82"/>
      <c r="UOF82"/>
      <c r="UOG82"/>
      <c r="UOH82"/>
      <c r="UOI82"/>
      <c r="UOJ82"/>
      <c r="UOK82"/>
      <c r="UOL82"/>
      <c r="UOM82"/>
      <c r="UON82"/>
      <c r="UOO82"/>
      <c r="UOP82"/>
      <c r="UOQ82"/>
      <c r="UOR82"/>
      <c r="UOS82"/>
      <c r="UOT82"/>
      <c r="UOU82"/>
      <c r="UOV82"/>
      <c r="UOW82"/>
      <c r="UOX82"/>
      <c r="UOY82"/>
      <c r="UOZ82"/>
      <c r="UPA82"/>
      <c r="UPB82"/>
      <c r="UPC82"/>
      <c r="UPD82"/>
      <c r="UPE82"/>
      <c r="UPF82"/>
      <c r="UPG82"/>
      <c r="UPH82"/>
      <c r="UPI82"/>
      <c r="UPJ82"/>
      <c r="UPK82"/>
      <c r="UPL82"/>
      <c r="UPM82"/>
      <c r="UPN82"/>
      <c r="UPO82"/>
      <c r="UPP82"/>
      <c r="UPQ82"/>
      <c r="UPR82"/>
      <c r="UPS82"/>
      <c r="UPT82"/>
      <c r="UPU82"/>
      <c r="UPV82"/>
      <c r="UPW82"/>
      <c r="UPX82"/>
      <c r="UPY82"/>
      <c r="UPZ82"/>
      <c r="UQA82"/>
      <c r="UQB82"/>
      <c r="UQC82"/>
      <c r="UQD82"/>
      <c r="UQE82"/>
      <c r="UQF82"/>
      <c r="UQG82"/>
      <c r="UQH82"/>
      <c r="UQI82"/>
      <c r="UQJ82"/>
      <c r="UQK82"/>
      <c r="UQL82"/>
      <c r="UQM82"/>
      <c r="UQN82"/>
      <c r="UQO82"/>
      <c r="UQP82"/>
      <c r="UQQ82"/>
      <c r="UQR82"/>
      <c r="UQS82"/>
      <c r="UQT82"/>
      <c r="UQU82"/>
      <c r="UQV82"/>
      <c r="UQW82"/>
      <c r="UQX82"/>
      <c r="UQY82"/>
      <c r="UQZ82"/>
      <c r="URA82"/>
      <c r="URB82"/>
      <c r="URC82"/>
      <c r="URD82"/>
      <c r="URE82"/>
      <c r="URF82"/>
      <c r="URG82"/>
      <c r="URH82"/>
      <c r="URI82"/>
      <c r="URJ82"/>
      <c r="URK82"/>
      <c r="URL82"/>
      <c r="URM82"/>
      <c r="URN82"/>
      <c r="URO82"/>
      <c r="URP82"/>
      <c r="URQ82"/>
      <c r="URR82"/>
      <c r="URS82"/>
      <c r="URT82"/>
      <c r="URU82"/>
      <c r="URV82"/>
      <c r="URW82"/>
      <c r="URX82"/>
      <c r="URY82"/>
      <c r="URZ82"/>
      <c r="USA82"/>
      <c r="USB82"/>
      <c r="USC82"/>
      <c r="USD82"/>
      <c r="USE82"/>
      <c r="USF82"/>
      <c r="USG82"/>
      <c r="USH82"/>
      <c r="USI82"/>
      <c r="USJ82"/>
      <c r="USK82"/>
      <c r="USL82"/>
      <c r="USM82"/>
      <c r="USN82"/>
      <c r="USO82"/>
      <c r="USP82"/>
      <c r="USQ82"/>
      <c r="USR82"/>
      <c r="USS82"/>
      <c r="UST82"/>
      <c r="USU82"/>
      <c r="USV82"/>
      <c r="USW82"/>
      <c r="USX82"/>
      <c r="USY82"/>
      <c r="USZ82"/>
      <c r="UTA82"/>
      <c r="UTB82"/>
      <c r="UTC82"/>
      <c r="UTD82"/>
      <c r="UTE82"/>
      <c r="UTF82"/>
      <c r="UTG82"/>
      <c r="UTH82"/>
      <c r="UTI82"/>
      <c r="UTJ82"/>
      <c r="UTK82"/>
      <c r="UTL82"/>
      <c r="UTM82"/>
      <c r="UTN82"/>
      <c r="UTO82"/>
      <c r="UTP82"/>
      <c r="UTQ82"/>
      <c r="UTR82"/>
      <c r="UTS82"/>
      <c r="UTT82"/>
      <c r="UTU82"/>
      <c r="UTV82"/>
      <c r="UTW82"/>
      <c r="UTX82"/>
      <c r="UTY82"/>
      <c r="UTZ82"/>
      <c r="UUA82"/>
      <c r="UUB82"/>
      <c r="UUC82"/>
      <c r="UUD82"/>
      <c r="UUE82"/>
      <c r="UUF82"/>
      <c r="UUG82"/>
      <c r="UUH82"/>
      <c r="UUI82"/>
      <c r="UUJ82"/>
      <c r="UUK82"/>
      <c r="UUL82"/>
      <c r="UUM82"/>
      <c r="UUN82"/>
      <c r="UUO82"/>
      <c r="UUP82"/>
      <c r="UUQ82"/>
      <c r="UUR82"/>
      <c r="UUS82"/>
      <c r="UUT82"/>
      <c r="UUU82"/>
      <c r="UUV82"/>
      <c r="UUW82"/>
      <c r="UUX82"/>
      <c r="UUY82"/>
      <c r="UUZ82"/>
      <c r="UVA82"/>
      <c r="UVB82"/>
      <c r="UVC82"/>
      <c r="UVD82"/>
      <c r="UVE82"/>
      <c r="UVF82"/>
      <c r="UVG82"/>
      <c r="UVH82"/>
      <c r="UVI82"/>
      <c r="UVJ82"/>
      <c r="UVK82"/>
      <c r="UVL82"/>
      <c r="UVM82"/>
      <c r="UVN82"/>
      <c r="UVO82"/>
      <c r="UVP82"/>
      <c r="UVQ82"/>
      <c r="UVR82"/>
      <c r="UVS82"/>
      <c r="UVT82"/>
      <c r="UVU82"/>
      <c r="UVV82"/>
      <c r="UVW82"/>
      <c r="UVX82"/>
      <c r="UVY82"/>
      <c r="UVZ82"/>
      <c r="UWA82"/>
      <c r="UWB82"/>
      <c r="UWC82"/>
      <c r="UWD82"/>
      <c r="UWE82"/>
      <c r="UWF82"/>
      <c r="UWG82"/>
      <c r="UWH82"/>
      <c r="UWI82"/>
      <c r="UWJ82"/>
      <c r="UWK82"/>
      <c r="UWL82"/>
      <c r="UWM82"/>
      <c r="UWN82"/>
      <c r="UWO82"/>
      <c r="UWP82"/>
      <c r="UWQ82"/>
      <c r="UWR82"/>
      <c r="UWS82"/>
      <c r="UWT82"/>
      <c r="UWU82"/>
      <c r="UWV82"/>
      <c r="UWW82"/>
      <c r="UWX82"/>
      <c r="UWY82"/>
      <c r="UWZ82"/>
      <c r="UXA82"/>
      <c r="UXB82"/>
      <c r="UXC82"/>
      <c r="UXD82"/>
      <c r="UXE82"/>
      <c r="UXF82"/>
      <c r="UXG82"/>
      <c r="UXH82"/>
      <c r="UXI82"/>
      <c r="UXJ82"/>
      <c r="UXK82"/>
      <c r="UXL82"/>
      <c r="UXM82"/>
      <c r="UXN82"/>
      <c r="UXO82"/>
      <c r="UXP82"/>
      <c r="UXQ82"/>
      <c r="UXR82"/>
      <c r="UXS82"/>
      <c r="UXT82"/>
      <c r="UXU82"/>
      <c r="UXV82"/>
      <c r="UXW82"/>
      <c r="UXX82"/>
      <c r="UXY82"/>
      <c r="UXZ82"/>
      <c r="UYA82"/>
      <c r="UYB82"/>
      <c r="UYC82"/>
      <c r="UYD82"/>
      <c r="UYE82"/>
      <c r="UYF82"/>
      <c r="UYG82"/>
      <c r="UYH82"/>
      <c r="UYI82"/>
      <c r="UYJ82"/>
      <c r="UYK82"/>
      <c r="UYL82"/>
      <c r="UYM82"/>
      <c r="UYN82"/>
      <c r="UYO82"/>
      <c r="UYP82"/>
      <c r="UYQ82"/>
      <c r="UYR82"/>
      <c r="UYS82"/>
      <c r="UYT82"/>
      <c r="UYU82"/>
      <c r="UYV82"/>
      <c r="UYW82"/>
      <c r="UYX82"/>
      <c r="UYY82"/>
      <c r="UYZ82"/>
      <c r="UZA82"/>
      <c r="UZB82"/>
      <c r="UZC82"/>
      <c r="UZD82"/>
      <c r="UZE82"/>
      <c r="UZF82"/>
      <c r="UZG82"/>
      <c r="UZH82"/>
      <c r="UZI82"/>
      <c r="UZJ82"/>
      <c r="UZK82"/>
      <c r="UZL82"/>
      <c r="UZM82"/>
      <c r="UZN82"/>
      <c r="UZO82"/>
      <c r="UZP82"/>
      <c r="UZQ82"/>
      <c r="UZR82"/>
      <c r="UZS82"/>
      <c r="UZT82"/>
      <c r="UZU82"/>
      <c r="UZV82"/>
      <c r="UZW82"/>
      <c r="UZX82"/>
      <c r="UZY82"/>
      <c r="UZZ82"/>
      <c r="VAA82"/>
      <c r="VAB82"/>
      <c r="VAC82"/>
      <c r="VAD82"/>
      <c r="VAE82"/>
      <c r="VAF82"/>
      <c r="VAG82"/>
      <c r="VAH82"/>
      <c r="VAI82"/>
      <c r="VAJ82"/>
      <c r="VAK82"/>
      <c r="VAL82"/>
      <c r="VAM82"/>
      <c r="VAN82"/>
      <c r="VAO82"/>
      <c r="VAP82"/>
      <c r="VAQ82"/>
      <c r="VAR82"/>
      <c r="VAS82"/>
      <c r="VAT82"/>
      <c r="VAU82"/>
      <c r="VAV82"/>
      <c r="VAW82"/>
      <c r="VAX82"/>
      <c r="VAY82"/>
      <c r="VAZ82"/>
      <c r="VBA82"/>
      <c r="VBB82"/>
      <c r="VBC82"/>
      <c r="VBD82"/>
      <c r="VBE82"/>
      <c r="VBF82"/>
      <c r="VBG82"/>
      <c r="VBH82"/>
      <c r="VBI82"/>
      <c r="VBJ82"/>
      <c r="VBK82"/>
      <c r="VBL82"/>
      <c r="VBM82"/>
      <c r="VBN82"/>
      <c r="VBO82"/>
      <c r="VBP82"/>
      <c r="VBQ82"/>
      <c r="VBR82"/>
      <c r="VBS82"/>
      <c r="VBT82"/>
      <c r="VBU82"/>
      <c r="VBV82"/>
      <c r="VBW82"/>
      <c r="VBX82"/>
      <c r="VBY82"/>
      <c r="VBZ82"/>
      <c r="VCA82"/>
      <c r="VCB82"/>
      <c r="VCC82"/>
      <c r="VCD82"/>
      <c r="VCE82"/>
      <c r="VCF82"/>
      <c r="VCG82"/>
      <c r="VCH82"/>
      <c r="VCI82"/>
      <c r="VCJ82"/>
      <c r="VCK82"/>
      <c r="VCL82"/>
      <c r="VCM82"/>
      <c r="VCN82"/>
      <c r="VCO82"/>
      <c r="VCP82"/>
      <c r="VCQ82"/>
      <c r="VCR82"/>
      <c r="VCS82"/>
      <c r="VCT82"/>
      <c r="VCU82"/>
      <c r="VCV82"/>
      <c r="VCW82"/>
      <c r="VCX82"/>
      <c r="VCY82"/>
      <c r="VCZ82"/>
      <c r="VDA82"/>
      <c r="VDB82"/>
      <c r="VDC82"/>
      <c r="VDD82"/>
      <c r="VDE82"/>
      <c r="VDF82"/>
      <c r="VDG82"/>
      <c r="VDH82"/>
      <c r="VDI82"/>
      <c r="VDJ82"/>
      <c r="VDK82"/>
      <c r="VDL82"/>
      <c r="VDM82"/>
      <c r="VDN82"/>
      <c r="VDO82"/>
      <c r="VDP82"/>
      <c r="VDQ82"/>
      <c r="VDR82"/>
      <c r="VDS82"/>
      <c r="VDT82"/>
      <c r="VDU82"/>
      <c r="VDV82"/>
      <c r="VDW82"/>
      <c r="VDX82"/>
      <c r="VDY82"/>
      <c r="VDZ82"/>
      <c r="VEA82"/>
      <c r="VEB82"/>
      <c r="VEC82"/>
      <c r="VED82"/>
      <c r="VEE82"/>
      <c r="VEF82"/>
      <c r="VEG82"/>
      <c r="VEH82"/>
      <c r="VEI82"/>
      <c r="VEJ82"/>
      <c r="VEK82"/>
      <c r="VEL82"/>
      <c r="VEM82"/>
      <c r="VEN82"/>
      <c r="VEO82"/>
      <c r="VEP82"/>
      <c r="VEQ82"/>
      <c r="VER82"/>
      <c r="VES82"/>
      <c r="VET82"/>
      <c r="VEU82"/>
      <c r="VEV82"/>
      <c r="VEW82"/>
      <c r="VEX82"/>
      <c r="VEY82"/>
      <c r="VEZ82"/>
      <c r="VFA82"/>
      <c r="VFB82"/>
      <c r="VFC82"/>
      <c r="VFD82"/>
      <c r="VFE82"/>
      <c r="VFF82"/>
      <c r="VFG82"/>
      <c r="VFH82"/>
      <c r="VFI82"/>
      <c r="VFJ82"/>
      <c r="VFK82"/>
      <c r="VFL82"/>
      <c r="VFM82"/>
      <c r="VFN82"/>
      <c r="VFO82"/>
      <c r="VFP82"/>
      <c r="VFQ82"/>
      <c r="VFR82"/>
      <c r="VFS82"/>
      <c r="VFT82"/>
      <c r="VFU82"/>
      <c r="VFV82"/>
      <c r="VFW82"/>
      <c r="VFX82"/>
      <c r="VFY82"/>
      <c r="VFZ82"/>
      <c r="VGA82"/>
      <c r="VGB82"/>
      <c r="VGC82"/>
      <c r="VGD82"/>
      <c r="VGE82"/>
      <c r="VGF82"/>
      <c r="VGG82"/>
      <c r="VGH82"/>
      <c r="VGI82"/>
      <c r="VGJ82"/>
      <c r="VGK82"/>
      <c r="VGL82"/>
      <c r="VGM82"/>
      <c r="VGN82"/>
      <c r="VGO82"/>
      <c r="VGP82"/>
      <c r="VGQ82"/>
      <c r="VGR82"/>
      <c r="VGS82"/>
      <c r="VGT82"/>
      <c r="VGU82"/>
      <c r="VGV82"/>
      <c r="VGW82"/>
      <c r="VGX82"/>
      <c r="VGY82"/>
      <c r="VGZ82"/>
      <c r="VHA82"/>
      <c r="VHB82"/>
      <c r="VHC82"/>
      <c r="VHD82"/>
      <c r="VHE82"/>
      <c r="VHF82"/>
      <c r="VHG82"/>
      <c r="VHH82"/>
      <c r="VHI82"/>
      <c r="VHJ82"/>
      <c r="VHK82"/>
      <c r="VHL82"/>
      <c r="VHM82"/>
      <c r="VHN82"/>
      <c r="VHO82"/>
      <c r="VHP82"/>
      <c r="VHQ82"/>
      <c r="VHR82"/>
      <c r="VHS82"/>
      <c r="VHT82"/>
      <c r="VHU82"/>
      <c r="VHV82"/>
      <c r="VHW82"/>
      <c r="VHX82"/>
      <c r="VHY82"/>
      <c r="VHZ82"/>
      <c r="VIA82"/>
      <c r="VIB82"/>
      <c r="VIC82"/>
      <c r="VID82"/>
      <c r="VIE82"/>
      <c r="VIF82"/>
      <c r="VIG82"/>
      <c r="VIH82"/>
      <c r="VII82"/>
      <c r="VIJ82"/>
      <c r="VIK82"/>
      <c r="VIL82"/>
      <c r="VIM82"/>
      <c r="VIN82"/>
      <c r="VIO82"/>
      <c r="VIP82"/>
      <c r="VIQ82"/>
      <c r="VIR82"/>
      <c r="VIS82"/>
      <c r="VIT82"/>
      <c r="VIU82"/>
      <c r="VIV82"/>
      <c r="VIW82"/>
      <c r="VIX82"/>
      <c r="VIY82"/>
      <c r="VIZ82"/>
      <c r="VJA82"/>
      <c r="VJB82"/>
      <c r="VJC82"/>
      <c r="VJD82"/>
      <c r="VJE82"/>
      <c r="VJF82"/>
      <c r="VJG82"/>
      <c r="VJH82"/>
      <c r="VJI82"/>
      <c r="VJJ82"/>
      <c r="VJK82"/>
      <c r="VJL82"/>
      <c r="VJM82"/>
      <c r="VJN82"/>
      <c r="VJO82"/>
      <c r="VJP82"/>
      <c r="VJQ82"/>
      <c r="VJR82"/>
      <c r="VJS82"/>
      <c r="VJT82"/>
      <c r="VJU82"/>
      <c r="VJV82"/>
      <c r="VJW82"/>
      <c r="VJX82"/>
      <c r="VJY82"/>
      <c r="VJZ82"/>
      <c r="VKA82"/>
      <c r="VKB82"/>
      <c r="VKC82"/>
      <c r="VKD82"/>
      <c r="VKE82"/>
      <c r="VKF82"/>
      <c r="VKG82"/>
      <c r="VKH82"/>
      <c r="VKI82"/>
      <c r="VKJ82"/>
      <c r="VKK82"/>
      <c r="VKL82"/>
      <c r="VKM82"/>
      <c r="VKN82"/>
      <c r="VKO82"/>
      <c r="VKP82"/>
      <c r="VKQ82"/>
      <c r="VKR82"/>
      <c r="VKS82"/>
      <c r="VKT82"/>
      <c r="VKU82"/>
      <c r="VKV82"/>
      <c r="VKW82"/>
      <c r="VKX82"/>
      <c r="VKY82"/>
      <c r="VKZ82"/>
      <c r="VLA82"/>
      <c r="VLB82"/>
      <c r="VLC82"/>
      <c r="VLD82"/>
      <c r="VLE82"/>
      <c r="VLF82"/>
      <c r="VLG82"/>
      <c r="VLH82"/>
      <c r="VLI82"/>
      <c r="VLJ82"/>
      <c r="VLK82"/>
      <c r="VLL82"/>
      <c r="VLM82"/>
      <c r="VLN82"/>
      <c r="VLO82"/>
      <c r="VLP82"/>
      <c r="VLQ82"/>
      <c r="VLR82"/>
      <c r="VLS82"/>
      <c r="VLT82"/>
      <c r="VLU82"/>
      <c r="VLV82"/>
      <c r="VLW82"/>
      <c r="VLX82"/>
      <c r="VLY82"/>
      <c r="VLZ82"/>
      <c r="VMA82"/>
      <c r="VMB82"/>
      <c r="VMC82"/>
      <c r="VMD82"/>
      <c r="VME82"/>
      <c r="VMF82"/>
      <c r="VMG82"/>
      <c r="VMH82"/>
      <c r="VMI82"/>
      <c r="VMJ82"/>
      <c r="VMK82"/>
      <c r="VML82"/>
      <c r="VMM82"/>
      <c r="VMN82"/>
      <c r="VMO82"/>
      <c r="VMP82"/>
      <c r="VMQ82"/>
      <c r="VMR82"/>
      <c r="VMS82"/>
      <c r="VMT82"/>
      <c r="VMU82"/>
      <c r="VMV82"/>
      <c r="VMW82"/>
      <c r="VMX82"/>
      <c r="VMY82"/>
      <c r="VMZ82"/>
      <c r="VNA82"/>
      <c r="VNB82"/>
      <c r="VNC82"/>
      <c r="VND82"/>
      <c r="VNE82"/>
      <c r="VNF82"/>
      <c r="VNG82"/>
      <c r="VNH82"/>
      <c r="VNI82"/>
      <c r="VNJ82"/>
      <c r="VNK82"/>
      <c r="VNL82"/>
      <c r="VNM82"/>
      <c r="VNN82"/>
      <c r="VNO82"/>
      <c r="VNP82"/>
      <c r="VNQ82"/>
      <c r="VNR82"/>
      <c r="VNS82"/>
      <c r="VNT82"/>
      <c r="VNU82"/>
      <c r="VNV82"/>
      <c r="VNW82"/>
      <c r="VNX82"/>
      <c r="VNY82"/>
      <c r="VNZ82"/>
      <c r="VOA82"/>
      <c r="VOB82"/>
      <c r="VOC82"/>
      <c r="VOD82"/>
      <c r="VOE82"/>
      <c r="VOF82"/>
      <c r="VOG82"/>
      <c r="VOH82"/>
      <c r="VOI82"/>
      <c r="VOJ82"/>
      <c r="VOK82"/>
      <c r="VOL82"/>
      <c r="VOM82"/>
      <c r="VON82"/>
      <c r="VOO82"/>
      <c r="VOP82"/>
      <c r="VOQ82"/>
      <c r="VOR82"/>
      <c r="VOS82"/>
      <c r="VOT82"/>
      <c r="VOU82"/>
      <c r="VOV82"/>
      <c r="VOW82"/>
      <c r="VOX82"/>
      <c r="VOY82"/>
      <c r="VOZ82"/>
      <c r="VPA82"/>
      <c r="VPB82"/>
      <c r="VPC82"/>
      <c r="VPD82"/>
      <c r="VPE82"/>
      <c r="VPF82"/>
      <c r="VPG82"/>
      <c r="VPH82"/>
      <c r="VPI82"/>
      <c r="VPJ82"/>
      <c r="VPK82"/>
      <c r="VPL82"/>
      <c r="VPM82"/>
      <c r="VPN82"/>
      <c r="VPO82"/>
      <c r="VPP82"/>
      <c r="VPQ82"/>
      <c r="VPR82"/>
      <c r="VPS82"/>
      <c r="VPT82"/>
      <c r="VPU82"/>
      <c r="VPV82"/>
      <c r="VPW82"/>
      <c r="VPX82"/>
      <c r="VPY82"/>
      <c r="VPZ82"/>
      <c r="VQA82"/>
      <c r="VQB82"/>
      <c r="VQC82"/>
      <c r="VQD82"/>
      <c r="VQE82"/>
      <c r="VQF82"/>
      <c r="VQG82"/>
      <c r="VQH82"/>
      <c r="VQI82"/>
      <c r="VQJ82"/>
      <c r="VQK82"/>
      <c r="VQL82"/>
      <c r="VQM82"/>
      <c r="VQN82"/>
      <c r="VQO82"/>
      <c r="VQP82"/>
      <c r="VQQ82"/>
      <c r="VQR82"/>
      <c r="VQS82"/>
      <c r="VQT82"/>
      <c r="VQU82"/>
      <c r="VQV82"/>
      <c r="VQW82"/>
      <c r="VQX82"/>
      <c r="VQY82"/>
      <c r="VQZ82"/>
      <c r="VRA82"/>
      <c r="VRB82"/>
      <c r="VRC82"/>
      <c r="VRD82"/>
      <c r="VRE82"/>
      <c r="VRF82"/>
      <c r="VRG82"/>
      <c r="VRH82"/>
      <c r="VRI82"/>
      <c r="VRJ82"/>
      <c r="VRK82"/>
      <c r="VRL82"/>
      <c r="VRM82"/>
      <c r="VRN82"/>
      <c r="VRO82"/>
      <c r="VRP82"/>
      <c r="VRQ82"/>
      <c r="VRR82"/>
      <c r="VRS82"/>
      <c r="VRT82"/>
      <c r="VRU82"/>
      <c r="VRV82"/>
      <c r="VRW82"/>
      <c r="VRX82"/>
      <c r="VRY82"/>
      <c r="VRZ82"/>
      <c r="VSA82"/>
      <c r="VSB82"/>
      <c r="VSC82"/>
      <c r="VSD82"/>
      <c r="VSE82"/>
      <c r="VSF82"/>
      <c r="VSG82"/>
      <c r="VSH82"/>
      <c r="VSI82"/>
      <c r="VSJ82"/>
      <c r="VSK82"/>
      <c r="VSL82"/>
      <c r="VSM82"/>
      <c r="VSN82"/>
      <c r="VSO82"/>
      <c r="VSP82"/>
      <c r="VSQ82"/>
      <c r="VSR82"/>
      <c r="VSS82"/>
      <c r="VST82"/>
      <c r="VSU82"/>
      <c r="VSV82"/>
      <c r="VSW82"/>
      <c r="VSX82"/>
      <c r="VSY82"/>
      <c r="VSZ82"/>
      <c r="VTA82"/>
      <c r="VTB82"/>
      <c r="VTC82"/>
      <c r="VTD82"/>
      <c r="VTE82"/>
      <c r="VTF82"/>
      <c r="VTG82"/>
      <c r="VTH82"/>
      <c r="VTI82"/>
      <c r="VTJ82"/>
      <c r="VTK82"/>
      <c r="VTL82"/>
      <c r="VTM82"/>
      <c r="VTN82"/>
      <c r="VTO82"/>
      <c r="VTP82"/>
      <c r="VTQ82"/>
      <c r="VTR82"/>
      <c r="VTS82"/>
      <c r="VTT82"/>
      <c r="VTU82"/>
      <c r="VTV82"/>
      <c r="VTW82"/>
      <c r="VTX82"/>
      <c r="VTY82"/>
      <c r="VTZ82"/>
      <c r="VUA82"/>
      <c r="VUB82"/>
      <c r="VUC82"/>
      <c r="VUD82"/>
      <c r="VUE82"/>
      <c r="VUF82"/>
      <c r="VUG82"/>
      <c r="VUH82"/>
      <c r="VUI82"/>
      <c r="VUJ82"/>
      <c r="VUK82"/>
      <c r="VUL82"/>
      <c r="VUM82"/>
      <c r="VUN82"/>
      <c r="VUO82"/>
      <c r="VUP82"/>
      <c r="VUQ82"/>
      <c r="VUR82"/>
      <c r="VUS82"/>
      <c r="VUT82"/>
      <c r="VUU82"/>
      <c r="VUV82"/>
      <c r="VUW82"/>
      <c r="VUX82"/>
      <c r="VUY82"/>
      <c r="VUZ82"/>
      <c r="VVA82"/>
      <c r="VVB82"/>
      <c r="VVC82"/>
      <c r="VVD82"/>
      <c r="VVE82"/>
      <c r="VVF82"/>
      <c r="VVG82"/>
      <c r="VVH82"/>
      <c r="VVI82"/>
      <c r="VVJ82"/>
      <c r="VVK82"/>
      <c r="VVL82"/>
      <c r="VVM82"/>
      <c r="VVN82"/>
      <c r="VVO82"/>
      <c r="VVP82"/>
      <c r="VVQ82"/>
      <c r="VVR82"/>
      <c r="VVS82"/>
      <c r="VVT82"/>
      <c r="VVU82"/>
      <c r="VVV82"/>
      <c r="VVW82"/>
      <c r="VVX82"/>
      <c r="VVY82"/>
      <c r="VVZ82"/>
      <c r="VWA82"/>
      <c r="VWB82"/>
      <c r="VWC82"/>
      <c r="VWD82"/>
      <c r="VWE82"/>
      <c r="VWF82"/>
      <c r="VWG82"/>
      <c r="VWH82"/>
      <c r="VWI82"/>
      <c r="VWJ82"/>
      <c r="VWK82"/>
      <c r="VWL82"/>
      <c r="VWM82"/>
      <c r="VWN82"/>
      <c r="VWO82"/>
      <c r="VWP82"/>
      <c r="VWQ82"/>
      <c r="VWR82"/>
      <c r="VWS82"/>
      <c r="VWT82"/>
      <c r="VWU82"/>
      <c r="VWV82"/>
      <c r="VWW82"/>
      <c r="VWX82"/>
      <c r="VWY82"/>
      <c r="VWZ82"/>
      <c r="VXA82"/>
      <c r="VXB82"/>
      <c r="VXC82"/>
      <c r="VXD82"/>
      <c r="VXE82"/>
      <c r="VXF82"/>
      <c r="VXG82"/>
      <c r="VXH82"/>
      <c r="VXI82"/>
      <c r="VXJ82"/>
      <c r="VXK82"/>
      <c r="VXL82"/>
      <c r="VXM82"/>
      <c r="VXN82"/>
      <c r="VXO82"/>
      <c r="VXP82"/>
      <c r="VXQ82"/>
      <c r="VXR82"/>
      <c r="VXS82"/>
      <c r="VXT82"/>
      <c r="VXU82"/>
      <c r="VXV82"/>
      <c r="VXW82"/>
      <c r="VXX82"/>
      <c r="VXY82"/>
      <c r="VXZ82"/>
      <c r="VYA82"/>
      <c r="VYB82"/>
      <c r="VYC82"/>
      <c r="VYD82"/>
      <c r="VYE82"/>
      <c r="VYF82"/>
      <c r="VYG82"/>
      <c r="VYH82"/>
      <c r="VYI82"/>
      <c r="VYJ82"/>
      <c r="VYK82"/>
      <c r="VYL82"/>
      <c r="VYM82"/>
      <c r="VYN82"/>
      <c r="VYO82"/>
      <c r="VYP82"/>
      <c r="VYQ82"/>
      <c r="VYR82"/>
      <c r="VYS82"/>
      <c r="VYT82"/>
      <c r="VYU82"/>
      <c r="VYV82"/>
      <c r="VYW82"/>
      <c r="VYX82"/>
      <c r="VYY82"/>
      <c r="VYZ82"/>
      <c r="VZA82"/>
      <c r="VZB82"/>
      <c r="VZC82"/>
      <c r="VZD82"/>
      <c r="VZE82"/>
      <c r="VZF82"/>
      <c r="VZG82"/>
      <c r="VZH82"/>
      <c r="VZI82"/>
      <c r="VZJ82"/>
      <c r="VZK82"/>
      <c r="VZL82"/>
      <c r="VZM82"/>
      <c r="VZN82"/>
      <c r="VZO82"/>
      <c r="VZP82"/>
      <c r="VZQ82"/>
      <c r="VZR82"/>
      <c r="VZS82"/>
      <c r="VZT82"/>
      <c r="VZU82"/>
      <c r="VZV82"/>
      <c r="VZW82"/>
      <c r="VZX82"/>
      <c r="VZY82"/>
      <c r="VZZ82"/>
      <c r="WAA82"/>
      <c r="WAB82"/>
      <c r="WAC82"/>
      <c r="WAD82"/>
      <c r="WAE82"/>
      <c r="WAF82"/>
      <c r="WAG82"/>
      <c r="WAH82"/>
      <c r="WAI82"/>
      <c r="WAJ82"/>
      <c r="WAK82"/>
      <c r="WAL82"/>
      <c r="WAM82"/>
      <c r="WAN82"/>
      <c r="WAO82"/>
      <c r="WAP82"/>
      <c r="WAQ82"/>
      <c r="WAR82"/>
      <c r="WAS82"/>
      <c r="WAT82"/>
      <c r="WAU82"/>
      <c r="WAV82"/>
      <c r="WAW82"/>
      <c r="WAX82"/>
      <c r="WAY82"/>
      <c r="WAZ82"/>
      <c r="WBA82"/>
      <c r="WBB82"/>
      <c r="WBC82"/>
      <c r="WBD82"/>
      <c r="WBE82"/>
      <c r="WBF82"/>
      <c r="WBG82"/>
      <c r="WBH82"/>
      <c r="WBI82"/>
      <c r="WBJ82"/>
      <c r="WBK82"/>
      <c r="WBL82"/>
      <c r="WBM82"/>
      <c r="WBN82"/>
      <c r="WBO82"/>
      <c r="WBP82"/>
      <c r="WBQ82"/>
      <c r="WBR82"/>
      <c r="WBS82"/>
      <c r="WBT82"/>
      <c r="WBU82"/>
      <c r="WBV82"/>
      <c r="WBW82"/>
      <c r="WBX82"/>
      <c r="WBY82"/>
      <c r="WBZ82"/>
      <c r="WCA82"/>
      <c r="WCB82"/>
      <c r="WCC82"/>
      <c r="WCD82"/>
      <c r="WCE82"/>
      <c r="WCF82"/>
      <c r="WCG82"/>
      <c r="WCH82"/>
      <c r="WCI82"/>
      <c r="WCJ82"/>
      <c r="WCK82"/>
      <c r="WCL82"/>
      <c r="WCM82"/>
      <c r="WCN82"/>
      <c r="WCO82"/>
      <c r="WCP82"/>
      <c r="WCQ82"/>
      <c r="WCR82"/>
      <c r="WCS82"/>
      <c r="WCT82"/>
      <c r="WCU82"/>
      <c r="WCV82"/>
      <c r="WCW82"/>
      <c r="WCX82"/>
      <c r="WCY82"/>
      <c r="WCZ82"/>
      <c r="WDA82"/>
      <c r="WDB82"/>
      <c r="WDC82"/>
      <c r="WDD82"/>
      <c r="WDE82"/>
      <c r="WDF82"/>
      <c r="WDG82"/>
      <c r="WDH82"/>
      <c r="WDI82"/>
      <c r="WDJ82"/>
      <c r="WDK82"/>
      <c r="WDL82"/>
      <c r="WDM82"/>
      <c r="WDN82"/>
      <c r="WDO82"/>
      <c r="WDP82"/>
      <c r="WDQ82"/>
      <c r="WDR82"/>
      <c r="WDS82"/>
      <c r="WDT82"/>
      <c r="WDU82"/>
      <c r="WDV82"/>
      <c r="WDW82"/>
      <c r="WDX82"/>
      <c r="WDY82"/>
      <c r="WDZ82"/>
      <c r="WEA82"/>
      <c r="WEB82"/>
      <c r="WEC82"/>
      <c r="WED82"/>
      <c r="WEE82"/>
      <c r="WEF82"/>
      <c r="WEG82"/>
      <c r="WEH82"/>
      <c r="WEI82"/>
      <c r="WEJ82"/>
      <c r="WEK82"/>
      <c r="WEL82"/>
      <c r="WEM82"/>
      <c r="WEN82"/>
      <c r="WEO82"/>
      <c r="WEP82"/>
      <c r="WEQ82"/>
      <c r="WER82"/>
      <c r="WES82"/>
      <c r="WET82"/>
      <c r="WEU82"/>
      <c r="WEV82"/>
      <c r="WEW82"/>
      <c r="WEX82"/>
      <c r="WEY82"/>
      <c r="WEZ82"/>
      <c r="WFA82"/>
      <c r="WFB82"/>
      <c r="WFC82"/>
      <c r="WFD82"/>
      <c r="WFE82"/>
      <c r="WFF82"/>
      <c r="WFG82"/>
      <c r="WFH82"/>
      <c r="WFI82"/>
      <c r="WFJ82"/>
      <c r="WFK82"/>
      <c r="WFL82"/>
      <c r="WFM82"/>
      <c r="WFN82"/>
      <c r="WFO82"/>
      <c r="WFP82"/>
      <c r="WFQ82"/>
      <c r="WFR82"/>
      <c r="WFS82"/>
      <c r="WFT82"/>
      <c r="WFU82"/>
      <c r="WFV82"/>
      <c r="WFW82"/>
      <c r="WFX82"/>
      <c r="WFY82"/>
      <c r="WFZ82"/>
      <c r="WGA82"/>
      <c r="WGB82"/>
      <c r="WGC82"/>
      <c r="WGD82"/>
      <c r="WGE82"/>
      <c r="WGF82"/>
      <c r="WGG82"/>
      <c r="WGH82"/>
      <c r="WGI82"/>
      <c r="WGJ82"/>
      <c r="WGK82"/>
      <c r="WGL82"/>
      <c r="WGM82"/>
      <c r="WGN82"/>
      <c r="WGO82"/>
      <c r="WGP82"/>
      <c r="WGQ82"/>
      <c r="WGR82"/>
      <c r="WGS82"/>
      <c r="WGT82"/>
      <c r="WGU82"/>
      <c r="WGV82"/>
      <c r="WGW82"/>
      <c r="WGX82"/>
      <c r="WGY82"/>
      <c r="WGZ82"/>
      <c r="WHA82"/>
      <c r="WHB82"/>
      <c r="WHC82"/>
      <c r="WHD82"/>
      <c r="WHE82"/>
      <c r="WHF82"/>
      <c r="WHG82"/>
      <c r="WHH82"/>
      <c r="WHI82"/>
      <c r="WHJ82"/>
      <c r="WHK82"/>
      <c r="WHL82"/>
      <c r="WHM82"/>
      <c r="WHN82"/>
      <c r="WHO82"/>
      <c r="WHP82"/>
      <c r="WHQ82"/>
      <c r="WHR82"/>
      <c r="WHS82"/>
      <c r="WHT82"/>
      <c r="WHU82"/>
      <c r="WHV82"/>
      <c r="WHW82"/>
      <c r="WHX82"/>
      <c r="WHY82"/>
      <c r="WHZ82"/>
      <c r="WIA82"/>
      <c r="WIB82"/>
      <c r="WIC82"/>
      <c r="WID82"/>
      <c r="WIE82"/>
      <c r="WIF82"/>
      <c r="WIG82"/>
      <c r="WIH82"/>
      <c r="WII82"/>
      <c r="WIJ82"/>
      <c r="WIK82"/>
      <c r="WIL82"/>
      <c r="WIM82"/>
      <c r="WIN82"/>
      <c r="WIO82"/>
      <c r="WIP82"/>
      <c r="WIQ82"/>
      <c r="WIR82"/>
      <c r="WIS82"/>
      <c r="WIT82"/>
      <c r="WIU82"/>
      <c r="WIV82"/>
      <c r="WIW82"/>
      <c r="WIX82"/>
      <c r="WIY82"/>
      <c r="WIZ82"/>
      <c r="WJA82"/>
      <c r="WJB82"/>
      <c r="WJC82"/>
      <c r="WJD82"/>
      <c r="WJE82"/>
      <c r="WJF82"/>
      <c r="WJG82"/>
      <c r="WJH82"/>
      <c r="WJI82"/>
      <c r="WJJ82"/>
      <c r="WJK82"/>
      <c r="WJL82"/>
      <c r="WJM82"/>
      <c r="WJN82"/>
      <c r="WJO82"/>
      <c r="WJP82"/>
      <c r="WJQ82"/>
      <c r="WJR82"/>
      <c r="WJS82"/>
      <c r="WJT82"/>
      <c r="WJU82"/>
      <c r="WJV82"/>
      <c r="WJW82"/>
      <c r="WJX82"/>
      <c r="WJY82"/>
      <c r="WJZ82"/>
      <c r="WKA82"/>
      <c r="WKB82"/>
      <c r="WKC82"/>
      <c r="WKD82"/>
      <c r="WKE82"/>
      <c r="WKF82"/>
      <c r="WKG82"/>
      <c r="WKH82"/>
      <c r="WKI82"/>
      <c r="WKJ82"/>
      <c r="WKK82"/>
      <c r="WKL82"/>
      <c r="WKM82"/>
      <c r="WKN82"/>
      <c r="WKO82"/>
      <c r="WKP82"/>
      <c r="WKQ82"/>
      <c r="WKR82"/>
      <c r="WKS82"/>
      <c r="WKT82"/>
      <c r="WKU82"/>
      <c r="WKV82"/>
      <c r="WKW82"/>
      <c r="WKX82"/>
      <c r="WKY82"/>
      <c r="WKZ82"/>
      <c r="WLA82"/>
      <c r="WLB82"/>
      <c r="WLC82"/>
      <c r="WLD82"/>
      <c r="WLE82"/>
      <c r="WLF82"/>
      <c r="WLG82"/>
      <c r="WLH82"/>
      <c r="WLI82"/>
      <c r="WLJ82"/>
      <c r="WLK82"/>
      <c r="WLL82"/>
      <c r="WLM82"/>
      <c r="WLN82"/>
      <c r="WLO82"/>
      <c r="WLP82"/>
      <c r="WLQ82"/>
      <c r="WLR82"/>
      <c r="WLS82"/>
      <c r="WLT82"/>
      <c r="WLU82"/>
      <c r="WLV82"/>
      <c r="WLW82"/>
      <c r="WLX82"/>
      <c r="WLY82"/>
      <c r="WLZ82"/>
      <c r="WMA82"/>
      <c r="WMB82"/>
      <c r="WMC82"/>
      <c r="WMD82"/>
      <c r="WME82"/>
      <c r="WMF82"/>
      <c r="WMG82"/>
      <c r="WMH82"/>
      <c r="WMI82"/>
      <c r="WMJ82"/>
      <c r="WMK82"/>
      <c r="WML82"/>
      <c r="WMM82"/>
      <c r="WMN82"/>
      <c r="WMO82"/>
      <c r="WMP82"/>
      <c r="WMQ82"/>
      <c r="WMR82"/>
      <c r="WMS82"/>
      <c r="WMT82"/>
      <c r="WMU82"/>
      <c r="WMV82"/>
      <c r="WMW82"/>
      <c r="WMX82"/>
      <c r="WMY82"/>
      <c r="WMZ82"/>
      <c r="WNA82"/>
      <c r="WNB82"/>
      <c r="WNC82"/>
      <c r="WND82"/>
      <c r="WNE82"/>
      <c r="WNF82"/>
      <c r="WNG82"/>
      <c r="WNH82"/>
      <c r="WNI82"/>
      <c r="WNJ82"/>
      <c r="WNK82"/>
      <c r="WNL82"/>
      <c r="WNM82"/>
      <c r="WNN82"/>
      <c r="WNO82"/>
      <c r="WNP82"/>
      <c r="WNQ82"/>
      <c r="WNR82"/>
      <c r="WNS82"/>
      <c r="WNT82"/>
      <c r="WNU82"/>
      <c r="WNV82"/>
      <c r="WNW82"/>
      <c r="WNX82"/>
      <c r="WNY82"/>
      <c r="WNZ82"/>
      <c r="WOA82"/>
      <c r="WOB82"/>
      <c r="WOC82"/>
      <c r="WOD82"/>
      <c r="WOE82"/>
      <c r="WOF82"/>
      <c r="WOG82"/>
      <c r="WOH82"/>
      <c r="WOI82"/>
      <c r="WOJ82"/>
      <c r="WOK82"/>
      <c r="WOL82"/>
      <c r="WOM82"/>
      <c r="WON82"/>
      <c r="WOO82"/>
      <c r="WOP82"/>
      <c r="WOQ82"/>
      <c r="WOR82"/>
      <c r="WOS82"/>
      <c r="WOT82"/>
      <c r="WOU82"/>
      <c r="WOV82"/>
      <c r="WOW82"/>
      <c r="WOX82"/>
      <c r="WOY82"/>
      <c r="WOZ82"/>
      <c r="WPA82"/>
      <c r="WPB82"/>
      <c r="WPC82"/>
      <c r="WPD82"/>
      <c r="WPE82"/>
      <c r="WPF82"/>
      <c r="WPG82"/>
      <c r="WPH82"/>
      <c r="WPI82"/>
      <c r="WPJ82"/>
      <c r="WPK82"/>
      <c r="WPL82"/>
      <c r="WPM82"/>
      <c r="WPN82"/>
      <c r="WPO82"/>
      <c r="WPP82"/>
      <c r="WPQ82"/>
      <c r="WPR82"/>
      <c r="WPS82"/>
      <c r="WPT82"/>
      <c r="WPU82"/>
      <c r="WPV82"/>
      <c r="WPW82"/>
      <c r="WPX82"/>
      <c r="WPY82"/>
      <c r="WPZ82"/>
      <c r="WQA82"/>
      <c r="WQB82"/>
      <c r="WQC82"/>
      <c r="WQD82"/>
      <c r="WQE82"/>
      <c r="WQF82"/>
      <c r="WQG82"/>
      <c r="WQH82"/>
      <c r="WQI82"/>
      <c r="WQJ82"/>
      <c r="WQK82"/>
      <c r="WQL82"/>
      <c r="WQM82"/>
      <c r="WQN82"/>
      <c r="WQO82"/>
      <c r="WQP82"/>
      <c r="WQQ82"/>
      <c r="WQR82"/>
      <c r="WQS82"/>
      <c r="WQT82"/>
      <c r="WQU82"/>
      <c r="WQV82"/>
      <c r="WQW82"/>
      <c r="WQX82"/>
      <c r="WQY82"/>
      <c r="WQZ82"/>
      <c r="WRA82"/>
      <c r="WRB82"/>
      <c r="WRC82"/>
      <c r="WRD82"/>
      <c r="WRE82"/>
      <c r="WRF82"/>
      <c r="WRG82"/>
      <c r="WRH82"/>
      <c r="WRI82"/>
      <c r="WRJ82"/>
      <c r="WRK82"/>
      <c r="WRL82"/>
      <c r="WRM82"/>
      <c r="WRN82"/>
      <c r="WRO82"/>
      <c r="WRP82"/>
      <c r="WRQ82"/>
      <c r="WRR82"/>
      <c r="WRS82"/>
      <c r="WRT82"/>
      <c r="WRU82"/>
      <c r="WRV82"/>
      <c r="WRW82"/>
      <c r="WRX82"/>
      <c r="WRY82"/>
      <c r="WRZ82"/>
      <c r="WSA82"/>
      <c r="WSB82"/>
      <c r="WSC82"/>
      <c r="WSD82"/>
      <c r="WSE82"/>
      <c r="WSF82"/>
      <c r="WSG82"/>
      <c r="WSH82"/>
      <c r="WSI82"/>
      <c r="WSJ82"/>
      <c r="WSK82"/>
      <c r="WSL82"/>
      <c r="WSM82"/>
      <c r="WSN82"/>
      <c r="WSO82"/>
      <c r="WSP82"/>
      <c r="WSQ82"/>
      <c r="WSR82"/>
      <c r="WSS82"/>
      <c r="WST82"/>
      <c r="WSU82"/>
      <c r="WSV82"/>
      <c r="WSW82"/>
      <c r="WSX82"/>
      <c r="WSY82"/>
      <c r="WSZ82"/>
      <c r="WTA82"/>
      <c r="WTB82"/>
      <c r="WTC82"/>
      <c r="WTD82"/>
      <c r="WTE82"/>
      <c r="WTF82"/>
      <c r="WTG82"/>
      <c r="WTH82"/>
      <c r="WTI82"/>
      <c r="WTJ82"/>
      <c r="WTK82"/>
      <c r="WTL82"/>
      <c r="WTM82"/>
      <c r="WTN82"/>
      <c r="WTO82"/>
      <c r="WTP82"/>
      <c r="WTQ82"/>
      <c r="WTR82"/>
      <c r="WTS82"/>
      <c r="WTT82"/>
      <c r="WTU82"/>
      <c r="WTV82"/>
      <c r="WTW82"/>
      <c r="WTX82"/>
      <c r="WTY82"/>
      <c r="WTZ82"/>
      <c r="WUA82"/>
      <c r="WUB82"/>
      <c r="WUC82"/>
      <c r="WUD82"/>
      <c r="WUE82"/>
      <c r="WUF82"/>
      <c r="WUG82"/>
      <c r="WUH82"/>
      <c r="WUI82"/>
      <c r="WUJ82"/>
      <c r="WUK82"/>
      <c r="WUL82"/>
      <c r="WUM82"/>
      <c r="WUN82"/>
      <c r="WUO82"/>
      <c r="WUP82"/>
      <c r="WUQ82"/>
      <c r="WUR82"/>
      <c r="WUS82"/>
      <c r="WUT82"/>
      <c r="WUU82"/>
      <c r="WUV82"/>
      <c r="WUW82"/>
      <c r="WUX82"/>
      <c r="WUY82"/>
      <c r="WUZ82"/>
      <c r="WVA82"/>
      <c r="WVB82"/>
      <c r="WVC82"/>
      <c r="WVD82"/>
      <c r="WVE82"/>
      <c r="WVF82"/>
      <c r="WVG82"/>
      <c r="WVH82"/>
      <c r="WVI82"/>
      <c r="WVJ82"/>
      <c r="WVK82"/>
      <c r="WVL82"/>
      <c r="WVM82"/>
      <c r="WVN82"/>
      <c r="WVO82"/>
      <c r="WVP82"/>
      <c r="WVQ82"/>
      <c r="WVR82"/>
      <c r="WVS82"/>
      <c r="WVT82"/>
      <c r="WVU82"/>
      <c r="WVV82"/>
      <c r="WVW82"/>
      <c r="WVX82"/>
      <c r="WVY82"/>
      <c r="WVZ82"/>
      <c r="WWA82"/>
      <c r="WWB82"/>
      <c r="WWC82"/>
      <c r="WWD82"/>
      <c r="WWE82"/>
      <c r="WWF82"/>
      <c r="WWG82"/>
      <c r="WWH82"/>
      <c r="WWI82"/>
      <c r="WWJ82"/>
      <c r="WWK82"/>
      <c r="WWL82"/>
      <c r="WWM82"/>
      <c r="WWN82"/>
      <c r="WWO82"/>
      <c r="WWP82"/>
      <c r="WWQ82"/>
      <c r="WWR82"/>
      <c r="WWS82"/>
      <c r="WWT82"/>
      <c r="WWU82"/>
      <c r="WWV82"/>
      <c r="WWW82"/>
      <c r="WWX82"/>
      <c r="WWY82"/>
      <c r="WWZ82"/>
      <c r="WXA82"/>
      <c r="WXB82"/>
      <c r="WXC82"/>
      <c r="WXD82"/>
      <c r="WXE82"/>
      <c r="WXF82"/>
      <c r="WXG82"/>
      <c r="WXH82"/>
      <c r="WXI82"/>
      <c r="WXJ82"/>
      <c r="WXK82"/>
      <c r="WXL82"/>
      <c r="WXM82"/>
      <c r="WXN82"/>
      <c r="WXO82"/>
      <c r="WXP82"/>
      <c r="WXQ82"/>
      <c r="WXR82"/>
      <c r="WXS82"/>
      <c r="WXT82"/>
      <c r="WXU82"/>
      <c r="WXV82"/>
      <c r="WXW82"/>
      <c r="WXX82"/>
      <c r="WXY82"/>
      <c r="WXZ82"/>
      <c r="WYA82"/>
      <c r="WYB82"/>
      <c r="WYC82"/>
      <c r="WYD82"/>
      <c r="WYE82"/>
      <c r="WYF82"/>
      <c r="WYG82"/>
      <c r="WYH82"/>
      <c r="WYI82"/>
      <c r="WYJ82"/>
      <c r="WYK82"/>
      <c r="WYL82"/>
      <c r="WYM82"/>
      <c r="WYN82"/>
      <c r="WYO82"/>
      <c r="WYP82"/>
      <c r="WYQ82"/>
      <c r="WYR82"/>
      <c r="WYS82"/>
      <c r="WYT82"/>
      <c r="WYU82"/>
      <c r="WYV82"/>
      <c r="WYW82"/>
      <c r="WYX82"/>
      <c r="WYY82"/>
      <c r="WYZ82"/>
      <c r="WZA82"/>
      <c r="WZB82"/>
      <c r="WZC82"/>
      <c r="WZD82"/>
      <c r="WZE82"/>
      <c r="WZF82"/>
      <c r="WZG82"/>
      <c r="WZH82"/>
      <c r="WZI82"/>
      <c r="WZJ82"/>
      <c r="WZK82"/>
      <c r="WZL82"/>
      <c r="WZM82"/>
      <c r="WZN82"/>
      <c r="WZO82"/>
      <c r="WZP82"/>
      <c r="WZQ82"/>
      <c r="WZR82"/>
      <c r="WZS82"/>
      <c r="WZT82"/>
      <c r="WZU82"/>
      <c r="WZV82"/>
      <c r="WZW82"/>
      <c r="WZX82"/>
      <c r="WZY82"/>
      <c r="WZZ82"/>
      <c r="XAA82"/>
      <c r="XAB82"/>
      <c r="XAC82"/>
      <c r="XAD82"/>
      <c r="XAE82"/>
      <c r="XAF82"/>
      <c r="XAG82"/>
      <c r="XAH82"/>
      <c r="XAI82"/>
      <c r="XAJ82"/>
      <c r="XAK82"/>
      <c r="XAL82"/>
      <c r="XAM82"/>
      <c r="XAN82"/>
      <c r="XAO82"/>
      <c r="XAP82"/>
      <c r="XAQ82"/>
      <c r="XAR82"/>
      <c r="XAS82"/>
      <c r="XAT82"/>
      <c r="XAU82"/>
      <c r="XAV82"/>
      <c r="XAW82"/>
      <c r="XAX82"/>
      <c r="XAY82"/>
      <c r="XAZ82"/>
      <c r="XBA82"/>
      <c r="XBB82"/>
      <c r="XBC82"/>
      <c r="XBD82"/>
      <c r="XBE82"/>
      <c r="XBF82"/>
      <c r="XBG82"/>
      <c r="XBH82"/>
      <c r="XBI82"/>
      <c r="XBJ82"/>
      <c r="XBK82"/>
      <c r="XBL82"/>
      <c r="XBM82"/>
      <c r="XBN82"/>
      <c r="XBO82"/>
      <c r="XBP82"/>
      <c r="XBQ82"/>
      <c r="XBR82"/>
      <c r="XBS82"/>
      <c r="XBT82"/>
      <c r="XBU82"/>
      <c r="XBV82"/>
      <c r="XBW82"/>
      <c r="XBX82"/>
      <c r="XBY82"/>
      <c r="XBZ82"/>
      <c r="XCA82"/>
      <c r="XCB82"/>
      <c r="XCC82"/>
      <c r="XCD82"/>
      <c r="XCE82"/>
      <c r="XCF82"/>
      <c r="XCG82"/>
      <c r="XCH82"/>
      <c r="XCI82"/>
      <c r="XCJ82"/>
      <c r="XCK82"/>
      <c r="XCL82"/>
      <c r="XCM82"/>
      <c r="XCN82"/>
      <c r="XCO82"/>
      <c r="XCP82"/>
      <c r="XCQ82"/>
      <c r="XCR82"/>
      <c r="XCS82"/>
      <c r="XCT82"/>
      <c r="XCU82"/>
      <c r="XCV82"/>
      <c r="XCW82"/>
      <c r="XCX82"/>
      <c r="XCY82"/>
      <c r="XCZ82"/>
      <c r="XDA82"/>
      <c r="XDB82"/>
      <c r="XDC82"/>
      <c r="XDD82"/>
      <c r="XDE82"/>
      <c r="XDF82"/>
      <c r="XDG82"/>
      <c r="XDH82"/>
      <c r="XDI82"/>
      <c r="XDJ82"/>
      <c r="XDK82"/>
      <c r="XDL82"/>
      <c r="XDM82"/>
      <c r="XDN82"/>
      <c r="XDO82"/>
      <c r="XDP82"/>
      <c r="XDQ82"/>
      <c r="XDR82"/>
      <c r="XDS82"/>
      <c r="XDT82"/>
      <c r="XDU82"/>
      <c r="XDV82"/>
      <c r="XDW82"/>
      <c r="XDX82"/>
      <c r="XDY82"/>
      <c r="XDZ82"/>
      <c r="XEA82"/>
      <c r="XEB82"/>
      <c r="XEC82"/>
      <c r="XED82"/>
      <c r="XEE82"/>
      <c r="XEF82"/>
      <c r="XEG82"/>
      <c r="XEH82"/>
      <c r="XEI82"/>
      <c r="XEJ82"/>
      <c r="XEK82"/>
      <c r="XEL82"/>
      <c r="XEM82"/>
      <c r="XEN82"/>
      <c r="XEO82"/>
      <c r="XEP82"/>
      <c r="XEQ82"/>
      <c r="XER82"/>
      <c r="XES82"/>
      <c r="XET82"/>
    </row>
    <row r="83" spans="1:16374">
      <c r="A83" s="43"/>
      <c r="B83" s="40" t="s">
        <v>490</v>
      </c>
      <c r="C83" s="13" t="s">
        <v>922</v>
      </c>
      <c r="D83" s="49">
        <v>11.22</v>
      </c>
      <c r="E83" s="74"/>
      <c r="F83" s="23"/>
      <c r="G83" s="42"/>
      <c r="H83" s="43"/>
      <c r="M83" s="74"/>
      <c r="N83" s="23"/>
    </row>
    <row r="84" spans="1:16374">
      <c r="A84" s="43"/>
      <c r="B84" s="40" t="s">
        <v>491</v>
      </c>
      <c r="C84" s="13" t="s">
        <v>863</v>
      </c>
      <c r="D84" s="49">
        <v>13.95</v>
      </c>
      <c r="E84" s="74"/>
      <c r="F84" s="23"/>
      <c r="G84" s="42"/>
      <c r="H84" s="43"/>
      <c r="M84" s="74"/>
      <c r="N84" s="23"/>
    </row>
    <row r="85" spans="1:16374">
      <c r="A85" s="43"/>
      <c r="B85" s="40" t="s">
        <v>492</v>
      </c>
      <c r="C85" s="13" t="s">
        <v>1028</v>
      </c>
      <c r="D85" s="49">
        <v>82.23</v>
      </c>
      <c r="E85" s="74"/>
      <c r="F85" s="23"/>
      <c r="G85" s="42"/>
      <c r="H85" s="43"/>
      <c r="M85" s="74"/>
      <c r="N85" s="23"/>
    </row>
    <row r="86" spans="1:16374">
      <c r="A86" s="43"/>
      <c r="B86" s="40" t="s">
        <v>493</v>
      </c>
      <c r="C86" s="13" t="s">
        <v>1036</v>
      </c>
      <c r="D86" s="49">
        <v>9.68</v>
      </c>
      <c r="E86" s="74"/>
      <c r="F86" s="23"/>
      <c r="G86" s="42"/>
      <c r="H86" s="43"/>
      <c r="M86" s="74"/>
      <c r="N86" s="23"/>
    </row>
    <row r="87" spans="1:16374">
      <c r="A87" s="43"/>
      <c r="B87" s="40" t="s">
        <v>494</v>
      </c>
      <c r="C87" s="13" t="s">
        <v>1029</v>
      </c>
      <c r="D87" s="49">
        <v>14.43</v>
      </c>
      <c r="E87" s="74"/>
      <c r="F87" s="23"/>
      <c r="G87" s="42"/>
      <c r="H87" s="43"/>
      <c r="M87" s="74"/>
      <c r="N87" s="23"/>
    </row>
    <row r="88" spans="1:16374">
      <c r="A88" s="43"/>
      <c r="B88" s="40" t="s">
        <v>495</v>
      </c>
      <c r="C88" s="13" t="s">
        <v>856</v>
      </c>
      <c r="D88" s="49">
        <v>12.81</v>
      </c>
      <c r="E88" s="74"/>
      <c r="F88" s="23"/>
      <c r="G88" s="42"/>
      <c r="H88" s="43"/>
      <c r="M88" s="74"/>
      <c r="N88" s="23"/>
    </row>
    <row r="89" spans="1:16374">
      <c r="A89" s="43"/>
      <c r="B89" s="40" t="s">
        <v>496</v>
      </c>
      <c r="C89" s="13" t="s">
        <v>908</v>
      </c>
      <c r="D89" s="49">
        <v>5.0599999999999996</v>
      </c>
      <c r="E89" s="74"/>
      <c r="F89" s="23"/>
      <c r="G89" s="42"/>
      <c r="H89" s="43"/>
      <c r="M89" s="74"/>
      <c r="N89" s="23"/>
    </row>
    <row r="90" spans="1:16374">
      <c r="B90" s="40" t="s">
        <v>497</v>
      </c>
      <c r="C90" s="13" t="s">
        <v>884</v>
      </c>
      <c r="D90" s="49">
        <v>16.45</v>
      </c>
      <c r="E90" s="74"/>
      <c r="F90" s="23"/>
      <c r="G90" s="42"/>
      <c r="H90" s="43"/>
      <c r="M90" s="74"/>
      <c r="N90" s="23"/>
    </row>
    <row r="91" spans="1:16374">
      <c r="B91" s="40" t="s">
        <v>498</v>
      </c>
      <c r="C91" s="13" t="s">
        <v>910</v>
      </c>
      <c r="D91" s="49">
        <v>3.37</v>
      </c>
      <c r="E91" s="74"/>
      <c r="F91" s="23"/>
      <c r="G91" s="42"/>
      <c r="H91" s="43"/>
      <c r="M91" s="74"/>
      <c r="N91" s="23"/>
    </row>
    <row r="92" spans="1:16374">
      <c r="B92" s="40" t="s">
        <v>499</v>
      </c>
      <c r="C92" s="13" t="s">
        <v>0</v>
      </c>
      <c r="D92" s="49">
        <v>21.56</v>
      </c>
      <c r="E92" s="74"/>
      <c r="F92" s="23"/>
      <c r="G92" s="42"/>
      <c r="H92" s="43"/>
      <c r="M92" s="74"/>
      <c r="N92" s="23"/>
    </row>
    <row r="93" spans="1:16374">
      <c r="B93" s="40" t="s">
        <v>500</v>
      </c>
      <c r="C93" s="13" t="s">
        <v>857</v>
      </c>
      <c r="D93" s="49">
        <v>3.44</v>
      </c>
      <c r="E93" s="74"/>
      <c r="F93" s="23"/>
      <c r="G93" s="42"/>
      <c r="H93" s="43"/>
      <c r="M93" s="74"/>
      <c r="N93" s="23"/>
    </row>
    <row r="94" spans="1:16374">
      <c r="B94" s="40" t="s">
        <v>501</v>
      </c>
      <c r="C94" s="13" t="s">
        <v>859</v>
      </c>
      <c r="D94" s="49">
        <v>4.59</v>
      </c>
      <c r="E94" s="74"/>
      <c r="F94" s="23"/>
      <c r="G94" s="42"/>
      <c r="H94" s="43"/>
      <c r="M94" s="74"/>
      <c r="N94" s="23"/>
    </row>
    <row r="95" spans="1:16374">
      <c r="B95" s="40" t="s">
        <v>502</v>
      </c>
      <c r="C95" s="13" t="s">
        <v>857</v>
      </c>
      <c r="D95" s="49">
        <v>2.85</v>
      </c>
      <c r="E95" s="74"/>
      <c r="F95" s="23"/>
      <c r="G95" s="42"/>
      <c r="H95" s="43"/>
      <c r="M95" s="74"/>
      <c r="N95" s="23"/>
    </row>
    <row r="96" spans="1:16374">
      <c r="B96" s="40" t="s">
        <v>503</v>
      </c>
      <c r="C96" s="13" t="s">
        <v>909</v>
      </c>
      <c r="D96" s="49">
        <v>8.19</v>
      </c>
      <c r="E96" s="74"/>
      <c r="F96" s="23"/>
      <c r="G96" s="42"/>
      <c r="H96" s="43"/>
      <c r="M96" s="74"/>
      <c r="N96" s="23"/>
    </row>
    <row r="97" spans="1:14">
      <c r="B97" s="40" t="s">
        <v>504</v>
      </c>
      <c r="C97" s="13" t="s">
        <v>854</v>
      </c>
      <c r="D97" s="49">
        <v>19.88</v>
      </c>
      <c r="E97" s="74"/>
      <c r="F97" s="23"/>
      <c r="G97" s="42"/>
      <c r="H97" s="43"/>
      <c r="M97" s="74"/>
      <c r="N97" s="23"/>
    </row>
    <row r="98" spans="1:14">
      <c r="B98" s="40" t="s">
        <v>505</v>
      </c>
      <c r="C98" s="13" t="s">
        <v>915</v>
      </c>
      <c r="D98" s="49">
        <v>23.96</v>
      </c>
      <c r="E98" s="74"/>
      <c r="F98" s="23"/>
      <c r="G98" s="42"/>
      <c r="H98" s="43"/>
      <c r="M98" s="74"/>
      <c r="N98" s="23"/>
    </row>
    <row r="99" spans="1:14">
      <c r="B99" s="40" t="s">
        <v>506</v>
      </c>
      <c r="C99" s="13" t="s">
        <v>1037</v>
      </c>
      <c r="D99" s="49">
        <v>41.07</v>
      </c>
      <c r="E99" s="74"/>
      <c r="F99" s="23"/>
      <c r="G99" s="42"/>
      <c r="H99" s="43"/>
      <c r="M99" s="74"/>
      <c r="N99" s="23"/>
    </row>
    <row r="100" spans="1:14" ht="15" thickBot="1">
      <c r="B100" s="103"/>
      <c r="C100" s="104"/>
      <c r="D100" s="105"/>
      <c r="E100" s="74"/>
      <c r="F100" s="23"/>
      <c r="G100" s="42"/>
      <c r="H100" s="43"/>
      <c r="M100" s="74"/>
      <c r="N100" s="23"/>
    </row>
    <row r="101" spans="1:14" ht="15.75" thickBot="1">
      <c r="B101" s="44" t="s">
        <v>43</v>
      </c>
      <c r="C101" s="45"/>
      <c r="D101" s="60">
        <f>SUM(D5:D99)</f>
        <v>2198.309999999999</v>
      </c>
      <c r="E101" s="74"/>
      <c r="F101" s="23"/>
      <c r="G101" s="42"/>
      <c r="H101" s="43"/>
      <c r="M101" s="74"/>
      <c r="N101" s="23"/>
    </row>
    <row r="102" spans="1:14">
      <c r="A102" s="5"/>
      <c r="B102" s="48"/>
      <c r="C102" s="42"/>
      <c r="D102" s="42"/>
      <c r="G102" s="42"/>
      <c r="H102" s="43"/>
    </row>
    <row r="103" spans="1:14">
      <c r="A103" s="5"/>
      <c r="B103" s="48"/>
      <c r="C103" s="42"/>
      <c r="D103" s="42"/>
      <c r="G103" s="42"/>
      <c r="H103" s="43"/>
    </row>
    <row r="104" spans="1:14">
      <c r="A104" s="5"/>
      <c r="B104" s="48"/>
      <c r="C104" s="42"/>
      <c r="D104" s="42"/>
      <c r="G104" s="42"/>
      <c r="H104" s="43"/>
    </row>
    <row r="105" spans="1:14">
      <c r="A105" s="5"/>
      <c r="B105" s="48"/>
      <c r="C105" s="42"/>
      <c r="D105" s="42"/>
      <c r="G105" s="42"/>
      <c r="H105" s="43"/>
    </row>
    <row r="106" spans="1:14">
      <c r="A106" s="5"/>
      <c r="B106" s="48"/>
      <c r="C106" s="42"/>
      <c r="D106" s="42"/>
      <c r="G106" s="42"/>
      <c r="H106" s="43"/>
    </row>
    <row r="107" spans="1:14">
      <c r="A107" s="5"/>
      <c r="B107" s="48"/>
      <c r="C107" s="42"/>
      <c r="D107" s="42"/>
      <c r="G107" s="42"/>
      <c r="H107" s="43"/>
    </row>
    <row r="108" spans="1:14">
      <c r="A108" s="5"/>
      <c r="B108" s="48"/>
      <c r="C108" s="42"/>
      <c r="D108" s="42"/>
      <c r="G108" s="42"/>
      <c r="H108" s="43"/>
    </row>
    <row r="109" spans="1:14">
      <c r="A109" s="5"/>
      <c r="B109" s="48"/>
      <c r="C109" s="42"/>
      <c r="D109" s="42"/>
      <c r="G109" s="42"/>
      <c r="H109" s="43"/>
    </row>
    <row r="110" spans="1:14">
      <c r="A110" s="5"/>
      <c r="B110" s="48"/>
      <c r="C110" s="42"/>
      <c r="D110" s="42"/>
      <c r="G110" s="42"/>
      <c r="H110" s="43"/>
    </row>
    <row r="111" spans="1:14">
      <c r="A111" s="5"/>
      <c r="B111" s="48"/>
      <c r="C111" s="42"/>
      <c r="D111" s="42"/>
      <c r="G111" s="42"/>
      <c r="H111" s="43"/>
    </row>
    <row r="112" spans="1:14">
      <c r="A112" s="5"/>
      <c r="B112" s="48"/>
      <c r="C112" s="42"/>
      <c r="D112" s="42"/>
      <c r="G112" s="42"/>
      <c r="H112" s="43"/>
    </row>
    <row r="113" spans="1:8">
      <c r="A113" s="5"/>
      <c r="B113" s="48"/>
      <c r="C113" s="42"/>
      <c r="D113" s="42"/>
      <c r="G113" s="42"/>
      <c r="H113" s="43"/>
    </row>
    <row r="114" spans="1:8">
      <c r="A114" s="5"/>
      <c r="B114" s="48"/>
      <c r="C114" s="42"/>
      <c r="D114" s="42"/>
      <c r="G114" s="42"/>
      <c r="H114" s="43"/>
    </row>
    <row r="115" spans="1:8">
      <c r="A115" s="5"/>
      <c r="B115" s="48"/>
      <c r="C115" s="42"/>
      <c r="D115" s="42"/>
      <c r="G115" s="42"/>
      <c r="H115" s="43"/>
    </row>
    <row r="116" spans="1:8">
      <c r="A116" s="5"/>
      <c r="B116" s="48"/>
      <c r="C116" s="42"/>
      <c r="D116" s="42"/>
      <c r="G116" s="42"/>
      <c r="H116" s="43"/>
    </row>
    <row r="117" spans="1:8">
      <c r="A117" s="5"/>
      <c r="B117" s="48"/>
      <c r="C117" s="42"/>
      <c r="D117" s="42"/>
      <c r="G117" s="42"/>
      <c r="H117" s="43"/>
    </row>
    <row r="118" spans="1:8">
      <c r="A118" s="5"/>
      <c r="B118" s="48"/>
      <c r="C118" s="42"/>
      <c r="D118" s="42"/>
      <c r="G118" s="42"/>
      <c r="H118" s="43"/>
    </row>
    <row r="119" spans="1:8">
      <c r="A119" s="5"/>
      <c r="B119" s="48"/>
      <c r="C119" s="42"/>
      <c r="D119" s="42"/>
      <c r="G119" s="42"/>
      <c r="H119" s="43"/>
    </row>
    <row r="120" spans="1:8">
      <c r="A120" s="5"/>
      <c r="B120" s="48"/>
      <c r="C120" s="42"/>
      <c r="D120" s="42"/>
      <c r="G120" s="42"/>
      <c r="H120" s="43"/>
    </row>
    <row r="121" spans="1:8">
      <c r="A121" s="5"/>
      <c r="B121" s="48"/>
      <c r="C121" s="42"/>
      <c r="D121" s="42"/>
      <c r="G121" s="42"/>
      <c r="H121" s="43"/>
    </row>
    <row r="122" spans="1:8">
      <c r="A122" s="5"/>
      <c r="B122" s="48"/>
      <c r="C122" s="42"/>
      <c r="D122" s="42"/>
      <c r="G122" s="42"/>
      <c r="H122" s="43"/>
    </row>
    <row r="123" spans="1:8">
      <c r="A123" s="5"/>
      <c r="B123" s="48"/>
      <c r="C123" s="42"/>
      <c r="D123" s="42"/>
      <c r="G123" s="42"/>
      <c r="H123" s="43"/>
    </row>
    <row r="124" spans="1:8">
      <c r="A124" s="5"/>
      <c r="B124" s="48"/>
      <c r="C124" s="42"/>
      <c r="D124" s="42"/>
      <c r="G124" s="42"/>
      <c r="H124" s="43"/>
    </row>
    <row r="125" spans="1:8">
      <c r="A125" s="5"/>
      <c r="B125" s="48"/>
      <c r="C125" s="42"/>
      <c r="D125" s="42"/>
      <c r="G125" s="42"/>
      <c r="H125" s="43"/>
    </row>
    <row r="126" spans="1:8">
      <c r="A126" s="5"/>
      <c r="B126" s="48"/>
      <c r="C126" s="42"/>
      <c r="D126" s="42"/>
      <c r="G126" s="42"/>
      <c r="H126" s="43"/>
    </row>
    <row r="127" spans="1:8">
      <c r="A127" s="5"/>
      <c r="B127" s="48"/>
      <c r="C127" s="42"/>
      <c r="D127" s="42"/>
      <c r="G127" s="42"/>
      <c r="H127" s="43"/>
    </row>
    <row r="128" spans="1:8">
      <c r="A128" s="5"/>
      <c r="B128" s="48"/>
      <c r="C128" s="42"/>
      <c r="D128" s="42"/>
      <c r="G128" s="42"/>
      <c r="H128" s="43"/>
    </row>
    <row r="129" spans="1:8">
      <c r="A129" s="5"/>
      <c r="B129" s="48"/>
      <c r="C129" s="42"/>
      <c r="D129" s="42"/>
      <c r="G129" s="42"/>
      <c r="H129" s="43"/>
    </row>
    <row r="130" spans="1:8">
      <c r="A130" s="5"/>
      <c r="B130" s="48"/>
      <c r="C130" s="42"/>
      <c r="D130" s="42"/>
      <c r="G130" s="42"/>
      <c r="H130" s="43"/>
    </row>
    <row r="131" spans="1:8">
      <c r="A131" s="5"/>
      <c r="B131" s="48"/>
      <c r="C131" s="42"/>
      <c r="D131" s="42"/>
      <c r="G131" s="42"/>
      <c r="H131" s="43"/>
    </row>
    <row r="132" spans="1:8">
      <c r="A132" s="5"/>
      <c r="B132" s="48"/>
      <c r="C132" s="42"/>
      <c r="D132" s="42"/>
      <c r="G132" s="42"/>
      <c r="H132" s="43"/>
    </row>
    <row r="133" spans="1:8">
      <c r="A133" s="5"/>
      <c r="B133" s="48"/>
      <c r="C133" s="42"/>
      <c r="D133" s="42"/>
      <c r="G133" s="42"/>
      <c r="H133" s="43"/>
    </row>
    <row r="134" spans="1:8">
      <c r="A134" s="5"/>
      <c r="B134" s="48"/>
      <c r="C134" s="42"/>
      <c r="D134" s="42"/>
      <c r="G134" s="42"/>
      <c r="H134" s="43"/>
    </row>
    <row r="135" spans="1:8">
      <c r="A135" s="5"/>
      <c r="B135" s="48"/>
      <c r="C135" s="42"/>
      <c r="D135" s="42"/>
      <c r="G135" s="42"/>
      <c r="H135" s="43"/>
    </row>
    <row r="136" spans="1:8">
      <c r="A136" s="5"/>
      <c r="B136" s="48"/>
      <c r="C136" s="42"/>
      <c r="D136" s="42"/>
      <c r="G136" s="42"/>
      <c r="H136" s="43"/>
    </row>
    <row r="137" spans="1:8">
      <c r="A137" s="5"/>
      <c r="B137" s="48"/>
      <c r="C137" s="42"/>
      <c r="D137" s="42"/>
      <c r="G137" s="42"/>
      <c r="H137" s="43"/>
    </row>
    <row r="138" spans="1:8">
      <c r="A138" s="5"/>
      <c r="B138" s="48"/>
      <c r="C138" s="42"/>
      <c r="D138" s="42"/>
      <c r="G138" s="42"/>
      <c r="H138" s="43"/>
    </row>
    <row r="139" spans="1:8">
      <c r="A139" s="5"/>
      <c r="B139" s="48"/>
      <c r="C139" s="42"/>
      <c r="D139" s="42"/>
      <c r="G139" s="42"/>
      <c r="H139" s="43"/>
    </row>
    <row r="140" spans="1:8">
      <c r="A140" s="5"/>
      <c r="B140" s="48"/>
      <c r="C140" s="42"/>
      <c r="D140" s="42"/>
      <c r="G140" s="42"/>
      <c r="H140" s="43"/>
    </row>
    <row r="141" spans="1:8">
      <c r="A141" s="5"/>
      <c r="B141" s="48"/>
      <c r="C141" s="42"/>
      <c r="D141" s="42"/>
      <c r="G141" s="42"/>
      <c r="H141" s="43"/>
    </row>
    <row r="142" spans="1:8">
      <c r="A142" s="5"/>
      <c r="B142" s="48"/>
      <c r="C142" s="42"/>
      <c r="D142" s="42"/>
      <c r="G142" s="42"/>
      <c r="H142" s="43"/>
    </row>
    <row r="143" spans="1:8">
      <c r="A143" s="5"/>
      <c r="B143" s="48"/>
      <c r="C143" s="42"/>
      <c r="D143" s="42"/>
      <c r="G143" s="42"/>
      <c r="H143" s="43"/>
    </row>
    <row r="144" spans="1:8">
      <c r="A144" s="5"/>
      <c r="B144" s="48"/>
      <c r="C144" s="42"/>
      <c r="D144" s="42"/>
      <c r="G144" s="42"/>
      <c r="H144" s="43"/>
    </row>
    <row r="145" spans="1:8">
      <c r="A145" s="5"/>
      <c r="B145" s="48"/>
      <c r="C145" s="42"/>
      <c r="D145" s="42"/>
      <c r="G145" s="42"/>
      <c r="H145" s="43"/>
    </row>
    <row r="146" spans="1:8">
      <c r="A146" s="5"/>
      <c r="B146" s="48"/>
      <c r="C146" s="42"/>
      <c r="D146" s="42"/>
      <c r="G146" s="42"/>
      <c r="H146" s="43"/>
    </row>
    <row r="147" spans="1:8">
      <c r="A147" s="5"/>
      <c r="B147" s="48"/>
      <c r="C147" s="42"/>
      <c r="D147" s="42"/>
      <c r="G147" s="42"/>
      <c r="H147" s="43"/>
    </row>
    <row r="148" spans="1:8">
      <c r="A148" s="5"/>
      <c r="B148" s="10"/>
      <c r="C148" s="5"/>
      <c r="D148" s="5"/>
      <c r="G148" s="5"/>
    </row>
    <row r="149" spans="1:8">
      <c r="A149" s="5"/>
      <c r="B149" s="10"/>
      <c r="C149" s="5"/>
      <c r="D149" s="5"/>
      <c r="G149" s="5"/>
    </row>
    <row r="150" spans="1:8">
      <c r="A150" s="5"/>
      <c r="B150" s="10"/>
      <c r="C150" s="5"/>
      <c r="D150" s="5"/>
      <c r="G150" s="5"/>
    </row>
    <row r="151" spans="1:8">
      <c r="A151" s="5"/>
      <c r="B151" s="10"/>
      <c r="C151" s="5"/>
      <c r="D151" s="5"/>
      <c r="G151" s="5"/>
    </row>
    <row r="152" spans="1:8">
      <c r="A152" s="5"/>
      <c r="B152" s="10"/>
      <c r="C152" s="5"/>
      <c r="D152" s="5"/>
      <c r="G152" s="5"/>
    </row>
    <row r="153" spans="1:8" ht="15">
      <c r="A153" s="5"/>
      <c r="B153" s="10"/>
      <c r="C153" s="7"/>
      <c r="D153" s="7"/>
      <c r="G153" s="7"/>
    </row>
    <row r="154" spans="1:8">
      <c r="A154" s="5"/>
      <c r="B154" s="10"/>
      <c r="C154" s="5"/>
      <c r="D154" s="5"/>
      <c r="G154" s="5"/>
    </row>
  </sheetData>
  <customSheetViews>
    <customSheetView guid="{308BE7DF-C649-457A-A470-127D6DE57B5A}" hiddenColumns="1" topLeftCell="A67">
      <selection activeCell="K98" sqref="K98"/>
      <pageMargins left="0.7" right="0.7" top="0.75" bottom="0.75" header="0.3" footer="0.3"/>
      <pageSetup paperSize="9" scale="66" orientation="portrait" r:id="rId1"/>
    </customSheetView>
    <customSheetView guid="{45E2692E-3EA1-4DA2-920D-9B0CC489D001}" scale="60" showPageBreaks="1" printArea="1" hiddenColumns="1">
      <selection activeCell="M1" sqref="M1:Q1048576"/>
      <pageMargins left="0.7" right="0.7" top="0.75" bottom="0.75" header="0.3" footer="0.3"/>
      <pageSetup paperSize="9" scale="66" orientation="portrait" r:id="rId2"/>
    </customSheetView>
    <customSheetView guid="{9B7A31E3-D28D-463E-951B-BD6C95FCC29E}" scale="145" showPageBreaks="1" printArea="1" hiddenColumns="1" view="pageBreakPreview" topLeftCell="I54">
      <selection activeCell="T73" sqref="T73"/>
      <pageMargins left="0.7" right="0.7" top="0.75" bottom="0.75" header="0.3" footer="0.3"/>
      <pageSetup paperSize="9" scale="66" orientation="portrait" r:id="rId3"/>
    </customSheetView>
    <customSheetView guid="{9B73E1C1-4BCC-4E60-AEB6-705B85789417}" scale="60" showPageBreaks="1" printArea="1" hiddenColumns="1" view="pageBreakPreview" topLeftCell="A19">
      <selection activeCell="G61" sqref="G61"/>
      <pageMargins left="0.7" right="0.7" top="0.75" bottom="0.75" header="0.3" footer="0.3"/>
      <pageSetup paperSize="9" scale="66" orientation="portrait" r:id="rId4"/>
    </customSheetView>
    <customSheetView guid="{11AB0EC5-2061-4E4B-9DFC-670A1862018B}" scale="145" showPageBreaks="1" printArea="1" hiddenColumns="1" view="pageBreakPreview" topLeftCell="I54">
      <selection activeCell="T73" sqref="T73"/>
      <pageMargins left="0.7" right="0.7" top="0.75" bottom="0.75" header="0.3" footer="0.3"/>
      <pageSetup paperSize="9" scale="66" orientation="portrait" r:id="rId5"/>
    </customSheetView>
  </customSheetViews>
  <mergeCells count="2">
    <mergeCell ref="J2:L2"/>
    <mergeCell ref="B2:D2"/>
  </mergeCells>
  <pageMargins left="0.7" right="0.7" top="0.75" bottom="0.75" header="0.3" footer="0.3"/>
  <pageSetup paperSize="9" scale="66" orientation="portrait" r:id="rId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0"/>
  <sheetViews>
    <sheetView topLeftCell="A67" zoomScaleNormal="100" zoomScaleSheetLayoutView="145" workbookViewId="0">
      <selection activeCell="H104" sqref="H104"/>
    </sheetView>
  </sheetViews>
  <sheetFormatPr defaultRowHeight="14.25"/>
  <cols>
    <col min="1" max="1" width="5" customWidth="1"/>
    <col min="3" max="3" width="49.5" bestFit="1" customWidth="1"/>
    <col min="4" max="4" width="18.375" customWidth="1"/>
    <col min="5" max="5" width="25.375" hidden="1" customWidth="1"/>
    <col min="6" max="6" width="5.375" customWidth="1"/>
    <col min="9" max="9" width="5" customWidth="1"/>
    <col min="11" max="11" width="31.75" bestFit="1" customWidth="1"/>
    <col min="12" max="12" width="16.875" customWidth="1"/>
    <col min="13" max="13" width="25.375" hidden="1" customWidth="1"/>
    <col min="14" max="14" width="5.375" customWidth="1"/>
  </cols>
  <sheetData>
    <row r="1" spans="2:14" ht="15" thickBot="1"/>
    <row r="2" spans="2:14" ht="15.75" thickBot="1">
      <c r="B2" s="182" t="s">
        <v>1167</v>
      </c>
      <c r="C2" s="183"/>
      <c r="D2" s="184"/>
      <c r="E2" s="70"/>
      <c r="F2" s="21"/>
      <c r="J2" s="176" t="s">
        <v>1168</v>
      </c>
      <c r="K2" s="177"/>
      <c r="L2" s="178"/>
      <c r="M2" s="70"/>
      <c r="N2" s="21"/>
    </row>
    <row r="3" spans="2:14" ht="44.25" customHeight="1" thickBot="1">
      <c r="B3" s="57" t="s">
        <v>846</v>
      </c>
      <c r="C3" s="58" t="s">
        <v>847</v>
      </c>
      <c r="D3" s="59" t="s">
        <v>848</v>
      </c>
      <c r="E3" s="16"/>
      <c r="F3" s="22"/>
      <c r="J3" s="14" t="s">
        <v>846</v>
      </c>
      <c r="K3" s="15" t="s">
        <v>847</v>
      </c>
      <c r="L3" s="75" t="s">
        <v>848</v>
      </c>
      <c r="M3" s="16"/>
      <c r="N3" s="22"/>
    </row>
    <row r="4" spans="2:14" ht="15.75" thickBot="1">
      <c r="B4" s="115"/>
      <c r="C4" s="116"/>
      <c r="D4" s="117"/>
      <c r="E4" s="81"/>
      <c r="J4" s="106"/>
      <c r="K4" s="107"/>
      <c r="L4" s="108"/>
      <c r="M4" s="81"/>
    </row>
    <row r="5" spans="2:14" ht="15">
      <c r="B5" s="40" t="s">
        <v>558</v>
      </c>
      <c r="C5" s="13" t="s">
        <v>1062</v>
      </c>
      <c r="D5" s="49">
        <v>29.28</v>
      </c>
      <c r="E5" s="74"/>
      <c r="F5" s="21"/>
      <c r="J5" s="64" t="s">
        <v>652</v>
      </c>
      <c r="K5" s="65" t="s">
        <v>1076</v>
      </c>
      <c r="L5" s="112">
        <v>4.16</v>
      </c>
      <c r="M5" s="74"/>
      <c r="N5" s="21"/>
    </row>
    <row r="6" spans="2:14">
      <c r="B6" s="40" t="s">
        <v>559</v>
      </c>
      <c r="C6" s="13" t="str">
        <f>C5</f>
        <v>Pomieszczenie biurowe Dyrektora Dds.PZiK</v>
      </c>
      <c r="D6" s="49">
        <v>24.88</v>
      </c>
      <c r="E6" s="74"/>
      <c r="F6" s="23"/>
      <c r="J6" s="9" t="s">
        <v>653</v>
      </c>
      <c r="K6" s="1" t="s">
        <v>1077</v>
      </c>
      <c r="L6" s="98">
        <v>33.020000000000003</v>
      </c>
      <c r="M6" s="74"/>
      <c r="N6" s="23"/>
    </row>
    <row r="7" spans="2:14">
      <c r="B7" s="40" t="s">
        <v>560</v>
      </c>
      <c r="C7" s="13" t="s">
        <v>1063</v>
      </c>
      <c r="D7" s="49">
        <v>24.33</v>
      </c>
      <c r="E7" s="74"/>
      <c r="F7" s="23"/>
      <c r="J7" s="9" t="s">
        <v>654</v>
      </c>
      <c r="K7" s="1" t="s">
        <v>1077</v>
      </c>
      <c r="L7" s="98">
        <v>25.23</v>
      </c>
      <c r="M7" s="74"/>
      <c r="N7" s="23"/>
    </row>
    <row r="8" spans="2:14">
      <c r="B8" s="40" t="s">
        <v>561</v>
      </c>
      <c r="C8" s="13" t="s">
        <v>1063</v>
      </c>
      <c r="D8" s="49">
        <v>23.24</v>
      </c>
      <c r="E8" s="74"/>
      <c r="F8" s="23"/>
      <c r="J8" s="9" t="s">
        <v>655</v>
      </c>
      <c r="K8" s="1" t="s">
        <v>1077</v>
      </c>
      <c r="L8" s="98">
        <v>22.26</v>
      </c>
      <c r="M8" s="74"/>
      <c r="N8" s="23"/>
    </row>
    <row r="9" spans="2:14">
      <c r="B9" s="40" t="s">
        <v>562</v>
      </c>
      <c r="C9" s="13" t="s">
        <v>1063</v>
      </c>
      <c r="D9" s="49">
        <v>26</v>
      </c>
      <c r="E9" s="74"/>
      <c r="F9" s="23"/>
      <c r="J9" s="9" t="s">
        <v>656</v>
      </c>
      <c r="K9" s="1" t="s">
        <v>1077</v>
      </c>
      <c r="L9" s="98">
        <v>23.9</v>
      </c>
      <c r="M9" s="74"/>
      <c r="N9" s="23"/>
    </row>
    <row r="10" spans="2:14">
      <c r="B10" s="40" t="s">
        <v>563</v>
      </c>
      <c r="C10" s="13" t="s">
        <v>1063</v>
      </c>
      <c r="D10" s="49">
        <v>41.08</v>
      </c>
      <c r="E10" s="74"/>
      <c r="F10" s="23"/>
      <c r="J10" s="9" t="s">
        <v>657</v>
      </c>
      <c r="K10" s="1" t="s">
        <v>1077</v>
      </c>
      <c r="L10" s="100">
        <v>71.900000000000006</v>
      </c>
      <c r="M10" s="74"/>
      <c r="N10" s="23"/>
    </row>
    <row r="11" spans="2:14">
      <c r="B11" s="40" t="s">
        <v>564</v>
      </c>
      <c r="C11" s="13" t="s">
        <v>1063</v>
      </c>
      <c r="D11" s="49">
        <v>26.91</v>
      </c>
      <c r="E11" s="74"/>
      <c r="F11" s="23"/>
      <c r="J11" s="9" t="s">
        <v>658</v>
      </c>
      <c r="K11" s="1" t="s">
        <v>1139</v>
      </c>
      <c r="L11" s="100">
        <v>7.98</v>
      </c>
      <c r="M11" s="74"/>
      <c r="N11" s="23"/>
    </row>
    <row r="12" spans="2:14">
      <c r="B12" s="40" t="s">
        <v>565</v>
      </c>
      <c r="C12" s="13" t="s">
        <v>1063</v>
      </c>
      <c r="D12" s="49">
        <v>20.3</v>
      </c>
      <c r="E12" s="74"/>
      <c r="F12" s="23"/>
      <c r="J12" s="9" t="s">
        <v>659</v>
      </c>
      <c r="K12" s="1" t="s">
        <v>854</v>
      </c>
      <c r="L12" s="100">
        <v>6.37</v>
      </c>
      <c r="M12" s="74"/>
      <c r="N12" s="23"/>
    </row>
    <row r="13" spans="2:14">
      <c r="B13" s="40" t="s">
        <v>566</v>
      </c>
      <c r="C13" s="13" t="s">
        <v>1063</v>
      </c>
      <c r="D13" s="49">
        <v>15.33</v>
      </c>
      <c r="E13" s="74"/>
      <c r="F13" s="23"/>
      <c r="J13" s="9" t="s">
        <v>660</v>
      </c>
      <c r="K13" s="29" t="s">
        <v>855</v>
      </c>
      <c r="L13" s="100">
        <v>5.0999999999999996</v>
      </c>
      <c r="M13" s="74"/>
      <c r="N13" s="23"/>
    </row>
    <row r="14" spans="2:14">
      <c r="B14" s="40" t="s">
        <v>567</v>
      </c>
      <c r="C14" s="13" t="s">
        <v>1063</v>
      </c>
      <c r="D14" s="49">
        <v>15.33</v>
      </c>
      <c r="E14" s="74"/>
      <c r="F14" s="23"/>
      <c r="J14" s="9" t="s">
        <v>661</v>
      </c>
      <c r="K14" s="29" t="s">
        <v>856</v>
      </c>
      <c r="L14" s="100">
        <v>9.5500000000000007</v>
      </c>
      <c r="M14" s="74"/>
      <c r="N14" s="23"/>
    </row>
    <row r="15" spans="2:14">
      <c r="B15" s="40" t="s">
        <v>568</v>
      </c>
      <c r="C15" s="13" t="s">
        <v>1064</v>
      </c>
      <c r="D15" s="49">
        <v>25.83</v>
      </c>
      <c r="E15" s="74"/>
      <c r="F15" s="23"/>
      <c r="J15" s="9" t="s">
        <v>662</v>
      </c>
      <c r="K15" s="29" t="s">
        <v>854</v>
      </c>
      <c r="L15" s="100">
        <v>11.24</v>
      </c>
      <c r="M15" s="74"/>
      <c r="N15" s="23"/>
    </row>
    <row r="16" spans="2:14">
      <c r="B16" s="40" t="s">
        <v>569</v>
      </c>
      <c r="C16" s="13" t="s">
        <v>1063</v>
      </c>
      <c r="D16" s="49">
        <v>20.149999999999999</v>
      </c>
      <c r="E16" s="74"/>
      <c r="F16" s="23"/>
      <c r="J16" s="9" t="s">
        <v>663</v>
      </c>
      <c r="K16" s="29" t="s">
        <v>910</v>
      </c>
      <c r="L16" s="100">
        <v>3.58</v>
      </c>
      <c r="M16" s="74"/>
      <c r="N16" s="23"/>
    </row>
    <row r="17" spans="2:14">
      <c r="B17" s="40" t="s">
        <v>570</v>
      </c>
      <c r="C17" s="13" t="s">
        <v>1063</v>
      </c>
      <c r="D17" s="49">
        <v>20.73</v>
      </c>
      <c r="E17" s="74"/>
      <c r="F17" s="23"/>
      <c r="J17" s="9" t="s">
        <v>664</v>
      </c>
      <c r="K17" s="29" t="s">
        <v>915</v>
      </c>
      <c r="L17" s="100">
        <v>17.11</v>
      </c>
      <c r="M17" s="74"/>
      <c r="N17" s="23"/>
    </row>
    <row r="18" spans="2:14">
      <c r="B18" s="40" t="s">
        <v>571</v>
      </c>
      <c r="C18" s="13" t="s">
        <v>1063</v>
      </c>
      <c r="D18" s="49">
        <v>20.34</v>
      </c>
      <c r="E18" s="74"/>
      <c r="F18" s="23"/>
      <c r="J18" s="9" t="s">
        <v>665</v>
      </c>
      <c r="K18" s="29" t="s">
        <v>1078</v>
      </c>
      <c r="L18" s="100">
        <v>18.37</v>
      </c>
      <c r="M18" s="74"/>
      <c r="N18" s="23"/>
    </row>
    <row r="19" spans="2:14">
      <c r="B19" s="40" t="s">
        <v>572</v>
      </c>
      <c r="C19" s="13" t="s">
        <v>1063</v>
      </c>
      <c r="D19" s="49">
        <v>25.3</v>
      </c>
      <c r="E19" s="74"/>
      <c r="F19" s="23"/>
      <c r="J19" s="9" t="s">
        <v>666</v>
      </c>
      <c r="K19" s="29" t="s">
        <v>1078</v>
      </c>
      <c r="L19" s="100">
        <v>20.309999999999999</v>
      </c>
      <c r="M19" s="74"/>
      <c r="N19" s="23"/>
    </row>
    <row r="20" spans="2:14">
      <c r="B20" s="40" t="s">
        <v>573</v>
      </c>
      <c r="C20" s="13" t="s">
        <v>1063</v>
      </c>
      <c r="D20" s="49">
        <v>23.68</v>
      </c>
      <c r="E20" s="74"/>
      <c r="F20" s="23"/>
      <c r="J20" s="9" t="s">
        <v>667</v>
      </c>
      <c r="K20" s="29" t="s">
        <v>1079</v>
      </c>
      <c r="L20" s="100">
        <v>25.93</v>
      </c>
      <c r="M20" s="74"/>
      <c r="N20" s="23"/>
    </row>
    <row r="21" spans="2:14">
      <c r="B21" s="40" t="s">
        <v>574</v>
      </c>
      <c r="C21" s="13" t="s">
        <v>1064</v>
      </c>
      <c r="D21" s="49">
        <v>42.19</v>
      </c>
      <c r="E21" s="74"/>
      <c r="F21" s="23"/>
      <c r="J21" s="9" t="s">
        <v>668</v>
      </c>
      <c r="K21" s="29" t="s">
        <v>903</v>
      </c>
      <c r="L21" s="100">
        <v>17.29</v>
      </c>
      <c r="M21" s="74"/>
      <c r="N21" s="23"/>
    </row>
    <row r="22" spans="2:14">
      <c r="B22" s="40" t="s">
        <v>575</v>
      </c>
      <c r="C22" s="13" t="s">
        <v>1063</v>
      </c>
      <c r="D22" s="49">
        <v>24.45</v>
      </c>
      <c r="E22" s="74"/>
      <c r="F22" s="23"/>
      <c r="J22" s="9" t="s">
        <v>669</v>
      </c>
      <c r="K22" s="29" t="s">
        <v>1080</v>
      </c>
      <c r="L22" s="100">
        <v>35.409999999999997</v>
      </c>
      <c r="M22" s="74"/>
      <c r="N22" s="23"/>
    </row>
    <row r="23" spans="2:14">
      <c r="B23" s="40" t="s">
        <v>576</v>
      </c>
      <c r="C23" s="13" t="s">
        <v>1065</v>
      </c>
      <c r="D23" s="49">
        <v>21.67</v>
      </c>
      <c r="E23" s="85"/>
      <c r="F23" s="24"/>
      <c r="J23" s="9" t="s">
        <v>670</v>
      </c>
      <c r="K23" s="29" t="s">
        <v>1076</v>
      </c>
      <c r="L23" s="100">
        <v>3.33</v>
      </c>
      <c r="M23" s="85"/>
      <c r="N23" s="24"/>
    </row>
    <row r="24" spans="2:14">
      <c r="B24" s="40" t="s">
        <v>577</v>
      </c>
      <c r="C24" s="13" t="s">
        <v>1065</v>
      </c>
      <c r="D24" s="49">
        <v>15.9</v>
      </c>
      <c r="E24" s="74"/>
      <c r="F24" s="23"/>
      <c r="J24" s="9" t="s">
        <v>671</v>
      </c>
      <c r="K24" s="29" t="s">
        <v>1081</v>
      </c>
      <c r="L24" s="100">
        <v>23.55</v>
      </c>
      <c r="M24" s="74"/>
      <c r="N24" s="23"/>
    </row>
    <row r="25" spans="2:14">
      <c r="B25" s="40" t="s">
        <v>578</v>
      </c>
      <c r="C25" s="13" t="s">
        <v>1065</v>
      </c>
      <c r="D25" s="49">
        <v>18.5</v>
      </c>
      <c r="E25" s="74"/>
      <c r="F25" s="23"/>
      <c r="J25" s="9" t="s">
        <v>672</v>
      </c>
      <c r="K25" s="29" t="s">
        <v>1082</v>
      </c>
      <c r="L25" s="100">
        <v>14.36</v>
      </c>
      <c r="M25" s="74"/>
      <c r="N25" s="23"/>
    </row>
    <row r="26" spans="2:14">
      <c r="B26" s="40" t="s">
        <v>579</v>
      </c>
      <c r="C26" s="13" t="s">
        <v>1066</v>
      </c>
      <c r="D26" s="49">
        <v>46.41</v>
      </c>
      <c r="E26" s="74"/>
      <c r="F26" s="23"/>
      <c r="J26" s="9" t="s">
        <v>673</v>
      </c>
      <c r="K26" s="29" t="s">
        <v>1083</v>
      </c>
      <c r="L26" s="100">
        <v>16.5</v>
      </c>
      <c r="M26" s="74"/>
      <c r="N26" s="23"/>
    </row>
    <row r="27" spans="2:14">
      <c r="B27" s="40" t="s">
        <v>580</v>
      </c>
      <c r="C27" s="13" t="s">
        <v>1067</v>
      </c>
      <c r="D27" s="49">
        <v>45.52</v>
      </c>
      <c r="E27" s="74"/>
      <c r="F27" s="23"/>
      <c r="J27" s="9" t="s">
        <v>674</v>
      </c>
      <c r="K27" s="29" t="s">
        <v>1083</v>
      </c>
      <c r="L27" s="100">
        <v>18.100000000000001</v>
      </c>
      <c r="M27" s="74"/>
      <c r="N27" s="23"/>
    </row>
    <row r="28" spans="2:14">
      <c r="B28" s="40" t="s">
        <v>581</v>
      </c>
      <c r="C28" s="13" t="s">
        <v>1068</v>
      </c>
      <c r="D28" s="49">
        <v>46.84</v>
      </c>
      <c r="E28" s="74"/>
      <c r="F28" s="23"/>
      <c r="J28" s="9" t="s">
        <v>675</v>
      </c>
      <c r="K28" s="29" t="s">
        <v>1083</v>
      </c>
      <c r="L28" s="100">
        <v>17.89</v>
      </c>
      <c r="M28" s="74"/>
      <c r="N28" s="23"/>
    </row>
    <row r="29" spans="2:14">
      <c r="B29" s="40" t="s">
        <v>582</v>
      </c>
      <c r="C29" s="13" t="s">
        <v>1065</v>
      </c>
      <c r="D29" s="49">
        <v>24.74</v>
      </c>
      <c r="E29" s="74"/>
      <c r="F29" s="23"/>
      <c r="J29" s="9" t="s">
        <v>676</v>
      </c>
      <c r="K29" s="29" t="s">
        <v>1083</v>
      </c>
      <c r="L29" s="100">
        <v>20.62</v>
      </c>
      <c r="M29" s="74"/>
      <c r="N29" s="23"/>
    </row>
    <row r="30" spans="2:14">
      <c r="B30" s="40" t="s">
        <v>583</v>
      </c>
      <c r="C30" s="13" t="s">
        <v>1065</v>
      </c>
      <c r="D30" s="49">
        <v>18.77</v>
      </c>
      <c r="E30" s="74"/>
      <c r="F30" s="23"/>
      <c r="J30" s="9" t="s">
        <v>677</v>
      </c>
      <c r="K30" s="29" t="s">
        <v>1083</v>
      </c>
      <c r="L30" s="100">
        <v>15.94</v>
      </c>
      <c r="M30" s="74"/>
      <c r="N30" s="23"/>
    </row>
    <row r="31" spans="2:14">
      <c r="B31" s="40" t="s">
        <v>584</v>
      </c>
      <c r="C31" s="13" t="s">
        <v>1065</v>
      </c>
      <c r="D31" s="49">
        <v>21.06</v>
      </c>
      <c r="E31" s="74"/>
      <c r="F31" s="23"/>
      <c r="J31" s="9" t="s">
        <v>678</v>
      </c>
      <c r="K31" s="1" t="str">
        <f>K25</f>
        <v>Pomieszczenie biurowe DDP</v>
      </c>
      <c r="L31" s="100">
        <v>46.65</v>
      </c>
      <c r="M31" s="74"/>
      <c r="N31" s="23"/>
    </row>
    <row r="32" spans="2:14">
      <c r="B32" s="40" t="s">
        <v>585</v>
      </c>
      <c r="C32" s="13" t="s">
        <v>1065</v>
      </c>
      <c r="D32" s="49">
        <v>23.42</v>
      </c>
      <c r="E32" s="74"/>
      <c r="F32" s="23"/>
      <c r="J32" s="9" t="s">
        <v>679</v>
      </c>
      <c r="K32" s="29" t="s">
        <v>1083</v>
      </c>
      <c r="L32" s="100">
        <v>17.829999999999998</v>
      </c>
      <c r="M32" s="74"/>
      <c r="N32" s="23"/>
    </row>
    <row r="33" spans="2:14">
      <c r="B33" s="40" t="s">
        <v>586</v>
      </c>
      <c r="C33" s="13" t="s">
        <v>1065</v>
      </c>
      <c r="D33" s="49">
        <v>39.67</v>
      </c>
      <c r="E33" s="74"/>
      <c r="F33" s="23"/>
      <c r="J33" s="9" t="s">
        <v>680</v>
      </c>
      <c r="K33" s="29" t="s">
        <v>1083</v>
      </c>
      <c r="L33" s="100">
        <v>13.42</v>
      </c>
      <c r="M33" s="74"/>
      <c r="N33" s="23"/>
    </row>
    <row r="34" spans="2:14">
      <c r="B34" s="40" t="s">
        <v>587</v>
      </c>
      <c r="C34" s="13" t="s">
        <v>1065</v>
      </c>
      <c r="D34" s="49">
        <v>22.66</v>
      </c>
      <c r="E34" s="74"/>
      <c r="F34" s="23"/>
      <c r="J34" s="9" t="s">
        <v>681</v>
      </c>
      <c r="K34" s="29" t="s">
        <v>1083</v>
      </c>
      <c r="L34" s="100">
        <v>12.63</v>
      </c>
      <c r="M34" s="74"/>
      <c r="N34" s="23"/>
    </row>
    <row r="35" spans="2:14">
      <c r="B35" s="40" t="s">
        <v>588</v>
      </c>
      <c r="C35" s="13" t="s">
        <v>1065</v>
      </c>
      <c r="D35" s="49">
        <v>20.84</v>
      </c>
      <c r="E35" s="74"/>
      <c r="F35" s="23"/>
      <c r="J35" s="9" t="s">
        <v>682</v>
      </c>
      <c r="K35" s="29" t="s">
        <v>1083</v>
      </c>
      <c r="L35" s="100">
        <v>19.91</v>
      </c>
      <c r="M35" s="74"/>
      <c r="N35" s="23"/>
    </row>
    <row r="36" spans="2:14">
      <c r="B36" s="40" t="s">
        <v>589</v>
      </c>
      <c r="C36" s="13" t="s">
        <v>1069</v>
      </c>
      <c r="D36" s="49">
        <v>18.91</v>
      </c>
      <c r="E36" s="74"/>
      <c r="F36" s="23"/>
      <c r="J36" s="9" t="s">
        <v>683</v>
      </c>
      <c r="K36" s="29" t="s">
        <v>1083</v>
      </c>
      <c r="L36" s="100">
        <v>19.399999999999999</v>
      </c>
      <c r="M36" s="74"/>
      <c r="N36" s="23"/>
    </row>
    <row r="37" spans="2:14">
      <c r="B37" s="40" t="s">
        <v>590</v>
      </c>
      <c r="C37" s="13" t="s">
        <v>1069</v>
      </c>
      <c r="D37" s="49">
        <v>20.5</v>
      </c>
      <c r="E37" s="74"/>
      <c r="F37" s="23"/>
      <c r="J37" s="9" t="s">
        <v>684</v>
      </c>
      <c r="K37" s="1" t="str">
        <f>K31</f>
        <v>Pomieszczenie biurowe DDP</v>
      </c>
      <c r="L37" s="100">
        <v>22.67</v>
      </c>
      <c r="M37" s="74"/>
      <c r="N37" s="23"/>
    </row>
    <row r="38" spans="2:14">
      <c r="B38" s="40" t="s">
        <v>591</v>
      </c>
      <c r="C38" s="13" t="s">
        <v>1069</v>
      </c>
      <c r="D38" s="49">
        <v>23.4</v>
      </c>
      <c r="E38" s="74"/>
      <c r="F38" s="23"/>
      <c r="J38" s="9" t="s">
        <v>685</v>
      </c>
      <c r="K38" s="1" t="str">
        <f>K37</f>
        <v>Pomieszczenie biurowe DDP</v>
      </c>
      <c r="L38" s="100">
        <v>15.2</v>
      </c>
      <c r="M38" s="74"/>
      <c r="N38" s="23"/>
    </row>
    <row r="39" spans="2:14">
      <c r="B39" s="40" t="s">
        <v>592</v>
      </c>
      <c r="C39" s="13" t="s">
        <v>1069</v>
      </c>
      <c r="D39" s="49">
        <v>17.899999999999999</v>
      </c>
      <c r="E39" s="74"/>
      <c r="F39" s="23"/>
      <c r="J39" s="9" t="s">
        <v>686</v>
      </c>
      <c r="K39" s="1" t="str">
        <f>K38</f>
        <v>Pomieszczenie biurowe DDP</v>
      </c>
      <c r="L39" s="100">
        <v>34</v>
      </c>
      <c r="M39" s="74"/>
      <c r="N39" s="23"/>
    </row>
    <row r="40" spans="2:14">
      <c r="B40" s="40" t="s">
        <v>593</v>
      </c>
      <c r="C40" s="13" t="s">
        <v>1069</v>
      </c>
      <c r="D40" s="49">
        <v>15.43</v>
      </c>
      <c r="E40" s="74"/>
      <c r="F40" s="23"/>
      <c r="J40" s="9" t="s">
        <v>687</v>
      </c>
      <c r="K40" s="1" t="s">
        <v>1079</v>
      </c>
      <c r="L40" s="100">
        <v>25.94</v>
      </c>
      <c r="M40" s="74"/>
      <c r="N40" s="23"/>
    </row>
    <row r="41" spans="2:14">
      <c r="B41" s="40" t="s">
        <v>594</v>
      </c>
      <c r="C41" s="13" t="s">
        <v>1069</v>
      </c>
      <c r="D41" s="49">
        <v>26.46</v>
      </c>
      <c r="E41" s="74"/>
      <c r="F41" s="23"/>
      <c r="J41" s="9" t="s">
        <v>688</v>
      </c>
      <c r="K41" s="1" t="s">
        <v>903</v>
      </c>
      <c r="L41" s="100">
        <v>15.22</v>
      </c>
      <c r="M41" s="74"/>
      <c r="N41" s="23"/>
    </row>
    <row r="42" spans="2:14">
      <c r="B42" s="40" t="s">
        <v>595</v>
      </c>
      <c r="C42" s="13" t="s">
        <v>944</v>
      </c>
      <c r="D42" s="49">
        <v>14.26</v>
      </c>
      <c r="E42" s="74"/>
      <c r="F42" s="23"/>
      <c r="J42" s="9" t="s">
        <v>689</v>
      </c>
      <c r="K42" s="1" t="s">
        <v>1085</v>
      </c>
      <c r="L42" s="100">
        <v>34.840000000000003</v>
      </c>
      <c r="M42" s="74"/>
      <c r="N42" s="23"/>
    </row>
    <row r="43" spans="2:14">
      <c r="B43" s="40" t="s">
        <v>596</v>
      </c>
      <c r="C43" s="13" t="s">
        <v>944</v>
      </c>
      <c r="D43" s="49">
        <v>42.12</v>
      </c>
      <c r="E43" s="74"/>
      <c r="F43" s="23"/>
      <c r="J43" s="9" t="s">
        <v>690</v>
      </c>
      <c r="K43" s="1" t="s">
        <v>0</v>
      </c>
      <c r="L43" s="100">
        <v>68.709999999999994</v>
      </c>
      <c r="M43" s="74"/>
      <c r="N43" s="23"/>
    </row>
    <row r="44" spans="2:14">
      <c r="B44" s="40" t="s">
        <v>597</v>
      </c>
      <c r="C44" s="13" t="s">
        <v>944</v>
      </c>
      <c r="D44" s="49">
        <v>22.59</v>
      </c>
      <c r="E44" s="74"/>
      <c r="F44" s="23"/>
      <c r="J44" s="9" t="s">
        <v>691</v>
      </c>
      <c r="K44" s="1" t="str">
        <f>K43</f>
        <v>Komunikacja</v>
      </c>
      <c r="L44" s="100">
        <v>55.04</v>
      </c>
      <c r="M44" s="74"/>
      <c r="N44" s="23"/>
    </row>
    <row r="45" spans="2:14">
      <c r="B45" s="40" t="s">
        <v>598</v>
      </c>
      <c r="C45" s="13" t="s">
        <v>944</v>
      </c>
      <c r="D45" s="49">
        <v>20.84</v>
      </c>
      <c r="E45" s="74"/>
      <c r="F45" s="23"/>
      <c r="J45" s="9" t="s">
        <v>692</v>
      </c>
      <c r="K45" s="1" t="str">
        <f>K44</f>
        <v>Komunikacja</v>
      </c>
      <c r="L45" s="100">
        <v>55.35</v>
      </c>
      <c r="M45" s="74"/>
      <c r="N45" s="23"/>
    </row>
    <row r="46" spans="2:14">
      <c r="B46" s="40" t="s">
        <v>599</v>
      </c>
      <c r="C46" s="13" t="s">
        <v>0</v>
      </c>
      <c r="D46" s="49">
        <v>46.9</v>
      </c>
      <c r="E46" s="74"/>
      <c r="F46" s="23"/>
      <c r="J46" s="9" t="s">
        <v>693</v>
      </c>
      <c r="K46" s="1" t="str">
        <f>K45</f>
        <v>Komunikacja</v>
      </c>
      <c r="L46" s="100">
        <v>61.84</v>
      </c>
      <c r="M46" s="74"/>
      <c r="N46" s="23"/>
    </row>
    <row r="47" spans="2:14">
      <c r="B47" s="40" t="s">
        <v>600</v>
      </c>
      <c r="C47" s="13" t="s">
        <v>1070</v>
      </c>
      <c r="D47" s="49">
        <v>12.16</v>
      </c>
      <c r="E47" s="74"/>
      <c r="F47" s="23"/>
      <c r="J47" s="9" t="s">
        <v>694</v>
      </c>
      <c r="K47" s="1" t="s">
        <v>884</v>
      </c>
      <c r="L47" s="100">
        <v>15.41</v>
      </c>
      <c r="M47" s="74"/>
      <c r="N47" s="23"/>
    </row>
    <row r="48" spans="2:14">
      <c r="B48" s="40" t="s">
        <v>601</v>
      </c>
      <c r="C48" s="13" t="s">
        <v>1070</v>
      </c>
      <c r="D48" s="49">
        <v>12.54</v>
      </c>
      <c r="E48" s="74"/>
      <c r="F48" s="23"/>
      <c r="J48" s="9" t="s">
        <v>695</v>
      </c>
      <c r="K48" s="1" t="str">
        <f>K51</f>
        <v>Pomieszczenie pomocnicze</v>
      </c>
      <c r="L48" s="100">
        <v>2.11</v>
      </c>
      <c r="M48" s="74"/>
      <c r="N48" s="23"/>
    </row>
    <row r="49" spans="2:14">
      <c r="B49" s="40" t="s">
        <v>602</v>
      </c>
      <c r="C49" s="13" t="s">
        <v>1070</v>
      </c>
      <c r="D49" s="49">
        <v>9.7100000000000009</v>
      </c>
      <c r="E49" s="74"/>
      <c r="F49" s="23"/>
      <c r="J49" s="9" t="s">
        <v>696</v>
      </c>
      <c r="K49" s="1" t="s">
        <v>1086</v>
      </c>
      <c r="L49" s="100">
        <v>4.3899999999999997</v>
      </c>
      <c r="M49" s="74"/>
      <c r="N49" s="23"/>
    </row>
    <row r="50" spans="2:14">
      <c r="B50" s="40" t="s">
        <v>603</v>
      </c>
      <c r="C50" s="13" t="s">
        <v>1070</v>
      </c>
      <c r="D50" s="49">
        <v>13.04</v>
      </c>
      <c r="E50" s="74"/>
      <c r="F50" s="23"/>
      <c r="J50" s="9" t="s">
        <v>697</v>
      </c>
      <c r="K50" s="1" t="s">
        <v>909</v>
      </c>
      <c r="L50" s="100">
        <v>3.15</v>
      </c>
      <c r="M50" s="74"/>
      <c r="N50" s="23"/>
    </row>
    <row r="51" spans="2:14">
      <c r="B51" s="40" t="s">
        <v>604</v>
      </c>
      <c r="C51" s="13" t="s">
        <v>1071</v>
      </c>
      <c r="D51" s="49">
        <v>37.75</v>
      </c>
      <c r="E51" s="74"/>
      <c r="F51" s="23"/>
      <c r="J51" s="9" t="s">
        <v>698</v>
      </c>
      <c r="K51" s="1" t="s">
        <v>857</v>
      </c>
      <c r="L51" s="100">
        <v>11.17</v>
      </c>
      <c r="M51" s="74"/>
      <c r="N51" s="23"/>
    </row>
    <row r="52" spans="2:14">
      <c r="B52" s="40" t="s">
        <v>605</v>
      </c>
      <c r="C52" s="13" t="s">
        <v>1071</v>
      </c>
      <c r="D52" s="49">
        <v>20.309999999999999</v>
      </c>
      <c r="E52" s="74"/>
      <c r="F52" s="23"/>
      <c r="J52" s="9" t="s">
        <v>699</v>
      </c>
      <c r="K52" s="1" t="s">
        <v>858</v>
      </c>
      <c r="L52" s="100">
        <v>22.13</v>
      </c>
      <c r="M52" s="74"/>
      <c r="N52" s="23"/>
    </row>
    <row r="53" spans="2:14">
      <c r="B53" s="40" t="s">
        <v>606</v>
      </c>
      <c r="C53" s="13" t="s">
        <v>1071</v>
      </c>
      <c r="D53" s="49">
        <v>20.63</v>
      </c>
      <c r="E53" s="74"/>
      <c r="F53" s="23"/>
      <c r="J53" s="9" t="s">
        <v>700</v>
      </c>
      <c r="K53" s="1" t="s">
        <v>857</v>
      </c>
      <c r="L53" s="100">
        <v>3.82</v>
      </c>
      <c r="M53" s="74"/>
      <c r="N53" s="23"/>
    </row>
    <row r="54" spans="2:14">
      <c r="B54" s="40" t="s">
        <v>607</v>
      </c>
      <c r="C54" s="13" t="s">
        <v>1071</v>
      </c>
      <c r="D54" s="49">
        <v>17.829999999999998</v>
      </c>
      <c r="E54" s="74"/>
      <c r="F54" s="23"/>
      <c r="J54" s="9" t="s">
        <v>701</v>
      </c>
      <c r="K54" s="1" t="s">
        <v>908</v>
      </c>
      <c r="L54" s="100">
        <v>2.15</v>
      </c>
      <c r="M54" s="74"/>
      <c r="N54" s="23"/>
    </row>
    <row r="55" spans="2:14">
      <c r="B55" s="40" t="s">
        <v>608</v>
      </c>
      <c r="C55" s="13" t="s">
        <v>1071</v>
      </c>
      <c r="D55" s="49">
        <v>36.01</v>
      </c>
      <c r="E55" s="74"/>
      <c r="F55" s="23"/>
      <c r="J55" s="9" t="s">
        <v>702</v>
      </c>
      <c r="K55" s="1" t="s">
        <v>915</v>
      </c>
      <c r="L55" s="100">
        <v>8.02</v>
      </c>
      <c r="M55" s="74"/>
      <c r="N55" s="23"/>
    </row>
    <row r="56" spans="2:14">
      <c r="B56" s="40" t="s">
        <v>609</v>
      </c>
      <c r="C56" s="13" t="s">
        <v>1071</v>
      </c>
      <c r="D56" s="49">
        <v>59.4</v>
      </c>
      <c r="E56" s="74"/>
      <c r="F56" s="23"/>
      <c r="J56" s="9" t="s">
        <v>1141</v>
      </c>
      <c r="K56" s="1" t="s">
        <v>858</v>
      </c>
      <c r="L56" s="100">
        <v>11.37</v>
      </c>
      <c r="M56" s="74"/>
      <c r="N56" s="23"/>
    </row>
    <row r="57" spans="2:14">
      <c r="B57" s="40" t="s">
        <v>610</v>
      </c>
      <c r="C57" s="13" t="s">
        <v>0</v>
      </c>
      <c r="D57" s="49">
        <v>33.159999999999997</v>
      </c>
      <c r="E57" s="74"/>
      <c r="F57" s="23"/>
      <c r="J57" s="9" t="s">
        <v>1142</v>
      </c>
      <c r="K57" s="1" t="s">
        <v>884</v>
      </c>
      <c r="L57" s="100">
        <v>16.600000000000001</v>
      </c>
      <c r="M57" s="74"/>
      <c r="N57" s="23"/>
    </row>
    <row r="58" spans="2:14">
      <c r="B58" s="40" t="s">
        <v>611</v>
      </c>
      <c r="C58" s="13" t="s">
        <v>0</v>
      </c>
      <c r="D58" s="49">
        <v>67.92</v>
      </c>
      <c r="E58" s="74"/>
      <c r="F58" s="23"/>
      <c r="J58" s="9" t="s">
        <v>1143</v>
      </c>
      <c r="K58" s="1" t="s">
        <v>857</v>
      </c>
      <c r="L58" s="100">
        <v>2.73</v>
      </c>
      <c r="M58" s="74"/>
      <c r="N58" s="23"/>
    </row>
    <row r="59" spans="2:14">
      <c r="B59" s="40" t="s">
        <v>612</v>
      </c>
      <c r="C59" s="13" t="str">
        <f>C58</f>
        <v>Komunikacja</v>
      </c>
      <c r="D59" s="49">
        <v>50.9</v>
      </c>
      <c r="E59" s="74"/>
      <c r="F59" s="23"/>
      <c r="J59" s="9" t="s">
        <v>1144</v>
      </c>
      <c r="K59" s="1" t="s">
        <v>0</v>
      </c>
      <c r="L59" s="100">
        <v>15.27</v>
      </c>
      <c r="M59" s="74"/>
      <c r="N59" s="23"/>
    </row>
    <row r="60" spans="2:14">
      <c r="B60" s="40" t="s">
        <v>613</v>
      </c>
      <c r="C60" s="13" t="s">
        <v>0</v>
      </c>
      <c r="D60" s="49">
        <v>72.180000000000007</v>
      </c>
      <c r="E60" s="74"/>
      <c r="F60" s="23"/>
      <c r="J60" s="9" t="s">
        <v>1145</v>
      </c>
      <c r="K60" s="1" t="s">
        <v>921</v>
      </c>
      <c r="L60" s="100">
        <v>4.7</v>
      </c>
      <c r="M60" s="74"/>
      <c r="N60" s="23"/>
    </row>
    <row r="61" spans="2:14">
      <c r="B61" s="40" t="s">
        <v>614</v>
      </c>
      <c r="C61" s="13" t="str">
        <f>C60</f>
        <v>Komunikacja</v>
      </c>
      <c r="D61" s="49">
        <v>52.26</v>
      </c>
      <c r="E61" s="74"/>
      <c r="F61" s="23"/>
      <c r="J61" s="9" t="s">
        <v>1146</v>
      </c>
      <c r="K61" s="1" t="s">
        <v>856</v>
      </c>
      <c r="L61" s="100">
        <v>8.68</v>
      </c>
      <c r="M61" s="74"/>
      <c r="N61" s="23"/>
    </row>
    <row r="62" spans="2:14">
      <c r="B62" s="40" t="s">
        <v>615</v>
      </c>
      <c r="C62" s="13" t="str">
        <f>C61</f>
        <v>Komunikacja</v>
      </c>
      <c r="D62" s="49">
        <v>34.07</v>
      </c>
      <c r="E62" s="74"/>
      <c r="F62" s="23"/>
      <c r="J62" s="9" t="s">
        <v>1084</v>
      </c>
      <c r="K62" s="1" t="s">
        <v>857</v>
      </c>
      <c r="L62" s="100">
        <v>1.66</v>
      </c>
      <c r="M62" s="74"/>
      <c r="N62" s="23"/>
    </row>
    <row r="63" spans="2:14">
      <c r="B63" s="40" t="s">
        <v>616</v>
      </c>
      <c r="C63" s="13" t="s">
        <v>858</v>
      </c>
      <c r="D63" s="49">
        <v>33.43</v>
      </c>
      <c r="E63" s="74"/>
      <c r="F63" s="23"/>
      <c r="J63" s="9" t="s">
        <v>1147</v>
      </c>
      <c r="K63" s="1" t="s">
        <v>910</v>
      </c>
      <c r="L63" s="100">
        <v>1.57</v>
      </c>
      <c r="M63" s="74"/>
      <c r="N63" s="23"/>
    </row>
    <row r="64" spans="2:14">
      <c r="B64" s="40" t="s">
        <v>617</v>
      </c>
      <c r="C64" s="13" t="s">
        <v>857</v>
      </c>
      <c r="D64" s="49">
        <v>6.69</v>
      </c>
      <c r="E64" s="74"/>
      <c r="F64" s="23"/>
      <c r="J64" s="9" t="s">
        <v>1148</v>
      </c>
      <c r="K64" s="1" t="s">
        <v>858</v>
      </c>
      <c r="L64" s="100">
        <v>49.96</v>
      </c>
      <c r="M64" s="74"/>
      <c r="N64" s="23"/>
    </row>
    <row r="65" spans="2:14">
      <c r="B65" s="40" t="s">
        <v>618</v>
      </c>
      <c r="C65" s="13" t="s">
        <v>909</v>
      </c>
      <c r="D65" s="49">
        <v>14.24</v>
      </c>
      <c r="E65" s="74"/>
      <c r="F65" s="23"/>
      <c r="J65" s="9" t="s">
        <v>1149</v>
      </c>
      <c r="K65" s="1" t="str">
        <f>K62</f>
        <v>Pomieszczenie pomocnicze</v>
      </c>
      <c r="L65" s="100">
        <v>7.99</v>
      </c>
      <c r="M65" s="74"/>
      <c r="N65" s="23"/>
    </row>
    <row r="66" spans="2:14">
      <c r="B66" s="40" t="s">
        <v>619</v>
      </c>
      <c r="C66" s="13" t="s">
        <v>915</v>
      </c>
      <c r="D66" s="49">
        <v>10.220000000000001</v>
      </c>
      <c r="E66" s="74"/>
      <c r="F66" s="23"/>
      <c r="J66" s="9" t="s">
        <v>1150</v>
      </c>
      <c r="K66" s="1" t="s">
        <v>909</v>
      </c>
      <c r="L66" s="100">
        <v>17.920000000000002</v>
      </c>
      <c r="M66" s="74"/>
      <c r="N66" s="23"/>
    </row>
    <row r="67" spans="2:14">
      <c r="B67" s="40" t="s">
        <v>620</v>
      </c>
      <c r="C67" s="13" t="s">
        <v>856</v>
      </c>
      <c r="D67" s="49">
        <v>11.46</v>
      </c>
      <c r="E67" s="74"/>
      <c r="F67" s="23"/>
      <c r="J67" s="9" t="s">
        <v>1151</v>
      </c>
      <c r="K67" s="1" t="str">
        <f>K64</f>
        <v>Sala konferencyjna</v>
      </c>
      <c r="L67" s="100">
        <v>19.350000000000001</v>
      </c>
      <c r="M67" s="74"/>
      <c r="N67" s="23"/>
    </row>
    <row r="68" spans="2:14">
      <c r="B68" s="40" t="s">
        <v>621</v>
      </c>
      <c r="C68" s="13" t="s">
        <v>859</v>
      </c>
      <c r="D68" s="49">
        <v>4.6100000000000003</v>
      </c>
      <c r="E68" s="74"/>
      <c r="F68" s="23"/>
      <c r="J68" s="9" t="s">
        <v>1152</v>
      </c>
      <c r="K68" s="1" t="s">
        <v>915</v>
      </c>
      <c r="L68" s="100">
        <v>19.77</v>
      </c>
      <c r="M68" s="74"/>
      <c r="N68" s="23"/>
    </row>
    <row r="69" spans="2:14">
      <c r="B69" s="40" t="s">
        <v>622</v>
      </c>
      <c r="C69" s="13" t="s">
        <v>857</v>
      </c>
      <c r="D69" s="49">
        <v>3.45</v>
      </c>
      <c r="E69" s="74"/>
      <c r="F69" s="23"/>
      <c r="J69" s="9" t="s">
        <v>1153</v>
      </c>
      <c r="K69" s="1" t="s">
        <v>1081</v>
      </c>
      <c r="L69" s="100">
        <v>17.38</v>
      </c>
      <c r="M69" s="74"/>
      <c r="N69" s="23"/>
    </row>
    <row r="70" spans="2:14">
      <c r="B70" s="40" t="s">
        <v>623</v>
      </c>
      <c r="C70" s="13" t="s">
        <v>0</v>
      </c>
      <c r="D70" s="49">
        <v>21.61</v>
      </c>
      <c r="E70" s="74"/>
      <c r="F70" s="23"/>
      <c r="J70" s="9" t="s">
        <v>1154</v>
      </c>
      <c r="K70" s="1" t="s">
        <v>908</v>
      </c>
      <c r="L70" s="100">
        <v>8.92</v>
      </c>
      <c r="M70" s="74"/>
      <c r="N70" s="23"/>
    </row>
    <row r="71" spans="2:14" ht="15" thickBot="1">
      <c r="B71" s="40" t="s">
        <v>624</v>
      </c>
      <c r="C71" s="13" t="s">
        <v>884</v>
      </c>
      <c r="D71" s="49">
        <v>16.53</v>
      </c>
      <c r="E71" s="74"/>
      <c r="F71" s="23"/>
      <c r="J71" s="11" t="s">
        <v>1155</v>
      </c>
      <c r="K71" s="4" t="str">
        <f>K65</f>
        <v>Pomieszczenie pomocnicze</v>
      </c>
      <c r="L71" s="113">
        <v>11.43</v>
      </c>
      <c r="M71" s="74"/>
      <c r="N71" s="23"/>
    </row>
    <row r="72" spans="2:14" ht="15" thickBot="1">
      <c r="B72" s="40" t="s">
        <v>625</v>
      </c>
      <c r="C72" s="13" t="s">
        <v>910</v>
      </c>
      <c r="D72" s="49">
        <v>3.13</v>
      </c>
      <c r="E72" s="74"/>
      <c r="F72" s="23"/>
      <c r="J72" s="109"/>
      <c r="K72" s="110"/>
      <c r="L72" s="111"/>
      <c r="M72" s="74"/>
      <c r="N72" s="23"/>
    </row>
    <row r="73" spans="2:14" ht="15.75" thickBot="1">
      <c r="B73" s="40" t="s">
        <v>626</v>
      </c>
      <c r="C73" s="13" t="s">
        <v>854</v>
      </c>
      <c r="D73" s="49">
        <v>16.77</v>
      </c>
      <c r="E73" s="74"/>
      <c r="F73" s="23"/>
      <c r="J73" s="66" t="s">
        <v>43</v>
      </c>
      <c r="K73" s="6"/>
      <c r="L73" s="114">
        <f>SUM(L5:L71)</f>
        <v>1295.3000000000006</v>
      </c>
      <c r="M73" s="74"/>
      <c r="N73" s="23"/>
    </row>
    <row r="74" spans="2:14">
      <c r="B74" s="40" t="s">
        <v>627</v>
      </c>
      <c r="C74" s="13" t="s">
        <v>1072</v>
      </c>
      <c r="D74" s="49">
        <v>5.07</v>
      </c>
      <c r="E74" s="74"/>
      <c r="F74" s="23"/>
      <c r="L74" s="63"/>
      <c r="M74" s="74"/>
      <c r="N74" s="23"/>
    </row>
    <row r="75" spans="2:14">
      <c r="B75" s="40" t="s">
        <v>628</v>
      </c>
      <c r="C75" s="13" t="s">
        <v>915</v>
      </c>
      <c r="D75" s="49">
        <v>15.65</v>
      </c>
      <c r="E75" s="74"/>
      <c r="F75" s="23"/>
      <c r="M75" s="74"/>
      <c r="N75" s="23"/>
    </row>
    <row r="76" spans="2:14">
      <c r="B76" s="40" t="s">
        <v>629</v>
      </c>
      <c r="C76" s="13" t="str">
        <f>C75</f>
        <v>Aneks kuchenny</v>
      </c>
      <c r="D76" s="49">
        <v>6.9</v>
      </c>
      <c r="E76" s="74"/>
      <c r="F76" s="23"/>
      <c r="M76" s="74"/>
      <c r="N76" s="23"/>
    </row>
    <row r="77" spans="2:14">
      <c r="B77" s="40" t="s">
        <v>630</v>
      </c>
      <c r="C77" s="13" t="s">
        <v>909</v>
      </c>
      <c r="D77" s="49">
        <v>7.19</v>
      </c>
      <c r="E77" s="74"/>
      <c r="F77" s="23"/>
      <c r="M77" s="74"/>
      <c r="N77" s="23"/>
    </row>
    <row r="78" spans="2:14">
      <c r="B78" s="40" t="s">
        <v>631</v>
      </c>
      <c r="C78" s="13" t="s">
        <v>1073</v>
      </c>
      <c r="D78" s="49">
        <v>10</v>
      </c>
      <c r="E78" s="74"/>
      <c r="F78" s="23"/>
      <c r="M78" s="74"/>
      <c r="N78" s="23"/>
    </row>
    <row r="79" spans="2:14">
      <c r="B79" s="40" t="s">
        <v>632</v>
      </c>
      <c r="C79" s="13" t="s">
        <v>858</v>
      </c>
      <c r="D79" s="49">
        <v>16.11</v>
      </c>
      <c r="E79" s="74"/>
      <c r="F79" s="23"/>
      <c r="M79" s="74"/>
      <c r="N79" s="23"/>
    </row>
    <row r="80" spans="2:14">
      <c r="B80" s="40" t="s">
        <v>633</v>
      </c>
      <c r="C80" s="13" t="s">
        <v>1074</v>
      </c>
      <c r="D80" s="49">
        <v>18.63</v>
      </c>
      <c r="E80" s="74"/>
      <c r="F80" s="23"/>
      <c r="M80" s="74"/>
      <c r="N80" s="23"/>
    </row>
    <row r="81" spans="2:14">
      <c r="B81" s="40" t="s">
        <v>634</v>
      </c>
      <c r="C81" s="13" t="s">
        <v>850</v>
      </c>
      <c r="D81" s="49">
        <v>5.97</v>
      </c>
      <c r="E81" s="74"/>
      <c r="F81" s="23"/>
      <c r="M81" s="74"/>
      <c r="N81" s="23"/>
    </row>
    <row r="82" spans="2:14">
      <c r="B82" s="40" t="s">
        <v>635</v>
      </c>
      <c r="C82" s="13" t="s">
        <v>1075</v>
      </c>
      <c r="D82" s="49">
        <v>26.37</v>
      </c>
      <c r="E82" s="74"/>
      <c r="F82" s="23"/>
      <c r="M82" s="74"/>
      <c r="N82" s="23"/>
    </row>
    <row r="83" spans="2:14">
      <c r="B83" s="40" t="s">
        <v>636</v>
      </c>
      <c r="C83" s="13" t="s">
        <v>1075</v>
      </c>
      <c r="D83" s="49">
        <v>27.02</v>
      </c>
      <c r="E83" s="74"/>
      <c r="F83" s="23"/>
      <c r="M83" s="74"/>
      <c r="N83" s="23"/>
    </row>
    <row r="84" spans="2:14">
      <c r="B84" s="40" t="s">
        <v>637</v>
      </c>
      <c r="C84" s="13" t="s">
        <v>879</v>
      </c>
      <c r="D84" s="49">
        <v>49.65</v>
      </c>
      <c r="E84" s="74"/>
      <c r="F84" s="23"/>
      <c r="M84" s="74"/>
      <c r="N84" s="23"/>
    </row>
    <row r="85" spans="2:14">
      <c r="B85" s="40" t="s">
        <v>638</v>
      </c>
      <c r="C85" s="13" t="s">
        <v>878</v>
      </c>
      <c r="D85" s="49">
        <v>14.99</v>
      </c>
      <c r="E85" s="74"/>
      <c r="F85" s="23"/>
      <c r="M85" s="74"/>
      <c r="N85" s="23"/>
    </row>
    <row r="86" spans="2:14">
      <c r="B86" s="40" t="s">
        <v>639</v>
      </c>
      <c r="C86" s="13" t="s">
        <v>908</v>
      </c>
      <c r="D86" s="49">
        <v>5.05</v>
      </c>
      <c r="E86" s="74"/>
      <c r="F86" s="23"/>
      <c r="M86" s="74"/>
      <c r="N86" s="23"/>
    </row>
    <row r="87" spans="2:14">
      <c r="B87" s="40" t="s">
        <v>640</v>
      </c>
      <c r="C87" s="13" t="s">
        <v>854</v>
      </c>
      <c r="D87" s="49">
        <v>12.35</v>
      </c>
      <c r="E87" s="74"/>
      <c r="F87" s="23"/>
      <c r="M87" s="74"/>
      <c r="N87" s="23"/>
    </row>
    <row r="88" spans="2:14">
      <c r="B88" s="40" t="s">
        <v>641</v>
      </c>
      <c r="C88" s="13" t="s">
        <v>910</v>
      </c>
      <c r="D88" s="49">
        <v>3.12</v>
      </c>
      <c r="E88" s="74"/>
      <c r="F88" s="23"/>
      <c r="M88" s="74"/>
      <c r="N88" s="23"/>
    </row>
    <row r="89" spans="2:14">
      <c r="B89" s="40" t="s">
        <v>642</v>
      </c>
      <c r="C89" s="13" t="s">
        <v>884</v>
      </c>
      <c r="D89" s="49">
        <v>16.48</v>
      </c>
      <c r="E89" s="74"/>
      <c r="F89" s="23"/>
      <c r="M89" s="74"/>
      <c r="N89" s="23"/>
    </row>
    <row r="90" spans="2:14">
      <c r="B90" s="40" t="s">
        <v>643</v>
      </c>
      <c r="C90" s="13" t="s">
        <v>0</v>
      </c>
      <c r="D90" s="49">
        <v>21.6</v>
      </c>
      <c r="E90" s="74"/>
      <c r="F90" s="23"/>
      <c r="M90" s="74"/>
      <c r="N90" s="23"/>
    </row>
    <row r="91" spans="2:14">
      <c r="B91" s="40" t="s">
        <v>644</v>
      </c>
      <c r="C91" s="13" t="s">
        <v>857</v>
      </c>
      <c r="D91" s="49">
        <v>3.44</v>
      </c>
      <c r="E91" s="74"/>
      <c r="F91" s="23"/>
      <c r="M91" s="74"/>
      <c r="N91" s="23"/>
    </row>
    <row r="92" spans="2:14">
      <c r="B92" s="40" t="s">
        <v>645</v>
      </c>
      <c r="C92" s="13" t="s">
        <v>856</v>
      </c>
      <c r="D92" s="49">
        <v>19.86</v>
      </c>
      <c r="E92" s="74"/>
      <c r="F92" s="23"/>
      <c r="M92" s="74"/>
      <c r="N92" s="23"/>
    </row>
    <row r="93" spans="2:14">
      <c r="B93" s="40" t="s">
        <v>646</v>
      </c>
      <c r="C93" s="13" t="s">
        <v>859</v>
      </c>
      <c r="D93" s="49">
        <v>4.67</v>
      </c>
      <c r="E93" s="74"/>
      <c r="F93" s="23"/>
      <c r="M93" s="74"/>
      <c r="N93" s="23"/>
    </row>
    <row r="94" spans="2:14">
      <c r="B94" s="40" t="s">
        <v>647</v>
      </c>
      <c r="C94" s="13" t="s">
        <v>857</v>
      </c>
      <c r="D94" s="49">
        <v>2.86</v>
      </c>
      <c r="E94" s="74"/>
      <c r="F94" s="23"/>
      <c r="M94" s="74"/>
      <c r="N94" s="23"/>
    </row>
    <row r="95" spans="2:14">
      <c r="B95" s="40" t="s">
        <v>648</v>
      </c>
      <c r="C95" s="13" t="s">
        <v>915</v>
      </c>
      <c r="D95" s="49">
        <v>19.05</v>
      </c>
      <c r="E95" s="74"/>
      <c r="F95" s="23"/>
      <c r="M95" s="74"/>
      <c r="N95" s="23"/>
    </row>
    <row r="96" spans="2:14">
      <c r="B96" s="40" t="s">
        <v>649</v>
      </c>
      <c r="C96" s="13" t="s">
        <v>915</v>
      </c>
      <c r="D96" s="49">
        <v>10.72</v>
      </c>
      <c r="E96" s="74"/>
      <c r="F96" s="23"/>
      <c r="M96" s="74"/>
      <c r="N96" s="23"/>
    </row>
    <row r="97" spans="2:14">
      <c r="B97" s="40" t="s">
        <v>650</v>
      </c>
      <c r="C97" s="13" t="s">
        <v>858</v>
      </c>
      <c r="D97" s="49">
        <v>23.21</v>
      </c>
      <c r="E97" s="74"/>
      <c r="F97" s="23"/>
      <c r="M97" s="74"/>
      <c r="N97" s="23"/>
    </row>
    <row r="98" spans="2:14" ht="15" thickBot="1">
      <c r="B98" s="55" t="s">
        <v>651</v>
      </c>
      <c r="C98" s="56" t="s">
        <v>922</v>
      </c>
      <c r="D98" s="122">
        <v>11.22</v>
      </c>
      <c r="E98" s="74"/>
      <c r="F98" s="23"/>
      <c r="M98" s="74"/>
      <c r="N98" s="23"/>
    </row>
    <row r="99" spans="2:14" ht="15" thickBot="1">
      <c r="B99" s="118"/>
      <c r="C99" s="119"/>
      <c r="D99" s="120"/>
      <c r="E99" s="74"/>
      <c r="F99" s="23"/>
      <c r="M99" s="74"/>
      <c r="N99" s="23"/>
    </row>
    <row r="100" spans="2:14" ht="15" thickBot="1">
      <c r="B100" s="61" t="s">
        <v>43</v>
      </c>
      <c r="C100" s="62"/>
      <c r="D100" s="123">
        <f>SUM(D5:D98)</f>
        <v>2133.8500000000004</v>
      </c>
      <c r="E100" s="74"/>
      <c r="F100" s="23"/>
      <c r="M100" s="74"/>
      <c r="N100" s="23"/>
    </row>
  </sheetData>
  <customSheetViews>
    <customSheetView guid="{308BE7DF-C649-457A-A470-127D6DE57B5A}" hiddenColumns="1" topLeftCell="A67">
      <selection activeCell="H104" sqref="H104"/>
      <pageMargins left="0.7" right="0.7" top="0.75" bottom="0.75" header="0.3" footer="0.3"/>
      <pageSetup paperSize="9" scale="60" orientation="portrait" r:id="rId1"/>
    </customSheetView>
    <customSheetView guid="{45E2692E-3EA1-4DA2-920D-9B0CC489D001}" scale="55" showPageBreaks="1" printArea="1" hiddenColumns="1">
      <selection activeCell="R19" sqref="R19"/>
      <pageMargins left="0.7" right="0.7" top="0.75" bottom="0.75" header="0.3" footer="0.3"/>
      <pageSetup paperSize="9" scale="60" orientation="portrait" r:id="rId2"/>
    </customSheetView>
    <customSheetView guid="{9B7A31E3-D28D-463E-951B-BD6C95FCC29E}" scale="145" showPageBreaks="1" printArea="1" hiddenColumns="1" view="pageBreakPreview" topLeftCell="I48">
      <selection activeCell="T59" sqref="T59"/>
      <pageMargins left="0.7" right="0.7" top="0.75" bottom="0.75" header="0.3" footer="0.3"/>
      <pageSetup paperSize="9" scale="60" orientation="portrait" r:id="rId3"/>
    </customSheetView>
    <customSheetView guid="{9B73E1C1-4BCC-4E60-AEB6-705B85789417}" scale="60" showPageBreaks="1" printArea="1" hiddenColumns="1" view="pageBreakPreview">
      <selection activeCell="G3" sqref="G3"/>
      <pageMargins left="0.7" right="0.7" top="0.75" bottom="0.75" header="0.3" footer="0.3"/>
      <pageSetup paperSize="9" scale="60" orientation="portrait" r:id="rId4"/>
    </customSheetView>
    <customSheetView guid="{11AB0EC5-2061-4E4B-9DFC-670A1862018B}" scale="145" showPageBreaks="1" printArea="1" hiddenColumns="1" view="pageBreakPreview" topLeftCell="I48">
      <selection activeCell="T59" sqref="T59"/>
      <pageMargins left="0.7" right="0.7" top="0.75" bottom="0.75" header="0.3" footer="0.3"/>
      <pageSetup paperSize="9" scale="60" orientation="portrait" r:id="rId5"/>
    </customSheetView>
  </customSheetViews>
  <mergeCells count="2">
    <mergeCell ref="J2:L2"/>
    <mergeCell ref="B2:D2"/>
  </mergeCells>
  <pageMargins left="0.7" right="0.7" top="0.75" bottom="0.75" header="0.3" footer="0.3"/>
  <pageSetup paperSize="9" scale="60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8</vt:i4>
      </vt:variant>
    </vt:vector>
  </HeadingPairs>
  <TitlesOfParts>
    <vt:vector size="19" baseType="lpstr">
      <vt:lpstr>parter 0</vt:lpstr>
      <vt:lpstr>1 piętro</vt:lpstr>
      <vt:lpstr>parter</vt:lpstr>
      <vt:lpstr>Arkusz2</vt:lpstr>
      <vt:lpstr>Arkusz1</vt:lpstr>
      <vt:lpstr>piętro 1</vt:lpstr>
      <vt:lpstr>2 piętro</vt:lpstr>
      <vt:lpstr>3 piętro</vt:lpstr>
      <vt:lpstr>4 piętro</vt:lpstr>
      <vt:lpstr>5 piętro</vt:lpstr>
      <vt:lpstr>WYLICZENIE</vt:lpstr>
      <vt:lpstr>'1 piętro'!Obszar_wydruku</vt:lpstr>
      <vt:lpstr>'2 piętro'!Obszar_wydruku</vt:lpstr>
      <vt:lpstr>'3 piętro'!Obszar_wydruku</vt:lpstr>
      <vt:lpstr>'4 piętro'!Obszar_wydruku</vt:lpstr>
      <vt:lpstr>'5 piętro'!Obszar_wydruku</vt:lpstr>
      <vt:lpstr>parter!Obszar_wydruku</vt:lpstr>
      <vt:lpstr>'parter 0'!Obszar_wydruku</vt:lpstr>
      <vt:lpstr>'piętro 1'!Obszar_wydruku</vt:lpstr>
    </vt:vector>
  </TitlesOfParts>
  <Company>NoName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Pęsik Maciej  (PR)</cp:lastModifiedBy>
  <cp:lastPrinted>2019-10-18T07:39:40Z</cp:lastPrinted>
  <dcterms:created xsi:type="dcterms:W3CDTF">2018-06-25T09:50:33Z</dcterms:created>
  <dcterms:modified xsi:type="dcterms:W3CDTF">2019-10-23T06:59:32Z</dcterms:modified>
</cp:coreProperties>
</file>