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<sst xmlns="http://schemas.openxmlformats.org/spreadsheetml/2006/main" count="1560" uniqueCount="317">
  <si>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</si>
  <si>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</si>
  <si>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</si>
  <si>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</si>
  <si>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</si>
  <si>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</si>
  <si>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</si>
  <si>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</si>
  <si>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</si>
  <si>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</si>
  <si>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</si>
  <si>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</si>
  <si>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</si>
  <si>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</si>
  <si>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</si>
  <si>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</si>
  <si>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</si>
  <si>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</si>
  <si>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</si>
  <si>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</si>
  <si>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</si>
  <si>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</si>
  <si>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</si>
  <si>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</si>
  <si>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</si>
  <si>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</si>
  <si>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</si>
  <si>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</si>
  <si>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</si>
  <si>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</si>
  <si>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</si>
  <si>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</si>
  <si>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</si>
  <si>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</si>
  <si>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</si>
  <si>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</si>
  <si>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</si>
  <si>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</si>
  <si>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</si>
  <si>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</si>
  <si>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</si>
  <si>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</si>
  <si>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</si>
  <si>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</si>
  <si>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</si>
  <si>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</si>
  <si>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</si>
  <si>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</si>
  <si>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</si>
  <si>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</si>
  <si>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</si>
  <si>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</si>
  <si>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</si>
  <si>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</si>
  <si>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</si>
  <si>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</si>
  <si>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</si>
  <si>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</si>
  <si>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</si>
  <si>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</si>
  <si>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</si>
  <si>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</si>
  <si>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</si>
  <si>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</si>
  <si>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</si>
  <si>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</si>
  <si>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</si>
  <si>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</si>
  <si>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</si>
  <si>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</si>
  <si>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</si>
  <si>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</si>
  <si>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</si>
  <si>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</si>
  <si>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</si>
  <si>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</si>
  <si>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</si>
  <si>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</si>
  <si>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</si>
  <si>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</si>
  <si>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</si>
  <si>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</si>
  <si>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</si>
  <si>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</si>
  <si>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</si>
  <si>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</si>
  <si>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</si>
  <si>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</si>
  <si>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</si>
  <si>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</si>
  <si>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</si>
  <si>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</si>
  <si>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</si>
  <si>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</si>
  <si>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</si>
  <si>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</si>
  <si>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</si>
  <si>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</si>
  <si>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</si>
  <si>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</si>
  <si>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</si>
  <si>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</si>
  <si>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</si>
  <si>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</si>
  <si>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</si>
  <si>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</si>
  <si>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</si>
  <si>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</si>
  <si>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</si>
  <si>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</si>
  <si>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</si>
  <si>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</si>
  <si>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</si>
  <si>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</si>
  <si>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</si>
  <si>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</si>
  <si>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</si>
  <si>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</si>
  <si>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</si>
  <si>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</si>
  <si>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</si>
  <si>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</si>
  <si>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</si>
  <si>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</si>
  <si>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</si>
  <si>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</si>
  <si>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</si>
  <si>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</si>
  <si>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</si>
  <si>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</si>
  <si>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</si>
  <si>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</si>
  <si>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</si>
  <si>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</si>
  <si>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</si>
  <si>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</si>
  <si>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</si>
  <si>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</si>
  <si>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</si>
  <si>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</si>
  <si>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</si>
  <si>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</si>
  <si>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</si>
  <si>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</si>
  <si>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</si>
  <si>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</si>
  <si>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</si>
  <si>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</si>
  <si>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</si>
  <si>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</si>
  <si>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</si>
  <si>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</si>
  <si>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</si>
  <si>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</si>
  <si>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</si>
  <si>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</si>
  <si>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</si>
  <si>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</si>
  <si>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</si>
  <si>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</si>
  <si>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</si>
  <si>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</si>
  <si>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</si>
  <si>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</si>
  <si>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</si>
  <si>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</si>
  <si>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</si>
  <si>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</si>
  <si>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</si>
  <si>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</si>
  <si>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</si>
  <si>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</si>
  <si>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</si>
  <si>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</si>
  <si>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</si>
  <si>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</si>
  <si>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</si>
  <si>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</si>
  <si>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</si>
  <si>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</si>
  <si>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</si>
  <si>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</si>
  <si>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</si>
  <si>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</si>
  <si>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</si>
  <si>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</si>
  <si>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</si>
  <si>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</si>
  <si>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</si>
  <si>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</si>
  <si>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</si>
  <si>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</si>
  <si>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</si>
  <si>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</si>
  <si>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</si>
  <si>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</si>
  <si>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</si>
  <si>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</si>
  <si>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</si>
  <si>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</si>
  <si>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</si>
  <si>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</si>
  <si>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</si>
  <si>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</si>
  <si>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</si>
  <si>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</si>
  <si>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</si>
  <si>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</si>
  <si>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</si>
  <si>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</si>
  <si>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</si>
  <si>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</si>
  <si>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</si>
  <si>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</si>
  <si>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</si>
  <si>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</si>
  <si>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</si>
  <si>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</si>
  <si>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</si>
  <si>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</si>
  <si>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</si>
  <si>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</si>
  <si>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</si>
  <si>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</si>
  <si>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</si>
  <si>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</si>
  <si>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</si>
  <si>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</si>
  <si>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</si>
  <si>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</si>
  <si>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</si>
  <si>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</si>
  <si>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</si>
  <si>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</si>
  <si>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</si>
  <si>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</si>
  <si>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</si>
  <si>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</si>
  <si>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</si>
  <si>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</si>
  <si>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</si>
  <si>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</si>
  <si>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</si>
  <si>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</si>
  <si>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</si>
  <si>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</si>
  <si>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</si>
  <si>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</si>
  <si>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</si>
  <si>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</si>
  <si>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</si>
  <si>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</si>
  <si>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</si>
  <si>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</si>
  <si>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</si>
  <si>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</si>
  <si>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</si>
  <si>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</si>
  <si>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</si>
  <si>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</si>
  <si>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</si>
  <si>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</si>
  <si>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</si>
  <si>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</si>
  <si>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</si>
  <si>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</si>
  <si>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</si>
  <si>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</si>
  <si>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</si>
  <si>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</si>
  <si>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</si>
  <si>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</si>
  <si>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</si>
  <si>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</si>
  <si>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</si>
  <si>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</si>
  <si>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</si>
  <si>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</si>
  <si>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</si>
  <si>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</si>
  <si>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</si>
  <si>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</si>
  <si>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</si>
  <si>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</si>
  <si>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</si>
  <si>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</si>
  <si>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</si>
  <si>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</si>
  <si>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>sierpień</t>
  </si>
  <si>
    <t xml:space="preserve">w blokach </t>
  </si>
  <si>
    <t>OKRES: I.2017 - IX.2023   (ceny bez VAT)</t>
  </si>
  <si>
    <t>I-VIII 2022r.</t>
  </si>
  <si>
    <t>I-VIII 2023r.*</t>
  </si>
  <si>
    <t>Handel zagraniczny produktami mlecznymi w  okresie I - VIII - 2023r. - dane wstępne</t>
  </si>
  <si>
    <t>I-VIII 2022r</t>
  </si>
  <si>
    <t>I-VIII 2023r</t>
  </si>
  <si>
    <t>Bangladesz</t>
  </si>
  <si>
    <t>Izrael</t>
  </si>
  <si>
    <t>VIII-2023</t>
  </si>
  <si>
    <t>VIII-2022</t>
  </si>
  <si>
    <t>22.10.2023</t>
  </si>
  <si>
    <t>NR 43/2023</t>
  </si>
  <si>
    <t>6 listopada 2023r.</t>
  </si>
  <si>
    <t>23 października  - 29 października 2023r.</t>
  </si>
  <si>
    <t>wrzesień</t>
  </si>
  <si>
    <t>wrzesień  2023</t>
  </si>
  <si>
    <t>wrzesień 2022</t>
  </si>
  <si>
    <t>wrzesień 2021</t>
  </si>
  <si>
    <t>Ceny sprzedaży NETTO (bez VAT) wybranych produktów mleczarskich za okres: 23-29.10.2023r.</t>
  </si>
  <si>
    <t>29.10.2023</t>
  </si>
  <si>
    <t>-</t>
  </si>
  <si>
    <t>2023-10-22</t>
  </si>
  <si>
    <t>Ceny sprzedaży NETTO (bez VAT) wybranych preparatów mlekopodobnych za okres: 23-29.10.2023r.</t>
  </si>
  <si>
    <t>Ceny zakupu masła w blokach 25 kg płacone przez podmioty branży piekarsko-cukierniczej za okres: 23-29.10.2023r.</t>
  </si>
  <si>
    <t>Ceny zakupu NETTO (bez VAT) płacone przez podmioty handlu detalicznego, wybranych produktów mleczarskich za okres: 23-29.10.2023r.</t>
  </si>
  <si>
    <t>Aktualna       23-29.10.23</t>
  </si>
  <si>
    <r>
      <t>Mleko surowe</t>
    </r>
    <r>
      <rPr>
        <b/>
        <sz val="11"/>
        <rFont val="Times New Roman"/>
        <family val="1"/>
        <charset val="238"/>
      </rPr>
      <t xml:space="preserve"> skup    wrzesień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</si>
</sst>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0" fontId="78" fillId="0" borderId="132" xfId="0" applyFont="1" applyFill="1" applyBorder="1" applyAlignment="1">
      <alignment horizontal="center" vertic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164" fontId="73" fillId="0" borderId="177" xfId="0" applyNumberFormat="1" applyFont="1" applyFill="1" applyBorder="1" applyAlignment="1">
      <alignment horizontal="right" vertical="center" wrapText="1"/>
    </xf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80" xfId="0" applyFont="1" applyFill="1" applyBorder="1"/>
    <xf numFmtId="0" fontId="73" fillId="0" borderId="179" xfId="0" applyFont="1" applyFill="1" applyBorder="1"/>
    <xf numFmtId="0" fontId="73" fillId="0" borderId="181" xfId="0" applyFont="1" applyFill="1" applyBorder="1"/>
    <xf numFmtId="0" fontId="73" fillId="0" borderId="182" xfId="0" applyFont="1" applyFill="1" applyBorder="1" applyAlignment="1">
      <alignment horizontal="centerContinuous" vertical="center" wrapText="1"/>
    </xf>
    <xf numFmtId="0" fontId="73" fillId="0" borderId="179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8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8" xfId="0" applyFont="1" applyBorder="1" applyAlignment="1">
      <alignment horizontal="center" vertical="center" wrapText="1"/>
    </xf>
    <xf numFmtId="0" fontId="79" fillId="0" borderId="181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178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8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21" fillId="0" borderId="183" xfId="0" applyFont="1" applyFill="1" applyBorder="1" applyAlignment="1" applyProtection="1">
      <alignment horizontal="center" vertical="top" wrapText="1"/>
      <protection locked="0"/>
    </xf>
    <xf numFmtId="0" fontId="3" fillId="0" borderId="183" xfId="0" applyFont="1" applyFill="1" applyBorder="1" applyAlignment="1" applyProtection="1">
      <alignment horizontal="center" vertical="top" wrapText="1"/>
      <protection locked="0"/>
    </xf>
    <xf numFmtId="0" fontId="3" fillId="28" borderId="183" xfId="0" applyFont="1" applyFill="1" applyBorder="1" applyAlignment="1" applyProtection="1">
      <alignment horizontal="center" vertical="top" wrapText="1"/>
      <protection locked="0"/>
    </xf>
    <xf numFmtId="0" fontId="3" fillId="0" borderId="185" xfId="0" applyFont="1" applyFill="1" applyBorder="1" applyAlignment="1" applyProtection="1">
      <alignment horizontal="center" vertical="top" wrapText="1"/>
      <protection locked="0"/>
    </xf>
    <xf numFmtId="0" fontId="3" fillId="0" borderId="184" xfId="0" applyFont="1" applyFill="1" applyBorder="1" applyAlignment="1" applyProtection="1">
      <alignment horizontal="center" vertical="top" wrapText="1"/>
      <protection locked="0"/>
    </xf>
    <xf numFmtId="0" fontId="35" fillId="0" borderId="184" xfId="0" applyFont="1" applyFill="1" applyBorder="1" applyAlignment="1" applyProtection="1">
      <alignment horizontal="center" vertical="center" wrapText="1"/>
      <protection locked="0"/>
    </xf>
    <xf numFmtId="165" fontId="35" fillId="0" borderId="18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3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4" xfId="0" applyNumberFormat="1" applyFont="1" applyFill="1" applyBorder="1" applyAlignment="1" applyProtection="1">
      <alignment horizontal="center" vertical="center" wrapText="1"/>
    </xf>
    <xf numFmtId="165" fontId="3" fillId="0" borderId="183" xfId="0" applyNumberFormat="1" applyFont="1" applyFill="1" applyBorder="1" applyAlignment="1" applyProtection="1">
      <alignment horizontal="right" vertical="center" wrapText="1"/>
    </xf>
    <xf numFmtId="165" fontId="3" fillId="28" borderId="183" xfId="0" applyNumberFormat="1" applyFont="1" applyFill="1" applyBorder="1" applyAlignment="1" applyProtection="1">
      <alignment horizontal="right" vertical="center" wrapText="1"/>
    </xf>
    <xf numFmtId="1" fontId="3" fillId="28" borderId="18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3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4" xfId="0" applyNumberFormat="1" applyFont="1" applyFill="1" applyBorder="1" applyAlignment="1" applyProtection="1">
      <alignment horizontal="right" vertical="center" wrapText="1"/>
    </xf>
    <xf numFmtId="1" fontId="35" fillId="0" borderId="183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83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4" xfId="0" applyNumberFormat="1" applyFont="1" applyFill="1" applyBorder="1" applyAlignment="1">
      <alignment horizontal="right" vertical="center" wrapText="1"/>
    </xf>
    <xf numFmtId="1" fontId="33" fillId="0" borderId="184" xfId="0" applyNumberFormat="1" applyFont="1" applyFill="1" applyBorder="1" applyAlignment="1">
      <alignment horizontal="right" vertical="center" wrapText="1"/>
    </xf>
    <xf numFmtId="1" fontId="134" fillId="26" borderId="184" xfId="0" applyNumberFormat="1" applyFont="1" applyFill="1" applyBorder="1" applyAlignment="1">
      <alignment horizontal="right" vertical="center" wrapText="1"/>
    </xf>
    <xf numFmtId="0" fontId="73" fillId="0" borderId="160" xfId="0" applyFont="1" applyBorder="1" applyAlignment="1">
      <alignment vertical="center"/>
    </xf>
    <xf numFmtId="0" fontId="73" fillId="0" borderId="178" xfId="0" applyFont="1" applyBorder="1" applyAlignment="1">
      <alignment vertical="center"/>
    </xf>
    <xf numFmtId="0" fontId="76" fillId="0" borderId="178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6" xfId="0" applyNumberFormat="1" applyFont="1" applyFill="1" applyBorder="1"/>
    <xf numFmtId="167" fontId="79" fillId="29" borderId="187" xfId="0" applyNumberFormat="1" applyFont="1" applyFill="1" applyBorder="1"/>
    <xf numFmtId="167" fontId="79" fillId="29" borderId="188" xfId="0" applyNumberFormat="1" applyFont="1" applyFill="1" applyBorder="1"/>
    <xf numFmtId="167" fontId="78" fillId="0" borderId="189" xfId="0" applyNumberFormat="1" applyFont="1" applyFill="1" applyBorder="1"/>
    <xf numFmtId="167" fontId="79" fillId="0" borderId="190" xfId="0" applyNumberFormat="1" applyFont="1" applyFill="1" applyBorder="1"/>
    <xf numFmtId="167" fontId="79" fillId="0" borderId="191" xfId="0" applyNumberFormat="1" applyFont="1" applyFill="1" applyBorder="1"/>
    <xf numFmtId="167" fontId="79" fillId="29" borderId="192" xfId="38" applyNumberFormat="1" applyFont="1" applyFill="1" applyBorder="1"/>
    <xf numFmtId="167" fontId="79" fillId="29" borderId="193" xfId="38" applyNumberFormat="1" applyFont="1" applyFill="1" applyBorder="1"/>
    <xf numFmtId="164" fontId="72" fillId="0" borderId="182" xfId="0" applyNumberFormat="1" applyFont="1" applyFill="1" applyBorder="1" applyAlignment="1">
      <alignment horizontal="center" vertical="center" wrapText="1"/>
    </xf>
    <xf numFmtId="164" fontId="76" fillId="0" borderId="178" xfId="0" applyNumberFormat="1" applyFont="1" applyBorder="1" applyAlignment="1">
      <alignment horizontal="center" vertical="center" wrapText="1"/>
    </xf>
    <xf numFmtId="164" fontId="72" fillId="0" borderId="182" xfId="0" applyNumberFormat="1" applyFont="1" applyFill="1" applyBorder="1" applyAlignment="1">
      <alignment horizontal="right" vertical="center" wrapText="1"/>
    </xf>
    <xf numFmtId="1" fontId="69" fillId="0" borderId="178" xfId="0" applyNumberFormat="1" applyFont="1" applyFill="1" applyBorder="1" applyAlignment="1">
      <alignment horizontal="right" vertical="center" wrapText="1"/>
    </xf>
    <xf numFmtId="166" fontId="2" fillId="0" borderId="181" xfId="0" applyNumberFormat="1" applyFont="1" applyBorder="1" applyAlignment="1">
      <alignment horizontal="center" vertical="center" wrapText="1"/>
    </xf>
    <xf numFmtId="0" fontId="73" fillId="0" borderId="178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95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6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6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0" fontId="14" fillId="0" borderId="132" xfId="0" applyFont="1" applyBorder="1" applyAlignment="1">
      <alignment horizontal="center" vertical="center" wrapText="1"/>
    </xf>
    <xf numFmtId="164" fontId="76" fillId="0" borderId="178" xfId="0" applyNumberFormat="1" applyFont="1" applyBorder="1" applyAlignment="1">
      <alignment horizontal="right" vertical="center" wrapText="1"/>
    </xf>
    <xf numFmtId="0" fontId="72" fillId="0" borderId="178" xfId="0" applyFont="1" applyBorder="1" applyAlignment="1">
      <alignment horizontal="right" vertical="center"/>
    </xf>
    <xf numFmtId="2" fontId="72" fillId="0" borderId="181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2" xfId="0" applyNumberFormat="1" applyFont="1" applyFill="1" applyBorder="1" applyAlignment="1">
      <alignment horizontal="right" vertical="center" wrapText="1"/>
    </xf>
    <xf numFmtId="1" fontId="73" fillId="0" borderId="181" xfId="0" applyNumberFormat="1" applyFont="1" applyBorder="1" applyAlignment="1">
      <alignment horizontal="right" vertical="center" wrapText="1"/>
    </xf>
    <xf numFmtId="165" fontId="73" fillId="0" borderId="178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80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2" xfId="0" applyNumberFormat="1" applyFont="1" applyFill="1" applyBorder="1" applyAlignment="1">
      <alignment horizontal="right" vertical="center" wrapText="1"/>
    </xf>
    <xf numFmtId="1" fontId="72" fillId="0" borderId="197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80" xfId="0" applyFont="1" applyBorder="1" applyAlignment="1">
      <alignment horizontal="center" vertical="center"/>
    </xf>
    <xf numFmtId="0" fontId="73" fillId="0" borderId="181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7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78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0" fontId="73" fillId="0" borderId="179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8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8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2" fillId="0" borderId="168" xfId="0" applyFont="1" applyBorder="1" applyAlignment="1">
      <alignment horizontal="center" vertical="center" wrapText="1"/>
    </xf>
    <xf numFmtId="0" fontId="73" fillId="0" borderId="178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 wrapText="1"/>
    </xf>
    <xf numFmtId="0" fontId="72" fillId="0" borderId="104" xfId="0" applyFont="1" applyBorder="1" applyAlignment="1">
      <alignment horizontal="center" vertical="center" wrapText="1"/>
    </xf>
    <xf numFmtId="0" fontId="72" fillId="0" borderId="178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80" xfId="0" applyFont="1" applyBorder="1" applyAlignment="1">
      <alignment horizontal="center" vertical="center"/>
    </xf>
    <xf numFmtId="0" fontId="72" fillId="0" borderId="179" xfId="0" applyFont="1" applyBorder="1" applyAlignment="1">
      <alignment horizontal="center" vertical="center"/>
    </xf>
    <xf numFmtId="0" fontId="72" fillId="0" borderId="181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</xdr:rowOff>
    </xdr:from>
    <xdr:to>
      <xdr:col>19</xdr:col>
      <xdr:colOff>43204</xdr:colOff>
      <xdr:row>22</xdr:row>
      <xdr:rowOff>85726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6"/>
          <a:ext cx="6139204" cy="34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581025</xdr:colOff>
      <xdr:row>41</xdr:row>
      <xdr:rowOff>76201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6"/>
          <a:ext cx="4848225" cy="29908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581025</xdr:colOff>
      <xdr:row>60</xdr:row>
      <xdr:rowOff>38101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48225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390525</xdr:colOff>
      <xdr:row>41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48125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400050</xdr:colOff>
      <xdr:row>60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576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60</xdr:row>
      <xdr:rowOff>76200</xdr:rowOff>
    </xdr:from>
    <xdr:to>
      <xdr:col>17</xdr:col>
      <xdr:colOff>590550</xdr:colOff>
      <xdr:row>78</xdr:row>
      <xdr:rowOff>66675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791700"/>
          <a:ext cx="4848225" cy="2905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9524</xdr:rowOff>
    </xdr:from>
    <xdr:to>
      <xdr:col>9</xdr:col>
      <xdr:colOff>19050</xdr:colOff>
      <xdr:row>76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34499"/>
          <a:ext cx="48958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28575</xdr:rowOff>
    </xdr:from>
    <xdr:to>
      <xdr:col>18</xdr:col>
      <xdr:colOff>280529</xdr:colOff>
      <xdr:row>76</xdr:row>
      <xdr:rowOff>133627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3075" y="935355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9</xdr:row>
      <xdr:rowOff>0</xdr:rowOff>
    </xdr:from>
    <xdr:to>
      <xdr:col>22</xdr:col>
      <xdr:colOff>514350</xdr:colOff>
      <xdr:row>31</xdr:row>
      <xdr:rowOff>119193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5" y="1485900"/>
          <a:ext cx="6343650" cy="3700593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6</xdr:row>
      <xdr:rowOff>9525</xdr:rowOff>
    </xdr:from>
    <xdr:to>
      <xdr:col>11</xdr:col>
      <xdr:colOff>575417</xdr:colOff>
      <xdr:row>24</xdr:row>
      <xdr:rowOff>69220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7825" y="99060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180975</xdr:colOff>
      <xdr:row>40</xdr:row>
      <xdr:rowOff>123825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19600"/>
          <a:ext cx="32289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27</xdr:row>
      <xdr:rowOff>9525</xdr:rowOff>
    </xdr:from>
    <xdr:to>
      <xdr:col>12</xdr:col>
      <xdr:colOff>504825</xdr:colOff>
      <xdr:row>40</xdr:row>
      <xdr:rowOff>123825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67150" y="4429125"/>
          <a:ext cx="3952875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34175"/>
          <a:ext cx="3228975" cy="24288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</xdr:row>
      <xdr:rowOff>161926</xdr:rowOff>
    </xdr:from>
    <xdr:to>
      <xdr:col>12</xdr:col>
      <xdr:colOff>504825</xdr:colOff>
      <xdr:row>56</xdr:row>
      <xdr:rowOff>19051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24651"/>
          <a:ext cx="3971925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571499</xdr:colOff>
      <xdr:row>36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6"/>
          <a:ext cx="5917406" cy="37028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571499</xdr:colOff>
      <xdr:row>61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17406" cy="381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118740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977900</xdr:colOff>
      <xdr:row>25</xdr:row>
      <xdr:rowOff>12700</xdr:rowOff>
    </xdr:from>
    <xdr:to>
      <xdr:col>10</xdr:col>
      <xdr:colOff>799826</xdr:colOff>
      <xdr:row>53</xdr:row>
      <xdr:rowOff>25400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7100" y="6680200"/>
          <a:ext cx="8546826" cy="4635500"/>
        </a:xfrm>
        <a:prstGeom prst="rect">
          <a:avLst/>
        </a:prstGeom>
      </xdr:spPr>
    </xdr:pic>
    <xdr:clientData/>
  </xdr:twoCellAnchor>
  <xdr:twoCellAnchor editAs="oneCell">
    <xdr:from>
      <xdr:col>2</xdr:col>
      <xdr:colOff>977900</xdr:colOff>
      <xdr:row>54</xdr:row>
      <xdr:rowOff>12700</xdr:rowOff>
    </xdr:from>
    <xdr:to>
      <xdr:col>10</xdr:col>
      <xdr:colOff>788140</xdr:colOff>
      <xdr:row>83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1468100"/>
          <a:ext cx="8535140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988219</xdr:colOff>
      <xdr:row>20</xdr:row>
      <xdr:rowOff>297656</xdr:rowOff>
    </xdr:from>
    <xdr:to>
      <xdr:col>10</xdr:col>
      <xdr:colOff>760359</xdr:colOff>
      <xdr:row>48</xdr:row>
      <xdr:rowOff>145279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821531</xdr:colOff>
      <xdr:row>20</xdr:row>
      <xdr:rowOff>297656</xdr:rowOff>
    </xdr:from>
    <xdr:to>
      <xdr:col>22</xdr:col>
      <xdr:colOff>57889</xdr:colOff>
      <xdr:row>48</xdr:row>
      <xdr:rowOff>145279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7562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392906</xdr:colOff>
      <xdr:row>51</xdr:row>
      <xdr:rowOff>23812</xdr:rowOff>
    </xdr:from>
    <xdr:to>
      <xdr:col>15</xdr:col>
      <xdr:colOff>397361</xdr:colOff>
      <xdr:row>79</xdr:row>
      <xdr:rowOff>2117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46031" y="11025187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555246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12</xdr:row>
      <xdr:rowOff>66675</xdr:rowOff>
    </xdr:from>
    <xdr:to>
      <xdr:col>16</xdr:col>
      <xdr:colOff>98231</xdr:colOff>
      <xdr:row>33</xdr:row>
      <xdr:rowOff>49823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1527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904874</xdr:colOff>
          <xdr:row>14</xdr:row>
          <xdr:rowOff>0</xdr:rowOff>
        </xdr:from>
        <xdr:to>
          <xdr:col>21</xdr:col>
          <xdr:colOff>485775</xdr:colOff>
          <xdr:row>44</xdr:row>
          <xdr:rowOff>130969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5937" y="2702719"/>
              <a:ext cx="10760869" cy="51315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J27" sqref="J2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248</v>
      </c>
      <c r="E3" s="222"/>
      <c r="F3" s="222"/>
    </row>
    <row r="4" spans="2:6" ht="16.5" customHeight="1" x14ac:dyDescent="0.25">
      <c r="B4" s="221"/>
      <c r="C4" s="221"/>
      <c r="D4" s="223" t="s">
        <v>276</v>
      </c>
      <c r="E4" s="222"/>
      <c r="F4" s="222"/>
    </row>
    <row r="5" spans="2:6" ht="20.25" customHeight="1" x14ac:dyDescent="0.2">
      <c r="B5" s="221"/>
      <c r="C5" s="221"/>
      <c r="D5" s="224" t="s">
        <v>214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26" t="s">
        <v>15</v>
      </c>
      <c r="C11" s="227"/>
      <c r="D11" s="227"/>
      <c r="E11" s="225"/>
      <c r="F11" s="225"/>
    </row>
    <row r="12" spans="2:6" ht="18.75" x14ac:dyDescent="0.3">
      <c r="B12" s="556"/>
      <c r="C12" s="557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2" t="s">
        <v>301</v>
      </c>
      <c r="C14" s="228"/>
      <c r="D14" s="229"/>
      <c r="E14" s="230" t="s">
        <v>302</v>
      </c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249</v>
      </c>
      <c r="C17" s="233"/>
      <c r="D17" s="234" t="s">
        <v>303</v>
      </c>
      <c r="E17" s="233"/>
      <c r="F17" s="233"/>
    </row>
    <row r="18" spans="2:6" ht="26.25" x14ac:dyDescent="0.4">
      <c r="B18" s="543"/>
      <c r="C18" s="228"/>
      <c r="D18" s="544"/>
      <c r="E18" s="228"/>
      <c r="F18" s="228"/>
    </row>
    <row r="19" spans="2:6" ht="26.25" x14ac:dyDescent="0.4">
      <c r="B19" s="581"/>
      <c r="C19" s="228"/>
      <c r="D19" s="544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250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275</v>
      </c>
      <c r="C23" s="235"/>
      <c r="D23" s="235"/>
      <c r="E23" s="235"/>
      <c r="F23" s="235"/>
    </row>
    <row r="24" spans="2:6" ht="15" x14ac:dyDescent="0.25">
      <c r="B24" s="235" t="s">
        <v>274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251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252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253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12" sqref="M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7" t="s">
        <v>0</v>
      </c>
      <c r="C6" s="840" t="s">
        <v>208</v>
      </c>
      <c r="D6" s="782" t="s">
        <v>1</v>
      </c>
      <c r="E6" s="845"/>
      <c r="F6" s="846"/>
      <c r="J6" s="47"/>
    </row>
    <row r="7" spans="2:18" ht="15" hidden="1" customHeight="1" thickBot="1" x14ac:dyDescent="0.25">
      <c r="B7" s="818"/>
      <c r="C7" s="843"/>
      <c r="D7" s="847"/>
      <c r="E7" s="848"/>
      <c r="F7" s="849"/>
      <c r="J7" s="48"/>
    </row>
    <row r="8" spans="2:18" ht="26.25" customHeight="1" thickBot="1" x14ac:dyDescent="0.3">
      <c r="B8" s="818"/>
      <c r="C8" s="843"/>
      <c r="D8" s="821" t="s">
        <v>19</v>
      </c>
      <c r="E8" s="850"/>
      <c r="F8" s="521" t="s">
        <v>216</v>
      </c>
    </row>
    <row r="9" spans="2:18" ht="28.5" customHeight="1" thickBot="1" x14ac:dyDescent="0.25">
      <c r="B9" s="819"/>
      <c r="C9" s="844"/>
      <c r="D9" s="166">
        <v>45228</v>
      </c>
      <c r="E9" s="166">
        <v>45221</v>
      </c>
      <c r="F9" s="609" t="s">
        <v>12</v>
      </c>
    </row>
    <row r="10" spans="2:18" ht="30.75" customHeight="1" thickBot="1" x14ac:dyDescent="0.25">
      <c r="B10" s="181" t="s">
        <v>229</v>
      </c>
      <c r="C10" s="515" t="s">
        <v>230</v>
      </c>
      <c r="D10" s="161">
        <v>2687.15</v>
      </c>
      <c r="E10" s="161">
        <v>2662.17</v>
      </c>
      <c r="F10" s="538">
        <v>0.93833226277811022</v>
      </c>
    </row>
    <row r="11" spans="2:18" ht="31.5" customHeight="1" thickBot="1" x14ac:dyDescent="0.25">
      <c r="B11" s="182" t="s">
        <v>231</v>
      </c>
      <c r="C11" s="183" t="s">
        <v>232</v>
      </c>
      <c r="D11" s="161">
        <v>307.20999999999998</v>
      </c>
      <c r="E11" s="161">
        <v>307.09899999999999</v>
      </c>
      <c r="F11" s="538">
        <v>3.6144696010078185E-2</v>
      </c>
    </row>
    <row r="12" spans="2:18" ht="30.75" customHeight="1" thickBot="1" x14ac:dyDescent="0.25">
      <c r="B12" s="809" t="s">
        <v>48</v>
      </c>
      <c r="C12" s="510" t="s">
        <v>233</v>
      </c>
      <c r="D12" s="184">
        <v>2394.91</v>
      </c>
      <c r="E12" s="184">
        <v>2269.9699999999998</v>
      </c>
      <c r="F12" s="538">
        <v>5.5040374982929317</v>
      </c>
    </row>
    <row r="13" spans="2:18" ht="31.5" customHeight="1" thickBot="1" x14ac:dyDescent="0.25">
      <c r="B13" s="810"/>
      <c r="C13" s="185" t="s">
        <v>234</v>
      </c>
      <c r="D13" s="184">
        <v>1965.63</v>
      </c>
      <c r="E13" s="184">
        <v>1900.61</v>
      </c>
      <c r="F13" s="538">
        <v>3.4210069398772087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9" sqref="L9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1" t="s">
        <v>75</v>
      </c>
      <c r="C5" s="851" t="s">
        <v>1</v>
      </c>
      <c r="D5" s="851"/>
      <c r="E5" s="851"/>
      <c r="F5" s="851"/>
      <c r="G5" s="851"/>
      <c r="H5" s="851"/>
    </row>
    <row r="6" spans="1:8" ht="13.5" customHeight="1" thickBot="1" x14ac:dyDescent="0.25">
      <c r="B6" s="851"/>
      <c r="C6" s="851"/>
      <c r="D6" s="851"/>
      <c r="E6" s="851"/>
      <c r="F6" s="851"/>
      <c r="G6" s="851"/>
      <c r="H6" s="851"/>
    </row>
    <row r="7" spans="1:8" ht="23.25" customHeight="1" thickBot="1" x14ac:dyDescent="0.25">
      <c r="B7" s="851"/>
      <c r="C7" s="852" t="s">
        <v>76</v>
      </c>
      <c r="D7" s="852"/>
      <c r="E7" s="522" t="s">
        <v>166</v>
      </c>
      <c r="F7" s="854" t="s">
        <v>77</v>
      </c>
      <c r="G7" s="854"/>
      <c r="H7" s="546" t="s">
        <v>217</v>
      </c>
    </row>
    <row r="8" spans="1:8" ht="15.75" thickBot="1" x14ac:dyDescent="0.25">
      <c r="B8" s="851"/>
      <c r="C8" s="40">
        <v>45228</v>
      </c>
      <c r="D8" s="540">
        <v>45221</v>
      </c>
      <c r="E8" s="41" t="s">
        <v>12</v>
      </c>
      <c r="F8" s="40">
        <v>45228</v>
      </c>
      <c r="G8" s="257">
        <v>45221</v>
      </c>
      <c r="H8" s="25" t="s">
        <v>12</v>
      </c>
    </row>
    <row r="9" spans="1:8" ht="27.75" customHeight="1" thickBot="1" x14ac:dyDescent="0.25">
      <c r="B9" s="742" t="s">
        <v>78</v>
      </c>
      <c r="C9" s="186">
        <v>2281.4899999999998</v>
      </c>
      <c r="D9" s="186">
        <v>2304.0300000000002</v>
      </c>
      <c r="E9" s="71">
        <v>-0.9782858730138243</v>
      </c>
      <c r="F9" s="187">
        <v>510.54892921878837</v>
      </c>
      <c r="G9" s="72">
        <v>517.59671114705498</v>
      </c>
      <c r="H9" s="516">
        <v>-1.3616357632272993</v>
      </c>
    </row>
    <row r="10" spans="1:8" ht="33.75" customHeight="1" thickBot="1" x14ac:dyDescent="0.25">
      <c r="B10" s="742" t="s">
        <v>133</v>
      </c>
      <c r="C10" s="188">
        <v>2660.49</v>
      </c>
      <c r="D10" s="188">
        <v>2640.59</v>
      </c>
      <c r="E10" s="71">
        <v>0.75361945625786797</v>
      </c>
      <c r="F10" s="187">
        <v>595.36106697697312</v>
      </c>
      <c r="G10" s="72">
        <v>593.20438513726026</v>
      </c>
      <c r="H10" s="516">
        <v>0.36356471626787285</v>
      </c>
    </row>
    <row r="11" spans="1:8" ht="28.5" customHeight="1" thickBot="1" x14ac:dyDescent="0.25">
      <c r="B11" s="68" t="s">
        <v>79</v>
      </c>
      <c r="C11" s="186">
        <v>1126.68</v>
      </c>
      <c r="D11" s="186">
        <v>1081.8599999999999</v>
      </c>
      <c r="E11" s="71">
        <v>4.1428650657201649</v>
      </c>
      <c r="F11" s="187">
        <v>252.12701680578246</v>
      </c>
      <c r="G11" s="72">
        <v>243.03814530260144</v>
      </c>
      <c r="H11" s="516">
        <v>3.7396892952193457</v>
      </c>
    </row>
    <row r="12" spans="1:8" ht="22.5" customHeight="1" thickBot="1" x14ac:dyDescent="0.25">
      <c r="B12" s="68" t="s">
        <v>80</v>
      </c>
      <c r="C12" s="523">
        <v>1579.51</v>
      </c>
      <c r="D12" s="523">
        <v>1584.48</v>
      </c>
      <c r="E12" s="71">
        <v>-0.31366757548217883</v>
      </c>
      <c r="F12" s="187">
        <v>353.46073802224362</v>
      </c>
      <c r="G12" s="72">
        <v>355.95093678393317</v>
      </c>
      <c r="H12" s="516">
        <v>-0.69959045035499889</v>
      </c>
    </row>
    <row r="13" spans="1:8" ht="23.25" customHeight="1" thickBot="1" x14ac:dyDescent="0.25">
      <c r="B13" s="68" t="s">
        <v>81</v>
      </c>
      <c r="C13" s="187">
        <v>2056.5</v>
      </c>
      <c r="D13" s="187">
        <v>2089.2800000000002</v>
      </c>
      <c r="E13" s="71">
        <v>-1.5689615561341801</v>
      </c>
      <c r="F13" s="187">
        <v>460.20095329737956</v>
      </c>
      <c r="G13" s="72">
        <v>469.35346183223265</v>
      </c>
      <c r="H13" s="516">
        <v>-1.950024721054386</v>
      </c>
    </row>
    <row r="14" spans="1:8" ht="34.5" customHeight="1" thickBot="1" x14ac:dyDescent="0.25">
      <c r="B14" s="68" t="s">
        <v>82</v>
      </c>
      <c r="C14" s="671">
        <v>2225.31</v>
      </c>
      <c r="D14" s="671">
        <v>2182.6</v>
      </c>
      <c r="E14" s="71">
        <v>1.9568404654998643</v>
      </c>
      <c r="F14" s="187">
        <v>497.9770403025488</v>
      </c>
      <c r="G14" s="72">
        <v>490.31765287325339</v>
      </c>
      <c r="H14" s="516">
        <v>1.5621276094000536</v>
      </c>
    </row>
    <row r="15" spans="1:8" ht="30.75" customHeight="1" thickBot="1" x14ac:dyDescent="0.25">
      <c r="B15" s="853" t="s">
        <v>83</v>
      </c>
      <c r="C15" s="853"/>
      <c r="D15" s="853"/>
      <c r="E15" s="853"/>
      <c r="F15" s="672">
        <v>4.4687000000000001</v>
      </c>
      <c r="G15" s="672">
        <v>4.4513999999999996</v>
      </c>
      <c r="H15" s="73" t="s">
        <v>218</v>
      </c>
    </row>
    <row r="16" spans="1:8" ht="19.5" thickBot="1" x14ac:dyDescent="0.25">
      <c r="B16" s="853"/>
      <c r="C16" s="853"/>
      <c r="D16" s="853"/>
      <c r="E16" s="853"/>
      <c r="F16" s="672">
        <v>4.4687000000000001</v>
      </c>
      <c r="G16" s="672">
        <v>4.4513999999999996</v>
      </c>
      <c r="H16" s="74">
        <v>0.38864177562116498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2" sqref="Q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55" t="s">
        <v>75</v>
      </c>
      <c r="C6" s="856" t="s">
        <v>138</v>
      </c>
      <c r="D6" s="856"/>
      <c r="E6" s="856"/>
      <c r="F6" s="856"/>
      <c r="G6" s="856"/>
      <c r="H6" s="856"/>
      <c r="I6" s="857" t="s">
        <v>139</v>
      </c>
      <c r="J6" s="857"/>
      <c r="K6" s="857"/>
      <c r="L6" s="857"/>
      <c r="M6" s="857"/>
    </row>
    <row r="7" spans="2:19" ht="38.25" customHeight="1" thickBot="1" x14ac:dyDescent="0.25">
      <c r="B7" s="855"/>
      <c r="C7" s="633" t="s">
        <v>315</v>
      </c>
      <c r="D7" s="634" t="s">
        <v>235</v>
      </c>
      <c r="E7" s="634" t="s">
        <v>140</v>
      </c>
      <c r="F7" s="635" t="s">
        <v>141</v>
      </c>
      <c r="G7" s="634" t="s">
        <v>142</v>
      </c>
      <c r="H7" s="636" t="s">
        <v>143</v>
      </c>
      <c r="I7" s="637" t="s">
        <v>220</v>
      </c>
      <c r="J7" s="634" t="s">
        <v>144</v>
      </c>
      <c r="K7" s="635" t="s">
        <v>141</v>
      </c>
      <c r="L7" s="634" t="s">
        <v>145</v>
      </c>
      <c r="M7" s="634" t="s">
        <v>146</v>
      </c>
      <c r="S7" s="548"/>
    </row>
    <row r="8" spans="2:19" ht="30" customHeight="1" thickBot="1" x14ac:dyDescent="0.25">
      <c r="B8" s="638" t="s">
        <v>316</v>
      </c>
      <c r="C8" s="639">
        <v>188.54</v>
      </c>
      <c r="D8" s="640"/>
      <c r="E8" s="640">
        <v>185.96</v>
      </c>
      <c r="F8" s="641">
        <v>242.3</v>
      </c>
      <c r="G8" s="640">
        <v>251.71</v>
      </c>
      <c r="H8" s="642">
        <v>257.48</v>
      </c>
      <c r="I8" s="643"/>
      <c r="J8" s="644">
        <v>101.38739513873951</v>
      </c>
      <c r="K8" s="645">
        <v>77.812628972348321</v>
      </c>
      <c r="L8" s="644">
        <v>74.903658972627227</v>
      </c>
      <c r="M8" s="644">
        <v>73.225104862513589</v>
      </c>
    </row>
    <row r="9" spans="2:19" ht="30" customHeight="1" thickBot="1" x14ac:dyDescent="0.25">
      <c r="B9" s="638" t="s">
        <v>147</v>
      </c>
      <c r="C9" s="549">
        <v>1126.68</v>
      </c>
      <c r="D9" s="550">
        <v>1081.8599999999999</v>
      </c>
      <c r="E9" s="551">
        <v>1130.0609999999999</v>
      </c>
      <c r="F9" s="646">
        <v>1431.3420000000001</v>
      </c>
      <c r="G9" s="647">
        <v>1810.17</v>
      </c>
      <c r="H9" s="648">
        <v>1228.1079999999999</v>
      </c>
      <c r="I9" s="649">
        <v>104.14286506572016</v>
      </c>
      <c r="J9" s="644">
        <v>99.700812611000657</v>
      </c>
      <c r="K9" s="645">
        <v>78.71494024488905</v>
      </c>
      <c r="L9" s="644">
        <v>62.241667909643844</v>
      </c>
      <c r="M9" s="644">
        <v>91.741117230732158</v>
      </c>
    </row>
    <row r="10" spans="2:19" ht="30" customHeight="1" thickBot="1" x14ac:dyDescent="0.25">
      <c r="B10" s="638" t="s">
        <v>148</v>
      </c>
      <c r="C10" s="549">
        <v>1579.51</v>
      </c>
      <c r="D10" s="550">
        <v>1584.48</v>
      </c>
      <c r="E10" s="551">
        <v>1690.7270000000001</v>
      </c>
      <c r="F10" s="646">
        <v>2113.239</v>
      </c>
      <c r="G10" s="647">
        <v>2345.2800000000002</v>
      </c>
      <c r="H10" s="648">
        <v>1457.7</v>
      </c>
      <c r="I10" s="649">
        <v>99.686332424517815</v>
      </c>
      <c r="J10" s="644">
        <v>93.421942158609866</v>
      </c>
      <c r="K10" s="645">
        <v>74.743557165091119</v>
      </c>
      <c r="L10" s="644">
        <v>67.34846159094009</v>
      </c>
      <c r="M10" s="644">
        <v>108.35631474240242</v>
      </c>
    </row>
    <row r="11" spans="2:19" ht="30" customHeight="1" thickBot="1" x14ac:dyDescent="0.25">
      <c r="B11" s="638" t="s">
        <v>149</v>
      </c>
      <c r="C11" s="650">
        <v>2281.4899999999998</v>
      </c>
      <c r="D11" s="647">
        <v>2304.0300000000002</v>
      </c>
      <c r="E11" s="651">
        <v>2134.518</v>
      </c>
      <c r="F11" s="646">
        <v>2424.2820000000002</v>
      </c>
      <c r="G11" s="647">
        <v>3338.54</v>
      </c>
      <c r="H11" s="648">
        <v>2355.326</v>
      </c>
      <c r="I11" s="649">
        <v>99.021714126986168</v>
      </c>
      <c r="J11" s="644">
        <v>106.88548890194413</v>
      </c>
      <c r="K11" s="645">
        <v>94.109926155455497</v>
      </c>
      <c r="L11" s="644">
        <v>68.337956112552192</v>
      </c>
      <c r="M11" s="644">
        <v>96.865147329923744</v>
      </c>
    </row>
    <row r="12" spans="2:19" ht="30" customHeight="1" thickBot="1" x14ac:dyDescent="0.25">
      <c r="B12" s="638" t="s">
        <v>150</v>
      </c>
      <c r="C12" s="650">
        <v>2660.49</v>
      </c>
      <c r="D12" s="647">
        <v>2640.59</v>
      </c>
      <c r="E12" s="651">
        <v>2413.8470000000002</v>
      </c>
      <c r="F12" s="646">
        <v>2592.35</v>
      </c>
      <c r="G12" s="647">
        <v>3382.85</v>
      </c>
      <c r="H12" s="648">
        <v>2417.7339999999999</v>
      </c>
      <c r="I12" s="649">
        <v>100.75361945625788</v>
      </c>
      <c r="J12" s="644">
        <v>110.21783899310932</v>
      </c>
      <c r="K12" s="645">
        <v>102.62850309564681</v>
      </c>
      <c r="L12" s="644">
        <v>78.646407614880943</v>
      </c>
      <c r="M12" s="644">
        <v>110.04064136087759</v>
      </c>
    </row>
    <row r="13" spans="2:19" ht="30" customHeight="1" thickBot="1" x14ac:dyDescent="0.25">
      <c r="B13" s="638" t="s">
        <v>81</v>
      </c>
      <c r="C13" s="552">
        <v>2056.5</v>
      </c>
      <c r="D13" s="553">
        <v>2089.2800000000002</v>
      </c>
      <c r="E13" s="554">
        <v>2150.17</v>
      </c>
      <c r="F13" s="646">
        <v>2649.4070000000002</v>
      </c>
      <c r="G13" s="647">
        <v>2516.46</v>
      </c>
      <c r="H13" s="648">
        <v>1683.6569999999999</v>
      </c>
      <c r="I13" s="649">
        <v>98.431038443865816</v>
      </c>
      <c r="J13" s="644">
        <v>95.643600273466745</v>
      </c>
      <c r="K13" s="645">
        <v>77.621143146371992</v>
      </c>
      <c r="L13" s="644">
        <v>81.721942729071785</v>
      </c>
      <c r="M13" s="644">
        <v>122.14483116216664</v>
      </c>
    </row>
    <row r="14" spans="2:19" ht="30" customHeight="1" thickBot="1" x14ac:dyDescent="0.25">
      <c r="B14" s="638" t="s">
        <v>82</v>
      </c>
      <c r="C14" s="652">
        <v>2225.31</v>
      </c>
      <c r="D14" s="653">
        <v>2182.6</v>
      </c>
      <c r="E14" s="654">
        <v>2140.7689999999998</v>
      </c>
      <c r="F14" s="646">
        <v>2499.5250000000001</v>
      </c>
      <c r="G14" s="647">
        <v>2600.0500000000002</v>
      </c>
      <c r="H14" s="648">
        <v>1670.973</v>
      </c>
      <c r="I14" s="649">
        <v>101.95684046549987</v>
      </c>
      <c r="J14" s="644">
        <v>103.94909492803755</v>
      </c>
      <c r="K14" s="645">
        <v>89.029315569958285</v>
      </c>
      <c r="L14" s="644">
        <v>85.587200246149109</v>
      </c>
      <c r="M14" s="644">
        <v>133.17450371729527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240</v>
      </c>
    </row>
    <row r="4" spans="1:18" ht="18.75" x14ac:dyDescent="0.3">
      <c r="A4" s="45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T65" sqref="T6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290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175</v>
      </c>
      <c r="F13" s="134"/>
      <c r="G13" s="197"/>
      <c r="H13" s="37"/>
    </row>
    <row r="14" spans="3:20" ht="13.5" thickBot="1" x14ac:dyDescent="0.25">
      <c r="C14" s="524" t="s">
        <v>176</v>
      </c>
      <c r="D14" s="525" t="s">
        <v>177</v>
      </c>
      <c r="E14" s="198" t="s">
        <v>178</v>
      </c>
      <c r="F14" s="198" t="s">
        <v>179</v>
      </c>
      <c r="G14" s="198" t="s">
        <v>180</v>
      </c>
      <c r="H14" s="198" t="s">
        <v>181</v>
      </c>
      <c r="I14" s="198" t="s">
        <v>182</v>
      </c>
      <c r="J14" s="198" t="s">
        <v>183</v>
      </c>
      <c r="K14" s="198" t="s">
        <v>184</v>
      </c>
      <c r="L14" s="198" t="s">
        <v>185</v>
      </c>
      <c r="M14" s="198" t="s">
        <v>186</v>
      </c>
      <c r="N14" s="198" t="s">
        <v>187</v>
      </c>
      <c r="O14" s="526" t="s">
        <v>188</v>
      </c>
    </row>
    <row r="15" spans="3:20" ht="13.5" thickBot="1" x14ac:dyDescent="0.25">
      <c r="C15" s="199" t="s">
        <v>189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190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191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192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/>
      <c r="N22" s="212"/>
      <c r="O22" s="214"/>
    </row>
    <row r="23" spans="3:15" ht="13.5" thickBot="1" x14ac:dyDescent="0.25">
      <c r="C23" s="199" t="s">
        <v>193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190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191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192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/>
      <c r="N30" s="212"/>
      <c r="O30" s="214"/>
    </row>
    <row r="31" spans="3:15" ht="13.5" thickBot="1" x14ac:dyDescent="0.25">
      <c r="C31" s="199" t="s">
        <v>194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190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191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192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/>
      <c r="N38" s="212"/>
      <c r="O38" s="214"/>
    </row>
    <row r="39" spans="3:15" ht="13.5" thickBot="1" x14ac:dyDescent="0.25">
      <c r="C39" s="199" t="s">
        <v>195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190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191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192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/>
      <c r="N46" s="212"/>
      <c r="O46" s="214"/>
    </row>
    <row r="47" spans="3:15" ht="13.5" thickBot="1" x14ac:dyDescent="0.25">
      <c r="C47" s="218" t="s">
        <v>196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190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191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192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/>
      <c r="N54" s="212"/>
      <c r="O54" s="214"/>
    </row>
    <row r="55" spans="3:15" ht="13.5" thickBot="1" x14ac:dyDescent="0.25">
      <c r="C55" s="218" t="s">
        <v>197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190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191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192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/>
      <c r="N62" s="212"/>
      <c r="O62" s="214"/>
    </row>
    <row r="63" spans="3:15" ht="13.5" thickBot="1" x14ac:dyDescent="0.25">
      <c r="C63" s="218" t="s">
        <v>198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190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191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192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/>
      <c r="N70" s="212"/>
      <c r="O70" s="2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2" sqref="V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1" t="s">
        <v>298</v>
      </c>
      <c r="CH9" s="542" t="s">
        <v>299</v>
      </c>
    </row>
    <row r="10" spans="2:86" x14ac:dyDescent="0.2">
      <c r="CF10" s="531" t="s">
        <v>159</v>
      </c>
      <c r="CG10" s="531">
        <v>63.54</v>
      </c>
      <c r="CH10" s="555">
        <v>62.09</v>
      </c>
    </row>
    <row r="11" spans="2:86" x14ac:dyDescent="0.2">
      <c r="Z11" s="9"/>
      <c r="CF11" s="42" t="s">
        <v>160</v>
      </c>
      <c r="CG11" s="42">
        <v>56.08</v>
      </c>
      <c r="CH11" s="31">
        <v>61.9</v>
      </c>
    </row>
    <row r="12" spans="2:86" x14ac:dyDescent="0.2">
      <c r="CF12" s="42" t="s">
        <v>135</v>
      </c>
      <c r="CG12" s="42">
        <v>51.48</v>
      </c>
      <c r="CH12" s="31">
        <v>56.09</v>
      </c>
    </row>
    <row r="13" spans="2:86" x14ac:dyDescent="0.2">
      <c r="CF13" s="42" t="s">
        <v>123</v>
      </c>
      <c r="CG13" s="42">
        <v>51.31</v>
      </c>
      <c r="CH13" s="31">
        <v>50.12</v>
      </c>
    </row>
    <row r="14" spans="2:86" x14ac:dyDescent="0.2">
      <c r="CF14" s="42" t="s">
        <v>113</v>
      </c>
      <c r="CG14" s="42">
        <v>50.29</v>
      </c>
      <c r="CH14" s="31">
        <v>46.21</v>
      </c>
    </row>
    <row r="15" spans="2:86" x14ac:dyDescent="0.2">
      <c r="CF15" s="42" t="s">
        <v>111</v>
      </c>
      <c r="CG15" s="42">
        <v>49.46</v>
      </c>
      <c r="CH15" s="31">
        <v>50.98</v>
      </c>
    </row>
    <row r="16" spans="2:86" x14ac:dyDescent="0.2">
      <c r="CF16" s="42" t="s">
        <v>156</v>
      </c>
      <c r="CG16" s="42">
        <v>48.68</v>
      </c>
      <c r="CH16" s="31">
        <v>43.22</v>
      </c>
    </row>
    <row r="17" spans="3:86" x14ac:dyDescent="0.2">
      <c r="CF17" s="42" t="s">
        <v>116</v>
      </c>
      <c r="CG17" s="42">
        <v>47.68</v>
      </c>
      <c r="CH17" s="31">
        <v>52.37</v>
      </c>
    </row>
    <row r="18" spans="3:86" x14ac:dyDescent="0.2">
      <c r="CF18" s="42" t="s">
        <v>68</v>
      </c>
      <c r="CG18" s="42">
        <v>46.49</v>
      </c>
      <c r="CH18" s="31">
        <v>44.85</v>
      </c>
    </row>
    <row r="19" spans="3:86" x14ac:dyDescent="0.2">
      <c r="CF19" s="42" t="s">
        <v>127</v>
      </c>
      <c r="CG19" s="42">
        <v>45.95</v>
      </c>
      <c r="CH19" s="31">
        <v>40.49</v>
      </c>
    </row>
    <row r="20" spans="3:86" x14ac:dyDescent="0.2">
      <c r="CF20" s="42" t="s">
        <v>124</v>
      </c>
      <c r="CG20" s="42">
        <v>44.98</v>
      </c>
      <c r="CH20" s="31">
        <v>46.07</v>
      </c>
    </row>
    <row r="21" spans="3:86" x14ac:dyDescent="0.2">
      <c r="CF21" s="42" t="s">
        <v>203</v>
      </c>
      <c r="CG21" s="42">
        <v>43.25</v>
      </c>
      <c r="CH21" s="31">
        <v>60</v>
      </c>
    </row>
    <row r="22" spans="3:86" x14ac:dyDescent="0.2">
      <c r="CF22" s="42" t="s">
        <v>161</v>
      </c>
      <c r="CG22" s="42">
        <v>42.73</v>
      </c>
      <c r="CH22" s="31">
        <v>47.86</v>
      </c>
    </row>
    <row r="23" spans="3:86" x14ac:dyDescent="0.2">
      <c r="CF23" s="42" t="s">
        <v>117</v>
      </c>
      <c r="CG23" s="42">
        <v>42.38</v>
      </c>
      <c r="CH23" s="31">
        <v>56.22</v>
      </c>
    </row>
    <row r="24" spans="3:86" x14ac:dyDescent="0.2">
      <c r="CF24" s="66" t="s">
        <v>70</v>
      </c>
      <c r="CG24" s="66">
        <v>41.72</v>
      </c>
      <c r="CH24" s="67">
        <v>50.88</v>
      </c>
    </row>
    <row r="25" spans="3:86" x14ac:dyDescent="0.2">
      <c r="CF25" s="42" t="s">
        <v>121</v>
      </c>
      <c r="CG25" s="42">
        <v>41.6</v>
      </c>
      <c r="CH25" s="31">
        <v>58.88</v>
      </c>
    </row>
    <row r="26" spans="3:86" ht="14.25" x14ac:dyDescent="0.2">
      <c r="C26" s="4" t="s">
        <v>201</v>
      </c>
      <c r="CF26" s="42" t="s">
        <v>120</v>
      </c>
      <c r="CG26" s="42">
        <v>41.46</v>
      </c>
      <c r="CH26" s="31">
        <v>43.32</v>
      </c>
    </row>
    <row r="27" spans="3:86" x14ac:dyDescent="0.2">
      <c r="CF27" s="42" t="s">
        <v>69</v>
      </c>
      <c r="CG27" s="42">
        <v>41.04</v>
      </c>
      <c r="CH27" s="31">
        <v>56.19</v>
      </c>
    </row>
    <row r="28" spans="3:86" x14ac:dyDescent="0.2">
      <c r="CF28" s="42" t="s">
        <v>71</v>
      </c>
      <c r="CG28" s="42">
        <v>40.840000000000003</v>
      </c>
      <c r="CH28" s="31">
        <v>45.28</v>
      </c>
    </row>
    <row r="29" spans="3:86" x14ac:dyDescent="0.2">
      <c r="CF29" s="42" t="s">
        <v>72</v>
      </c>
      <c r="CG29" s="42">
        <v>40.04</v>
      </c>
      <c r="CH29" s="31">
        <v>47.1</v>
      </c>
    </row>
    <row r="30" spans="3:86" x14ac:dyDescent="0.2">
      <c r="CF30" s="42" t="s">
        <v>152</v>
      </c>
      <c r="CG30" s="42">
        <v>39.729999999999997</v>
      </c>
      <c r="CH30" s="31">
        <v>48.02</v>
      </c>
    </row>
    <row r="31" spans="3:86" x14ac:dyDescent="0.2">
      <c r="CF31" s="42" t="s">
        <v>162</v>
      </c>
      <c r="CG31" s="42">
        <v>39.32</v>
      </c>
      <c r="CH31" s="31">
        <v>45.22</v>
      </c>
    </row>
    <row r="32" spans="3:86" x14ac:dyDescent="0.2">
      <c r="CF32" s="42" t="s">
        <v>112</v>
      </c>
      <c r="CG32" s="42">
        <v>38.32</v>
      </c>
      <c r="CH32" s="31">
        <v>59.73</v>
      </c>
    </row>
    <row r="33" spans="2:86" x14ac:dyDescent="0.2">
      <c r="CF33" s="42" t="s">
        <v>128</v>
      </c>
      <c r="CG33" s="42">
        <v>36.24</v>
      </c>
      <c r="CH33" s="31">
        <v>53.85</v>
      </c>
    </row>
    <row r="34" spans="2:86" ht="13.5" customHeight="1" x14ac:dyDescent="0.2">
      <c r="CF34" s="42" t="s">
        <v>129</v>
      </c>
      <c r="CG34" s="42">
        <v>36</v>
      </c>
      <c r="CH34" s="31">
        <v>49.77</v>
      </c>
    </row>
    <row r="35" spans="2:86" ht="13.5" thickBot="1" x14ac:dyDescent="0.25">
      <c r="CF35" s="42" t="s">
        <v>114</v>
      </c>
      <c r="CG35" s="42">
        <v>33.869999999999997</v>
      </c>
      <c r="CH35" s="31">
        <v>51.23</v>
      </c>
    </row>
    <row r="36" spans="2:86" ht="13.5" thickBot="1" x14ac:dyDescent="0.25">
      <c r="CF36" s="70" t="s">
        <v>163</v>
      </c>
      <c r="CG36" s="70">
        <v>43.65</v>
      </c>
      <c r="CH36" s="511">
        <v>52.37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279</v>
      </c>
      <c r="CH41" s="65" t="s">
        <v>241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58" t="s">
        <v>165</v>
      </c>
      <c r="C78" s="859"/>
      <c r="D78" s="859"/>
      <c r="E78" s="859"/>
      <c r="F78" s="859"/>
      <c r="G78" s="85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18" sqref="V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256</v>
      </c>
      <c r="C2" s="130"/>
    </row>
    <row r="3" spans="1:23" x14ac:dyDescent="0.2">
      <c r="G3" s="24"/>
      <c r="H3" s="24"/>
    </row>
    <row r="4" spans="1:23" ht="23.25" x14ac:dyDescent="0.35">
      <c r="B4" s="258" t="s">
        <v>293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291</v>
      </c>
      <c r="E9" s="338" t="s">
        <v>292</v>
      </c>
      <c r="F9" s="275" t="s">
        <v>291</v>
      </c>
      <c r="G9" s="338" t="s">
        <v>292</v>
      </c>
      <c r="H9" s="275" t="s">
        <v>291</v>
      </c>
      <c r="I9" s="338" t="s">
        <v>292</v>
      </c>
      <c r="J9" s="278" t="s">
        <v>291</v>
      </c>
      <c r="K9" s="349" t="s">
        <v>292</v>
      </c>
      <c r="L9" s="279" t="s">
        <v>291</v>
      </c>
      <c r="M9" s="349" t="s">
        <v>292</v>
      </c>
      <c r="N9" s="280" t="s">
        <v>291</v>
      </c>
      <c r="O9" s="350" t="s">
        <v>292</v>
      </c>
      <c r="P9" s="275" t="s">
        <v>291</v>
      </c>
      <c r="Q9" s="338" t="s">
        <v>292</v>
      </c>
      <c r="R9" s="275" t="s">
        <v>291</v>
      </c>
      <c r="S9" s="345" t="s">
        <v>292</v>
      </c>
      <c r="T9" s="24"/>
      <c r="U9" s="498"/>
      <c r="V9" s="498"/>
      <c r="W9" s="498"/>
    </row>
    <row r="10" spans="1:23" ht="15.75" x14ac:dyDescent="0.25">
      <c r="A10" s="29"/>
      <c r="B10" s="282" t="s">
        <v>257</v>
      </c>
      <c r="C10" s="283"/>
      <c r="D10" s="284">
        <f t="shared" ref="D10:O10" si="0">SUM(D11:D16)</f>
        <v>2275383.341</v>
      </c>
      <c r="E10" s="339">
        <f t="shared" si="0"/>
        <v>2035892.0109999999</v>
      </c>
      <c r="F10" s="285">
        <f>SUM(F11:F16)</f>
        <v>10541359.347000001</v>
      </c>
      <c r="G10" s="342">
        <f>SUM(G11:G16)</f>
        <v>9381018.8229999989</v>
      </c>
      <c r="H10" s="286">
        <f t="shared" si="0"/>
        <v>1161984.182</v>
      </c>
      <c r="I10" s="346">
        <f t="shared" si="0"/>
        <v>1165311.6649999998</v>
      </c>
      <c r="J10" s="284">
        <f t="shared" si="0"/>
        <v>968695.15700000001</v>
      </c>
      <c r="K10" s="342">
        <f t="shared" si="0"/>
        <v>906534.76199999999</v>
      </c>
      <c r="L10" s="285">
        <f t="shared" si="0"/>
        <v>4490682.6940000001</v>
      </c>
      <c r="M10" s="342">
        <f t="shared" si="0"/>
        <v>4174664.5260000001</v>
      </c>
      <c r="N10" s="287">
        <f t="shared" si="0"/>
        <v>422482.53100000002</v>
      </c>
      <c r="O10" s="351">
        <f t="shared" si="0"/>
        <v>402534.13299999991</v>
      </c>
      <c r="P10" s="284">
        <f>SUM(P11:P16)</f>
        <v>1306688.1839999999</v>
      </c>
      <c r="Q10" s="351">
        <f>SUM(Q11:Q16)</f>
        <v>1129357.2489999998</v>
      </c>
      <c r="R10" s="288">
        <f>SUM(R11:R16)</f>
        <v>6050676.6529999999</v>
      </c>
      <c r="S10" s="351">
        <f>SUM(S11:S16)</f>
        <v>5206354.2970000003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470740.9</v>
      </c>
      <c r="E11" s="340">
        <v>384974.63099999999</v>
      </c>
      <c r="F11" s="292">
        <v>2181573.9190000002</v>
      </c>
      <c r="G11" s="343">
        <v>1772047.2479999999</v>
      </c>
      <c r="H11" s="293">
        <v>571271.82700000005</v>
      </c>
      <c r="I11" s="347">
        <v>563995.69999999995</v>
      </c>
      <c r="J11" s="291">
        <v>177577.86799999999</v>
      </c>
      <c r="K11" s="340">
        <v>130165.052</v>
      </c>
      <c r="L11" s="292">
        <v>824732.65399999998</v>
      </c>
      <c r="M11" s="343">
        <v>600929.01899999997</v>
      </c>
      <c r="N11" s="293">
        <v>134481.777</v>
      </c>
      <c r="O11" s="347">
        <v>126195.51300000001</v>
      </c>
      <c r="P11" s="291">
        <f t="shared" ref="P11:P16" si="1">D11-J11</f>
        <v>293163.03200000001</v>
      </c>
      <c r="Q11" s="347">
        <f t="shared" ref="Q11:Q16" si="2">E11-K11</f>
        <v>254809.579</v>
      </c>
      <c r="R11" s="294">
        <f t="shared" ref="R11:S16" si="3">F11-L11</f>
        <v>1356841.2650000001</v>
      </c>
      <c r="S11" s="352">
        <f t="shared" si="3"/>
        <v>1171118.2289999998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394285.35399999999</v>
      </c>
      <c r="E12" s="340">
        <v>321781.402</v>
      </c>
      <c r="F12" s="292">
        <v>1826335.04</v>
      </c>
      <c r="G12" s="343">
        <v>1486235.791</v>
      </c>
      <c r="H12" s="293">
        <v>109604.79300000001</v>
      </c>
      <c r="I12" s="347">
        <v>116970.719</v>
      </c>
      <c r="J12" s="291">
        <v>224393.34700000001</v>
      </c>
      <c r="K12" s="340">
        <v>211753.82</v>
      </c>
      <c r="L12" s="292">
        <v>1040188.885</v>
      </c>
      <c r="M12" s="343">
        <v>973817.31</v>
      </c>
      <c r="N12" s="293">
        <v>81039.236000000004</v>
      </c>
      <c r="O12" s="347">
        <v>89525.820999999996</v>
      </c>
      <c r="P12" s="291">
        <f t="shared" si="1"/>
        <v>169892.00699999998</v>
      </c>
      <c r="Q12" s="347">
        <f t="shared" si="2"/>
        <v>110027.58199999999</v>
      </c>
      <c r="R12" s="294">
        <f t="shared" si="3"/>
        <v>786146.15500000003</v>
      </c>
      <c r="S12" s="352">
        <f t="shared" si="3"/>
        <v>512418.48099999991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127665.628</v>
      </c>
      <c r="E13" s="340">
        <v>145496.05900000001</v>
      </c>
      <c r="F13" s="292">
        <v>591884.15</v>
      </c>
      <c r="G13" s="343">
        <v>669535.84299999999</v>
      </c>
      <c r="H13" s="293">
        <v>89225.228000000003</v>
      </c>
      <c r="I13" s="347">
        <v>89437.24</v>
      </c>
      <c r="J13" s="291">
        <v>60789.891000000003</v>
      </c>
      <c r="K13" s="340">
        <v>62110.942999999999</v>
      </c>
      <c r="L13" s="292">
        <v>281404.39799999999</v>
      </c>
      <c r="M13" s="343">
        <v>286029.37800000003</v>
      </c>
      <c r="N13" s="293">
        <v>40899.896000000001</v>
      </c>
      <c r="O13" s="347">
        <v>37940.517</v>
      </c>
      <c r="P13" s="291">
        <f t="shared" si="1"/>
        <v>66875.736999999994</v>
      </c>
      <c r="Q13" s="347">
        <f t="shared" si="2"/>
        <v>83385.116000000009</v>
      </c>
      <c r="R13" s="294">
        <f t="shared" si="3"/>
        <v>310479.75200000004</v>
      </c>
      <c r="S13" s="352">
        <f t="shared" si="3"/>
        <v>383506.46499999997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175708.54699999999</v>
      </c>
      <c r="E14" s="340">
        <v>129509.78</v>
      </c>
      <c r="F14" s="292">
        <v>813665.39199999999</v>
      </c>
      <c r="G14" s="343">
        <v>597716.95499999996</v>
      </c>
      <c r="H14" s="293">
        <v>146023.28400000001</v>
      </c>
      <c r="I14" s="347">
        <v>147789.78599999999</v>
      </c>
      <c r="J14" s="291">
        <v>61906.499000000003</v>
      </c>
      <c r="K14" s="340">
        <v>41482.633000000002</v>
      </c>
      <c r="L14" s="292">
        <v>286538.59700000001</v>
      </c>
      <c r="M14" s="343">
        <v>191109.03099999999</v>
      </c>
      <c r="N14" s="293">
        <v>78476.459000000003</v>
      </c>
      <c r="O14" s="347">
        <v>61376.330999999998</v>
      </c>
      <c r="P14" s="291">
        <f t="shared" si="1"/>
        <v>113802.04799999998</v>
      </c>
      <c r="Q14" s="347">
        <f t="shared" si="2"/>
        <v>88027.146999999997</v>
      </c>
      <c r="R14" s="294">
        <f t="shared" si="3"/>
        <v>527126.79499999993</v>
      </c>
      <c r="S14" s="352">
        <f t="shared" si="3"/>
        <v>406607.924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340707.81300000002</v>
      </c>
      <c r="E15" s="340">
        <v>272729.40700000001</v>
      </c>
      <c r="F15" s="292">
        <v>1577023.98</v>
      </c>
      <c r="G15" s="343">
        <v>1259261.652</v>
      </c>
      <c r="H15" s="293">
        <v>54815.525999999998</v>
      </c>
      <c r="I15" s="347">
        <v>55983.212</v>
      </c>
      <c r="J15" s="291">
        <v>102857.85400000001</v>
      </c>
      <c r="K15" s="340">
        <v>67447.944000000003</v>
      </c>
      <c r="L15" s="292">
        <v>476780.61800000002</v>
      </c>
      <c r="M15" s="343">
        <v>310550.723</v>
      </c>
      <c r="N15" s="293">
        <v>16486.276000000002</v>
      </c>
      <c r="O15" s="347">
        <v>11389.296</v>
      </c>
      <c r="P15" s="291">
        <f t="shared" si="1"/>
        <v>237849.95900000003</v>
      </c>
      <c r="Q15" s="347">
        <f t="shared" si="2"/>
        <v>205281.46299999999</v>
      </c>
      <c r="R15" s="294">
        <f t="shared" si="3"/>
        <v>1100243.362</v>
      </c>
      <c r="S15" s="352">
        <f t="shared" si="3"/>
        <v>948710.929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766275.09900000005</v>
      </c>
      <c r="E16" s="341">
        <v>781400.73199999996</v>
      </c>
      <c r="F16" s="298">
        <v>3550876.8659999999</v>
      </c>
      <c r="G16" s="344">
        <v>3596221.3339999998</v>
      </c>
      <c r="H16" s="299">
        <v>191043.524</v>
      </c>
      <c r="I16" s="348">
        <v>191135.008</v>
      </c>
      <c r="J16" s="297">
        <v>341169.69799999997</v>
      </c>
      <c r="K16" s="341">
        <v>393574.37</v>
      </c>
      <c r="L16" s="298">
        <v>1581037.5419999999</v>
      </c>
      <c r="M16" s="344">
        <v>1812229.0649999999</v>
      </c>
      <c r="N16" s="299">
        <v>71098.887000000002</v>
      </c>
      <c r="O16" s="348">
        <v>76106.654999999999</v>
      </c>
      <c r="P16" s="297">
        <f t="shared" si="1"/>
        <v>425105.40100000007</v>
      </c>
      <c r="Q16" s="348">
        <f t="shared" si="2"/>
        <v>387826.36199999996</v>
      </c>
      <c r="R16" s="300">
        <f t="shared" si="3"/>
        <v>1969839.324</v>
      </c>
      <c r="S16" s="353">
        <f t="shared" si="3"/>
        <v>1783992.2689999999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204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291</v>
      </c>
      <c r="E21" s="338" t="s">
        <v>292</v>
      </c>
      <c r="F21" s="276" t="s">
        <v>291</v>
      </c>
      <c r="G21" s="338" t="s">
        <v>292</v>
      </c>
      <c r="H21" s="277" t="s">
        <v>291</v>
      </c>
      <c r="I21" s="354" t="s">
        <v>292</v>
      </c>
      <c r="J21" s="313" t="s">
        <v>291</v>
      </c>
      <c r="K21" s="349" t="s">
        <v>292</v>
      </c>
      <c r="L21" s="279" t="s">
        <v>291</v>
      </c>
      <c r="M21" s="349" t="s">
        <v>292</v>
      </c>
      <c r="N21" s="280" t="s">
        <v>291</v>
      </c>
      <c r="O21" s="358" t="s">
        <v>292</v>
      </c>
      <c r="P21" s="312" t="s">
        <v>291</v>
      </c>
      <c r="Q21" s="338" t="s">
        <v>292</v>
      </c>
      <c r="R21" s="314" t="s">
        <v>291</v>
      </c>
      <c r="S21" s="345" t="s">
        <v>292</v>
      </c>
      <c r="U21" s="498"/>
      <c r="V21" s="498"/>
      <c r="W21" s="498"/>
    </row>
    <row r="22" spans="1:23" ht="15.75" x14ac:dyDescent="0.25">
      <c r="A22" s="29"/>
      <c r="B22" s="282" t="s">
        <v>257</v>
      </c>
      <c r="C22" s="315"/>
      <c r="D22" s="316">
        <f t="shared" ref="D22:S22" si="4">SUM(D23:D28)</f>
        <v>165364.288</v>
      </c>
      <c r="E22" s="342">
        <f t="shared" si="4"/>
        <v>99505.447</v>
      </c>
      <c r="F22" s="285">
        <f t="shared" si="4"/>
        <v>763727.29799999995</v>
      </c>
      <c r="G22" s="342">
        <f t="shared" si="4"/>
        <v>461090.908</v>
      </c>
      <c r="H22" s="287">
        <f t="shared" si="4"/>
        <v>66706.625</v>
      </c>
      <c r="I22" s="355">
        <f t="shared" si="4"/>
        <v>47819.083000000006</v>
      </c>
      <c r="J22" s="316">
        <f t="shared" si="4"/>
        <v>87762.150000000009</v>
      </c>
      <c r="K22" s="342">
        <f>SUM(K23:K28)</f>
        <v>90159.044000000009</v>
      </c>
      <c r="L22" s="285">
        <f>SUM(L23:L28)</f>
        <v>406539.848</v>
      </c>
      <c r="M22" s="342">
        <f>SUM(M23:M28)</f>
        <v>416063.58400000003</v>
      </c>
      <c r="N22" s="287">
        <f t="shared" si="4"/>
        <v>23622.921999999999</v>
      </c>
      <c r="O22" s="339">
        <f t="shared" si="4"/>
        <v>29383.779000000002</v>
      </c>
      <c r="P22" s="284">
        <f t="shared" si="4"/>
        <v>77602.138000000006</v>
      </c>
      <c r="Q22" s="346">
        <f t="shared" si="4"/>
        <v>9346.4029999999948</v>
      </c>
      <c r="R22" s="663">
        <f t="shared" si="4"/>
        <v>357187.44999999995</v>
      </c>
      <c r="S22" s="660">
        <f t="shared" si="4"/>
        <v>45027.323999999964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4428.8999999999996</v>
      </c>
      <c r="E23" s="340">
        <v>4040.4459999999999</v>
      </c>
      <c r="F23" s="318">
        <v>20499.550999999999</v>
      </c>
      <c r="G23" s="343">
        <v>18753.348000000002</v>
      </c>
      <c r="H23" s="293">
        <v>2489.2109999999998</v>
      </c>
      <c r="I23" s="356">
        <v>2680.4679999999998</v>
      </c>
      <c r="J23" s="319">
        <v>4091.116</v>
      </c>
      <c r="K23" s="343">
        <v>4237.8609999999999</v>
      </c>
      <c r="L23" s="292">
        <v>18900.5</v>
      </c>
      <c r="M23" s="343">
        <v>19476.922999999999</v>
      </c>
      <c r="N23" s="318">
        <v>3171.402</v>
      </c>
      <c r="O23" s="359">
        <v>5129.982</v>
      </c>
      <c r="P23" s="291">
        <f t="shared" ref="P23:P28" si="5">D23-J23</f>
        <v>337.78399999999965</v>
      </c>
      <c r="Q23" s="666">
        <f t="shared" ref="Q23:Q28" si="6">E23-K23</f>
        <v>-197.41499999999996</v>
      </c>
      <c r="R23" s="664">
        <f t="shared" ref="P23:S28" si="7">F23-L23</f>
        <v>1599.0509999999995</v>
      </c>
      <c r="S23" s="661">
        <f t="shared" si="7"/>
        <v>-723.57499999999709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39251</v>
      </c>
      <c r="E24" s="340">
        <v>18836.342000000001</v>
      </c>
      <c r="F24" s="318">
        <v>180672.753</v>
      </c>
      <c r="G24" s="343">
        <v>87581.764999999999</v>
      </c>
      <c r="H24" s="293">
        <v>11032.102999999999</v>
      </c>
      <c r="I24" s="356">
        <v>7663.4139999999998</v>
      </c>
      <c r="J24" s="319">
        <v>28415.169000000002</v>
      </c>
      <c r="K24" s="343">
        <v>24630.485000000001</v>
      </c>
      <c r="L24" s="292">
        <v>131621.872</v>
      </c>
      <c r="M24" s="343">
        <v>113546.336</v>
      </c>
      <c r="N24" s="318">
        <v>7931.38</v>
      </c>
      <c r="O24" s="359">
        <v>8542.8490000000002</v>
      </c>
      <c r="P24" s="291">
        <f t="shared" si="5"/>
        <v>10835.830999999998</v>
      </c>
      <c r="Q24" s="666">
        <f t="shared" si="6"/>
        <v>-5794.143</v>
      </c>
      <c r="R24" s="664">
        <f t="shared" si="7"/>
        <v>49050.880999999994</v>
      </c>
      <c r="S24" s="661">
        <f t="shared" si="7"/>
        <v>-25964.570999999996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5575.3339999999998</v>
      </c>
      <c r="E25" s="340">
        <v>5438.1620000000003</v>
      </c>
      <c r="F25" s="318">
        <v>25800.366999999998</v>
      </c>
      <c r="G25" s="343">
        <v>24983.947</v>
      </c>
      <c r="H25" s="293">
        <v>2690.7719999999999</v>
      </c>
      <c r="I25" s="356">
        <v>2343.6260000000002</v>
      </c>
      <c r="J25" s="319">
        <v>1326.4780000000001</v>
      </c>
      <c r="K25" s="343">
        <v>393.892</v>
      </c>
      <c r="L25" s="292">
        <v>6158.4750000000004</v>
      </c>
      <c r="M25" s="343">
        <v>1845.4459999999999</v>
      </c>
      <c r="N25" s="318">
        <v>405.32499999999999</v>
      </c>
      <c r="O25" s="359">
        <v>133.809</v>
      </c>
      <c r="P25" s="291">
        <f t="shared" si="5"/>
        <v>4248.8559999999998</v>
      </c>
      <c r="Q25" s="666">
        <f t="shared" si="6"/>
        <v>5044.2700000000004</v>
      </c>
      <c r="R25" s="664">
        <f t="shared" si="7"/>
        <v>19641.892</v>
      </c>
      <c r="S25" s="661">
        <f t="shared" si="7"/>
        <v>23138.501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38415.252</v>
      </c>
      <c r="E26" s="340">
        <v>17598.633999999998</v>
      </c>
      <c r="F26" s="318">
        <v>177289.83</v>
      </c>
      <c r="G26" s="343">
        <v>81096.14</v>
      </c>
      <c r="H26" s="293">
        <v>35523.605000000003</v>
      </c>
      <c r="I26" s="356">
        <v>22410.087</v>
      </c>
      <c r="J26" s="319">
        <v>8236.9439999999995</v>
      </c>
      <c r="K26" s="343">
        <v>5540.1019999999999</v>
      </c>
      <c r="L26" s="292">
        <v>38165.462</v>
      </c>
      <c r="M26" s="343">
        <v>25657.146000000001</v>
      </c>
      <c r="N26" s="318">
        <v>4011.4270000000001</v>
      </c>
      <c r="O26" s="359">
        <v>3763.7049999999999</v>
      </c>
      <c r="P26" s="291">
        <f t="shared" si="7"/>
        <v>30178.308000000001</v>
      </c>
      <c r="Q26" s="666">
        <f t="shared" si="6"/>
        <v>12058.531999999999</v>
      </c>
      <c r="R26" s="664">
        <f t="shared" si="7"/>
        <v>139124.36799999999</v>
      </c>
      <c r="S26" s="661">
        <f t="shared" si="7"/>
        <v>55438.993999999999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56339.946000000004</v>
      </c>
      <c r="E27" s="340">
        <v>35289.237000000001</v>
      </c>
      <c r="F27" s="318">
        <v>260538.52600000001</v>
      </c>
      <c r="G27" s="343">
        <v>164185.522</v>
      </c>
      <c r="H27" s="293">
        <v>8684.4110000000001</v>
      </c>
      <c r="I27" s="356">
        <v>7816.7259999999997</v>
      </c>
      <c r="J27" s="319">
        <v>15164.687</v>
      </c>
      <c r="K27" s="343">
        <v>8140.4570000000003</v>
      </c>
      <c r="L27" s="292">
        <v>70265.395000000004</v>
      </c>
      <c r="M27" s="343">
        <v>37497.868999999999</v>
      </c>
      <c r="N27" s="318">
        <v>2291.3780000000002</v>
      </c>
      <c r="O27" s="359">
        <v>1395.7860000000001</v>
      </c>
      <c r="P27" s="291">
        <f t="shared" si="5"/>
        <v>41175.259000000005</v>
      </c>
      <c r="Q27" s="666">
        <f t="shared" si="6"/>
        <v>27148.78</v>
      </c>
      <c r="R27" s="664">
        <f t="shared" si="7"/>
        <v>190273.13099999999</v>
      </c>
      <c r="S27" s="661">
        <f t="shared" si="7"/>
        <v>126687.65299999999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21353.856</v>
      </c>
      <c r="E28" s="341">
        <v>18302.626</v>
      </c>
      <c r="F28" s="321">
        <v>98926.270999999993</v>
      </c>
      <c r="G28" s="344">
        <v>84490.186000000002</v>
      </c>
      <c r="H28" s="299">
        <v>6286.5230000000001</v>
      </c>
      <c r="I28" s="357">
        <v>4904.7619999999997</v>
      </c>
      <c r="J28" s="322">
        <v>30527.756000000001</v>
      </c>
      <c r="K28" s="344">
        <v>47216.247000000003</v>
      </c>
      <c r="L28" s="298">
        <v>141428.144</v>
      </c>
      <c r="M28" s="344">
        <v>218039.864</v>
      </c>
      <c r="N28" s="321">
        <v>5812.01</v>
      </c>
      <c r="O28" s="360">
        <v>10417.647999999999</v>
      </c>
      <c r="P28" s="297">
        <f t="shared" si="5"/>
        <v>-9173.9000000000015</v>
      </c>
      <c r="Q28" s="667">
        <f t="shared" si="6"/>
        <v>-28913.621000000003</v>
      </c>
      <c r="R28" s="665">
        <f t="shared" si="7"/>
        <v>-42501.873000000007</v>
      </c>
      <c r="S28" s="662">
        <f t="shared" si="7"/>
        <v>-133549.67800000001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291</v>
      </c>
      <c r="E33" s="338" t="s">
        <v>292</v>
      </c>
      <c r="F33" s="276" t="s">
        <v>291</v>
      </c>
      <c r="G33" s="338" t="s">
        <v>292</v>
      </c>
      <c r="H33" s="277" t="s">
        <v>291</v>
      </c>
      <c r="I33" s="354" t="s">
        <v>292</v>
      </c>
      <c r="J33" s="313" t="s">
        <v>291</v>
      </c>
      <c r="K33" s="349" t="s">
        <v>292</v>
      </c>
      <c r="L33" s="279" t="s">
        <v>291</v>
      </c>
      <c r="M33" s="349" t="s">
        <v>292</v>
      </c>
      <c r="N33" s="280" t="s">
        <v>291</v>
      </c>
      <c r="O33" s="358" t="s">
        <v>292</v>
      </c>
      <c r="P33" s="313" t="s">
        <v>291</v>
      </c>
      <c r="Q33" s="349" t="s">
        <v>292</v>
      </c>
      <c r="R33" s="281" t="s">
        <v>291</v>
      </c>
      <c r="S33" s="350" t="s">
        <v>292</v>
      </c>
      <c r="T33" s="32"/>
      <c r="U33" s="498"/>
    </row>
    <row r="34" spans="1:21" ht="15.75" x14ac:dyDescent="0.25">
      <c r="A34" s="29"/>
      <c r="B34" s="282" t="s">
        <v>257</v>
      </c>
      <c r="C34" s="315"/>
      <c r="D34" s="316">
        <f t="shared" ref="D34:S34" si="8">SUM(D35:D40)</f>
        <v>473052.79399999999</v>
      </c>
      <c r="E34" s="342">
        <f t="shared" si="8"/>
        <v>351046.30799999996</v>
      </c>
      <c r="F34" s="285">
        <f t="shared" si="8"/>
        <v>2190391.8790000002</v>
      </c>
      <c r="G34" s="342">
        <f t="shared" si="8"/>
        <v>1616352.9100000001</v>
      </c>
      <c r="H34" s="287">
        <f t="shared" si="8"/>
        <v>417064.17700000003</v>
      </c>
      <c r="I34" s="355">
        <f t="shared" si="8"/>
        <v>399271.04499999993</v>
      </c>
      <c r="J34" s="316">
        <f t="shared" si="8"/>
        <v>292247.56599999999</v>
      </c>
      <c r="K34" s="342">
        <f t="shared" si="8"/>
        <v>311570.51500000001</v>
      </c>
      <c r="L34" s="285">
        <f t="shared" si="8"/>
        <v>1354171.5689999999</v>
      </c>
      <c r="M34" s="342">
        <f t="shared" si="8"/>
        <v>1434337.5619999999</v>
      </c>
      <c r="N34" s="287">
        <f t="shared" si="8"/>
        <v>115758.00599999999</v>
      </c>
      <c r="O34" s="339">
        <f t="shared" si="8"/>
        <v>128231.095</v>
      </c>
      <c r="P34" s="284">
        <f>SUM(P35:P40)</f>
        <v>180805.228</v>
      </c>
      <c r="Q34" s="351">
        <f>SUM(Q35:Q40)</f>
        <v>39475.792999999976</v>
      </c>
      <c r="R34" s="288">
        <f t="shared" si="8"/>
        <v>836220.31000000017</v>
      </c>
      <c r="S34" s="351">
        <f t="shared" si="8"/>
        <v>182015.34800000011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274468.69400000002</v>
      </c>
      <c r="E35" s="340">
        <v>190748.761</v>
      </c>
      <c r="F35" s="292">
        <v>1271778.166</v>
      </c>
      <c r="G35" s="343">
        <v>878420.33700000006</v>
      </c>
      <c r="H35" s="293">
        <v>338435.78499999997</v>
      </c>
      <c r="I35" s="356">
        <v>330796.03499999997</v>
      </c>
      <c r="J35" s="323">
        <v>28920.276999999998</v>
      </c>
      <c r="K35" s="340">
        <v>34693.362000000001</v>
      </c>
      <c r="L35" s="292">
        <v>134076.375</v>
      </c>
      <c r="M35" s="343">
        <v>159709.788</v>
      </c>
      <c r="N35" s="293">
        <v>18423.557000000001</v>
      </c>
      <c r="O35" s="361">
        <v>16815.782999999999</v>
      </c>
      <c r="P35" s="291">
        <f t="shared" ref="P35:R40" si="9">D35-J35</f>
        <v>245548.41700000002</v>
      </c>
      <c r="Q35" s="347">
        <f t="shared" si="9"/>
        <v>156055.399</v>
      </c>
      <c r="R35" s="294">
        <f t="shared" si="9"/>
        <v>1137701.791</v>
      </c>
      <c r="S35" s="352">
        <f t="shared" ref="S35:S40" si="10">G35-M35</f>
        <v>718710.54900000012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48512.466999999997</v>
      </c>
      <c r="E36" s="340">
        <v>28051.710999999999</v>
      </c>
      <c r="F36" s="292">
        <v>223652.37899999999</v>
      </c>
      <c r="G36" s="343">
        <v>128966.033</v>
      </c>
      <c r="H36" s="293">
        <v>15223.295</v>
      </c>
      <c r="I36" s="356">
        <v>10306.866</v>
      </c>
      <c r="J36" s="323">
        <v>76918.538</v>
      </c>
      <c r="K36" s="340">
        <v>77687.922000000006</v>
      </c>
      <c r="L36" s="292">
        <v>356399.75799999997</v>
      </c>
      <c r="M36" s="343">
        <v>357809.02799999999</v>
      </c>
      <c r="N36" s="293">
        <v>33669.173000000003</v>
      </c>
      <c r="O36" s="361">
        <v>38597.466999999997</v>
      </c>
      <c r="P36" s="291">
        <f t="shared" si="9"/>
        <v>-28406.071000000004</v>
      </c>
      <c r="Q36" s="347">
        <f t="shared" si="9"/>
        <v>-49636.21100000001</v>
      </c>
      <c r="R36" s="294">
        <f t="shared" si="9"/>
        <v>-132747.37899999999</v>
      </c>
      <c r="S36" s="352">
        <f t="shared" si="10"/>
        <v>-228842.995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9940.5</v>
      </c>
      <c r="E37" s="340">
        <v>10435.875</v>
      </c>
      <c r="F37" s="292">
        <v>46024.815999999999</v>
      </c>
      <c r="G37" s="343">
        <v>47951.946000000004</v>
      </c>
      <c r="H37" s="293">
        <v>8434.0589999999993</v>
      </c>
      <c r="I37" s="356">
        <v>7094.7860000000001</v>
      </c>
      <c r="J37" s="323">
        <v>20459.014999999999</v>
      </c>
      <c r="K37" s="340">
        <v>22184.655999999999</v>
      </c>
      <c r="L37" s="292">
        <v>94728.868000000002</v>
      </c>
      <c r="M37" s="343">
        <v>102025.446</v>
      </c>
      <c r="N37" s="293">
        <v>13186.4</v>
      </c>
      <c r="O37" s="361">
        <v>14238.362999999999</v>
      </c>
      <c r="P37" s="291">
        <f t="shared" si="9"/>
        <v>-10518.514999999999</v>
      </c>
      <c r="Q37" s="347">
        <f t="shared" si="9"/>
        <v>-11748.780999999999</v>
      </c>
      <c r="R37" s="294">
        <f t="shared" si="9"/>
        <v>-48704.052000000003</v>
      </c>
      <c r="S37" s="352">
        <f t="shared" si="10"/>
        <v>-54073.499999999993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17141.636999999999</v>
      </c>
      <c r="E38" s="340">
        <v>9139.8430000000008</v>
      </c>
      <c r="F38" s="292">
        <v>79307.716</v>
      </c>
      <c r="G38" s="343">
        <v>42209.006000000001</v>
      </c>
      <c r="H38" s="293">
        <v>22220.313999999998</v>
      </c>
      <c r="I38" s="356">
        <v>19512.627</v>
      </c>
      <c r="J38" s="323">
        <v>14183.084000000001</v>
      </c>
      <c r="K38" s="340">
        <v>13161.59</v>
      </c>
      <c r="L38" s="292">
        <v>65640.134000000005</v>
      </c>
      <c r="M38" s="343">
        <v>60649.510999999999</v>
      </c>
      <c r="N38" s="293">
        <v>16674.12</v>
      </c>
      <c r="O38" s="361">
        <v>25115.241999999998</v>
      </c>
      <c r="P38" s="291">
        <f t="shared" si="9"/>
        <v>2958.5529999999981</v>
      </c>
      <c r="Q38" s="347">
        <f t="shared" si="9"/>
        <v>-4021.7469999999994</v>
      </c>
      <c r="R38" s="294">
        <f t="shared" si="9"/>
        <v>13667.581999999995</v>
      </c>
      <c r="S38" s="352">
        <f t="shared" si="10"/>
        <v>-18440.504999999997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35478.271000000001</v>
      </c>
      <c r="E39" s="340">
        <v>22333.702000000001</v>
      </c>
      <c r="F39" s="292">
        <v>164457.01</v>
      </c>
      <c r="G39" s="343">
        <v>103300.586</v>
      </c>
      <c r="H39" s="293">
        <v>6499.732</v>
      </c>
      <c r="I39" s="356">
        <v>4734.9579999999996</v>
      </c>
      <c r="J39" s="323">
        <v>26799.282999999999</v>
      </c>
      <c r="K39" s="340">
        <v>20101.512999999999</v>
      </c>
      <c r="L39" s="292">
        <v>124224.86900000001</v>
      </c>
      <c r="M39" s="343">
        <v>92502.243000000002</v>
      </c>
      <c r="N39" s="293">
        <v>4191.09</v>
      </c>
      <c r="O39" s="361">
        <v>3215.337</v>
      </c>
      <c r="P39" s="291">
        <f t="shared" si="9"/>
        <v>8678.9880000000012</v>
      </c>
      <c r="Q39" s="347">
        <f t="shared" si="9"/>
        <v>2232.1890000000021</v>
      </c>
      <c r="R39" s="294">
        <f t="shared" si="9"/>
        <v>40232.141000000003</v>
      </c>
      <c r="S39" s="352">
        <f t="shared" si="10"/>
        <v>10798.342999999993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87511.225000000006</v>
      </c>
      <c r="E40" s="341">
        <v>90336.415999999997</v>
      </c>
      <c r="F40" s="298">
        <v>405171.79200000002</v>
      </c>
      <c r="G40" s="344">
        <v>415505.00199999998</v>
      </c>
      <c r="H40" s="299">
        <v>26250.991999999998</v>
      </c>
      <c r="I40" s="357">
        <v>26825.773000000001</v>
      </c>
      <c r="J40" s="324">
        <v>124967.36900000001</v>
      </c>
      <c r="K40" s="341">
        <v>143741.47200000001</v>
      </c>
      <c r="L40" s="298">
        <v>579101.56499999994</v>
      </c>
      <c r="M40" s="344">
        <v>661641.54599999997</v>
      </c>
      <c r="N40" s="299">
        <v>29613.666000000001</v>
      </c>
      <c r="O40" s="362">
        <v>30248.902999999998</v>
      </c>
      <c r="P40" s="297">
        <f t="shared" si="9"/>
        <v>-37456.144</v>
      </c>
      <c r="Q40" s="348">
        <f t="shared" si="9"/>
        <v>-53405.056000000011</v>
      </c>
      <c r="R40" s="300">
        <f t="shared" si="9"/>
        <v>-173929.77299999993</v>
      </c>
      <c r="S40" s="353">
        <f t="shared" si="10"/>
        <v>-246136.54399999999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224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291</v>
      </c>
      <c r="E45" s="349" t="s">
        <v>292</v>
      </c>
      <c r="F45" s="279" t="s">
        <v>291</v>
      </c>
      <c r="G45" s="349" t="s">
        <v>292</v>
      </c>
      <c r="H45" s="280" t="s">
        <v>291</v>
      </c>
      <c r="I45" s="358" t="s">
        <v>292</v>
      </c>
      <c r="J45" s="313" t="s">
        <v>291</v>
      </c>
      <c r="K45" s="349" t="s">
        <v>292</v>
      </c>
      <c r="L45" s="279" t="s">
        <v>291</v>
      </c>
      <c r="M45" s="349" t="s">
        <v>292</v>
      </c>
      <c r="N45" s="280" t="s">
        <v>291</v>
      </c>
      <c r="O45" s="358" t="s">
        <v>292</v>
      </c>
      <c r="P45" s="313" t="s">
        <v>291</v>
      </c>
      <c r="Q45" s="349" t="s">
        <v>292</v>
      </c>
      <c r="R45" s="281" t="s">
        <v>291</v>
      </c>
      <c r="S45" s="350" t="s">
        <v>292</v>
      </c>
    </row>
    <row r="46" spans="1:21" ht="15.75" x14ac:dyDescent="0.25">
      <c r="A46" s="29"/>
      <c r="B46" s="325" t="s">
        <v>257</v>
      </c>
      <c r="C46" s="326"/>
      <c r="D46" s="316">
        <f t="shared" ref="D46:S46" si="11">SUM(D47:D52)</f>
        <v>1612951.8790000002</v>
      </c>
      <c r="E46" s="342">
        <f t="shared" si="11"/>
        <v>1315105.4530000002</v>
      </c>
      <c r="F46" s="285">
        <f>(SUM(F47:F52))/1</f>
        <v>7469133.972000001</v>
      </c>
      <c r="G46" s="342">
        <f>(SUM(G47:G52))/1</f>
        <v>6059515.3949999996</v>
      </c>
      <c r="H46" s="287">
        <f t="shared" si="11"/>
        <v>826053.33499999996</v>
      </c>
      <c r="I46" s="355">
        <f t="shared" si="11"/>
        <v>787596.89800000004</v>
      </c>
      <c r="J46" s="316">
        <f t="shared" si="11"/>
        <v>923229.92099999997</v>
      </c>
      <c r="K46" s="342">
        <f t="shared" si="11"/>
        <v>874847.02600000007</v>
      </c>
      <c r="L46" s="285">
        <f>(SUM(L47:L52))/1</f>
        <v>4278334.9120000005</v>
      </c>
      <c r="M46" s="342">
        <f>(SUM(M47:M52))/1</f>
        <v>4029039.8989999997</v>
      </c>
      <c r="N46" s="287">
        <f t="shared" si="11"/>
        <v>408031.04300000001</v>
      </c>
      <c r="O46" s="339">
        <f t="shared" si="11"/>
        <v>388204.05</v>
      </c>
      <c r="P46" s="284">
        <f>SUM(P47:P52)</f>
        <v>689721.9580000001</v>
      </c>
      <c r="Q46" s="351">
        <f>SUM(Q47:Q52)</f>
        <v>440258.42700000003</v>
      </c>
      <c r="R46" s="288">
        <f t="shared" si="11"/>
        <v>3190799.0600000005</v>
      </c>
      <c r="S46" s="351">
        <f t="shared" si="11"/>
        <v>2030475.4959999998</v>
      </c>
    </row>
    <row r="47" spans="1:21" x14ac:dyDescent="0.2">
      <c r="A47" s="29"/>
      <c r="B47" s="327" t="s">
        <v>91</v>
      </c>
      <c r="C47" s="328" t="s">
        <v>137</v>
      </c>
      <c r="D47" s="319">
        <v>373756.28899999999</v>
      </c>
      <c r="E47" s="343">
        <v>285597.19500000001</v>
      </c>
      <c r="F47" s="292">
        <v>1732308.4790000001</v>
      </c>
      <c r="G47" s="343">
        <v>1314173.659</v>
      </c>
      <c r="H47" s="318">
        <v>431037.85499999998</v>
      </c>
      <c r="I47" s="363">
        <v>433840.38699999999</v>
      </c>
      <c r="J47" s="319">
        <v>177487.56</v>
      </c>
      <c r="K47" s="343">
        <v>123495.849</v>
      </c>
      <c r="L47" s="292">
        <v>824312.25899999996</v>
      </c>
      <c r="M47" s="343">
        <v>570026.80099999998</v>
      </c>
      <c r="N47" s="318">
        <v>134456.77499999999</v>
      </c>
      <c r="O47" s="359">
        <v>123021.814</v>
      </c>
      <c r="P47" s="329">
        <f t="shared" ref="P47:S52" si="12">D47-J47</f>
        <v>196268.72899999999</v>
      </c>
      <c r="Q47" s="352">
        <f t="shared" si="12"/>
        <v>162101.34600000002</v>
      </c>
      <c r="R47" s="294">
        <f t="shared" si="12"/>
        <v>907996.22000000009</v>
      </c>
      <c r="S47" s="352">
        <f t="shared" si="12"/>
        <v>744146.85800000001</v>
      </c>
    </row>
    <row r="48" spans="1:21" x14ac:dyDescent="0.2">
      <c r="A48" s="29"/>
      <c r="B48" s="330" t="s">
        <v>92</v>
      </c>
      <c r="C48" s="328" t="s">
        <v>93</v>
      </c>
      <c r="D48" s="319">
        <v>185989.98199999999</v>
      </c>
      <c r="E48" s="343">
        <v>114611.21799999999</v>
      </c>
      <c r="F48" s="292">
        <v>858876.33700000006</v>
      </c>
      <c r="G48" s="343">
        <v>529447.67500000005</v>
      </c>
      <c r="H48" s="318">
        <v>54493.37</v>
      </c>
      <c r="I48" s="363">
        <v>42569.949000000001</v>
      </c>
      <c r="J48" s="319">
        <v>209145.43</v>
      </c>
      <c r="K48" s="343">
        <v>199528.92800000001</v>
      </c>
      <c r="L48" s="292">
        <v>968903.91500000004</v>
      </c>
      <c r="M48" s="343">
        <v>918049.00300000003</v>
      </c>
      <c r="N48" s="318">
        <v>74944.254000000001</v>
      </c>
      <c r="O48" s="359">
        <v>83251.274000000005</v>
      </c>
      <c r="P48" s="329">
        <f t="shared" si="12"/>
        <v>-23155.448000000004</v>
      </c>
      <c r="Q48" s="352">
        <f t="shared" si="12"/>
        <v>-84917.710000000021</v>
      </c>
      <c r="R48" s="294">
        <f t="shared" si="12"/>
        <v>-110027.57799999998</v>
      </c>
      <c r="S48" s="352">
        <f t="shared" si="12"/>
        <v>-388601.32799999998</v>
      </c>
    </row>
    <row r="49" spans="1:19" x14ac:dyDescent="0.2">
      <c r="A49" s="29"/>
      <c r="B49" s="330" t="s">
        <v>94</v>
      </c>
      <c r="C49" s="328" t="s">
        <v>95</v>
      </c>
      <c r="D49" s="319">
        <v>88148.229000000007</v>
      </c>
      <c r="E49" s="343">
        <v>105488.742</v>
      </c>
      <c r="F49" s="292">
        <v>408320.82799999998</v>
      </c>
      <c r="G49" s="343">
        <v>485361.37699999998</v>
      </c>
      <c r="H49" s="318">
        <v>67125.789999999994</v>
      </c>
      <c r="I49" s="363">
        <v>66810.195999999996</v>
      </c>
      <c r="J49" s="319">
        <v>60421.076000000001</v>
      </c>
      <c r="K49" s="343">
        <v>62099.345999999998</v>
      </c>
      <c r="L49" s="292">
        <v>279713.52399999998</v>
      </c>
      <c r="M49" s="343">
        <v>285975.82500000001</v>
      </c>
      <c r="N49" s="318">
        <v>40796.639000000003</v>
      </c>
      <c r="O49" s="359">
        <v>37934.046000000002</v>
      </c>
      <c r="P49" s="329">
        <f t="shared" si="12"/>
        <v>27727.153000000006</v>
      </c>
      <c r="Q49" s="352">
        <f t="shared" si="12"/>
        <v>43389.396000000001</v>
      </c>
      <c r="R49" s="294">
        <f t="shared" si="12"/>
        <v>128607.304</v>
      </c>
      <c r="S49" s="352">
        <f t="shared" si="12"/>
        <v>199385.55199999997</v>
      </c>
    </row>
    <row r="50" spans="1:19" x14ac:dyDescent="0.2">
      <c r="A50" s="29"/>
      <c r="B50" s="330" t="s">
        <v>96</v>
      </c>
      <c r="C50" s="328" t="s">
        <v>97</v>
      </c>
      <c r="D50" s="319">
        <v>83811.31</v>
      </c>
      <c r="E50" s="343">
        <v>45563.489000000001</v>
      </c>
      <c r="F50" s="292">
        <v>387223.97200000001</v>
      </c>
      <c r="G50" s="343">
        <v>210221.389</v>
      </c>
      <c r="H50" s="318">
        <v>79685.587</v>
      </c>
      <c r="I50" s="363">
        <v>58299.678999999996</v>
      </c>
      <c r="J50" s="319">
        <v>55918.396999999997</v>
      </c>
      <c r="K50" s="343">
        <v>38630.290999999997</v>
      </c>
      <c r="L50" s="292">
        <v>258818.76500000001</v>
      </c>
      <c r="M50" s="343">
        <v>178046.549</v>
      </c>
      <c r="N50" s="318">
        <v>74509.983999999997</v>
      </c>
      <c r="O50" s="359">
        <v>58208.902999999998</v>
      </c>
      <c r="P50" s="329">
        <f t="shared" si="12"/>
        <v>27892.913</v>
      </c>
      <c r="Q50" s="352">
        <f t="shared" si="12"/>
        <v>6933.198000000004</v>
      </c>
      <c r="R50" s="294">
        <f t="shared" si="12"/>
        <v>128405.20699999999</v>
      </c>
      <c r="S50" s="352">
        <f t="shared" si="12"/>
        <v>32174.839999999997</v>
      </c>
    </row>
    <row r="51" spans="1:19" x14ac:dyDescent="0.2">
      <c r="A51" s="29"/>
      <c r="B51" s="330" t="s">
        <v>98</v>
      </c>
      <c r="C51" s="328" t="s">
        <v>99</v>
      </c>
      <c r="D51" s="319">
        <v>316982.31300000002</v>
      </c>
      <c r="E51" s="343">
        <v>216200.696</v>
      </c>
      <c r="F51" s="292">
        <v>1467138.263</v>
      </c>
      <c r="G51" s="343">
        <v>1000267.961</v>
      </c>
      <c r="H51" s="318">
        <v>50981.904000000002</v>
      </c>
      <c r="I51" s="363">
        <v>44599.680999999997</v>
      </c>
      <c r="J51" s="319">
        <v>89309.592999999993</v>
      </c>
      <c r="K51" s="343">
        <v>64373.552000000003</v>
      </c>
      <c r="L51" s="292">
        <v>413174.27100000001</v>
      </c>
      <c r="M51" s="343">
        <v>296337.79800000001</v>
      </c>
      <c r="N51" s="318">
        <v>14265.226000000001</v>
      </c>
      <c r="O51" s="359">
        <v>10847.745000000001</v>
      </c>
      <c r="P51" s="329">
        <f t="shared" si="12"/>
        <v>227672.72000000003</v>
      </c>
      <c r="Q51" s="352">
        <f t="shared" si="12"/>
        <v>151827.144</v>
      </c>
      <c r="R51" s="294">
        <f t="shared" si="12"/>
        <v>1053963.9920000001</v>
      </c>
      <c r="S51" s="352">
        <f t="shared" si="12"/>
        <v>703930.16299999994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564263.75600000005</v>
      </c>
      <c r="E52" s="344">
        <v>547644.11300000001</v>
      </c>
      <c r="F52" s="298">
        <v>2615266.0929999999</v>
      </c>
      <c r="G52" s="344">
        <v>2520043.3339999998</v>
      </c>
      <c r="H52" s="321">
        <v>142728.829</v>
      </c>
      <c r="I52" s="364">
        <v>141477.00599999999</v>
      </c>
      <c r="J52" s="322">
        <v>330947.86499999999</v>
      </c>
      <c r="K52" s="344">
        <v>386719.06</v>
      </c>
      <c r="L52" s="298">
        <v>1533412.1780000001</v>
      </c>
      <c r="M52" s="344">
        <v>1780603.923</v>
      </c>
      <c r="N52" s="321">
        <v>69058.164999999994</v>
      </c>
      <c r="O52" s="360">
        <v>74940.267999999996</v>
      </c>
      <c r="P52" s="333">
        <f t="shared" si="12"/>
        <v>233315.89100000006</v>
      </c>
      <c r="Q52" s="353">
        <f t="shared" si="12"/>
        <v>160925.05300000001</v>
      </c>
      <c r="R52" s="300">
        <f t="shared" si="12"/>
        <v>1081853.9149999998</v>
      </c>
      <c r="S52" s="353">
        <f t="shared" si="12"/>
        <v>739439.41099999985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Z145" sqref="Z145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258</v>
      </c>
      <c r="C2" s="334"/>
      <c r="D2" s="334"/>
      <c r="E2" s="334"/>
      <c r="F2" s="334"/>
      <c r="G2" s="334"/>
      <c r="H2" s="334"/>
      <c r="I2" s="334"/>
      <c r="J2" s="334"/>
      <c r="K2" s="334" t="s">
        <v>259</v>
      </c>
      <c r="L2" s="334"/>
      <c r="M2" s="334"/>
      <c r="N2" s="334"/>
      <c r="O2" s="334"/>
      <c r="P2" s="18"/>
    </row>
    <row r="3" spans="2:18" ht="18" thickBot="1" x14ac:dyDescent="0.35">
      <c r="B3" s="335" t="s">
        <v>168</v>
      </c>
      <c r="C3" s="334"/>
      <c r="D3" s="334"/>
      <c r="E3" s="334"/>
      <c r="F3" s="334"/>
      <c r="G3" s="334"/>
      <c r="H3" s="334"/>
      <c r="I3" s="334"/>
      <c r="J3" s="334"/>
      <c r="K3" s="335" t="s">
        <v>168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294</v>
      </c>
      <c r="C5" s="404"/>
      <c r="D5" s="405"/>
      <c r="E5" s="406"/>
      <c r="F5" s="403" t="s">
        <v>295</v>
      </c>
      <c r="G5" s="404"/>
      <c r="H5" s="405"/>
      <c r="I5" s="406"/>
      <c r="J5" s="365"/>
      <c r="K5" s="403" t="s">
        <v>294</v>
      </c>
      <c r="L5" s="404"/>
      <c r="M5" s="405"/>
      <c r="N5" s="406"/>
      <c r="O5" s="403" t="s">
        <v>295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470740.9</v>
      </c>
      <c r="D7" s="372">
        <v>2181573.9190000002</v>
      </c>
      <c r="E7" s="373">
        <v>571271.82700000005</v>
      </c>
      <c r="F7" s="374" t="s">
        <v>102</v>
      </c>
      <c r="G7" s="375">
        <v>384974.63099999999</v>
      </c>
      <c r="H7" s="376">
        <v>1772047.2479999999</v>
      </c>
      <c r="I7" s="373">
        <v>563995.69999999995</v>
      </c>
      <c r="J7" s="365"/>
      <c r="K7" s="370" t="s">
        <v>102</v>
      </c>
      <c r="L7" s="371">
        <v>177577.86799999999</v>
      </c>
      <c r="M7" s="372">
        <v>824732.65399999998</v>
      </c>
      <c r="N7" s="373">
        <v>134481.777</v>
      </c>
      <c r="O7" s="374" t="s">
        <v>102</v>
      </c>
      <c r="P7" s="375">
        <v>130165.052</v>
      </c>
      <c r="Q7" s="376">
        <v>600929.01899999997</v>
      </c>
      <c r="R7" s="373">
        <v>126195.51300000001</v>
      </c>
    </row>
    <row r="8" spans="2:18" ht="15.75" x14ac:dyDescent="0.25">
      <c r="B8" s="377" t="s">
        <v>69</v>
      </c>
      <c r="C8" s="378">
        <v>274468.69400000002</v>
      </c>
      <c r="D8" s="378">
        <v>1271778.166</v>
      </c>
      <c r="E8" s="378">
        <v>338435.78499999997</v>
      </c>
      <c r="F8" s="379" t="s">
        <v>69</v>
      </c>
      <c r="G8" s="380">
        <v>190748.761</v>
      </c>
      <c r="H8" s="381">
        <v>878420.33700000006</v>
      </c>
      <c r="I8" s="382">
        <v>330796.03499999997</v>
      </c>
      <c r="J8" s="365"/>
      <c r="K8" s="377" t="s">
        <v>114</v>
      </c>
      <c r="L8" s="378">
        <v>114970.253</v>
      </c>
      <c r="M8" s="378">
        <v>534477.81700000004</v>
      </c>
      <c r="N8" s="378">
        <v>73974.308000000005</v>
      </c>
      <c r="O8" s="379" t="s">
        <v>114</v>
      </c>
      <c r="P8" s="380">
        <v>57523.938999999998</v>
      </c>
      <c r="Q8" s="381">
        <v>265477.75699999998</v>
      </c>
      <c r="R8" s="382">
        <v>63656.423999999999</v>
      </c>
    </row>
    <row r="9" spans="2:18" ht="15.75" x14ac:dyDescent="0.25">
      <c r="B9" s="383" t="s">
        <v>136</v>
      </c>
      <c r="C9" s="384">
        <v>45778.303999999996</v>
      </c>
      <c r="D9" s="384">
        <v>211885.35399999999</v>
      </c>
      <c r="E9" s="384">
        <v>71386.069000000003</v>
      </c>
      <c r="F9" s="385" t="s">
        <v>136</v>
      </c>
      <c r="G9" s="386">
        <v>26272.081999999999</v>
      </c>
      <c r="H9" s="387">
        <v>120991.106</v>
      </c>
      <c r="I9" s="388">
        <v>37261.338000000003</v>
      </c>
      <c r="J9" s="365"/>
      <c r="K9" s="383" t="s">
        <v>69</v>
      </c>
      <c r="L9" s="384">
        <v>28920.276999999998</v>
      </c>
      <c r="M9" s="384">
        <v>134076.375</v>
      </c>
      <c r="N9" s="384">
        <v>18423.557000000001</v>
      </c>
      <c r="O9" s="385" t="s">
        <v>69</v>
      </c>
      <c r="P9" s="386">
        <v>34693.362000000001</v>
      </c>
      <c r="Q9" s="387">
        <v>159709.788</v>
      </c>
      <c r="R9" s="388">
        <v>16815.782999999999</v>
      </c>
    </row>
    <row r="10" spans="2:18" ht="15.75" x14ac:dyDescent="0.25">
      <c r="B10" s="383" t="s">
        <v>114</v>
      </c>
      <c r="C10" s="384">
        <v>22177.494999999999</v>
      </c>
      <c r="D10" s="384">
        <v>102801.342</v>
      </c>
      <c r="E10" s="384">
        <v>33170.728999999999</v>
      </c>
      <c r="F10" s="385" t="s">
        <v>114</v>
      </c>
      <c r="G10" s="386">
        <v>25616.914000000001</v>
      </c>
      <c r="H10" s="387">
        <v>118010.175</v>
      </c>
      <c r="I10" s="388">
        <v>35127.023999999998</v>
      </c>
      <c r="J10" s="365"/>
      <c r="K10" s="383" t="s">
        <v>71</v>
      </c>
      <c r="L10" s="384">
        <v>6952.99</v>
      </c>
      <c r="M10" s="384">
        <v>32192.527999999998</v>
      </c>
      <c r="N10" s="384">
        <v>15734.902</v>
      </c>
      <c r="O10" s="385" t="s">
        <v>122</v>
      </c>
      <c r="P10" s="386">
        <v>6556.0129999999999</v>
      </c>
      <c r="Q10" s="387">
        <v>30374.02</v>
      </c>
      <c r="R10" s="388">
        <v>3141.0160000000001</v>
      </c>
    </row>
    <row r="11" spans="2:18" ht="15.75" x14ac:dyDescent="0.25">
      <c r="B11" s="383" t="s">
        <v>219</v>
      </c>
      <c r="C11" s="384">
        <v>11966.644</v>
      </c>
      <c r="D11" s="384">
        <v>55564.964</v>
      </c>
      <c r="E11" s="384">
        <v>18213.865000000002</v>
      </c>
      <c r="F11" s="385" t="s">
        <v>219</v>
      </c>
      <c r="G11" s="386">
        <v>18452.186000000002</v>
      </c>
      <c r="H11" s="387">
        <v>85349.460999999996</v>
      </c>
      <c r="I11" s="388">
        <v>26247.003000000001</v>
      </c>
      <c r="J11" s="365"/>
      <c r="K11" s="383" t="s">
        <v>215</v>
      </c>
      <c r="L11" s="384">
        <v>4091.116</v>
      </c>
      <c r="M11" s="384">
        <v>18900.5</v>
      </c>
      <c r="N11" s="384">
        <v>3171.402</v>
      </c>
      <c r="O11" s="385" t="s">
        <v>71</v>
      </c>
      <c r="P11" s="386">
        <v>4786.567</v>
      </c>
      <c r="Q11" s="387">
        <v>22097.411</v>
      </c>
      <c r="R11" s="388">
        <v>11147.558000000001</v>
      </c>
    </row>
    <row r="12" spans="2:18" ht="15.75" x14ac:dyDescent="0.25">
      <c r="B12" s="383" t="s">
        <v>129</v>
      </c>
      <c r="C12" s="384">
        <v>11140.364</v>
      </c>
      <c r="D12" s="384">
        <v>51631.659</v>
      </c>
      <c r="E12" s="384">
        <v>17172.201000000001</v>
      </c>
      <c r="F12" s="385" t="s">
        <v>129</v>
      </c>
      <c r="G12" s="386">
        <v>11707.727999999999</v>
      </c>
      <c r="H12" s="387">
        <v>53890.620999999999</v>
      </c>
      <c r="I12" s="388">
        <v>15913.987999999999</v>
      </c>
      <c r="J12" s="365"/>
      <c r="K12" s="383" t="s">
        <v>129</v>
      </c>
      <c r="L12" s="384">
        <v>3808.0120000000002</v>
      </c>
      <c r="M12" s="384">
        <v>17729.668000000001</v>
      </c>
      <c r="N12" s="384">
        <v>2064.0250000000001</v>
      </c>
      <c r="O12" s="385" t="s">
        <v>119</v>
      </c>
      <c r="P12" s="386">
        <v>4477.8900000000003</v>
      </c>
      <c r="Q12" s="387">
        <v>20935.805</v>
      </c>
      <c r="R12" s="388">
        <v>7950.8919999999998</v>
      </c>
    </row>
    <row r="13" spans="2:18" ht="15.75" x14ac:dyDescent="0.25">
      <c r="B13" s="383" t="s">
        <v>122</v>
      </c>
      <c r="C13" s="384">
        <v>9822.6650000000009</v>
      </c>
      <c r="D13" s="384">
        <v>45504.88</v>
      </c>
      <c r="E13" s="384">
        <v>8917.7260000000006</v>
      </c>
      <c r="F13" s="385" t="s">
        <v>122</v>
      </c>
      <c r="G13" s="386">
        <v>11496.982</v>
      </c>
      <c r="H13" s="387">
        <v>52976.491999999998</v>
      </c>
      <c r="I13" s="388">
        <v>8527.7890000000007</v>
      </c>
      <c r="J13" s="365"/>
      <c r="K13" s="383" t="s">
        <v>152</v>
      </c>
      <c r="L13" s="384">
        <v>3572.86</v>
      </c>
      <c r="M13" s="384">
        <v>16629.317999999999</v>
      </c>
      <c r="N13" s="384">
        <v>1214.181</v>
      </c>
      <c r="O13" s="385" t="s">
        <v>68</v>
      </c>
      <c r="P13" s="386">
        <v>4418.3159999999998</v>
      </c>
      <c r="Q13" s="387">
        <v>20621.233</v>
      </c>
      <c r="R13" s="388">
        <v>1839.5150000000001</v>
      </c>
    </row>
    <row r="14" spans="2:18" ht="15.75" x14ac:dyDescent="0.25">
      <c r="B14" s="383" t="s">
        <v>71</v>
      </c>
      <c r="C14" s="384">
        <v>9496.8739999999998</v>
      </c>
      <c r="D14" s="384">
        <v>44148.951999999997</v>
      </c>
      <c r="E14" s="384">
        <v>3223.6680000000001</v>
      </c>
      <c r="F14" s="385" t="s">
        <v>242</v>
      </c>
      <c r="G14" s="386">
        <v>8560.9639999999999</v>
      </c>
      <c r="H14" s="387">
        <v>39047.355000000003</v>
      </c>
      <c r="I14" s="388">
        <v>11534.053</v>
      </c>
      <c r="J14" s="365"/>
      <c r="K14" s="383" t="s">
        <v>68</v>
      </c>
      <c r="L14" s="384">
        <v>3530.5610000000001</v>
      </c>
      <c r="M14" s="384">
        <v>16297.721</v>
      </c>
      <c r="N14" s="384">
        <v>1243.662</v>
      </c>
      <c r="O14" s="385" t="s">
        <v>215</v>
      </c>
      <c r="P14" s="386">
        <v>4237.8609999999999</v>
      </c>
      <c r="Q14" s="387">
        <v>19476.922999999999</v>
      </c>
      <c r="R14" s="388">
        <v>5129.982</v>
      </c>
    </row>
    <row r="15" spans="2:18" ht="15.75" x14ac:dyDescent="0.25">
      <c r="B15" s="383" t="s">
        <v>111</v>
      </c>
      <c r="C15" s="384">
        <v>8978.8960000000006</v>
      </c>
      <c r="D15" s="384">
        <v>41589.853000000003</v>
      </c>
      <c r="E15" s="384">
        <v>2744.7440000000001</v>
      </c>
      <c r="F15" s="385" t="s">
        <v>153</v>
      </c>
      <c r="G15" s="386">
        <v>8040.2190000000001</v>
      </c>
      <c r="H15" s="387">
        <v>36696.305999999997</v>
      </c>
      <c r="I15" s="388">
        <v>10786.266</v>
      </c>
      <c r="J15" s="365"/>
      <c r="K15" s="383" t="s">
        <v>119</v>
      </c>
      <c r="L15" s="384">
        <v>3473.2750000000001</v>
      </c>
      <c r="M15" s="384">
        <v>16079.694</v>
      </c>
      <c r="N15" s="384">
        <v>4177.6310000000003</v>
      </c>
      <c r="O15" s="385" t="s">
        <v>152</v>
      </c>
      <c r="P15" s="386">
        <v>3625.904</v>
      </c>
      <c r="Q15" s="387">
        <v>16858.401999999998</v>
      </c>
      <c r="R15" s="388">
        <v>1777.7809999999999</v>
      </c>
    </row>
    <row r="16" spans="2:18" ht="15.75" x14ac:dyDescent="0.25">
      <c r="B16" s="383" t="s">
        <v>135</v>
      </c>
      <c r="C16" s="384">
        <v>7430.1180000000004</v>
      </c>
      <c r="D16" s="384">
        <v>34411.582999999999</v>
      </c>
      <c r="E16" s="384">
        <v>9556.0290000000005</v>
      </c>
      <c r="F16" s="385" t="s">
        <v>135</v>
      </c>
      <c r="G16" s="386">
        <v>7471.125</v>
      </c>
      <c r="H16" s="387">
        <v>34256.108</v>
      </c>
      <c r="I16" s="388">
        <v>9013.6080000000002</v>
      </c>
      <c r="J16" s="365"/>
      <c r="K16" s="383" t="s">
        <v>115</v>
      </c>
      <c r="L16" s="384">
        <v>3157.3229999999999</v>
      </c>
      <c r="M16" s="384">
        <v>14644.215</v>
      </c>
      <c r="N16" s="384">
        <v>10227.535</v>
      </c>
      <c r="O16" s="385" t="s">
        <v>117</v>
      </c>
      <c r="P16" s="386">
        <v>2364.3310000000001</v>
      </c>
      <c r="Q16" s="387">
        <v>10938.61</v>
      </c>
      <c r="R16" s="388">
        <v>2131.7179999999998</v>
      </c>
    </row>
    <row r="17" spans="2:18" ht="15.75" x14ac:dyDescent="0.25">
      <c r="B17" s="383" t="s">
        <v>156</v>
      </c>
      <c r="C17" s="384">
        <v>7368.6959999999999</v>
      </c>
      <c r="D17" s="384">
        <v>34400.678999999996</v>
      </c>
      <c r="E17" s="384">
        <v>2177.9589999999998</v>
      </c>
      <c r="F17" s="385" t="s">
        <v>119</v>
      </c>
      <c r="G17" s="386">
        <v>6787.4570000000003</v>
      </c>
      <c r="H17" s="387">
        <v>31208.294999999998</v>
      </c>
      <c r="I17" s="388">
        <v>4307.2979999999998</v>
      </c>
      <c r="J17" s="365"/>
      <c r="K17" s="383" t="s">
        <v>117</v>
      </c>
      <c r="L17" s="384">
        <v>2039.8869999999999</v>
      </c>
      <c r="M17" s="384">
        <v>9437.3870000000006</v>
      </c>
      <c r="N17" s="384">
        <v>1705.9970000000001</v>
      </c>
      <c r="O17" s="385" t="s">
        <v>115</v>
      </c>
      <c r="P17" s="386">
        <v>2225.8119999999999</v>
      </c>
      <c r="Q17" s="387">
        <v>10349.616</v>
      </c>
      <c r="R17" s="388">
        <v>6813.2439999999997</v>
      </c>
    </row>
    <row r="18" spans="2:18" ht="15.75" x14ac:dyDescent="0.25">
      <c r="B18" s="383" t="s">
        <v>119</v>
      </c>
      <c r="C18" s="384">
        <v>6134.2730000000001</v>
      </c>
      <c r="D18" s="384">
        <v>28451.905999999999</v>
      </c>
      <c r="E18" s="384">
        <v>3303.9520000000002</v>
      </c>
      <c r="F18" s="385" t="s">
        <v>111</v>
      </c>
      <c r="G18" s="386">
        <v>6385.2479999999996</v>
      </c>
      <c r="H18" s="387">
        <v>29253.554</v>
      </c>
      <c r="I18" s="388">
        <v>5028.8040000000001</v>
      </c>
      <c r="J18" s="365"/>
      <c r="K18" s="383" t="s">
        <v>128</v>
      </c>
      <c r="L18" s="384">
        <v>1636.6089999999999</v>
      </c>
      <c r="M18" s="384">
        <v>7639.4530000000004</v>
      </c>
      <c r="N18" s="384">
        <v>1365.3820000000001</v>
      </c>
      <c r="O18" s="385" t="s">
        <v>128</v>
      </c>
      <c r="P18" s="386">
        <v>1964.403</v>
      </c>
      <c r="Q18" s="387">
        <v>8928.52</v>
      </c>
      <c r="R18" s="388">
        <v>3172.36</v>
      </c>
    </row>
    <row r="19" spans="2:18" ht="15.75" x14ac:dyDescent="0.25">
      <c r="B19" s="383" t="s">
        <v>124</v>
      </c>
      <c r="C19" s="384">
        <v>5996.9679999999998</v>
      </c>
      <c r="D19" s="384">
        <v>27853.054</v>
      </c>
      <c r="E19" s="384">
        <v>3368.5830000000001</v>
      </c>
      <c r="F19" s="385" t="s">
        <v>124</v>
      </c>
      <c r="G19" s="386">
        <v>6343.6379999999999</v>
      </c>
      <c r="H19" s="387">
        <v>29063.484</v>
      </c>
      <c r="I19" s="388">
        <v>5267.232</v>
      </c>
      <c r="J19" s="365"/>
      <c r="K19" s="383" t="s">
        <v>116</v>
      </c>
      <c r="L19" s="384">
        <v>512.11400000000003</v>
      </c>
      <c r="M19" s="384">
        <v>2370.7620000000002</v>
      </c>
      <c r="N19" s="384">
        <v>622.44299999999998</v>
      </c>
      <c r="O19" s="385" t="s">
        <v>111</v>
      </c>
      <c r="P19" s="386">
        <v>877.94</v>
      </c>
      <c r="Q19" s="387">
        <v>4050.26</v>
      </c>
      <c r="R19" s="388">
        <v>422.06299999999999</v>
      </c>
    </row>
    <row r="20" spans="2:18" ht="15.75" x14ac:dyDescent="0.25">
      <c r="B20" s="383" t="s">
        <v>153</v>
      </c>
      <c r="C20" s="384">
        <v>5820.3559999999998</v>
      </c>
      <c r="D20" s="384">
        <v>27149.826000000001</v>
      </c>
      <c r="E20" s="384">
        <v>7617.7619999999997</v>
      </c>
      <c r="F20" s="385" t="s">
        <v>71</v>
      </c>
      <c r="G20" s="386">
        <v>6252.1549999999997</v>
      </c>
      <c r="H20" s="387">
        <v>28473.848000000002</v>
      </c>
      <c r="I20" s="388">
        <v>4262.683</v>
      </c>
      <c r="J20" s="365"/>
      <c r="K20" s="383" t="s">
        <v>111</v>
      </c>
      <c r="L20" s="384">
        <v>278.19200000000001</v>
      </c>
      <c r="M20" s="384">
        <v>1296.97</v>
      </c>
      <c r="N20" s="384">
        <v>159.76400000000001</v>
      </c>
      <c r="O20" s="385" t="s">
        <v>129</v>
      </c>
      <c r="P20" s="386">
        <v>853.13599999999997</v>
      </c>
      <c r="Q20" s="387">
        <v>3931.2460000000001</v>
      </c>
      <c r="R20" s="388">
        <v>427.30799999999999</v>
      </c>
    </row>
    <row r="21" spans="2:18" ht="15.75" x14ac:dyDescent="0.25">
      <c r="B21" s="383" t="s">
        <v>164</v>
      </c>
      <c r="C21" s="384">
        <v>4995.4979999999996</v>
      </c>
      <c r="D21" s="384">
        <v>23066.116000000002</v>
      </c>
      <c r="E21" s="384">
        <v>6688.08</v>
      </c>
      <c r="F21" s="385" t="s">
        <v>120</v>
      </c>
      <c r="G21" s="386">
        <v>4533.0209999999997</v>
      </c>
      <c r="H21" s="387">
        <v>20894.947</v>
      </c>
      <c r="I21" s="388">
        <v>6749.2839999999997</v>
      </c>
      <c r="J21" s="365"/>
      <c r="K21" s="383" t="s">
        <v>121</v>
      </c>
      <c r="L21" s="384">
        <v>220.749</v>
      </c>
      <c r="M21" s="384">
        <v>1028.0830000000001</v>
      </c>
      <c r="N21" s="384">
        <v>133.02500000000001</v>
      </c>
      <c r="O21" s="385" t="s">
        <v>112</v>
      </c>
      <c r="P21" s="386">
        <v>603.07500000000005</v>
      </c>
      <c r="Q21" s="387">
        <v>2702.5369999999998</v>
      </c>
      <c r="R21" s="388">
        <v>238.15299999999999</v>
      </c>
    </row>
    <row r="22" spans="2:18" ht="15.75" x14ac:dyDescent="0.25">
      <c r="B22" s="383" t="s">
        <v>215</v>
      </c>
      <c r="C22" s="384">
        <v>4428.8999999999996</v>
      </c>
      <c r="D22" s="384">
        <v>20499.550999999999</v>
      </c>
      <c r="E22" s="384">
        <v>2489.2109999999998</v>
      </c>
      <c r="F22" s="385" t="s">
        <v>225</v>
      </c>
      <c r="G22" s="386">
        <v>4310.46</v>
      </c>
      <c r="H22" s="387">
        <v>20207.61</v>
      </c>
      <c r="I22" s="388">
        <v>5868.24</v>
      </c>
      <c r="J22" s="365"/>
      <c r="K22" s="383" t="s">
        <v>113</v>
      </c>
      <c r="L22" s="384">
        <v>155.01599999999999</v>
      </c>
      <c r="M22" s="384">
        <v>729.10400000000004</v>
      </c>
      <c r="N22" s="384">
        <v>24.076000000000001</v>
      </c>
      <c r="O22" s="385" t="s">
        <v>116</v>
      </c>
      <c r="P22" s="386">
        <v>248.001</v>
      </c>
      <c r="Q22" s="387">
        <v>1151.3209999999999</v>
      </c>
      <c r="R22" s="388">
        <v>223.06399999999999</v>
      </c>
    </row>
    <row r="23" spans="2:18" ht="16.5" thickBot="1" x14ac:dyDescent="0.3">
      <c r="B23" s="389" t="s">
        <v>242</v>
      </c>
      <c r="C23" s="390">
        <v>4233.9009999999998</v>
      </c>
      <c r="D23" s="390">
        <v>19738.795999999998</v>
      </c>
      <c r="E23" s="390">
        <v>6178.1959999999999</v>
      </c>
      <c r="F23" s="391" t="s">
        <v>215</v>
      </c>
      <c r="G23" s="392">
        <v>4040.4459999999999</v>
      </c>
      <c r="H23" s="393">
        <v>18753.348000000002</v>
      </c>
      <c r="I23" s="394">
        <v>2680.4679999999998</v>
      </c>
      <c r="J23" s="365"/>
      <c r="K23" s="389" t="s">
        <v>124</v>
      </c>
      <c r="L23" s="390">
        <v>89.575000000000003</v>
      </c>
      <c r="M23" s="390">
        <v>416.25</v>
      </c>
      <c r="N23" s="390">
        <v>192.88499999999999</v>
      </c>
      <c r="O23" s="391" t="s">
        <v>124</v>
      </c>
      <c r="P23" s="392">
        <v>221.77199999999999</v>
      </c>
      <c r="Q23" s="393">
        <v>1050.434</v>
      </c>
      <c r="R23" s="394">
        <v>719.01499999999999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260</v>
      </c>
      <c r="C27" s="397"/>
      <c r="D27" s="396"/>
      <c r="E27" s="396"/>
      <c r="F27" s="396"/>
      <c r="G27" s="398"/>
      <c r="H27" s="396"/>
      <c r="I27" s="398"/>
      <c r="J27" s="398"/>
      <c r="K27" s="396" t="s">
        <v>261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168</v>
      </c>
      <c r="C28" s="396"/>
      <c r="D28" s="396"/>
      <c r="E28" s="396"/>
      <c r="F28" s="396"/>
      <c r="G28" s="398"/>
      <c r="H28" s="396"/>
      <c r="I28" s="398"/>
      <c r="J28" s="398"/>
      <c r="K28" s="399" t="s">
        <v>168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294</v>
      </c>
      <c r="C30" s="404"/>
      <c r="D30" s="405"/>
      <c r="E30" s="406"/>
      <c r="F30" s="403" t="s">
        <v>295</v>
      </c>
      <c r="G30" s="404"/>
      <c r="H30" s="405"/>
      <c r="I30" s="406"/>
      <c r="J30" s="398"/>
      <c r="K30" s="403" t="s">
        <v>294</v>
      </c>
      <c r="L30" s="404"/>
      <c r="M30" s="405"/>
      <c r="N30" s="406"/>
      <c r="O30" s="403" t="s">
        <v>295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394285.35399999999</v>
      </c>
      <c r="D32" s="372">
        <v>1826335.04</v>
      </c>
      <c r="E32" s="373">
        <v>109604.79300000001</v>
      </c>
      <c r="F32" s="374" t="s">
        <v>102</v>
      </c>
      <c r="G32" s="375">
        <v>321781.402</v>
      </c>
      <c r="H32" s="376">
        <v>1486235.791</v>
      </c>
      <c r="I32" s="373">
        <v>116970.719</v>
      </c>
      <c r="J32" s="398"/>
      <c r="K32" s="370" t="s">
        <v>102</v>
      </c>
      <c r="L32" s="371">
        <v>224393.34700000001</v>
      </c>
      <c r="M32" s="372">
        <v>1040188.885</v>
      </c>
      <c r="N32" s="373">
        <v>81039.236000000004</v>
      </c>
      <c r="O32" s="374" t="s">
        <v>102</v>
      </c>
      <c r="P32" s="375">
        <v>211753.82</v>
      </c>
      <c r="Q32" s="376">
        <v>973817.31</v>
      </c>
      <c r="R32" s="373">
        <v>89525.820999999996</v>
      </c>
    </row>
    <row r="33" spans="2:20" ht="15.75" x14ac:dyDescent="0.25">
      <c r="B33" s="377" t="s">
        <v>132</v>
      </c>
      <c r="C33" s="378">
        <v>112931.254</v>
      </c>
      <c r="D33" s="378">
        <v>524714.60600000003</v>
      </c>
      <c r="E33" s="378">
        <v>28750</v>
      </c>
      <c r="F33" s="379" t="s">
        <v>132</v>
      </c>
      <c r="G33" s="380">
        <v>121451.00199999999</v>
      </c>
      <c r="H33" s="381">
        <v>560112.20400000003</v>
      </c>
      <c r="I33" s="382">
        <v>44529</v>
      </c>
      <c r="J33" s="398"/>
      <c r="K33" s="377" t="s">
        <v>69</v>
      </c>
      <c r="L33" s="378">
        <v>76918.538</v>
      </c>
      <c r="M33" s="378">
        <v>356399.75799999997</v>
      </c>
      <c r="N33" s="378">
        <v>33669.173000000003</v>
      </c>
      <c r="O33" s="379" t="s">
        <v>69</v>
      </c>
      <c r="P33" s="380">
        <v>77687.922000000006</v>
      </c>
      <c r="Q33" s="381">
        <v>357809.02799999999</v>
      </c>
      <c r="R33" s="382">
        <v>38597.466999999997</v>
      </c>
    </row>
    <row r="34" spans="2:20" ht="15.75" x14ac:dyDescent="0.25">
      <c r="B34" s="383" t="s">
        <v>69</v>
      </c>
      <c r="C34" s="384">
        <v>48512.466999999997</v>
      </c>
      <c r="D34" s="384">
        <v>223652.37899999999</v>
      </c>
      <c r="E34" s="384">
        <v>15223.295</v>
      </c>
      <c r="F34" s="385" t="s">
        <v>69</v>
      </c>
      <c r="G34" s="386">
        <v>28051.710999999999</v>
      </c>
      <c r="H34" s="387">
        <v>128966.033</v>
      </c>
      <c r="I34" s="388">
        <v>10306.866</v>
      </c>
      <c r="J34" s="398"/>
      <c r="K34" s="383" t="s">
        <v>117</v>
      </c>
      <c r="L34" s="384">
        <v>31820.058000000001</v>
      </c>
      <c r="M34" s="384">
        <v>147686.86900000001</v>
      </c>
      <c r="N34" s="384">
        <v>8683.5509999999995</v>
      </c>
      <c r="O34" s="385" t="s">
        <v>117</v>
      </c>
      <c r="P34" s="386">
        <v>32282.666000000001</v>
      </c>
      <c r="Q34" s="387">
        <v>148730.788</v>
      </c>
      <c r="R34" s="388">
        <v>9137.6029999999992</v>
      </c>
    </row>
    <row r="35" spans="2:20" ht="15.75" x14ac:dyDescent="0.25">
      <c r="B35" s="383" t="s">
        <v>215</v>
      </c>
      <c r="C35" s="384">
        <v>39251</v>
      </c>
      <c r="D35" s="384">
        <v>180672.753</v>
      </c>
      <c r="E35" s="384">
        <v>11032.102999999999</v>
      </c>
      <c r="F35" s="385" t="s">
        <v>111</v>
      </c>
      <c r="G35" s="386">
        <v>20735.583999999999</v>
      </c>
      <c r="H35" s="387">
        <v>95959.592000000004</v>
      </c>
      <c r="I35" s="388">
        <v>7121.6409999999996</v>
      </c>
      <c r="J35" s="398"/>
      <c r="K35" s="383" t="s">
        <v>215</v>
      </c>
      <c r="L35" s="384">
        <v>28415.169000000002</v>
      </c>
      <c r="M35" s="384">
        <v>131621.872</v>
      </c>
      <c r="N35" s="384">
        <v>7931.38</v>
      </c>
      <c r="O35" s="385" t="s">
        <v>215</v>
      </c>
      <c r="P35" s="386">
        <v>24630.485000000001</v>
      </c>
      <c r="Q35" s="387">
        <v>113546.336</v>
      </c>
      <c r="R35" s="388">
        <v>8542.8490000000002</v>
      </c>
    </row>
    <row r="36" spans="2:20" ht="15.75" x14ac:dyDescent="0.25">
      <c r="B36" s="383" t="s">
        <v>111</v>
      </c>
      <c r="C36" s="384">
        <v>24703.919999999998</v>
      </c>
      <c r="D36" s="384">
        <v>114574.755</v>
      </c>
      <c r="E36" s="384">
        <v>6623.942</v>
      </c>
      <c r="F36" s="385" t="s">
        <v>215</v>
      </c>
      <c r="G36" s="386">
        <v>18836.342000000001</v>
      </c>
      <c r="H36" s="387">
        <v>87581.764999999999</v>
      </c>
      <c r="I36" s="388">
        <v>7663.4139999999998</v>
      </c>
      <c r="J36" s="398"/>
      <c r="K36" s="383" t="s">
        <v>68</v>
      </c>
      <c r="L36" s="384">
        <v>22120.937999999998</v>
      </c>
      <c r="M36" s="384">
        <v>102261.281</v>
      </c>
      <c r="N36" s="384">
        <v>7175.49</v>
      </c>
      <c r="O36" s="385" t="s">
        <v>68</v>
      </c>
      <c r="P36" s="386">
        <v>12563.769</v>
      </c>
      <c r="Q36" s="387">
        <v>57240.694000000003</v>
      </c>
      <c r="R36" s="388">
        <v>6379.8310000000001</v>
      </c>
    </row>
    <row r="37" spans="2:20" ht="15.75" x14ac:dyDescent="0.25">
      <c r="B37" s="383" t="s">
        <v>118</v>
      </c>
      <c r="C37" s="384">
        <v>16304.875</v>
      </c>
      <c r="D37" s="384">
        <v>75912.861000000004</v>
      </c>
      <c r="E37" s="384">
        <v>4263.0039999999999</v>
      </c>
      <c r="F37" s="385" t="s">
        <v>118</v>
      </c>
      <c r="G37" s="386">
        <v>13314.201999999999</v>
      </c>
      <c r="H37" s="387">
        <v>61338.803</v>
      </c>
      <c r="I37" s="388">
        <v>5210.0619999999999</v>
      </c>
      <c r="J37" s="398"/>
      <c r="K37" s="383" t="s">
        <v>164</v>
      </c>
      <c r="L37" s="384">
        <v>11455.546</v>
      </c>
      <c r="M37" s="384">
        <v>53623.169000000002</v>
      </c>
      <c r="N37" s="384">
        <v>3071.2620000000002</v>
      </c>
      <c r="O37" s="385" t="s">
        <v>112</v>
      </c>
      <c r="P37" s="386">
        <v>10839.852000000001</v>
      </c>
      <c r="Q37" s="387">
        <v>50080.002</v>
      </c>
      <c r="R37" s="388">
        <v>3752.16</v>
      </c>
    </row>
    <row r="38" spans="2:20" ht="15.75" x14ac:dyDescent="0.25">
      <c r="B38" s="383" t="s">
        <v>154</v>
      </c>
      <c r="C38" s="384">
        <v>15555.837</v>
      </c>
      <c r="D38" s="384">
        <v>72072.725000000006</v>
      </c>
      <c r="E38" s="384">
        <v>4015.25</v>
      </c>
      <c r="F38" s="385" t="s">
        <v>213</v>
      </c>
      <c r="G38" s="386">
        <v>11487.916999999999</v>
      </c>
      <c r="H38" s="387">
        <v>53657.231</v>
      </c>
      <c r="I38" s="388">
        <v>3878.05</v>
      </c>
      <c r="J38" s="398"/>
      <c r="K38" s="383" t="s">
        <v>112</v>
      </c>
      <c r="L38" s="384">
        <v>9599.5859999999993</v>
      </c>
      <c r="M38" s="384">
        <v>44346.936999999998</v>
      </c>
      <c r="N38" s="384">
        <v>2724.5050000000001</v>
      </c>
      <c r="O38" s="385" t="s">
        <v>111</v>
      </c>
      <c r="P38" s="386">
        <v>10638.714</v>
      </c>
      <c r="Q38" s="387">
        <v>48933.216</v>
      </c>
      <c r="R38" s="388">
        <v>2493.1619999999998</v>
      </c>
    </row>
    <row r="39" spans="2:20" ht="15.75" x14ac:dyDescent="0.25">
      <c r="B39" s="383" t="s">
        <v>120</v>
      </c>
      <c r="C39" s="384">
        <v>15434.489</v>
      </c>
      <c r="D39" s="384">
        <v>71446.847999999998</v>
      </c>
      <c r="E39" s="384">
        <v>4211.1719999999996</v>
      </c>
      <c r="F39" s="385" t="s">
        <v>136</v>
      </c>
      <c r="G39" s="386">
        <v>8102.0649999999996</v>
      </c>
      <c r="H39" s="387">
        <v>37361.220999999998</v>
      </c>
      <c r="I39" s="388">
        <v>2973.0859999999998</v>
      </c>
      <c r="J39" s="398"/>
      <c r="K39" s="383" t="s">
        <v>114</v>
      </c>
      <c r="L39" s="384">
        <v>8827.2659999999996</v>
      </c>
      <c r="M39" s="384">
        <v>40997.186999999998</v>
      </c>
      <c r="N39" s="384">
        <v>2416.4810000000002</v>
      </c>
      <c r="O39" s="385" t="s">
        <v>164</v>
      </c>
      <c r="P39" s="386">
        <v>10105.540999999999</v>
      </c>
      <c r="Q39" s="387">
        <v>45910.156999999999</v>
      </c>
      <c r="R39" s="388">
        <v>4317.125</v>
      </c>
    </row>
    <row r="40" spans="2:20" ht="15.75" x14ac:dyDescent="0.25">
      <c r="B40" s="383" t="s">
        <v>153</v>
      </c>
      <c r="C40" s="384">
        <v>12493.315000000001</v>
      </c>
      <c r="D40" s="384">
        <v>58325.983999999997</v>
      </c>
      <c r="E40" s="384">
        <v>3284.35</v>
      </c>
      <c r="F40" s="385" t="s">
        <v>156</v>
      </c>
      <c r="G40" s="386">
        <v>7942.9440000000004</v>
      </c>
      <c r="H40" s="387">
        <v>36403.063000000002</v>
      </c>
      <c r="I40" s="388">
        <v>2466.3380000000002</v>
      </c>
      <c r="J40" s="398"/>
      <c r="K40" s="383" t="s">
        <v>116</v>
      </c>
      <c r="L40" s="384">
        <v>6878.4920000000002</v>
      </c>
      <c r="M40" s="384">
        <v>31869.522000000001</v>
      </c>
      <c r="N40" s="384">
        <v>1942.0830000000001</v>
      </c>
      <c r="O40" s="385" t="s">
        <v>152</v>
      </c>
      <c r="P40" s="386">
        <v>8144.6809999999996</v>
      </c>
      <c r="Q40" s="387">
        <v>37449.224000000002</v>
      </c>
      <c r="R40" s="388">
        <v>3311.95</v>
      </c>
    </row>
    <row r="41" spans="2:20" ht="15.75" x14ac:dyDescent="0.25">
      <c r="B41" s="383" t="s">
        <v>117</v>
      </c>
      <c r="C41" s="384">
        <v>8051.9939999999997</v>
      </c>
      <c r="D41" s="384">
        <v>36984.811999999998</v>
      </c>
      <c r="E41" s="384">
        <v>2465.5630000000001</v>
      </c>
      <c r="F41" s="385" t="s">
        <v>153</v>
      </c>
      <c r="G41" s="386">
        <v>7723.2209999999995</v>
      </c>
      <c r="H41" s="387">
        <v>35898.796999999999</v>
      </c>
      <c r="I41" s="388">
        <v>2302</v>
      </c>
      <c r="J41" s="398"/>
      <c r="K41" s="383" t="s">
        <v>152</v>
      </c>
      <c r="L41" s="384">
        <v>6299.1009999999997</v>
      </c>
      <c r="M41" s="384">
        <v>29163.843000000001</v>
      </c>
      <c r="N41" s="384">
        <v>1963.37</v>
      </c>
      <c r="O41" s="385" t="s">
        <v>116</v>
      </c>
      <c r="P41" s="386">
        <v>6064.9690000000001</v>
      </c>
      <c r="Q41" s="387">
        <v>27898.129000000001</v>
      </c>
      <c r="R41" s="388">
        <v>1472.923</v>
      </c>
    </row>
    <row r="42" spans="2:20" ht="15.75" x14ac:dyDescent="0.25">
      <c r="B42" s="383" t="s">
        <v>213</v>
      </c>
      <c r="C42" s="384">
        <v>7725.0370000000003</v>
      </c>
      <c r="D42" s="384">
        <v>35913.790999999997</v>
      </c>
      <c r="E42" s="384">
        <v>2234</v>
      </c>
      <c r="F42" s="385" t="s">
        <v>284</v>
      </c>
      <c r="G42" s="386">
        <v>7023.9639999999999</v>
      </c>
      <c r="H42" s="387">
        <v>32168.367999999999</v>
      </c>
      <c r="I42" s="388">
        <v>2073</v>
      </c>
      <c r="J42" s="398"/>
      <c r="K42" s="383" t="s">
        <v>71</v>
      </c>
      <c r="L42" s="384">
        <v>5639.0649999999996</v>
      </c>
      <c r="M42" s="384">
        <v>26089.508999999998</v>
      </c>
      <c r="N42" s="384">
        <v>1843.7909999999999</v>
      </c>
      <c r="O42" s="385" t="s">
        <v>114</v>
      </c>
      <c r="P42" s="386">
        <v>5245.3559999999998</v>
      </c>
      <c r="Q42" s="387">
        <v>23743.223999999998</v>
      </c>
      <c r="R42" s="388">
        <v>2751.7260000000001</v>
      </c>
    </row>
    <row r="43" spans="2:20" ht="15.75" x14ac:dyDescent="0.25">
      <c r="B43" s="383" t="s">
        <v>124</v>
      </c>
      <c r="C43" s="384">
        <v>7688.31</v>
      </c>
      <c r="D43" s="384">
        <v>35593.586000000003</v>
      </c>
      <c r="E43" s="384">
        <v>2022.8630000000001</v>
      </c>
      <c r="F43" s="385" t="s">
        <v>120</v>
      </c>
      <c r="G43" s="386">
        <v>6988.4690000000001</v>
      </c>
      <c r="H43" s="387">
        <v>32374.460999999999</v>
      </c>
      <c r="I43" s="388">
        <v>2571.2199999999998</v>
      </c>
      <c r="J43" s="398"/>
      <c r="K43" s="383" t="s">
        <v>115</v>
      </c>
      <c r="L43" s="384">
        <v>4446.259</v>
      </c>
      <c r="M43" s="384">
        <v>20737.710999999999</v>
      </c>
      <c r="N43" s="384">
        <v>992.63</v>
      </c>
      <c r="O43" s="385" t="s">
        <v>123</v>
      </c>
      <c r="P43" s="386">
        <v>2366.9259999999999</v>
      </c>
      <c r="Q43" s="387">
        <v>10904.489</v>
      </c>
      <c r="R43" s="388">
        <v>894.01499999999999</v>
      </c>
    </row>
    <row r="44" spans="2:20" ht="15.75" x14ac:dyDescent="0.25">
      <c r="B44" s="383" t="s">
        <v>156</v>
      </c>
      <c r="C44" s="384">
        <v>6067.6769999999997</v>
      </c>
      <c r="D44" s="384">
        <v>28182.731</v>
      </c>
      <c r="E44" s="384">
        <v>1590.7950000000001</v>
      </c>
      <c r="F44" s="385" t="s">
        <v>115</v>
      </c>
      <c r="G44" s="386">
        <v>5320.2470000000003</v>
      </c>
      <c r="H44" s="387">
        <v>24752.593000000001</v>
      </c>
      <c r="I44" s="388">
        <v>1424.691</v>
      </c>
      <c r="J44" s="398"/>
      <c r="K44" s="383" t="s">
        <v>122</v>
      </c>
      <c r="L44" s="384">
        <v>3744.404</v>
      </c>
      <c r="M44" s="384">
        <v>17439.254000000001</v>
      </c>
      <c r="N44" s="384">
        <v>2983.665</v>
      </c>
      <c r="O44" s="385" t="s">
        <v>71</v>
      </c>
      <c r="P44" s="386">
        <v>2128.3820000000001</v>
      </c>
      <c r="Q44" s="387">
        <v>9756.7790000000005</v>
      </c>
      <c r="R44" s="388">
        <v>863.40599999999995</v>
      </c>
    </row>
    <row r="45" spans="2:20" ht="15.75" x14ac:dyDescent="0.25">
      <c r="B45" s="383" t="s">
        <v>68</v>
      </c>
      <c r="C45" s="384">
        <v>5925.45</v>
      </c>
      <c r="D45" s="384">
        <v>27280.505000000001</v>
      </c>
      <c r="E45" s="384">
        <v>1796.021</v>
      </c>
      <c r="F45" s="385" t="s">
        <v>154</v>
      </c>
      <c r="G45" s="386">
        <v>4800.9740000000002</v>
      </c>
      <c r="H45" s="387">
        <v>22259.407999999999</v>
      </c>
      <c r="I45" s="388">
        <v>1327.75</v>
      </c>
      <c r="J45" s="398"/>
      <c r="K45" s="383" t="s">
        <v>128</v>
      </c>
      <c r="L45" s="384">
        <v>2651.6239999999998</v>
      </c>
      <c r="M45" s="384">
        <v>12216.904</v>
      </c>
      <c r="N45" s="384">
        <v>2417.346</v>
      </c>
      <c r="O45" s="385" t="s">
        <v>122</v>
      </c>
      <c r="P45" s="386">
        <v>2081.1819999999998</v>
      </c>
      <c r="Q45" s="387">
        <v>9681.0830000000005</v>
      </c>
      <c r="R45" s="388">
        <v>1955.7329999999999</v>
      </c>
      <c r="T45" s="35"/>
    </row>
    <row r="46" spans="2:20" ht="15.75" x14ac:dyDescent="0.25">
      <c r="B46" s="383" t="s">
        <v>115</v>
      </c>
      <c r="C46" s="384">
        <v>5896.6589999999997</v>
      </c>
      <c r="D46" s="384">
        <v>27387.063999999998</v>
      </c>
      <c r="E46" s="384">
        <v>1510.683</v>
      </c>
      <c r="F46" s="385" t="s">
        <v>113</v>
      </c>
      <c r="G46" s="386">
        <v>4184.18</v>
      </c>
      <c r="H46" s="387">
        <v>19298.771000000001</v>
      </c>
      <c r="I46" s="388">
        <v>1560.588</v>
      </c>
      <c r="J46" s="398"/>
      <c r="K46" s="383" t="s">
        <v>123</v>
      </c>
      <c r="L46" s="384">
        <v>1587.6679999999999</v>
      </c>
      <c r="M46" s="384">
        <v>7327.7179999999998</v>
      </c>
      <c r="N46" s="384">
        <v>419.73099999999999</v>
      </c>
      <c r="O46" s="385" t="s">
        <v>115</v>
      </c>
      <c r="P46" s="386">
        <v>1835.2449999999999</v>
      </c>
      <c r="Q46" s="387">
        <v>8455.4629999999997</v>
      </c>
      <c r="R46" s="388">
        <v>427.14699999999999</v>
      </c>
    </row>
    <row r="47" spans="2:20" ht="15.75" x14ac:dyDescent="0.25">
      <c r="B47" s="383" t="s">
        <v>136</v>
      </c>
      <c r="C47" s="384">
        <v>5723.5910000000003</v>
      </c>
      <c r="D47" s="384">
        <v>26612.531999999999</v>
      </c>
      <c r="E47" s="384">
        <v>1576.1320000000001</v>
      </c>
      <c r="F47" s="385" t="s">
        <v>124</v>
      </c>
      <c r="G47" s="386">
        <v>3905.8809999999999</v>
      </c>
      <c r="H47" s="387">
        <v>17973.935000000001</v>
      </c>
      <c r="I47" s="388">
        <v>1503.1030000000001</v>
      </c>
      <c r="J47" s="398"/>
      <c r="K47" s="383" t="s">
        <v>129</v>
      </c>
      <c r="L47" s="384">
        <v>1298.7180000000001</v>
      </c>
      <c r="M47" s="384">
        <v>5879.9170000000004</v>
      </c>
      <c r="N47" s="384">
        <v>371</v>
      </c>
      <c r="O47" s="385" t="s">
        <v>128</v>
      </c>
      <c r="P47" s="386">
        <v>1802.2739999999999</v>
      </c>
      <c r="Q47" s="387">
        <v>8276.4050000000007</v>
      </c>
      <c r="R47" s="388">
        <v>2862.35</v>
      </c>
    </row>
    <row r="48" spans="2:20" ht="16.5" thickBot="1" x14ac:dyDescent="0.3">
      <c r="B48" s="389" t="s">
        <v>135</v>
      </c>
      <c r="C48" s="390">
        <v>5270.3270000000002</v>
      </c>
      <c r="D48" s="390">
        <v>24446.877</v>
      </c>
      <c r="E48" s="390">
        <v>1633.067</v>
      </c>
      <c r="F48" s="391" t="s">
        <v>114</v>
      </c>
      <c r="G48" s="392">
        <v>3576.221</v>
      </c>
      <c r="H48" s="393">
        <v>16424.367999999999</v>
      </c>
      <c r="I48" s="394">
        <v>2860.9229999999998</v>
      </c>
      <c r="J48" s="398"/>
      <c r="K48" s="389" t="s">
        <v>121</v>
      </c>
      <c r="L48" s="390">
        <v>693.62699999999995</v>
      </c>
      <c r="M48" s="390">
        <v>3222.2950000000001</v>
      </c>
      <c r="N48" s="390">
        <v>187.501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262</v>
      </c>
      <c r="C52" s="416"/>
      <c r="D52" s="416"/>
      <c r="E52" s="416"/>
      <c r="F52" s="415"/>
      <c r="G52" s="417"/>
      <c r="H52" s="417"/>
      <c r="I52" s="418"/>
      <c r="J52" s="365"/>
      <c r="K52" s="415" t="s">
        <v>263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168</v>
      </c>
      <c r="C53" s="420"/>
      <c r="D53" s="420"/>
      <c r="E53" s="420"/>
      <c r="F53" s="419"/>
      <c r="G53" s="418"/>
      <c r="H53" s="418"/>
      <c r="I53" s="418"/>
      <c r="J53" s="365"/>
      <c r="K53" s="419" t="s">
        <v>168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294</v>
      </c>
      <c r="C55" s="404"/>
      <c r="D55" s="405"/>
      <c r="E55" s="406"/>
      <c r="F55" s="403" t="s">
        <v>295</v>
      </c>
      <c r="G55" s="404"/>
      <c r="H55" s="405"/>
      <c r="I55" s="406"/>
      <c r="J55" s="365"/>
      <c r="K55" s="403" t="s">
        <v>294</v>
      </c>
      <c r="L55" s="404"/>
      <c r="M55" s="405"/>
      <c r="N55" s="406"/>
      <c r="O55" s="403" t="s">
        <v>295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127665.628</v>
      </c>
      <c r="D57" s="372">
        <v>591884.15</v>
      </c>
      <c r="E57" s="373">
        <v>89225.228000000003</v>
      </c>
      <c r="F57" s="374" t="s">
        <v>102</v>
      </c>
      <c r="G57" s="375">
        <v>145496.05900000001</v>
      </c>
      <c r="H57" s="376">
        <v>669535.84299999999</v>
      </c>
      <c r="I57" s="373">
        <v>89437.24</v>
      </c>
      <c r="J57" s="365"/>
      <c r="K57" s="370" t="s">
        <v>102</v>
      </c>
      <c r="L57" s="371">
        <v>60789.891000000003</v>
      </c>
      <c r="M57" s="372">
        <v>281404.39799999999</v>
      </c>
      <c r="N57" s="373">
        <v>40899.896000000001</v>
      </c>
      <c r="O57" s="374" t="s">
        <v>102</v>
      </c>
      <c r="P57" s="375">
        <v>62110.942999999999</v>
      </c>
      <c r="Q57" s="376">
        <v>286029.37800000003</v>
      </c>
      <c r="R57" s="373">
        <v>37940.517</v>
      </c>
    </row>
    <row r="58" spans="2:18" ht="15.75" x14ac:dyDescent="0.25">
      <c r="B58" s="377" t="s">
        <v>122</v>
      </c>
      <c r="C58" s="378">
        <v>15854.355</v>
      </c>
      <c r="D58" s="378">
        <v>73424.236999999994</v>
      </c>
      <c r="E58" s="378">
        <v>11460.011</v>
      </c>
      <c r="F58" s="379" t="s">
        <v>122</v>
      </c>
      <c r="G58" s="380">
        <v>22175.812999999998</v>
      </c>
      <c r="H58" s="381">
        <v>102042.891</v>
      </c>
      <c r="I58" s="382">
        <v>12842.444</v>
      </c>
      <c r="J58" s="365"/>
      <c r="K58" s="377" t="s">
        <v>69</v>
      </c>
      <c r="L58" s="378">
        <v>20459.014999999999</v>
      </c>
      <c r="M58" s="378">
        <v>94728.868000000002</v>
      </c>
      <c r="N58" s="378">
        <v>13186.4</v>
      </c>
      <c r="O58" s="379" t="s">
        <v>69</v>
      </c>
      <c r="P58" s="380">
        <v>22184.655999999999</v>
      </c>
      <c r="Q58" s="381">
        <v>102025.446</v>
      </c>
      <c r="R58" s="382">
        <v>14238.362999999999</v>
      </c>
    </row>
    <row r="59" spans="2:18" ht="15.75" x14ac:dyDescent="0.25">
      <c r="B59" s="383" t="s">
        <v>119</v>
      </c>
      <c r="C59" s="384">
        <v>14351.135</v>
      </c>
      <c r="D59" s="384">
        <v>66427.195999999996</v>
      </c>
      <c r="E59" s="384">
        <v>12053.64</v>
      </c>
      <c r="F59" s="385" t="s">
        <v>119</v>
      </c>
      <c r="G59" s="386">
        <v>20038.170999999998</v>
      </c>
      <c r="H59" s="387">
        <v>92334.956000000006</v>
      </c>
      <c r="I59" s="388">
        <v>13205.643</v>
      </c>
      <c r="J59" s="365"/>
      <c r="K59" s="383" t="s">
        <v>117</v>
      </c>
      <c r="L59" s="384">
        <v>12391.576999999999</v>
      </c>
      <c r="M59" s="384">
        <v>57345.51</v>
      </c>
      <c r="N59" s="384">
        <v>12708.416999999999</v>
      </c>
      <c r="O59" s="385" t="s">
        <v>117</v>
      </c>
      <c r="P59" s="386">
        <v>16784.071</v>
      </c>
      <c r="Q59" s="387">
        <v>77381.546000000002</v>
      </c>
      <c r="R59" s="388">
        <v>12556.416999999999</v>
      </c>
    </row>
    <row r="60" spans="2:18" ht="15.75" x14ac:dyDescent="0.25">
      <c r="B60" s="383" t="s">
        <v>124</v>
      </c>
      <c r="C60" s="384">
        <v>10930.163</v>
      </c>
      <c r="D60" s="384">
        <v>50666.035000000003</v>
      </c>
      <c r="E60" s="384">
        <v>8413.991</v>
      </c>
      <c r="F60" s="385" t="s">
        <v>124</v>
      </c>
      <c r="G60" s="386">
        <v>12432.83</v>
      </c>
      <c r="H60" s="387">
        <v>57170.114000000001</v>
      </c>
      <c r="I60" s="388">
        <v>9024.9169999999995</v>
      </c>
      <c r="J60" s="365"/>
      <c r="K60" s="383" t="s">
        <v>115</v>
      </c>
      <c r="L60" s="384">
        <v>10561.040999999999</v>
      </c>
      <c r="M60" s="384">
        <v>48898.91</v>
      </c>
      <c r="N60" s="384">
        <v>5506.3630000000003</v>
      </c>
      <c r="O60" s="385" t="s">
        <v>115</v>
      </c>
      <c r="P60" s="386">
        <v>9369.4580000000005</v>
      </c>
      <c r="Q60" s="387">
        <v>43183.364999999998</v>
      </c>
      <c r="R60" s="388">
        <v>3799.9450000000002</v>
      </c>
    </row>
    <row r="61" spans="2:18" ht="15.75" x14ac:dyDescent="0.25">
      <c r="B61" s="383" t="s">
        <v>153</v>
      </c>
      <c r="C61" s="384">
        <v>10105.5</v>
      </c>
      <c r="D61" s="384">
        <v>47238.531999999999</v>
      </c>
      <c r="E61" s="384">
        <v>2878.0250000000001</v>
      </c>
      <c r="F61" s="385" t="s">
        <v>115</v>
      </c>
      <c r="G61" s="386">
        <v>12114.671</v>
      </c>
      <c r="H61" s="387">
        <v>55777.216999999997</v>
      </c>
      <c r="I61" s="388">
        <v>7462.857</v>
      </c>
      <c r="J61" s="365"/>
      <c r="K61" s="383" t="s">
        <v>116</v>
      </c>
      <c r="L61" s="384">
        <v>9645.3979999999992</v>
      </c>
      <c r="M61" s="384">
        <v>44615.07</v>
      </c>
      <c r="N61" s="384">
        <v>6957.5450000000001</v>
      </c>
      <c r="O61" s="385" t="s">
        <v>116</v>
      </c>
      <c r="P61" s="386">
        <v>7189.2539999999999</v>
      </c>
      <c r="Q61" s="387">
        <v>33049.89</v>
      </c>
      <c r="R61" s="388">
        <v>4539.4269999999997</v>
      </c>
    </row>
    <row r="62" spans="2:18" ht="15.75" x14ac:dyDescent="0.25">
      <c r="B62" s="383" t="s">
        <v>69</v>
      </c>
      <c r="C62" s="384">
        <v>9940.5</v>
      </c>
      <c r="D62" s="384">
        <v>46024.815999999999</v>
      </c>
      <c r="E62" s="384">
        <v>8434.0589999999993</v>
      </c>
      <c r="F62" s="385" t="s">
        <v>69</v>
      </c>
      <c r="G62" s="386">
        <v>10435.875</v>
      </c>
      <c r="H62" s="387">
        <v>47951.946000000004</v>
      </c>
      <c r="I62" s="388">
        <v>7094.7860000000001</v>
      </c>
      <c r="J62" s="365"/>
      <c r="K62" s="383" t="s">
        <v>68</v>
      </c>
      <c r="L62" s="384">
        <v>1600.5039999999999</v>
      </c>
      <c r="M62" s="384">
        <v>7459.5119999999997</v>
      </c>
      <c r="N62" s="384">
        <v>466.40100000000001</v>
      </c>
      <c r="O62" s="385" t="s">
        <v>68</v>
      </c>
      <c r="P62" s="386">
        <v>1173.2070000000001</v>
      </c>
      <c r="Q62" s="387">
        <v>5354.1620000000003</v>
      </c>
      <c r="R62" s="388">
        <v>511.88200000000001</v>
      </c>
    </row>
    <row r="63" spans="2:18" ht="15.75" x14ac:dyDescent="0.25">
      <c r="B63" s="383" t="s">
        <v>115</v>
      </c>
      <c r="C63" s="384">
        <v>9614.7209999999995</v>
      </c>
      <c r="D63" s="384">
        <v>44527.222999999998</v>
      </c>
      <c r="E63" s="384">
        <v>6834.7430000000004</v>
      </c>
      <c r="F63" s="385" t="s">
        <v>114</v>
      </c>
      <c r="G63" s="386">
        <v>8326.6239999999998</v>
      </c>
      <c r="H63" s="387">
        <v>38323.362000000001</v>
      </c>
      <c r="I63" s="388">
        <v>6847.5370000000003</v>
      </c>
      <c r="J63" s="365"/>
      <c r="K63" s="383" t="s">
        <v>215</v>
      </c>
      <c r="L63" s="384">
        <v>1326.4780000000001</v>
      </c>
      <c r="M63" s="384">
        <v>6158.4750000000004</v>
      </c>
      <c r="N63" s="384">
        <v>405.32499999999999</v>
      </c>
      <c r="O63" s="385" t="s">
        <v>127</v>
      </c>
      <c r="P63" s="386">
        <v>1105.047</v>
      </c>
      <c r="Q63" s="387">
        <v>5079.6369999999997</v>
      </c>
      <c r="R63" s="388">
        <v>495.85599999999999</v>
      </c>
    </row>
    <row r="64" spans="2:18" ht="15.75" x14ac:dyDescent="0.25">
      <c r="B64" s="383" t="s">
        <v>114</v>
      </c>
      <c r="C64" s="384">
        <v>7946.7529999999997</v>
      </c>
      <c r="D64" s="384">
        <v>36897.936999999998</v>
      </c>
      <c r="E64" s="384">
        <v>7268.799</v>
      </c>
      <c r="F64" s="385" t="s">
        <v>164</v>
      </c>
      <c r="G64" s="386">
        <v>7922.9859999999999</v>
      </c>
      <c r="H64" s="387">
        <v>36572.461000000003</v>
      </c>
      <c r="I64" s="388">
        <v>5152.2619999999997</v>
      </c>
      <c r="J64" s="365"/>
      <c r="K64" s="383" t="s">
        <v>114</v>
      </c>
      <c r="L64" s="384">
        <v>947.17200000000003</v>
      </c>
      <c r="M64" s="384">
        <v>4383.1880000000001</v>
      </c>
      <c r="N64" s="384">
        <v>319.97300000000001</v>
      </c>
      <c r="O64" s="385" t="s">
        <v>114</v>
      </c>
      <c r="P64" s="386">
        <v>996.20299999999997</v>
      </c>
      <c r="Q64" s="387">
        <v>4627.8050000000003</v>
      </c>
      <c r="R64" s="388">
        <v>486.59500000000003</v>
      </c>
    </row>
    <row r="65" spans="2:18" ht="15.75" x14ac:dyDescent="0.25">
      <c r="B65" s="383" t="s">
        <v>164</v>
      </c>
      <c r="C65" s="384">
        <v>5922.5389999999998</v>
      </c>
      <c r="D65" s="384">
        <v>27504.075000000001</v>
      </c>
      <c r="E65" s="384">
        <v>4690.13</v>
      </c>
      <c r="F65" s="385" t="s">
        <v>113</v>
      </c>
      <c r="G65" s="386">
        <v>7270.8339999999998</v>
      </c>
      <c r="H65" s="387">
        <v>33435.040999999997</v>
      </c>
      <c r="I65" s="388">
        <v>2919.6309999999999</v>
      </c>
      <c r="J65" s="365"/>
      <c r="K65" s="383" t="s">
        <v>127</v>
      </c>
      <c r="L65" s="384">
        <v>826.75</v>
      </c>
      <c r="M65" s="384">
        <v>3813.85</v>
      </c>
      <c r="N65" s="384">
        <v>375.18900000000002</v>
      </c>
      <c r="O65" s="385" t="s">
        <v>113</v>
      </c>
      <c r="P65" s="386">
        <v>708.41</v>
      </c>
      <c r="Q65" s="387">
        <v>3258.1320000000001</v>
      </c>
      <c r="R65" s="388">
        <v>161.708</v>
      </c>
    </row>
    <row r="66" spans="2:18" ht="15.75" x14ac:dyDescent="0.25">
      <c r="B66" s="383" t="s">
        <v>215</v>
      </c>
      <c r="C66" s="384">
        <v>5575.3339999999998</v>
      </c>
      <c r="D66" s="384">
        <v>25800.366999999998</v>
      </c>
      <c r="E66" s="384">
        <v>2690.7719999999999</v>
      </c>
      <c r="F66" s="385" t="s">
        <v>129</v>
      </c>
      <c r="G66" s="386">
        <v>5847.527</v>
      </c>
      <c r="H66" s="387">
        <v>26917.135999999999</v>
      </c>
      <c r="I66" s="388">
        <v>4508.8389999999999</v>
      </c>
      <c r="J66" s="365"/>
      <c r="K66" s="383" t="s">
        <v>71</v>
      </c>
      <c r="L66" s="384">
        <v>703.38599999999997</v>
      </c>
      <c r="M66" s="384">
        <v>3263.6480000000001</v>
      </c>
      <c r="N66" s="384">
        <v>202.98699999999999</v>
      </c>
      <c r="O66" s="385" t="s">
        <v>71</v>
      </c>
      <c r="P66" s="386">
        <v>611.71900000000005</v>
      </c>
      <c r="Q66" s="387">
        <v>2862.02</v>
      </c>
      <c r="R66" s="388">
        <v>326.01</v>
      </c>
    </row>
    <row r="67" spans="2:18" ht="15.75" x14ac:dyDescent="0.25">
      <c r="B67" s="383" t="s">
        <v>113</v>
      </c>
      <c r="C67" s="384">
        <v>5248.16</v>
      </c>
      <c r="D67" s="384">
        <v>24281.335999999999</v>
      </c>
      <c r="E67" s="384">
        <v>3162.0830000000001</v>
      </c>
      <c r="F67" s="385" t="s">
        <v>215</v>
      </c>
      <c r="G67" s="386">
        <v>5438.1620000000003</v>
      </c>
      <c r="H67" s="387">
        <v>24983.947</v>
      </c>
      <c r="I67" s="388">
        <v>2343.6260000000002</v>
      </c>
      <c r="J67" s="365"/>
      <c r="K67" s="383" t="s">
        <v>113</v>
      </c>
      <c r="L67" s="384">
        <v>655.28899999999999</v>
      </c>
      <c r="M67" s="384">
        <v>3019.277</v>
      </c>
      <c r="N67" s="384">
        <v>178.49199999999999</v>
      </c>
      <c r="O67" s="385" t="s">
        <v>112</v>
      </c>
      <c r="P67" s="386">
        <v>586.45600000000002</v>
      </c>
      <c r="Q67" s="387">
        <v>2700.9290000000001</v>
      </c>
      <c r="R67" s="388">
        <v>294.625</v>
      </c>
    </row>
    <row r="68" spans="2:18" ht="15.75" x14ac:dyDescent="0.25">
      <c r="B68" s="383" t="s">
        <v>129</v>
      </c>
      <c r="C68" s="384">
        <v>4657.4269999999997</v>
      </c>
      <c r="D68" s="384">
        <v>21618.710999999999</v>
      </c>
      <c r="E68" s="384">
        <v>4291.8370000000004</v>
      </c>
      <c r="F68" s="385" t="s">
        <v>128</v>
      </c>
      <c r="G68" s="386">
        <v>3600.0659999999998</v>
      </c>
      <c r="H68" s="387">
        <v>16565.353999999999</v>
      </c>
      <c r="I68" s="388">
        <v>1728.9839999999999</v>
      </c>
      <c r="J68" s="365"/>
      <c r="K68" s="383" t="s">
        <v>122</v>
      </c>
      <c r="L68" s="384">
        <v>362.27499999999998</v>
      </c>
      <c r="M68" s="384">
        <v>1660.4290000000001</v>
      </c>
      <c r="N68" s="384">
        <v>100.252</v>
      </c>
      <c r="O68" s="385" t="s">
        <v>215</v>
      </c>
      <c r="P68" s="386">
        <v>393.892</v>
      </c>
      <c r="Q68" s="387">
        <v>1845.4459999999999</v>
      </c>
      <c r="R68" s="388">
        <v>133.809</v>
      </c>
    </row>
    <row r="69" spans="2:18" ht="15.75" x14ac:dyDescent="0.25">
      <c r="B69" s="383" t="s">
        <v>128</v>
      </c>
      <c r="C69" s="384">
        <v>2745.8229999999999</v>
      </c>
      <c r="D69" s="384">
        <v>12719.021000000001</v>
      </c>
      <c r="E69" s="384">
        <v>1855.855</v>
      </c>
      <c r="F69" s="385" t="s">
        <v>123</v>
      </c>
      <c r="G69" s="386">
        <v>3256.395</v>
      </c>
      <c r="H69" s="387">
        <v>14974.806</v>
      </c>
      <c r="I69" s="388">
        <v>1841.932</v>
      </c>
      <c r="J69" s="365"/>
      <c r="K69" s="383" t="s">
        <v>123</v>
      </c>
      <c r="L69" s="384">
        <v>348.82299999999998</v>
      </c>
      <c r="M69" s="384">
        <v>1604.6769999999999</v>
      </c>
      <c r="N69" s="384">
        <v>114.5</v>
      </c>
      <c r="O69" s="385" t="s">
        <v>121</v>
      </c>
      <c r="P69" s="386">
        <v>327.52800000000002</v>
      </c>
      <c r="Q69" s="387">
        <v>1510.4659999999999</v>
      </c>
      <c r="R69" s="388">
        <v>102.496</v>
      </c>
    </row>
    <row r="70" spans="2:18" ht="15.75" x14ac:dyDescent="0.25">
      <c r="B70" s="383" t="s">
        <v>123</v>
      </c>
      <c r="C70" s="384">
        <v>2391.2280000000001</v>
      </c>
      <c r="D70" s="384">
        <v>11078.062</v>
      </c>
      <c r="E70" s="384">
        <v>1892.431</v>
      </c>
      <c r="F70" s="385" t="s">
        <v>117</v>
      </c>
      <c r="G70" s="386">
        <v>2911.3290000000002</v>
      </c>
      <c r="H70" s="387">
        <v>13394.714</v>
      </c>
      <c r="I70" s="388">
        <v>1455.3320000000001</v>
      </c>
      <c r="J70" s="365"/>
      <c r="K70" s="383" t="s">
        <v>112</v>
      </c>
      <c r="L70" s="384">
        <v>300.81400000000002</v>
      </c>
      <c r="M70" s="384">
        <v>1388.992</v>
      </c>
      <c r="N70" s="384">
        <v>83.891999999999996</v>
      </c>
      <c r="O70" s="385" t="s">
        <v>111</v>
      </c>
      <c r="P70" s="386">
        <v>199.054</v>
      </c>
      <c r="Q70" s="387">
        <v>918.99599999999998</v>
      </c>
      <c r="R70" s="388">
        <v>74.385999999999996</v>
      </c>
    </row>
    <row r="71" spans="2:18" ht="15.75" x14ac:dyDescent="0.25">
      <c r="B71" s="383" t="s">
        <v>117</v>
      </c>
      <c r="C71" s="384">
        <v>2264.748</v>
      </c>
      <c r="D71" s="384">
        <v>10487.342000000001</v>
      </c>
      <c r="E71" s="384">
        <v>1627.7660000000001</v>
      </c>
      <c r="F71" s="385" t="s">
        <v>112</v>
      </c>
      <c r="G71" s="386">
        <v>2464.2080000000001</v>
      </c>
      <c r="H71" s="387">
        <v>11326.686</v>
      </c>
      <c r="I71" s="388">
        <v>1523.8309999999999</v>
      </c>
      <c r="J71" s="365"/>
      <c r="K71" s="383" t="s">
        <v>152</v>
      </c>
      <c r="L71" s="384">
        <v>266.79399999999998</v>
      </c>
      <c r="M71" s="384">
        <v>1233.471</v>
      </c>
      <c r="N71" s="384">
        <v>97.852000000000004</v>
      </c>
      <c r="O71" s="385" t="s">
        <v>152</v>
      </c>
      <c r="P71" s="386">
        <v>173.03200000000001</v>
      </c>
      <c r="Q71" s="387">
        <v>813.89499999999998</v>
      </c>
      <c r="R71" s="388">
        <v>81.34</v>
      </c>
    </row>
    <row r="72" spans="2:18" ht="15.75" x14ac:dyDescent="0.25">
      <c r="B72" s="383" t="s">
        <v>71</v>
      </c>
      <c r="C72" s="384">
        <v>2027.664</v>
      </c>
      <c r="D72" s="384">
        <v>9386.5730000000003</v>
      </c>
      <c r="E72" s="384">
        <v>1468.2239999999999</v>
      </c>
      <c r="F72" s="385" t="s">
        <v>71</v>
      </c>
      <c r="G72" s="386">
        <v>2457.1610000000001</v>
      </c>
      <c r="H72" s="387">
        <v>11290.815000000001</v>
      </c>
      <c r="I72" s="388">
        <v>1549.443</v>
      </c>
      <c r="J72" s="365"/>
      <c r="K72" s="383" t="s">
        <v>135</v>
      </c>
      <c r="L72" s="384">
        <v>152.38200000000001</v>
      </c>
      <c r="M72" s="384">
        <v>708.55100000000004</v>
      </c>
      <c r="N72" s="384">
        <v>72.667000000000002</v>
      </c>
      <c r="O72" s="385" t="s">
        <v>161</v>
      </c>
      <c r="P72" s="386">
        <v>134.07499999999999</v>
      </c>
      <c r="Q72" s="387">
        <v>615.41499999999996</v>
      </c>
      <c r="R72" s="388">
        <v>65.981999999999999</v>
      </c>
    </row>
    <row r="73" spans="2:18" ht="16.5" thickBot="1" x14ac:dyDescent="0.3">
      <c r="B73" s="389" t="s">
        <v>118</v>
      </c>
      <c r="C73" s="390">
        <v>2026.03</v>
      </c>
      <c r="D73" s="390">
        <v>9407.9830000000002</v>
      </c>
      <c r="E73" s="390">
        <v>500.00400000000002</v>
      </c>
      <c r="F73" s="391" t="s">
        <v>152</v>
      </c>
      <c r="G73" s="392">
        <v>2334.4870000000001</v>
      </c>
      <c r="H73" s="393">
        <v>10759.321</v>
      </c>
      <c r="I73" s="394">
        <v>1577.087</v>
      </c>
      <c r="J73" s="365"/>
      <c r="K73" s="389" t="s">
        <v>111</v>
      </c>
      <c r="L73" s="390">
        <v>119.307</v>
      </c>
      <c r="M73" s="390">
        <v>552.471</v>
      </c>
      <c r="N73" s="390">
        <v>48.682000000000002</v>
      </c>
      <c r="O73" s="391" t="s">
        <v>135</v>
      </c>
      <c r="P73" s="392">
        <v>113.06</v>
      </c>
      <c r="Q73" s="393">
        <v>522.77099999999996</v>
      </c>
      <c r="R73" s="394">
        <v>45.9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264</v>
      </c>
      <c r="C77" s="416"/>
      <c r="D77" s="416"/>
      <c r="E77" s="416"/>
      <c r="F77" s="415"/>
      <c r="G77" s="417"/>
      <c r="H77" s="417"/>
      <c r="I77" s="417"/>
      <c r="J77" s="365"/>
      <c r="K77" s="415" t="s">
        <v>265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168</v>
      </c>
      <c r="C78" s="420"/>
      <c r="D78" s="420"/>
      <c r="E78" s="420"/>
      <c r="F78" s="419"/>
      <c r="G78" s="418"/>
      <c r="H78" s="418"/>
      <c r="I78" s="418"/>
      <c r="J78" s="365"/>
      <c r="K78" s="419" t="s">
        <v>168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294</v>
      </c>
      <c r="C80" s="404"/>
      <c r="D80" s="405"/>
      <c r="E80" s="406"/>
      <c r="F80" s="403" t="s">
        <v>295</v>
      </c>
      <c r="G80" s="404"/>
      <c r="H80" s="405"/>
      <c r="I80" s="406"/>
      <c r="J80" s="365"/>
      <c r="K80" s="403" t="s">
        <v>294</v>
      </c>
      <c r="L80" s="404"/>
      <c r="M80" s="405"/>
      <c r="N80" s="406"/>
      <c r="O80" s="403" t="s">
        <v>295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175708.54699999999</v>
      </c>
      <c r="D82" s="372">
        <v>813665.39199999999</v>
      </c>
      <c r="E82" s="373">
        <v>146023.28400000001</v>
      </c>
      <c r="F82" s="374" t="s">
        <v>102</v>
      </c>
      <c r="G82" s="375">
        <v>129509.78</v>
      </c>
      <c r="H82" s="376">
        <v>597716.95499999996</v>
      </c>
      <c r="I82" s="373">
        <v>147789.78599999999</v>
      </c>
      <c r="J82" s="365"/>
      <c r="K82" s="370" t="s">
        <v>102</v>
      </c>
      <c r="L82" s="371">
        <v>61906.499000000003</v>
      </c>
      <c r="M82" s="372">
        <v>286538.59700000001</v>
      </c>
      <c r="N82" s="373">
        <v>78476.459000000003</v>
      </c>
      <c r="O82" s="374" t="s">
        <v>102</v>
      </c>
      <c r="P82" s="375">
        <v>41482.633000000002</v>
      </c>
      <c r="Q82" s="376">
        <v>191109.03099999999</v>
      </c>
      <c r="R82" s="373">
        <v>61376.330999999998</v>
      </c>
    </row>
    <row r="83" spans="2:18" ht="15.75" x14ac:dyDescent="0.25">
      <c r="B83" s="377" t="s">
        <v>215</v>
      </c>
      <c r="C83" s="378">
        <v>38415.252</v>
      </c>
      <c r="D83" s="378">
        <v>177289.83</v>
      </c>
      <c r="E83" s="378">
        <v>35523.605000000003</v>
      </c>
      <c r="F83" s="379" t="s">
        <v>136</v>
      </c>
      <c r="G83" s="380">
        <v>28307.118999999999</v>
      </c>
      <c r="H83" s="381">
        <v>130760.14200000001</v>
      </c>
      <c r="I83" s="382">
        <v>35012.313999999998</v>
      </c>
      <c r="J83" s="365"/>
      <c r="K83" s="377" t="s">
        <v>69</v>
      </c>
      <c r="L83" s="378">
        <v>14183.084000000001</v>
      </c>
      <c r="M83" s="378">
        <v>65640.134000000005</v>
      </c>
      <c r="N83" s="378">
        <v>16674.12</v>
      </c>
      <c r="O83" s="379" t="s">
        <v>69</v>
      </c>
      <c r="P83" s="380">
        <v>13161.59</v>
      </c>
      <c r="Q83" s="381">
        <v>60649.510999999999</v>
      </c>
      <c r="R83" s="382">
        <v>25115.241999999998</v>
      </c>
    </row>
    <row r="84" spans="2:18" ht="15.75" x14ac:dyDescent="0.25">
      <c r="B84" s="383" t="s">
        <v>136</v>
      </c>
      <c r="C84" s="384">
        <v>23976.919000000002</v>
      </c>
      <c r="D84" s="384">
        <v>111709.497</v>
      </c>
      <c r="E84" s="384">
        <v>19831.648000000001</v>
      </c>
      <c r="F84" s="385" t="s">
        <v>215</v>
      </c>
      <c r="G84" s="386">
        <v>17598.633999999998</v>
      </c>
      <c r="H84" s="387">
        <v>81096.14</v>
      </c>
      <c r="I84" s="388">
        <v>22410.087</v>
      </c>
      <c r="J84" s="365"/>
      <c r="K84" s="383" t="s">
        <v>68</v>
      </c>
      <c r="L84" s="384">
        <v>11923.147999999999</v>
      </c>
      <c r="M84" s="384">
        <v>55320.516000000003</v>
      </c>
      <c r="N84" s="384">
        <v>5297.1080000000002</v>
      </c>
      <c r="O84" s="385" t="s">
        <v>68</v>
      </c>
      <c r="P84" s="386">
        <v>6879.8639999999996</v>
      </c>
      <c r="Q84" s="387">
        <v>31690.537</v>
      </c>
      <c r="R84" s="388">
        <v>3893.1179999999999</v>
      </c>
    </row>
    <row r="85" spans="2:18" ht="15.75" x14ac:dyDescent="0.25">
      <c r="B85" s="383" t="s">
        <v>69</v>
      </c>
      <c r="C85" s="384">
        <v>17141.636999999999</v>
      </c>
      <c r="D85" s="384">
        <v>79307.716</v>
      </c>
      <c r="E85" s="384">
        <v>22220.313999999998</v>
      </c>
      <c r="F85" s="385" t="s">
        <v>69</v>
      </c>
      <c r="G85" s="386">
        <v>9139.8430000000008</v>
      </c>
      <c r="H85" s="387">
        <v>42209.006000000001</v>
      </c>
      <c r="I85" s="388">
        <v>19512.627</v>
      </c>
      <c r="J85" s="365"/>
      <c r="K85" s="383" t="s">
        <v>215</v>
      </c>
      <c r="L85" s="384">
        <v>8236.9439999999995</v>
      </c>
      <c r="M85" s="384">
        <v>38165.462</v>
      </c>
      <c r="N85" s="384">
        <v>4011.4270000000001</v>
      </c>
      <c r="O85" s="385" t="s">
        <v>215</v>
      </c>
      <c r="P85" s="386">
        <v>5540.1019999999999</v>
      </c>
      <c r="Q85" s="387">
        <v>25657.146000000001</v>
      </c>
      <c r="R85" s="388">
        <v>3763.7049999999999</v>
      </c>
    </row>
    <row r="86" spans="2:18" ht="15.75" x14ac:dyDescent="0.25">
      <c r="B86" s="383" t="s">
        <v>167</v>
      </c>
      <c r="C86" s="384">
        <v>10638.191000000001</v>
      </c>
      <c r="D86" s="384">
        <v>49126.803999999996</v>
      </c>
      <c r="E86" s="384">
        <v>7109</v>
      </c>
      <c r="F86" s="385" t="s">
        <v>167</v>
      </c>
      <c r="G86" s="386">
        <v>8940.1929999999993</v>
      </c>
      <c r="H86" s="387">
        <v>41455.745000000003</v>
      </c>
      <c r="I86" s="388">
        <v>8135.1289999999999</v>
      </c>
      <c r="J86" s="365"/>
      <c r="K86" s="383" t="s">
        <v>117</v>
      </c>
      <c r="L86" s="384">
        <v>4984.3100000000004</v>
      </c>
      <c r="M86" s="384">
        <v>23079.18</v>
      </c>
      <c r="N86" s="384">
        <v>5983.2049999999999</v>
      </c>
      <c r="O86" s="385" t="s">
        <v>117</v>
      </c>
      <c r="P86" s="386">
        <v>3844.268</v>
      </c>
      <c r="Q86" s="387">
        <v>17704.857</v>
      </c>
      <c r="R86" s="388">
        <v>4098.058</v>
      </c>
    </row>
    <row r="87" spans="2:18" ht="15.75" x14ac:dyDescent="0.25">
      <c r="B87" s="383" t="s">
        <v>169</v>
      </c>
      <c r="C87" s="384">
        <v>8424.6949999999997</v>
      </c>
      <c r="D87" s="384">
        <v>39157.019</v>
      </c>
      <c r="E87" s="384">
        <v>5710.6750000000002</v>
      </c>
      <c r="F87" s="385" t="s">
        <v>169</v>
      </c>
      <c r="G87" s="386">
        <v>6208.2809999999999</v>
      </c>
      <c r="H87" s="387">
        <v>28349.690999999999</v>
      </c>
      <c r="I87" s="388">
        <v>7009.9</v>
      </c>
      <c r="J87" s="365"/>
      <c r="K87" s="383" t="s">
        <v>114</v>
      </c>
      <c r="L87" s="384">
        <v>3938.2130000000002</v>
      </c>
      <c r="M87" s="384">
        <v>18236.115000000002</v>
      </c>
      <c r="N87" s="384">
        <v>18830.758999999998</v>
      </c>
      <c r="O87" s="385" t="s">
        <v>111</v>
      </c>
      <c r="P87" s="386">
        <v>1919.143</v>
      </c>
      <c r="Q87" s="387">
        <v>8777.3459999999995</v>
      </c>
      <c r="R87" s="388">
        <v>477.93900000000002</v>
      </c>
    </row>
    <row r="88" spans="2:18" ht="15.75" x14ac:dyDescent="0.25">
      <c r="B88" s="383" t="s">
        <v>170</v>
      </c>
      <c r="C88" s="384">
        <v>6798.973</v>
      </c>
      <c r="D88" s="384">
        <v>31476.405999999999</v>
      </c>
      <c r="E88" s="384">
        <v>4193.45</v>
      </c>
      <c r="F88" s="385" t="s">
        <v>164</v>
      </c>
      <c r="G88" s="386">
        <v>5344.4340000000002</v>
      </c>
      <c r="H88" s="387">
        <v>24707.504000000001</v>
      </c>
      <c r="I88" s="388">
        <v>4068.3829999999998</v>
      </c>
      <c r="J88" s="365"/>
      <c r="K88" s="383" t="s">
        <v>111</v>
      </c>
      <c r="L88" s="384">
        <v>2646.7179999999998</v>
      </c>
      <c r="M88" s="384">
        <v>12217.308000000001</v>
      </c>
      <c r="N88" s="384">
        <v>405.67200000000003</v>
      </c>
      <c r="O88" s="385" t="s">
        <v>136</v>
      </c>
      <c r="P88" s="386">
        <v>1300.652</v>
      </c>
      <c r="Q88" s="387">
        <v>5939.0140000000001</v>
      </c>
      <c r="R88" s="388">
        <v>753.726</v>
      </c>
    </row>
    <row r="89" spans="2:18" ht="15.75" x14ac:dyDescent="0.25">
      <c r="B89" s="383" t="s">
        <v>111</v>
      </c>
      <c r="C89" s="384">
        <v>4595.9409999999998</v>
      </c>
      <c r="D89" s="384">
        <v>21305.386999999999</v>
      </c>
      <c r="E89" s="384">
        <v>3509.3879999999999</v>
      </c>
      <c r="F89" s="385" t="s">
        <v>111</v>
      </c>
      <c r="G89" s="386">
        <v>4734.1869999999999</v>
      </c>
      <c r="H89" s="387">
        <v>21864.300999999999</v>
      </c>
      <c r="I89" s="388">
        <v>3313.7310000000002</v>
      </c>
      <c r="J89" s="365"/>
      <c r="K89" s="383" t="s">
        <v>115</v>
      </c>
      <c r="L89" s="384">
        <v>2440.4549999999999</v>
      </c>
      <c r="M89" s="384">
        <v>11232.009</v>
      </c>
      <c r="N89" s="384">
        <v>11695.032999999999</v>
      </c>
      <c r="O89" s="385" t="s">
        <v>114</v>
      </c>
      <c r="P89" s="386">
        <v>1107.44</v>
      </c>
      <c r="Q89" s="387">
        <v>5074.7709999999997</v>
      </c>
      <c r="R89" s="388">
        <v>5427.7740000000003</v>
      </c>
    </row>
    <row r="90" spans="2:18" ht="15.75" x14ac:dyDescent="0.25">
      <c r="B90" s="383" t="s">
        <v>153</v>
      </c>
      <c r="C90" s="384">
        <v>4529.6509999999998</v>
      </c>
      <c r="D90" s="384">
        <v>20996.080999999998</v>
      </c>
      <c r="E90" s="384">
        <v>4050</v>
      </c>
      <c r="F90" s="385" t="s">
        <v>170</v>
      </c>
      <c r="G90" s="386">
        <v>4119.6580000000004</v>
      </c>
      <c r="H90" s="387">
        <v>18951.36</v>
      </c>
      <c r="I90" s="388">
        <v>3686.1570000000002</v>
      </c>
      <c r="J90" s="365"/>
      <c r="K90" s="383" t="s">
        <v>136</v>
      </c>
      <c r="L90" s="384">
        <v>2050.3409999999999</v>
      </c>
      <c r="M90" s="384">
        <v>9404.7060000000001</v>
      </c>
      <c r="N90" s="384">
        <v>813.15300000000002</v>
      </c>
      <c r="O90" s="385" t="s">
        <v>112</v>
      </c>
      <c r="P90" s="386">
        <v>995.89700000000005</v>
      </c>
      <c r="Q90" s="387">
        <v>4557.9880000000003</v>
      </c>
      <c r="R90" s="388">
        <v>269.27800000000002</v>
      </c>
    </row>
    <row r="91" spans="2:18" ht="15.75" x14ac:dyDescent="0.25">
      <c r="B91" s="383" t="s">
        <v>213</v>
      </c>
      <c r="C91" s="384">
        <v>3501.4270000000001</v>
      </c>
      <c r="D91" s="384">
        <v>16200.062</v>
      </c>
      <c r="E91" s="384">
        <v>2362</v>
      </c>
      <c r="F91" s="385" t="s">
        <v>242</v>
      </c>
      <c r="G91" s="386">
        <v>3772.5909999999999</v>
      </c>
      <c r="H91" s="387">
        <v>17753.034</v>
      </c>
      <c r="I91" s="388">
        <v>4101.5029999999997</v>
      </c>
      <c r="J91" s="365"/>
      <c r="K91" s="383" t="s">
        <v>164</v>
      </c>
      <c r="L91" s="384">
        <v>1851.32</v>
      </c>
      <c r="M91" s="384">
        <v>8613.5470000000005</v>
      </c>
      <c r="N91" s="384">
        <v>1540</v>
      </c>
      <c r="O91" s="385" t="s">
        <v>119</v>
      </c>
      <c r="P91" s="386">
        <v>949.25099999999998</v>
      </c>
      <c r="Q91" s="387">
        <v>4406.4769999999999</v>
      </c>
      <c r="R91" s="388">
        <v>1484.2750000000001</v>
      </c>
    </row>
    <row r="92" spans="2:18" ht="15.75" x14ac:dyDescent="0.25">
      <c r="B92" s="383" t="s">
        <v>157</v>
      </c>
      <c r="C92" s="384">
        <v>3406.9780000000001</v>
      </c>
      <c r="D92" s="384">
        <v>15698.498</v>
      </c>
      <c r="E92" s="384">
        <v>2386</v>
      </c>
      <c r="F92" s="385" t="s">
        <v>153</v>
      </c>
      <c r="G92" s="386">
        <v>3391.482</v>
      </c>
      <c r="H92" s="387">
        <v>15610.607</v>
      </c>
      <c r="I92" s="388">
        <v>4097</v>
      </c>
      <c r="J92" s="365"/>
      <c r="K92" s="383" t="s">
        <v>112</v>
      </c>
      <c r="L92" s="384">
        <v>1695.201</v>
      </c>
      <c r="M92" s="384">
        <v>7837.5929999999998</v>
      </c>
      <c r="N92" s="384">
        <v>1142.8240000000001</v>
      </c>
      <c r="O92" s="385" t="s">
        <v>152</v>
      </c>
      <c r="P92" s="386">
        <v>925.20799999999997</v>
      </c>
      <c r="Q92" s="387">
        <v>4264.6719999999996</v>
      </c>
      <c r="R92" s="388">
        <v>1044.3240000000001</v>
      </c>
    </row>
    <row r="93" spans="2:18" ht="15.75" x14ac:dyDescent="0.25">
      <c r="B93" s="383" t="s">
        <v>242</v>
      </c>
      <c r="C93" s="384">
        <v>3179.8510000000001</v>
      </c>
      <c r="D93" s="384">
        <v>14864.197</v>
      </c>
      <c r="E93" s="384">
        <v>2011</v>
      </c>
      <c r="F93" s="385" t="s">
        <v>282</v>
      </c>
      <c r="G93" s="386">
        <v>3036.444</v>
      </c>
      <c r="H93" s="387">
        <v>13954.276</v>
      </c>
      <c r="I93" s="388">
        <v>3723.81</v>
      </c>
      <c r="J93" s="365"/>
      <c r="K93" s="383" t="s">
        <v>71</v>
      </c>
      <c r="L93" s="384">
        <v>1555.366</v>
      </c>
      <c r="M93" s="384">
        <v>7197.7719999999999</v>
      </c>
      <c r="N93" s="384">
        <v>5042.0590000000002</v>
      </c>
      <c r="O93" s="385" t="s">
        <v>127</v>
      </c>
      <c r="P93" s="386">
        <v>818.27</v>
      </c>
      <c r="Q93" s="387">
        <v>3745.7840000000001</v>
      </c>
      <c r="R93" s="388">
        <v>189.75399999999999</v>
      </c>
    </row>
    <row r="94" spans="2:18" ht="15.75" x14ac:dyDescent="0.25">
      <c r="B94" s="383" t="s">
        <v>68</v>
      </c>
      <c r="C94" s="384">
        <v>3080.0329999999999</v>
      </c>
      <c r="D94" s="384">
        <v>14147.093000000001</v>
      </c>
      <c r="E94" s="384">
        <v>2600.1370000000002</v>
      </c>
      <c r="F94" s="385" t="s">
        <v>121</v>
      </c>
      <c r="G94" s="386">
        <v>2600.5770000000002</v>
      </c>
      <c r="H94" s="387">
        <v>11927.507</v>
      </c>
      <c r="I94" s="388">
        <v>3270.576</v>
      </c>
      <c r="J94" s="365"/>
      <c r="K94" s="383" t="s">
        <v>226</v>
      </c>
      <c r="L94" s="384">
        <v>1256.547</v>
      </c>
      <c r="M94" s="384">
        <v>5831.6869999999999</v>
      </c>
      <c r="N94" s="384">
        <v>1109.2349999999999</v>
      </c>
      <c r="O94" s="385" t="s">
        <v>115</v>
      </c>
      <c r="P94" s="386">
        <v>795.73900000000003</v>
      </c>
      <c r="Q94" s="387">
        <v>3672.9479999999999</v>
      </c>
      <c r="R94" s="388">
        <v>7355.527</v>
      </c>
    </row>
    <row r="95" spans="2:18" ht="15.75" x14ac:dyDescent="0.25">
      <c r="B95" s="383" t="s">
        <v>121</v>
      </c>
      <c r="C95" s="384">
        <v>2810.5630000000001</v>
      </c>
      <c r="D95" s="384">
        <v>13024.885</v>
      </c>
      <c r="E95" s="384">
        <v>2430.0830000000001</v>
      </c>
      <c r="F95" s="385" t="s">
        <v>287</v>
      </c>
      <c r="G95" s="386">
        <v>2301.8139999999999</v>
      </c>
      <c r="H95" s="387">
        <v>10485.49</v>
      </c>
      <c r="I95" s="388">
        <v>2322</v>
      </c>
      <c r="J95" s="365"/>
      <c r="K95" s="383" t="s">
        <v>119</v>
      </c>
      <c r="L95" s="384">
        <v>982.89099999999996</v>
      </c>
      <c r="M95" s="384">
        <v>4495.6909999999998</v>
      </c>
      <c r="N95" s="384">
        <v>1195.72</v>
      </c>
      <c r="O95" s="385" t="s">
        <v>226</v>
      </c>
      <c r="P95" s="386">
        <v>775.98800000000006</v>
      </c>
      <c r="Q95" s="387">
        <v>3574.2719999999999</v>
      </c>
      <c r="R95" s="388">
        <v>1420.828</v>
      </c>
    </row>
    <row r="96" spans="2:18" ht="15.75" x14ac:dyDescent="0.25">
      <c r="B96" s="383" t="s">
        <v>228</v>
      </c>
      <c r="C96" s="384">
        <v>2689.1930000000002</v>
      </c>
      <c r="D96" s="384">
        <v>12481.145</v>
      </c>
      <c r="E96" s="384">
        <v>1792.4</v>
      </c>
      <c r="F96" s="385" t="s">
        <v>281</v>
      </c>
      <c r="G96" s="386">
        <v>2017.3520000000001</v>
      </c>
      <c r="H96" s="387">
        <v>9311.6550000000007</v>
      </c>
      <c r="I96" s="388">
        <v>2435</v>
      </c>
      <c r="J96" s="365"/>
      <c r="K96" s="383" t="s">
        <v>129</v>
      </c>
      <c r="L96" s="384">
        <v>699.28599999999994</v>
      </c>
      <c r="M96" s="384">
        <v>3241.2959999999998</v>
      </c>
      <c r="N96" s="384">
        <v>2498.8539999999998</v>
      </c>
      <c r="O96" s="385" t="s">
        <v>164</v>
      </c>
      <c r="P96" s="386">
        <v>713.22900000000004</v>
      </c>
      <c r="Q96" s="387">
        <v>3261.6089999999999</v>
      </c>
      <c r="R96" s="388">
        <v>981</v>
      </c>
    </row>
    <row r="97" spans="2:18" ht="15.75" x14ac:dyDescent="0.25">
      <c r="B97" s="383" t="s">
        <v>119</v>
      </c>
      <c r="C97" s="384">
        <v>2550.4580000000001</v>
      </c>
      <c r="D97" s="384">
        <v>11755.107</v>
      </c>
      <c r="E97" s="384">
        <v>1441.547</v>
      </c>
      <c r="F97" s="385" t="s">
        <v>113</v>
      </c>
      <c r="G97" s="386">
        <v>1668.4349999999999</v>
      </c>
      <c r="H97" s="387">
        <v>7695.4970000000003</v>
      </c>
      <c r="I97" s="388">
        <v>1025.7529999999999</v>
      </c>
      <c r="J97" s="365"/>
      <c r="K97" s="383" t="s">
        <v>127</v>
      </c>
      <c r="L97" s="384">
        <v>680.01</v>
      </c>
      <c r="M97" s="384">
        <v>3152.2350000000001</v>
      </c>
      <c r="N97" s="384">
        <v>194.09800000000001</v>
      </c>
      <c r="O97" s="385" t="s">
        <v>123</v>
      </c>
      <c r="P97" s="386">
        <v>395.839</v>
      </c>
      <c r="Q97" s="387">
        <v>1830.046</v>
      </c>
      <c r="R97" s="388">
        <v>183.399</v>
      </c>
    </row>
    <row r="98" spans="2:18" ht="16.5" thickBot="1" x14ac:dyDescent="0.3">
      <c r="B98" s="389" t="s">
        <v>296</v>
      </c>
      <c r="C98" s="390">
        <v>2458.9189999999999</v>
      </c>
      <c r="D98" s="390">
        <v>11472.712</v>
      </c>
      <c r="E98" s="390">
        <v>1477</v>
      </c>
      <c r="F98" s="391" t="s">
        <v>119</v>
      </c>
      <c r="G98" s="392">
        <v>1665.86</v>
      </c>
      <c r="H98" s="393">
        <v>7739.009</v>
      </c>
      <c r="I98" s="394">
        <v>1048.645</v>
      </c>
      <c r="J98" s="365"/>
      <c r="K98" s="389" t="s">
        <v>123</v>
      </c>
      <c r="L98" s="390">
        <v>583.13099999999997</v>
      </c>
      <c r="M98" s="390">
        <v>2684.79</v>
      </c>
      <c r="N98" s="390">
        <v>381.67700000000002</v>
      </c>
      <c r="O98" s="391" t="s">
        <v>121</v>
      </c>
      <c r="P98" s="392">
        <v>359.61599999999999</v>
      </c>
      <c r="Q98" s="393">
        <v>1630.579</v>
      </c>
      <c r="R98" s="394">
        <v>151.4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266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267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168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168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294</v>
      </c>
      <c r="C105" s="404"/>
      <c r="D105" s="405"/>
      <c r="E105" s="406"/>
      <c r="F105" s="403" t="s">
        <v>295</v>
      </c>
      <c r="G105" s="404"/>
      <c r="H105" s="405"/>
      <c r="I105" s="406"/>
      <c r="J105" s="398"/>
      <c r="K105" s="403" t="s">
        <v>294</v>
      </c>
      <c r="L105" s="404"/>
      <c r="M105" s="405"/>
      <c r="N105" s="406"/>
      <c r="O105" s="403" t="s">
        <v>295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340707.81300000002</v>
      </c>
      <c r="D107" s="372">
        <v>1577023.98</v>
      </c>
      <c r="E107" s="373">
        <v>54815.525999999998</v>
      </c>
      <c r="F107" s="374" t="s">
        <v>102</v>
      </c>
      <c r="G107" s="375">
        <v>272729.40700000001</v>
      </c>
      <c r="H107" s="376">
        <v>1259261.652</v>
      </c>
      <c r="I107" s="373">
        <v>55983.212</v>
      </c>
      <c r="J107" s="398"/>
      <c r="K107" s="370" t="s">
        <v>102</v>
      </c>
      <c r="L107" s="371">
        <v>102857.85400000001</v>
      </c>
      <c r="M107" s="372">
        <v>476780.61800000002</v>
      </c>
      <c r="N107" s="373">
        <v>16486.276000000002</v>
      </c>
      <c r="O107" s="374" t="s">
        <v>102</v>
      </c>
      <c r="P107" s="375">
        <v>67447.944000000003</v>
      </c>
      <c r="Q107" s="376">
        <v>310550.723</v>
      </c>
      <c r="R107" s="373">
        <v>11389.296</v>
      </c>
    </row>
    <row r="108" spans="2:18" ht="15.75" x14ac:dyDescent="0.25">
      <c r="B108" s="377" t="s">
        <v>215</v>
      </c>
      <c r="C108" s="378">
        <v>56339.946000000004</v>
      </c>
      <c r="D108" s="378">
        <v>260538.52600000001</v>
      </c>
      <c r="E108" s="378">
        <v>8684.4110000000001</v>
      </c>
      <c r="F108" s="379" t="s">
        <v>115</v>
      </c>
      <c r="G108" s="380">
        <v>47737.493000000002</v>
      </c>
      <c r="H108" s="381">
        <v>220378.696</v>
      </c>
      <c r="I108" s="382">
        <v>10269.065000000001</v>
      </c>
      <c r="J108" s="398"/>
      <c r="K108" s="377" t="s">
        <v>69</v>
      </c>
      <c r="L108" s="378">
        <v>26799.282999999999</v>
      </c>
      <c r="M108" s="378">
        <v>124224.86900000001</v>
      </c>
      <c r="N108" s="378">
        <v>4191.09</v>
      </c>
      <c r="O108" s="379" t="s">
        <v>69</v>
      </c>
      <c r="P108" s="380">
        <v>20101.512999999999</v>
      </c>
      <c r="Q108" s="381">
        <v>92502.243000000002</v>
      </c>
      <c r="R108" s="382">
        <v>3215.337</v>
      </c>
    </row>
    <row r="109" spans="2:18" ht="15.75" x14ac:dyDescent="0.25">
      <c r="B109" s="383" t="s">
        <v>68</v>
      </c>
      <c r="C109" s="384">
        <v>51885.324999999997</v>
      </c>
      <c r="D109" s="384">
        <v>240818.13500000001</v>
      </c>
      <c r="E109" s="384">
        <v>8173.6440000000002</v>
      </c>
      <c r="F109" s="385" t="s">
        <v>215</v>
      </c>
      <c r="G109" s="386">
        <v>35289.237000000001</v>
      </c>
      <c r="H109" s="387">
        <v>164185.522</v>
      </c>
      <c r="I109" s="388">
        <v>7816.7259999999997</v>
      </c>
      <c r="J109" s="398"/>
      <c r="K109" s="383" t="s">
        <v>117</v>
      </c>
      <c r="L109" s="384">
        <v>16720.370999999999</v>
      </c>
      <c r="M109" s="384">
        <v>77205.168999999994</v>
      </c>
      <c r="N109" s="384">
        <v>2424.3789999999999</v>
      </c>
      <c r="O109" s="385" t="s">
        <v>117</v>
      </c>
      <c r="P109" s="386">
        <v>19057.418000000001</v>
      </c>
      <c r="Q109" s="387">
        <v>87823.119000000006</v>
      </c>
      <c r="R109" s="388">
        <v>2544.6219999999998</v>
      </c>
    </row>
    <row r="110" spans="2:18" ht="15.75" x14ac:dyDescent="0.25">
      <c r="B110" s="383" t="s">
        <v>115</v>
      </c>
      <c r="C110" s="384">
        <v>46424.006000000001</v>
      </c>
      <c r="D110" s="384">
        <v>215204.78899999999</v>
      </c>
      <c r="E110" s="384">
        <v>7146.7870000000003</v>
      </c>
      <c r="F110" s="385" t="s">
        <v>68</v>
      </c>
      <c r="G110" s="386">
        <v>22796.194</v>
      </c>
      <c r="H110" s="387">
        <v>105418.083</v>
      </c>
      <c r="I110" s="388">
        <v>4029.0120000000002</v>
      </c>
      <c r="J110" s="398"/>
      <c r="K110" s="383" t="s">
        <v>215</v>
      </c>
      <c r="L110" s="384">
        <v>15164.687</v>
      </c>
      <c r="M110" s="384">
        <v>70265.395000000004</v>
      </c>
      <c r="N110" s="384">
        <v>2291.3780000000002</v>
      </c>
      <c r="O110" s="385" t="s">
        <v>215</v>
      </c>
      <c r="P110" s="386">
        <v>8140.4570000000003</v>
      </c>
      <c r="Q110" s="387">
        <v>37497.868999999999</v>
      </c>
      <c r="R110" s="388">
        <v>1395.7860000000001</v>
      </c>
    </row>
    <row r="111" spans="2:18" ht="15.75" x14ac:dyDescent="0.25">
      <c r="B111" s="383" t="s">
        <v>69</v>
      </c>
      <c r="C111" s="384">
        <v>35478.271000000001</v>
      </c>
      <c r="D111" s="384">
        <v>164457.01</v>
      </c>
      <c r="E111" s="384">
        <v>6499.732</v>
      </c>
      <c r="F111" s="385" t="s">
        <v>69</v>
      </c>
      <c r="G111" s="386">
        <v>22333.702000000001</v>
      </c>
      <c r="H111" s="387">
        <v>103300.586</v>
      </c>
      <c r="I111" s="388">
        <v>4734.9579999999996</v>
      </c>
      <c r="J111" s="398"/>
      <c r="K111" s="383" t="s">
        <v>164</v>
      </c>
      <c r="L111" s="384">
        <v>12541.82</v>
      </c>
      <c r="M111" s="384">
        <v>58971.065000000002</v>
      </c>
      <c r="N111" s="384">
        <v>2043.5</v>
      </c>
      <c r="O111" s="385" t="s">
        <v>68</v>
      </c>
      <c r="P111" s="386">
        <v>6966.5079999999998</v>
      </c>
      <c r="Q111" s="387">
        <v>32010.652999999998</v>
      </c>
      <c r="R111" s="388">
        <v>1180.4459999999999</v>
      </c>
    </row>
    <row r="112" spans="2:18" ht="15.75" x14ac:dyDescent="0.25">
      <c r="B112" s="383" t="s">
        <v>124</v>
      </c>
      <c r="C112" s="384">
        <v>20960.152999999998</v>
      </c>
      <c r="D112" s="384">
        <v>96726.942999999999</v>
      </c>
      <c r="E112" s="384">
        <v>3361.4430000000002</v>
      </c>
      <c r="F112" s="385" t="s">
        <v>285</v>
      </c>
      <c r="G112" s="386">
        <v>21260.008000000002</v>
      </c>
      <c r="H112" s="387">
        <v>95866.664000000004</v>
      </c>
      <c r="I112" s="388">
        <v>4722.3500000000004</v>
      </c>
      <c r="J112" s="398"/>
      <c r="K112" s="383" t="s">
        <v>68</v>
      </c>
      <c r="L112" s="384">
        <v>7222.9110000000001</v>
      </c>
      <c r="M112" s="384">
        <v>33590.955000000002</v>
      </c>
      <c r="N112" s="384">
        <v>1235.403</v>
      </c>
      <c r="O112" s="385" t="s">
        <v>112</v>
      </c>
      <c r="P112" s="386">
        <v>4001.3429999999998</v>
      </c>
      <c r="Q112" s="387">
        <v>18437.917000000001</v>
      </c>
      <c r="R112" s="388">
        <v>753.58399999999995</v>
      </c>
    </row>
    <row r="113" spans="2:18" ht="15.75" x14ac:dyDescent="0.25">
      <c r="B113" s="383" t="s">
        <v>117</v>
      </c>
      <c r="C113" s="384">
        <v>18301.29</v>
      </c>
      <c r="D113" s="384">
        <v>84264.548999999999</v>
      </c>
      <c r="E113" s="384">
        <v>3159.7829999999999</v>
      </c>
      <c r="F113" s="385" t="s">
        <v>124</v>
      </c>
      <c r="G113" s="386">
        <v>20020.838</v>
      </c>
      <c r="H113" s="387">
        <v>92527.81</v>
      </c>
      <c r="I113" s="388">
        <v>4018.2550000000001</v>
      </c>
      <c r="J113" s="398"/>
      <c r="K113" s="383" t="s">
        <v>112</v>
      </c>
      <c r="L113" s="384">
        <v>6493.3469999999998</v>
      </c>
      <c r="M113" s="384">
        <v>29897.455000000002</v>
      </c>
      <c r="N113" s="384">
        <v>1121.085</v>
      </c>
      <c r="O113" s="385" t="s">
        <v>121</v>
      </c>
      <c r="P113" s="386">
        <v>2457.192</v>
      </c>
      <c r="Q113" s="387">
        <v>11218.218000000001</v>
      </c>
      <c r="R113" s="388">
        <v>926.91200000000003</v>
      </c>
    </row>
    <row r="114" spans="2:18" ht="15.75" x14ac:dyDescent="0.25">
      <c r="B114" s="383" t="s">
        <v>114</v>
      </c>
      <c r="C114" s="384">
        <v>18292.986000000001</v>
      </c>
      <c r="D114" s="384">
        <v>84772.99</v>
      </c>
      <c r="E114" s="384">
        <v>2849.1579999999999</v>
      </c>
      <c r="F114" s="385" t="s">
        <v>71</v>
      </c>
      <c r="G114" s="386">
        <v>16604.253000000001</v>
      </c>
      <c r="H114" s="387">
        <v>76599.057000000001</v>
      </c>
      <c r="I114" s="388">
        <v>3502.6529999999998</v>
      </c>
      <c r="J114" s="398"/>
      <c r="K114" s="383" t="s">
        <v>123</v>
      </c>
      <c r="L114" s="384">
        <v>6170.1270000000004</v>
      </c>
      <c r="M114" s="384">
        <v>28381.472000000002</v>
      </c>
      <c r="N114" s="384">
        <v>1169.28</v>
      </c>
      <c r="O114" s="385" t="s">
        <v>164</v>
      </c>
      <c r="P114" s="386">
        <v>1208.93</v>
      </c>
      <c r="Q114" s="387">
        <v>5555.817</v>
      </c>
      <c r="R114" s="388">
        <v>215.30799999999999</v>
      </c>
    </row>
    <row r="115" spans="2:18" ht="15.75" x14ac:dyDescent="0.25">
      <c r="B115" s="383" t="s">
        <v>129</v>
      </c>
      <c r="C115" s="384">
        <v>13987.963</v>
      </c>
      <c r="D115" s="384">
        <v>64502.77</v>
      </c>
      <c r="E115" s="384">
        <v>2459.701</v>
      </c>
      <c r="F115" s="385" t="s">
        <v>114</v>
      </c>
      <c r="G115" s="386">
        <v>12679.905000000001</v>
      </c>
      <c r="H115" s="387">
        <v>58720.94</v>
      </c>
      <c r="I115" s="388">
        <v>2634.4630000000002</v>
      </c>
      <c r="J115" s="398"/>
      <c r="K115" s="383" t="s">
        <v>121</v>
      </c>
      <c r="L115" s="384">
        <v>4327.098</v>
      </c>
      <c r="M115" s="384">
        <v>19981.269</v>
      </c>
      <c r="N115" s="384">
        <v>856.04600000000005</v>
      </c>
      <c r="O115" s="385" t="s">
        <v>111</v>
      </c>
      <c r="P115" s="386">
        <v>1198.67</v>
      </c>
      <c r="Q115" s="387">
        <v>5544.3059999999996</v>
      </c>
      <c r="R115" s="388">
        <v>296.904</v>
      </c>
    </row>
    <row r="116" spans="2:18" ht="15.75" x14ac:dyDescent="0.25">
      <c r="B116" s="383" t="s">
        <v>71</v>
      </c>
      <c r="C116" s="384">
        <v>13900.672</v>
      </c>
      <c r="D116" s="384">
        <v>64697.983</v>
      </c>
      <c r="E116" s="384">
        <v>2089.8110000000001</v>
      </c>
      <c r="F116" s="385" t="s">
        <v>154</v>
      </c>
      <c r="G116" s="386">
        <v>11500.769</v>
      </c>
      <c r="H116" s="387">
        <v>53357.83</v>
      </c>
      <c r="I116" s="388">
        <v>2010.9549999999999</v>
      </c>
      <c r="J116" s="398"/>
      <c r="K116" s="383" t="s">
        <v>114</v>
      </c>
      <c r="L116" s="384">
        <v>1656.4480000000001</v>
      </c>
      <c r="M116" s="384">
        <v>7630.6710000000003</v>
      </c>
      <c r="N116" s="384">
        <v>242.029</v>
      </c>
      <c r="O116" s="385" t="s">
        <v>277</v>
      </c>
      <c r="P116" s="386">
        <v>1152.26</v>
      </c>
      <c r="Q116" s="387">
        <v>5412.549</v>
      </c>
      <c r="R116" s="388">
        <v>189</v>
      </c>
    </row>
    <row r="117" spans="2:18" ht="15.75" x14ac:dyDescent="0.25">
      <c r="B117" s="383" t="s">
        <v>113</v>
      </c>
      <c r="C117" s="384">
        <v>9678.1620000000003</v>
      </c>
      <c r="D117" s="384">
        <v>44505.527999999998</v>
      </c>
      <c r="E117" s="384">
        <v>1496.68</v>
      </c>
      <c r="F117" s="385" t="s">
        <v>129</v>
      </c>
      <c r="G117" s="386">
        <v>9314.7289999999994</v>
      </c>
      <c r="H117" s="387">
        <v>43132.413</v>
      </c>
      <c r="I117" s="388">
        <v>1947.9970000000001</v>
      </c>
      <c r="J117" s="398"/>
      <c r="K117" s="383" t="s">
        <v>113</v>
      </c>
      <c r="L117" s="384">
        <v>1202.7049999999999</v>
      </c>
      <c r="M117" s="384">
        <v>5535.9040000000005</v>
      </c>
      <c r="N117" s="384">
        <v>187.71600000000001</v>
      </c>
      <c r="O117" s="385" t="s">
        <v>123</v>
      </c>
      <c r="P117" s="386">
        <v>986.255</v>
      </c>
      <c r="Q117" s="387">
        <v>4529.1220000000003</v>
      </c>
      <c r="R117" s="388">
        <v>196</v>
      </c>
    </row>
    <row r="118" spans="2:18" ht="15.75" x14ac:dyDescent="0.25">
      <c r="B118" s="383" t="s">
        <v>111</v>
      </c>
      <c r="C118" s="384">
        <v>7973.79</v>
      </c>
      <c r="D118" s="384">
        <v>36724.682000000001</v>
      </c>
      <c r="E118" s="384">
        <v>1352.886</v>
      </c>
      <c r="F118" s="385" t="s">
        <v>119</v>
      </c>
      <c r="G118" s="386">
        <v>5037.1419999999998</v>
      </c>
      <c r="H118" s="387">
        <v>23231.562000000002</v>
      </c>
      <c r="I118" s="388">
        <v>946.55399999999997</v>
      </c>
      <c r="J118" s="398"/>
      <c r="K118" s="383" t="s">
        <v>111</v>
      </c>
      <c r="L118" s="384">
        <v>1163.5219999999999</v>
      </c>
      <c r="M118" s="384">
        <v>5322.0339999999997</v>
      </c>
      <c r="N118" s="384">
        <v>188.58500000000001</v>
      </c>
      <c r="O118" s="385" t="s">
        <v>122</v>
      </c>
      <c r="P118" s="386">
        <v>712.904</v>
      </c>
      <c r="Q118" s="387">
        <v>3243.1579999999999</v>
      </c>
      <c r="R118" s="388">
        <v>137.12899999999999</v>
      </c>
    </row>
    <row r="119" spans="2:18" ht="15.75" x14ac:dyDescent="0.25">
      <c r="B119" s="383" t="s">
        <v>154</v>
      </c>
      <c r="C119" s="384">
        <v>6808.6509999999998</v>
      </c>
      <c r="D119" s="384">
        <v>31545.803</v>
      </c>
      <c r="E119" s="384">
        <v>1332.95</v>
      </c>
      <c r="F119" s="385" t="s">
        <v>213</v>
      </c>
      <c r="G119" s="386">
        <v>4625.1499999999996</v>
      </c>
      <c r="H119" s="387">
        <v>21608.723999999998</v>
      </c>
      <c r="I119" s="388">
        <v>1016</v>
      </c>
      <c r="J119" s="398"/>
      <c r="K119" s="383" t="s">
        <v>122</v>
      </c>
      <c r="L119" s="384">
        <v>1006.413</v>
      </c>
      <c r="M119" s="384">
        <v>4635.1469999999999</v>
      </c>
      <c r="N119" s="384">
        <v>177.53899999999999</v>
      </c>
      <c r="O119" s="385" t="s">
        <v>114</v>
      </c>
      <c r="P119" s="386">
        <v>460.21</v>
      </c>
      <c r="Q119" s="387">
        <v>2117.3739999999998</v>
      </c>
      <c r="R119" s="388">
        <v>104.8</v>
      </c>
    </row>
    <row r="120" spans="2:18" ht="15.75" x14ac:dyDescent="0.25">
      <c r="B120" s="383" t="s">
        <v>119</v>
      </c>
      <c r="C120" s="384">
        <v>6380.0969999999998</v>
      </c>
      <c r="D120" s="384">
        <v>29564.041000000001</v>
      </c>
      <c r="E120" s="384">
        <v>950.10500000000002</v>
      </c>
      <c r="F120" s="385" t="s">
        <v>122</v>
      </c>
      <c r="G120" s="386">
        <v>3840.2040000000002</v>
      </c>
      <c r="H120" s="387">
        <v>17724.028999999999</v>
      </c>
      <c r="I120" s="388">
        <v>638.46400000000006</v>
      </c>
      <c r="J120" s="398"/>
      <c r="K120" s="383" t="s">
        <v>124</v>
      </c>
      <c r="L120" s="384">
        <v>935.36099999999999</v>
      </c>
      <c r="M120" s="384">
        <v>4420.415</v>
      </c>
      <c r="N120" s="384">
        <v>127.093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286</v>
      </c>
      <c r="C121" s="384">
        <v>4786.6809999999996</v>
      </c>
      <c r="D121" s="384">
        <v>22357.469000000001</v>
      </c>
      <c r="E121" s="384">
        <v>717.2</v>
      </c>
      <c r="F121" s="385" t="s">
        <v>111</v>
      </c>
      <c r="G121" s="386">
        <v>3822.328</v>
      </c>
      <c r="H121" s="387">
        <v>17704.002</v>
      </c>
      <c r="I121" s="388">
        <v>662.24300000000005</v>
      </c>
      <c r="J121" s="398"/>
      <c r="K121" s="383" t="s">
        <v>156</v>
      </c>
      <c r="L121" s="384">
        <v>533.428</v>
      </c>
      <c r="M121" s="384">
        <v>2490.5010000000002</v>
      </c>
      <c r="N121" s="384">
        <v>81.599999999999994</v>
      </c>
      <c r="O121" s="385" t="s">
        <v>128</v>
      </c>
      <c r="P121" s="386">
        <v>254.423</v>
      </c>
      <c r="Q121" s="387">
        <v>1200.606</v>
      </c>
      <c r="R121" s="388">
        <v>62.4</v>
      </c>
    </row>
    <row r="122" spans="2:18" ht="15.75" x14ac:dyDescent="0.25">
      <c r="B122" s="383" t="s">
        <v>122</v>
      </c>
      <c r="C122" s="384">
        <v>4539.6970000000001</v>
      </c>
      <c r="D122" s="384">
        <v>21016.987000000001</v>
      </c>
      <c r="E122" s="384">
        <v>628.34900000000005</v>
      </c>
      <c r="F122" s="385" t="s">
        <v>297</v>
      </c>
      <c r="G122" s="386">
        <v>3532.2449999999999</v>
      </c>
      <c r="H122" s="387">
        <v>16200</v>
      </c>
      <c r="I122" s="388">
        <v>676.48900000000003</v>
      </c>
      <c r="J122" s="398"/>
      <c r="K122" s="383" t="s">
        <v>115</v>
      </c>
      <c r="L122" s="384">
        <v>350.99299999999999</v>
      </c>
      <c r="M122" s="384">
        <v>1589.2639999999999</v>
      </c>
      <c r="N122" s="384">
        <v>64.033000000000001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3707.24</v>
      </c>
      <c r="D123" s="390">
        <v>17274.488000000001</v>
      </c>
      <c r="E123" s="390">
        <v>563.875</v>
      </c>
      <c r="F123" s="391" t="s">
        <v>156</v>
      </c>
      <c r="G123" s="392">
        <v>3443.319</v>
      </c>
      <c r="H123" s="393">
        <v>15734.471</v>
      </c>
      <c r="I123" s="394">
        <v>580.851</v>
      </c>
      <c r="J123" s="398"/>
      <c r="K123" s="389" t="s">
        <v>152</v>
      </c>
      <c r="L123" s="390">
        <v>274.27199999999999</v>
      </c>
      <c r="M123" s="390">
        <v>1280.4749999999999</v>
      </c>
      <c r="N123" s="390">
        <v>41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268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269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168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168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294</v>
      </c>
      <c r="C131" s="404"/>
      <c r="D131" s="405"/>
      <c r="E131" s="406"/>
      <c r="F131" s="403" t="s">
        <v>295</v>
      </c>
      <c r="G131" s="404"/>
      <c r="H131" s="405"/>
      <c r="I131" s="406"/>
      <c r="J131" s="398"/>
      <c r="K131" s="403" t="s">
        <v>294</v>
      </c>
      <c r="L131" s="404"/>
      <c r="M131" s="405"/>
      <c r="N131" s="406"/>
      <c r="O131" s="403" t="s">
        <v>295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766275.09900000005</v>
      </c>
      <c r="D133" s="372">
        <v>3550876.8659999999</v>
      </c>
      <c r="E133" s="373">
        <v>191043.524</v>
      </c>
      <c r="F133" s="374" t="s">
        <v>102</v>
      </c>
      <c r="G133" s="375">
        <v>781400.73199999996</v>
      </c>
      <c r="H133" s="376">
        <v>3596221.3339999998</v>
      </c>
      <c r="I133" s="373">
        <v>191135.008</v>
      </c>
      <c r="J133" s="398"/>
      <c r="K133" s="370" t="s">
        <v>102</v>
      </c>
      <c r="L133" s="371">
        <v>341169.69799999997</v>
      </c>
      <c r="M133" s="372">
        <v>1581037.5419999999</v>
      </c>
      <c r="N133" s="373">
        <v>71098.887000000002</v>
      </c>
      <c r="O133" s="374" t="s">
        <v>102</v>
      </c>
      <c r="P133" s="375">
        <v>393574.37</v>
      </c>
      <c r="Q133" s="376">
        <v>1812229.0649999999</v>
      </c>
      <c r="R133" s="373">
        <v>76106.654999999999</v>
      </c>
    </row>
    <row r="134" spans="2:31" ht="15.75" x14ac:dyDescent="0.25">
      <c r="B134" s="377" t="s">
        <v>69</v>
      </c>
      <c r="C134" s="378">
        <v>87511.225000000006</v>
      </c>
      <c r="D134" s="378">
        <v>405171.79200000002</v>
      </c>
      <c r="E134" s="378">
        <v>26250.991999999998</v>
      </c>
      <c r="F134" s="379" t="s">
        <v>69</v>
      </c>
      <c r="G134" s="380">
        <v>90336.415999999997</v>
      </c>
      <c r="H134" s="381">
        <v>415505.00199999998</v>
      </c>
      <c r="I134" s="382">
        <v>26825.773000000001</v>
      </c>
      <c r="J134" s="398"/>
      <c r="K134" s="377" t="s">
        <v>69</v>
      </c>
      <c r="L134" s="378">
        <v>124967.36900000001</v>
      </c>
      <c r="M134" s="378">
        <v>579101.56499999994</v>
      </c>
      <c r="N134" s="378">
        <v>29613.666000000001</v>
      </c>
      <c r="O134" s="379" t="s">
        <v>69</v>
      </c>
      <c r="P134" s="380">
        <v>143741.47200000001</v>
      </c>
      <c r="Q134" s="381">
        <v>661641.54599999997</v>
      </c>
      <c r="R134" s="382">
        <v>30248.902999999998</v>
      </c>
    </row>
    <row r="135" spans="2:31" ht="15.75" x14ac:dyDescent="0.25">
      <c r="B135" s="383" t="s">
        <v>115</v>
      </c>
      <c r="C135" s="384">
        <v>79015.006999999998</v>
      </c>
      <c r="D135" s="384">
        <v>366068.04599999997</v>
      </c>
      <c r="E135" s="384">
        <v>18355.316999999999</v>
      </c>
      <c r="F135" s="385" t="s">
        <v>115</v>
      </c>
      <c r="G135" s="386">
        <v>71082.524000000005</v>
      </c>
      <c r="H135" s="387">
        <v>326797.29499999998</v>
      </c>
      <c r="I135" s="388">
        <v>15955.701999999999</v>
      </c>
      <c r="J135" s="398"/>
      <c r="K135" s="383" t="s">
        <v>111</v>
      </c>
      <c r="L135" s="384">
        <v>47413.025000000001</v>
      </c>
      <c r="M135" s="384">
        <v>219652.49100000001</v>
      </c>
      <c r="N135" s="384">
        <v>6948.76</v>
      </c>
      <c r="O135" s="385" t="s">
        <v>111</v>
      </c>
      <c r="P135" s="386">
        <v>54488.803</v>
      </c>
      <c r="Q135" s="387">
        <v>250105.693</v>
      </c>
      <c r="R135" s="388">
        <v>7149.9390000000003</v>
      </c>
    </row>
    <row r="136" spans="2:31" ht="15.75" x14ac:dyDescent="0.25">
      <c r="B136" s="383" t="s">
        <v>111</v>
      </c>
      <c r="C136" s="384">
        <v>76085.009000000005</v>
      </c>
      <c r="D136" s="384">
        <v>353641.717</v>
      </c>
      <c r="E136" s="384">
        <v>15719.853999999999</v>
      </c>
      <c r="F136" s="385" t="s">
        <v>111</v>
      </c>
      <c r="G136" s="386">
        <v>68557.188999999998</v>
      </c>
      <c r="H136" s="387">
        <v>314573.93800000002</v>
      </c>
      <c r="I136" s="388">
        <v>16891.136999999999</v>
      </c>
      <c r="J136" s="398"/>
      <c r="K136" s="383" t="s">
        <v>215</v>
      </c>
      <c r="L136" s="384">
        <v>30527.756000000001</v>
      </c>
      <c r="M136" s="384">
        <v>141428.144</v>
      </c>
      <c r="N136" s="384">
        <v>5812.01</v>
      </c>
      <c r="O136" s="385" t="s">
        <v>215</v>
      </c>
      <c r="P136" s="386">
        <v>47216.247000000003</v>
      </c>
      <c r="Q136" s="387">
        <v>218039.864</v>
      </c>
      <c r="R136" s="388">
        <v>10417.647999999999</v>
      </c>
    </row>
    <row r="137" spans="2:31" ht="15.75" x14ac:dyDescent="0.25">
      <c r="B137" s="383" t="s">
        <v>164</v>
      </c>
      <c r="C137" s="384">
        <v>59775.175999999999</v>
      </c>
      <c r="D137" s="384">
        <v>277551.614</v>
      </c>
      <c r="E137" s="384">
        <v>12263.948</v>
      </c>
      <c r="F137" s="385" t="s">
        <v>164</v>
      </c>
      <c r="G137" s="386">
        <v>56836.724999999999</v>
      </c>
      <c r="H137" s="387">
        <v>261805.18900000001</v>
      </c>
      <c r="I137" s="388">
        <v>11193.311</v>
      </c>
      <c r="J137" s="398"/>
      <c r="K137" s="383" t="s">
        <v>121</v>
      </c>
      <c r="L137" s="384">
        <v>21579.145</v>
      </c>
      <c r="M137" s="384">
        <v>99983.343999999997</v>
      </c>
      <c r="N137" s="384">
        <v>5875.2550000000001</v>
      </c>
      <c r="O137" s="385" t="s">
        <v>115</v>
      </c>
      <c r="P137" s="386">
        <v>29559.33</v>
      </c>
      <c r="Q137" s="387">
        <v>136029.85</v>
      </c>
      <c r="R137" s="388">
        <v>6396.9409999999998</v>
      </c>
    </row>
    <row r="138" spans="2:31" ht="15.75" x14ac:dyDescent="0.25">
      <c r="B138" s="383" t="s">
        <v>122</v>
      </c>
      <c r="C138" s="384">
        <v>45863.699000000001</v>
      </c>
      <c r="D138" s="384">
        <v>212358.57800000001</v>
      </c>
      <c r="E138" s="384">
        <v>11049.084000000001</v>
      </c>
      <c r="F138" s="385" t="s">
        <v>124</v>
      </c>
      <c r="G138" s="386">
        <v>49414.832999999999</v>
      </c>
      <c r="H138" s="387">
        <v>227399.234</v>
      </c>
      <c r="I138" s="388">
        <v>14868.55</v>
      </c>
      <c r="J138" s="398"/>
      <c r="K138" s="383" t="s">
        <v>115</v>
      </c>
      <c r="L138" s="384">
        <v>21191.157999999999</v>
      </c>
      <c r="M138" s="384">
        <v>98297.331999999995</v>
      </c>
      <c r="N138" s="384">
        <v>4735.1220000000003</v>
      </c>
      <c r="O138" s="385" t="s">
        <v>68</v>
      </c>
      <c r="P138" s="386">
        <v>26546.044999999998</v>
      </c>
      <c r="Q138" s="387">
        <v>122372.54399999999</v>
      </c>
      <c r="R138" s="388">
        <v>5112.6180000000004</v>
      </c>
    </row>
    <row r="139" spans="2:31" ht="15.75" x14ac:dyDescent="0.25">
      <c r="B139" s="383" t="s">
        <v>71</v>
      </c>
      <c r="C139" s="384">
        <v>45679.021000000001</v>
      </c>
      <c r="D139" s="384">
        <v>211597.98800000001</v>
      </c>
      <c r="E139" s="384">
        <v>10216.868</v>
      </c>
      <c r="F139" s="385" t="s">
        <v>122</v>
      </c>
      <c r="G139" s="386">
        <v>47971.703000000001</v>
      </c>
      <c r="H139" s="387">
        <v>220844.07399999999</v>
      </c>
      <c r="I139" s="388">
        <v>10463.742</v>
      </c>
      <c r="J139" s="398"/>
      <c r="K139" s="383" t="s">
        <v>68</v>
      </c>
      <c r="L139" s="384">
        <v>20850.477999999999</v>
      </c>
      <c r="M139" s="384">
        <v>96635.593999999997</v>
      </c>
      <c r="N139" s="384">
        <v>4197.2569999999996</v>
      </c>
      <c r="O139" s="385" t="s">
        <v>121</v>
      </c>
      <c r="P139" s="386">
        <v>25626.210999999999</v>
      </c>
      <c r="Q139" s="387">
        <v>118162.77499999999</v>
      </c>
      <c r="R139" s="388">
        <v>5869.3090000000002</v>
      </c>
    </row>
    <row r="140" spans="2:31" ht="15.75" x14ac:dyDescent="0.25">
      <c r="B140" s="383" t="s">
        <v>124</v>
      </c>
      <c r="C140" s="384">
        <v>44234.493000000002</v>
      </c>
      <c r="D140" s="384">
        <v>204969.40599999999</v>
      </c>
      <c r="E140" s="384">
        <v>13708.83</v>
      </c>
      <c r="F140" s="385" t="s">
        <v>71</v>
      </c>
      <c r="G140" s="386">
        <v>40322.288999999997</v>
      </c>
      <c r="H140" s="387">
        <v>185809.62599999999</v>
      </c>
      <c r="I140" s="388">
        <v>9931.4650000000001</v>
      </c>
      <c r="J140" s="398"/>
      <c r="K140" s="383" t="s">
        <v>114</v>
      </c>
      <c r="L140" s="384">
        <v>8850.0040000000008</v>
      </c>
      <c r="M140" s="384">
        <v>41024.953000000001</v>
      </c>
      <c r="N140" s="384">
        <v>1387.1759999999999</v>
      </c>
      <c r="O140" s="385" t="s">
        <v>159</v>
      </c>
      <c r="P140" s="386">
        <v>10300.188</v>
      </c>
      <c r="Q140" s="387">
        <v>47354.565999999999</v>
      </c>
      <c r="R140" s="388">
        <v>1262.807</v>
      </c>
    </row>
    <row r="141" spans="2:31" ht="15.75" x14ac:dyDescent="0.25">
      <c r="B141" s="383" t="s">
        <v>113</v>
      </c>
      <c r="C141" s="384">
        <v>38158.599000000002</v>
      </c>
      <c r="D141" s="384">
        <v>177060.77499999999</v>
      </c>
      <c r="E141" s="384">
        <v>8126.3590000000004</v>
      </c>
      <c r="F141" s="385" t="s">
        <v>119</v>
      </c>
      <c r="G141" s="386">
        <v>32577.867999999999</v>
      </c>
      <c r="H141" s="387">
        <v>149998.68400000001</v>
      </c>
      <c r="I141" s="388">
        <v>8384.81</v>
      </c>
      <c r="J141" s="398"/>
      <c r="K141" s="383" t="s">
        <v>135</v>
      </c>
      <c r="L141" s="384">
        <v>8095.277</v>
      </c>
      <c r="M141" s="384">
        <v>37453.463000000003</v>
      </c>
      <c r="N141" s="384">
        <v>1150.7719999999999</v>
      </c>
      <c r="O141" s="385" t="s">
        <v>114</v>
      </c>
      <c r="P141" s="386">
        <v>9295.1620000000003</v>
      </c>
      <c r="Q141" s="387">
        <v>42797.447</v>
      </c>
      <c r="R141" s="388">
        <v>1299.329</v>
      </c>
      <c r="AE141" s="14">
        <v>0</v>
      </c>
    </row>
    <row r="142" spans="2:31" ht="15.75" x14ac:dyDescent="0.25">
      <c r="B142" s="383" t="s">
        <v>114</v>
      </c>
      <c r="C142" s="384">
        <v>25531.534</v>
      </c>
      <c r="D142" s="384">
        <v>118333.636</v>
      </c>
      <c r="E142" s="384">
        <v>6832.5039999999999</v>
      </c>
      <c r="F142" s="385" t="s">
        <v>113</v>
      </c>
      <c r="G142" s="386">
        <v>30798.524000000001</v>
      </c>
      <c r="H142" s="387">
        <v>141546.59400000001</v>
      </c>
      <c r="I142" s="388">
        <v>7282.22</v>
      </c>
      <c r="J142" s="398"/>
      <c r="K142" s="383" t="s">
        <v>159</v>
      </c>
      <c r="L142" s="384">
        <v>7982.6130000000003</v>
      </c>
      <c r="M142" s="384">
        <v>37011.4</v>
      </c>
      <c r="N142" s="384">
        <v>1105.521</v>
      </c>
      <c r="O142" s="385" t="s">
        <v>135</v>
      </c>
      <c r="P142" s="386">
        <v>9039.4760000000006</v>
      </c>
      <c r="Q142" s="387">
        <v>41485.292000000001</v>
      </c>
      <c r="R142" s="388">
        <v>1096.702</v>
      </c>
    </row>
    <row r="143" spans="2:31" ht="15.75" x14ac:dyDescent="0.25">
      <c r="B143" s="383" t="s">
        <v>119</v>
      </c>
      <c r="C143" s="384">
        <v>23917.909</v>
      </c>
      <c r="D143" s="384">
        <v>110724.463</v>
      </c>
      <c r="E143" s="384">
        <v>5551.7550000000001</v>
      </c>
      <c r="F143" s="385" t="s">
        <v>118</v>
      </c>
      <c r="G143" s="386">
        <v>28889.988000000001</v>
      </c>
      <c r="H143" s="387">
        <v>133591.353</v>
      </c>
      <c r="I143" s="388">
        <v>5608.8190000000004</v>
      </c>
      <c r="J143" s="398"/>
      <c r="K143" s="383" t="s">
        <v>113</v>
      </c>
      <c r="L143" s="384">
        <v>7767.6210000000001</v>
      </c>
      <c r="M143" s="384">
        <v>35922.014000000003</v>
      </c>
      <c r="N143" s="384">
        <v>885.16499999999996</v>
      </c>
      <c r="O143" s="385" t="s">
        <v>117</v>
      </c>
      <c r="P143" s="386">
        <v>8791.1229999999996</v>
      </c>
      <c r="Q143" s="387">
        <v>40494.92</v>
      </c>
      <c r="R143" s="388">
        <v>2080.06</v>
      </c>
    </row>
    <row r="144" spans="2:31" ht="15.75" x14ac:dyDescent="0.25">
      <c r="B144" s="383" t="s">
        <v>118</v>
      </c>
      <c r="C144" s="384">
        <v>23631.263999999999</v>
      </c>
      <c r="D144" s="384">
        <v>109012.049</v>
      </c>
      <c r="E144" s="384">
        <v>6861.4480000000003</v>
      </c>
      <c r="F144" s="385" t="s">
        <v>114</v>
      </c>
      <c r="G144" s="386">
        <v>26740.215</v>
      </c>
      <c r="H144" s="387">
        <v>122933.605</v>
      </c>
      <c r="I144" s="388">
        <v>6900.4849999999997</v>
      </c>
      <c r="J144" s="398"/>
      <c r="K144" s="383" t="s">
        <v>152</v>
      </c>
      <c r="L144" s="384">
        <v>6741.0680000000002</v>
      </c>
      <c r="M144" s="384">
        <v>31107.813999999998</v>
      </c>
      <c r="N144" s="384">
        <v>1472.66</v>
      </c>
      <c r="O144" s="385" t="s">
        <v>113</v>
      </c>
      <c r="P144" s="386">
        <v>6294.3549999999996</v>
      </c>
      <c r="Q144" s="387">
        <v>29039.851999999999</v>
      </c>
      <c r="R144" s="388">
        <v>527.32899999999995</v>
      </c>
    </row>
    <row r="145" spans="1:18" ht="15.75" x14ac:dyDescent="0.25">
      <c r="B145" s="383" t="s">
        <v>129</v>
      </c>
      <c r="C145" s="384">
        <v>21820.545999999998</v>
      </c>
      <c r="D145" s="384">
        <v>101185.66499999999</v>
      </c>
      <c r="E145" s="384">
        <v>5281.808</v>
      </c>
      <c r="F145" s="385" t="s">
        <v>129</v>
      </c>
      <c r="G145" s="386">
        <v>21268.173999999999</v>
      </c>
      <c r="H145" s="387">
        <v>97823.039999999994</v>
      </c>
      <c r="I145" s="388">
        <v>5148.8220000000001</v>
      </c>
      <c r="J145" s="398"/>
      <c r="K145" s="383" t="s">
        <v>117</v>
      </c>
      <c r="L145" s="384">
        <v>6017.7330000000002</v>
      </c>
      <c r="M145" s="384">
        <v>28065.27</v>
      </c>
      <c r="N145" s="384">
        <v>1355.6379999999999</v>
      </c>
      <c r="O145" s="385" t="s">
        <v>122</v>
      </c>
      <c r="P145" s="386">
        <v>5871.0749999999998</v>
      </c>
      <c r="Q145" s="387">
        <v>27063.316999999999</v>
      </c>
      <c r="R145" s="388">
        <v>1033.4110000000001</v>
      </c>
    </row>
    <row r="146" spans="1:18" ht="15.75" x14ac:dyDescent="0.25">
      <c r="B146" s="383" t="s">
        <v>215</v>
      </c>
      <c r="C146" s="384">
        <v>21353.856</v>
      </c>
      <c r="D146" s="384">
        <v>98926.270999999993</v>
      </c>
      <c r="E146" s="384">
        <v>6286.5230000000001</v>
      </c>
      <c r="F146" s="385" t="s">
        <v>121</v>
      </c>
      <c r="G146" s="386">
        <v>18569.14</v>
      </c>
      <c r="H146" s="387">
        <v>85535.410999999993</v>
      </c>
      <c r="I146" s="388">
        <v>3043.5509999999999</v>
      </c>
      <c r="J146" s="398"/>
      <c r="K146" s="383" t="s">
        <v>112</v>
      </c>
      <c r="L146" s="384">
        <v>5691.0810000000001</v>
      </c>
      <c r="M146" s="384">
        <v>26204.214</v>
      </c>
      <c r="N146" s="384">
        <v>1106.8050000000001</v>
      </c>
      <c r="O146" s="385" t="s">
        <v>152</v>
      </c>
      <c r="P146" s="386">
        <v>4132.6270000000004</v>
      </c>
      <c r="Q146" s="387">
        <v>19212.672999999999</v>
      </c>
      <c r="R146" s="388">
        <v>1207.576</v>
      </c>
    </row>
    <row r="147" spans="1:18" ht="15.75" x14ac:dyDescent="0.25">
      <c r="B147" s="383" t="s">
        <v>121</v>
      </c>
      <c r="C147" s="384">
        <v>18485.116999999998</v>
      </c>
      <c r="D147" s="384">
        <v>85659.9</v>
      </c>
      <c r="E147" s="384">
        <v>3532.6210000000001</v>
      </c>
      <c r="F147" s="385" t="s">
        <v>215</v>
      </c>
      <c r="G147" s="386">
        <v>18302.626</v>
      </c>
      <c r="H147" s="387">
        <v>84490.186000000002</v>
      </c>
      <c r="I147" s="388">
        <v>4904.7619999999997</v>
      </c>
      <c r="J147" s="398"/>
      <c r="K147" s="383" t="s">
        <v>122</v>
      </c>
      <c r="L147" s="384">
        <v>5263.3389999999999</v>
      </c>
      <c r="M147" s="384">
        <v>24405.621999999999</v>
      </c>
      <c r="N147" s="384">
        <v>978.02499999999998</v>
      </c>
      <c r="O147" s="385" t="s">
        <v>112</v>
      </c>
      <c r="P147" s="386">
        <v>2796.0459999999998</v>
      </c>
      <c r="Q147" s="387">
        <v>12829.048000000001</v>
      </c>
      <c r="R147" s="388">
        <v>522.26700000000005</v>
      </c>
    </row>
    <row r="148" spans="1:18" ht="15.75" x14ac:dyDescent="0.25">
      <c r="B148" s="383" t="s">
        <v>120</v>
      </c>
      <c r="C148" s="384">
        <v>16329.724</v>
      </c>
      <c r="D148" s="384">
        <v>75685.34</v>
      </c>
      <c r="E148" s="384">
        <v>4116.74</v>
      </c>
      <c r="F148" s="385" t="s">
        <v>283</v>
      </c>
      <c r="G148" s="386">
        <v>14648.672</v>
      </c>
      <c r="H148" s="387">
        <v>67505.903000000006</v>
      </c>
      <c r="I148" s="388">
        <v>3053.9369999999999</v>
      </c>
      <c r="J148" s="398"/>
      <c r="K148" s="383" t="s">
        <v>164</v>
      </c>
      <c r="L148" s="384">
        <v>3812.0059999999999</v>
      </c>
      <c r="M148" s="384">
        <v>17918.085999999999</v>
      </c>
      <c r="N148" s="384">
        <v>872.92899999999997</v>
      </c>
      <c r="O148" s="385" t="s">
        <v>71</v>
      </c>
      <c r="P148" s="386">
        <v>2172.8960000000002</v>
      </c>
      <c r="Q148" s="387">
        <v>10055.156999999999</v>
      </c>
      <c r="R148" s="388">
        <v>425.01299999999998</v>
      </c>
    </row>
    <row r="149" spans="1:18" ht="16.5" thickBot="1" x14ac:dyDescent="0.3">
      <c r="B149" s="389" t="s">
        <v>117</v>
      </c>
      <c r="C149" s="390">
        <v>15070.253000000001</v>
      </c>
      <c r="D149" s="390">
        <v>69812.027000000002</v>
      </c>
      <c r="E149" s="390">
        <v>3561.8890000000001</v>
      </c>
      <c r="F149" s="391" t="s">
        <v>120</v>
      </c>
      <c r="G149" s="392">
        <v>14573.235000000001</v>
      </c>
      <c r="H149" s="393">
        <v>66915.069000000003</v>
      </c>
      <c r="I149" s="394">
        <v>3883.4969999999998</v>
      </c>
      <c r="J149" s="398"/>
      <c r="K149" s="389" t="s">
        <v>128</v>
      </c>
      <c r="L149" s="390">
        <v>2722.7310000000002</v>
      </c>
      <c r="M149" s="390">
        <v>12595.242</v>
      </c>
      <c r="N149" s="390">
        <v>1354.7170000000001</v>
      </c>
      <c r="O149" s="391" t="s">
        <v>128</v>
      </c>
      <c r="P149" s="392">
        <v>1697.1590000000001</v>
      </c>
      <c r="Q149" s="393">
        <v>7853.3850000000002</v>
      </c>
      <c r="R149" s="394">
        <v>383.37299999999999</v>
      </c>
    </row>
    <row r="151" spans="1:18" ht="15" x14ac:dyDescent="0.2">
      <c r="A151" s="336"/>
      <c r="B151" s="337" t="s">
        <v>270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N30" sqref="N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2" t="s">
        <v>0</v>
      </c>
      <c r="F5" s="790"/>
      <c r="G5" s="794" t="s">
        <v>1</v>
      </c>
      <c r="H5" s="795"/>
      <c r="I5" s="795"/>
      <c r="J5" s="795"/>
      <c r="K5" s="796"/>
    </row>
    <row r="6" spans="2:15" ht="16.5" customHeight="1" thickBot="1" x14ac:dyDescent="0.3">
      <c r="B6" s="5"/>
      <c r="C6" s="28"/>
      <c r="D6" s="28"/>
      <c r="E6" s="784"/>
      <c r="F6" s="791"/>
      <c r="G6" s="520" t="s">
        <v>19</v>
      </c>
      <c r="H6" s="545"/>
      <c r="I6" s="797" t="s">
        <v>221</v>
      </c>
      <c r="J6" s="799" t="s">
        <v>304</v>
      </c>
      <c r="K6" s="800"/>
    </row>
    <row r="7" spans="2:15" ht="39.75" customHeight="1" thickBot="1" x14ac:dyDescent="0.3">
      <c r="B7" s="5"/>
      <c r="C7" s="28"/>
      <c r="D7" s="28"/>
      <c r="E7" s="792"/>
      <c r="F7" s="793"/>
      <c r="G7" s="75" t="s">
        <v>304</v>
      </c>
      <c r="H7" s="481" t="s">
        <v>288</v>
      </c>
      <c r="I7" s="798"/>
      <c r="J7" s="76" t="s">
        <v>222</v>
      </c>
      <c r="K7" s="512" t="s">
        <v>223</v>
      </c>
    </row>
    <row r="8" spans="2:15" ht="47.25" customHeight="1" thickBot="1" x14ac:dyDescent="0.3">
      <c r="B8" s="5"/>
      <c r="C8" s="28"/>
      <c r="D8" s="28"/>
      <c r="E8" s="801" t="s">
        <v>155</v>
      </c>
      <c r="F8" s="802"/>
      <c r="G8" s="670">
        <v>188.54</v>
      </c>
      <c r="H8" s="579">
        <v>185.96</v>
      </c>
      <c r="I8" s="743">
        <v>1.3873951387395052</v>
      </c>
      <c r="J8" s="744">
        <v>3.35</v>
      </c>
      <c r="K8" s="745">
        <v>3.9969999999999999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2" t="s">
        <v>0</v>
      </c>
      <c r="C14" s="783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4"/>
      <c r="C15" s="785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4"/>
      <c r="C16" s="785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7" t="s">
        <v>126</v>
      </c>
    </row>
    <row r="17" spans="2:17" ht="19.5" customHeight="1" thickBot="1" x14ac:dyDescent="0.25">
      <c r="B17" s="786"/>
      <c r="C17" s="787"/>
      <c r="D17" s="509" t="s">
        <v>304</v>
      </c>
      <c r="E17" s="537" t="s">
        <v>288</v>
      </c>
      <c r="F17" s="78" t="s">
        <v>12</v>
      </c>
      <c r="G17" s="509" t="s">
        <v>304</v>
      </c>
      <c r="H17" s="537" t="s">
        <v>288</v>
      </c>
      <c r="I17" s="78" t="s">
        <v>12</v>
      </c>
      <c r="J17" s="509" t="s">
        <v>304</v>
      </c>
      <c r="K17" s="537" t="s">
        <v>288</v>
      </c>
      <c r="L17" s="78" t="s">
        <v>12</v>
      </c>
      <c r="M17" s="509" t="s">
        <v>304</v>
      </c>
      <c r="N17" s="537" t="s">
        <v>288</v>
      </c>
      <c r="O17" s="79" t="s">
        <v>12</v>
      </c>
    </row>
    <row r="18" spans="2:17" ht="47.25" customHeight="1" thickBot="1" x14ac:dyDescent="0.25">
      <c r="B18" s="788" t="s">
        <v>158</v>
      </c>
      <c r="C18" s="789"/>
      <c r="D18" s="80">
        <v>196.06</v>
      </c>
      <c r="E18" s="83">
        <v>193.39</v>
      </c>
      <c r="F18" s="539">
        <v>1.3806298153989431</v>
      </c>
      <c r="G18" s="82">
        <v>178.14</v>
      </c>
      <c r="H18" s="83">
        <v>176.84</v>
      </c>
      <c r="I18" s="81">
        <v>0.73512779914045634</v>
      </c>
      <c r="J18" s="82">
        <v>185.23</v>
      </c>
      <c r="K18" s="83">
        <v>181.14</v>
      </c>
      <c r="L18" s="81">
        <v>2.2579220492436809</v>
      </c>
      <c r="M18" s="82">
        <v>175.3</v>
      </c>
      <c r="N18" s="83">
        <v>173.54</v>
      </c>
      <c r="O18" s="482">
        <v>1.0141754062464097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79" t="s">
        <v>305</v>
      </c>
      <c r="K23" s="779" t="s">
        <v>306</v>
      </c>
      <c r="L23" s="779" t="s">
        <v>307</v>
      </c>
      <c r="M23" s="54" t="s">
        <v>280</v>
      </c>
      <c r="N23" s="55"/>
    </row>
    <row r="24" spans="2:17" ht="19.5" customHeight="1" thickBot="1" x14ac:dyDescent="0.25">
      <c r="I24" s="56"/>
      <c r="J24" s="780"/>
      <c r="K24" s="781"/>
      <c r="L24" s="780"/>
      <c r="M24" s="85" t="s">
        <v>279</v>
      </c>
      <c r="N24" s="86" t="s">
        <v>241</v>
      </c>
    </row>
    <row r="25" spans="2:17" ht="52.5" customHeight="1" thickBot="1" x14ac:dyDescent="0.3">
      <c r="I25" s="57" t="s">
        <v>125</v>
      </c>
      <c r="J25" s="84">
        <v>188.54</v>
      </c>
      <c r="K25" s="58">
        <v>251.71</v>
      </c>
      <c r="L25" s="59">
        <v>157.47999999999999</v>
      </c>
      <c r="M25" s="87">
        <v>-25.096341027372777</v>
      </c>
      <c r="N25" s="88">
        <f>(J25-L25)/L25*100</f>
        <v>19.723139446278896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8" priority="69" operator="lessThan">
      <formula>0</formula>
    </cfRule>
    <cfRule type="cellIs" dxfId="197" priority="70" operator="greaterThan">
      <formula>0</formula>
    </cfRule>
  </conditionalFormatting>
  <conditionalFormatting sqref="I8">
    <cfRule type="cellIs" dxfId="196" priority="3" stopIfTrue="1" operator="lessThan">
      <formula>0</formula>
    </cfRule>
    <cfRule type="cellIs" dxfId="195" priority="4" stopIfTrue="1" operator="greaterThan">
      <formula>0</formula>
    </cfRule>
  </conditionalFormatting>
  <conditionalFormatting sqref="F18 I18 L18 O18">
    <cfRule type="cellIs" dxfId="194" priority="1" stopIfTrue="1" operator="lessThan">
      <formula>0</formula>
    </cfRule>
    <cfRule type="cellIs" dxfId="19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H19" sqref="AH1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188.54</v>
      </c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7" sqref="R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2" t="s">
        <v>0</v>
      </c>
      <c r="I11" s="783"/>
      <c r="J11" s="794" t="s">
        <v>1</v>
      </c>
      <c r="K11" s="795"/>
      <c r="L11" s="796"/>
    </row>
    <row r="12" spans="3:12" ht="24" customHeight="1" thickBot="1" x14ac:dyDescent="0.25">
      <c r="H12" s="784"/>
      <c r="I12" s="785"/>
      <c r="J12" s="520" t="s">
        <v>19</v>
      </c>
      <c r="K12" s="545"/>
      <c r="L12" s="797" t="s">
        <v>221</v>
      </c>
    </row>
    <row r="13" spans="3:12" ht="27" customHeight="1" thickBot="1" x14ac:dyDescent="0.25">
      <c r="H13" s="786"/>
      <c r="I13" s="787"/>
      <c r="J13" s="75" t="s">
        <v>304</v>
      </c>
      <c r="K13" s="481" t="s">
        <v>288</v>
      </c>
      <c r="L13" s="798"/>
    </row>
    <row r="14" spans="3:12" ht="54" customHeight="1" thickBot="1" x14ac:dyDescent="0.25">
      <c r="H14" s="803" t="s">
        <v>238</v>
      </c>
      <c r="I14" s="804"/>
      <c r="J14" s="670">
        <v>257.18</v>
      </c>
      <c r="K14" s="579">
        <v>256.12</v>
      </c>
      <c r="L14" s="743">
        <v>0.41386849914102858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2" priority="1" operator="lessThan">
      <formula>0</formula>
    </cfRule>
    <cfRule type="cellIs" dxfId="191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V17" sqref="V17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308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7" t="s">
        <v>0</v>
      </c>
      <c r="D5" s="820" t="s">
        <v>33</v>
      </c>
      <c r="E5" s="583" t="s">
        <v>1</v>
      </c>
      <c r="F5" s="584"/>
      <c r="G5" s="585"/>
      <c r="H5" s="814" t="s">
        <v>7</v>
      </c>
      <c r="I5" s="815"/>
      <c r="J5" s="815"/>
      <c r="K5" s="815"/>
      <c r="L5" s="815"/>
      <c r="M5" s="815"/>
      <c r="N5" s="815"/>
      <c r="O5" s="815"/>
      <c r="P5" s="815"/>
      <c r="Q5" s="815"/>
      <c r="R5" s="815"/>
      <c r="S5" s="816"/>
    </row>
    <row r="6" spans="3:20" ht="15" customHeight="1" thickBot="1" x14ac:dyDescent="0.3">
      <c r="C6" s="818"/>
      <c r="D6" s="818"/>
      <c r="E6" s="586"/>
      <c r="F6" s="587"/>
      <c r="G6" s="588"/>
      <c r="H6" s="814" t="s">
        <v>8</v>
      </c>
      <c r="I6" s="815"/>
      <c r="J6" s="816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18"/>
      <c r="D7" s="818"/>
      <c r="E7" s="589" t="s">
        <v>19</v>
      </c>
      <c r="F7" s="590"/>
      <c r="G7" s="521" t="s">
        <v>216</v>
      </c>
      <c r="H7" s="821" t="s">
        <v>19</v>
      </c>
      <c r="I7" s="822"/>
      <c r="J7" s="438" t="s">
        <v>216</v>
      </c>
      <c r="K7" s="446" t="s">
        <v>19</v>
      </c>
      <c r="L7" s="447"/>
      <c r="M7" s="448" t="s">
        <v>216</v>
      </c>
      <c r="N7" s="446" t="s">
        <v>19</v>
      </c>
      <c r="O7" s="447"/>
      <c r="P7" s="449" t="s">
        <v>216</v>
      </c>
      <c r="Q7" s="446" t="s">
        <v>19</v>
      </c>
      <c r="R7" s="447"/>
      <c r="S7" s="448" t="s">
        <v>216</v>
      </c>
    </row>
    <row r="8" spans="3:20" ht="30" customHeight="1" thickBot="1" x14ac:dyDescent="0.25">
      <c r="C8" s="819"/>
      <c r="D8" s="819"/>
      <c r="E8" s="613" t="s">
        <v>309</v>
      </c>
      <c r="F8" s="614" t="s">
        <v>300</v>
      </c>
      <c r="G8" s="243" t="s">
        <v>12</v>
      </c>
      <c r="H8" s="675" t="s">
        <v>309</v>
      </c>
      <c r="I8" s="676" t="s">
        <v>300</v>
      </c>
      <c r="J8" s="595" t="s">
        <v>12</v>
      </c>
      <c r="K8" s="675" t="s">
        <v>309</v>
      </c>
      <c r="L8" s="677" t="s">
        <v>300</v>
      </c>
      <c r="M8" s="596" t="s">
        <v>12</v>
      </c>
      <c r="N8" s="675" t="s">
        <v>309</v>
      </c>
      <c r="O8" s="677" t="s">
        <v>300</v>
      </c>
      <c r="P8" s="596" t="s">
        <v>12</v>
      </c>
      <c r="Q8" s="675" t="s">
        <v>309</v>
      </c>
      <c r="R8" s="677" t="s">
        <v>300</v>
      </c>
      <c r="S8" s="596" t="s">
        <v>12</v>
      </c>
    </row>
    <row r="9" spans="3:20" ht="24" customHeight="1" x14ac:dyDescent="0.2">
      <c r="C9" s="809" t="s">
        <v>31</v>
      </c>
      <c r="D9" s="655" t="s">
        <v>205</v>
      </c>
      <c r="E9" s="566">
        <v>2281.4879999999998</v>
      </c>
      <c r="F9" s="616">
        <v>2304.0329999999999</v>
      </c>
      <c r="G9" s="591">
        <v>-0.97850161000298497</v>
      </c>
      <c r="H9" s="558">
        <v>2240.23</v>
      </c>
      <c r="I9" s="518">
        <v>2260.29</v>
      </c>
      <c r="J9" s="519">
        <v>-0.8874967371443464</v>
      </c>
      <c r="K9" s="450">
        <v>2601.4499999999998</v>
      </c>
      <c r="L9" s="559">
        <v>2608.8609999999999</v>
      </c>
      <c r="M9" s="560">
        <v>-0.28407032800904525</v>
      </c>
      <c r="N9" s="558">
        <v>2585.9279999999999</v>
      </c>
      <c r="O9" s="559">
        <v>2527.2040000000002</v>
      </c>
      <c r="P9" s="561">
        <v>2.3236747013695651</v>
      </c>
      <c r="Q9" s="558">
        <v>2545</v>
      </c>
      <c r="R9" s="559">
        <v>2488</v>
      </c>
      <c r="S9" s="519">
        <v>2.2909967845659165</v>
      </c>
    </row>
    <row r="10" spans="3:20" ht="27" customHeight="1" thickBot="1" x14ac:dyDescent="0.25">
      <c r="C10" s="810"/>
      <c r="D10" s="656" t="s">
        <v>206</v>
      </c>
      <c r="E10" s="138">
        <v>2660.489</v>
      </c>
      <c r="F10" s="615">
        <v>2640.5859999999998</v>
      </c>
      <c r="G10" s="610">
        <v>0.75373420899755772</v>
      </c>
      <c r="H10" s="146">
        <v>2684.442</v>
      </c>
      <c r="I10" s="424">
        <v>2659.127</v>
      </c>
      <c r="J10" s="425">
        <v>0.95200417279806704</v>
      </c>
      <c r="K10" s="426">
        <v>2656.5949999999998</v>
      </c>
      <c r="L10" s="147">
        <v>2683.056</v>
      </c>
      <c r="M10" s="149">
        <v>-0.98622615405717351</v>
      </c>
      <c r="N10" s="146">
        <v>2592.806</v>
      </c>
      <c r="O10" s="147">
        <v>2586.9830000000002</v>
      </c>
      <c r="P10" s="148">
        <v>0.22508845245600242</v>
      </c>
      <c r="Q10" s="146">
        <v>2558.9050000000002</v>
      </c>
      <c r="R10" s="147">
        <v>2576.4560000000001</v>
      </c>
      <c r="S10" s="747">
        <v>-0.68120705340979737</v>
      </c>
    </row>
    <row r="11" spans="3:20" ht="30" customHeight="1" thickBot="1" x14ac:dyDescent="0.25">
      <c r="C11" s="182" t="s">
        <v>207</v>
      </c>
      <c r="D11" s="182" t="s">
        <v>289</v>
      </c>
      <c r="E11" s="624" t="s">
        <v>20</v>
      </c>
      <c r="F11" s="625" t="s">
        <v>20</v>
      </c>
      <c r="G11" s="626" t="s">
        <v>246</v>
      </c>
      <c r="H11" s="150" t="s">
        <v>20</v>
      </c>
      <c r="I11" s="427" t="s">
        <v>20</v>
      </c>
      <c r="J11" s="626" t="s">
        <v>246</v>
      </c>
      <c r="K11" s="429" t="s">
        <v>20</v>
      </c>
      <c r="L11" s="151" t="s">
        <v>20</v>
      </c>
      <c r="M11" s="153" t="s">
        <v>246</v>
      </c>
      <c r="N11" s="150" t="s">
        <v>20</v>
      </c>
      <c r="O11" s="151" t="s">
        <v>20</v>
      </c>
      <c r="P11" s="152" t="s">
        <v>246</v>
      </c>
      <c r="Q11" s="150" t="s">
        <v>20</v>
      </c>
      <c r="R11" s="151" t="s">
        <v>20</v>
      </c>
      <c r="S11" s="748" t="s">
        <v>246</v>
      </c>
    </row>
    <row r="12" spans="3:20" ht="24.75" customHeight="1" thickBot="1" x14ac:dyDescent="0.25">
      <c r="C12" s="592" t="s">
        <v>32</v>
      </c>
      <c r="D12" s="657" t="s">
        <v>17</v>
      </c>
      <c r="E12" s="479">
        <v>2636.8410013448497</v>
      </c>
      <c r="F12" s="623">
        <v>2617.8860313723276</v>
      </c>
      <c r="G12" s="629">
        <v>0.72405634719650858</v>
      </c>
      <c r="H12" s="154">
        <v>2651.2276762935717</v>
      </c>
      <c r="I12" s="562">
        <v>2626.201534944933</v>
      </c>
      <c r="J12" s="563">
        <v>0.95294062605760599</v>
      </c>
      <c r="K12" s="154">
        <v>2654.6899112445062</v>
      </c>
      <c r="L12" s="562">
        <v>2682.2644720436338</v>
      </c>
      <c r="M12" s="597">
        <v>-1.0280328836521595</v>
      </c>
      <c r="N12" s="154">
        <v>2592.559682775965</v>
      </c>
      <c r="O12" s="562">
        <v>2583.8178056121274</v>
      </c>
      <c r="P12" s="563">
        <v>0.33833179509987354</v>
      </c>
      <c r="Q12" s="154">
        <v>2558.8166416850449</v>
      </c>
      <c r="R12" s="562">
        <v>2575.6305605156808</v>
      </c>
      <c r="S12" s="749">
        <v>-0.65280786337887986</v>
      </c>
    </row>
    <row r="13" spans="3:20" ht="20.25" customHeight="1" x14ac:dyDescent="0.2">
      <c r="C13" s="809" t="s">
        <v>21</v>
      </c>
      <c r="D13" s="658" t="s">
        <v>22</v>
      </c>
      <c r="E13" s="627">
        <v>1579.511</v>
      </c>
      <c r="F13" s="628">
        <v>1584.48</v>
      </c>
      <c r="G13" s="594">
        <v>-0.31360446329395453</v>
      </c>
      <c r="H13" s="678">
        <v>1563.056</v>
      </c>
      <c r="I13" s="564">
        <v>1570.239</v>
      </c>
      <c r="J13" s="565">
        <v>-0.45744628683913668</v>
      </c>
      <c r="K13" s="566">
        <v>1906.211</v>
      </c>
      <c r="L13" s="567">
        <v>1800.001</v>
      </c>
      <c r="M13" s="598">
        <v>5.9005522774709593</v>
      </c>
      <c r="N13" s="150" t="s">
        <v>20</v>
      </c>
      <c r="O13" s="559" t="s">
        <v>20</v>
      </c>
      <c r="P13" s="561" t="s">
        <v>246</v>
      </c>
      <c r="Q13" s="558" t="s">
        <v>84</v>
      </c>
      <c r="R13" s="559" t="s">
        <v>20</v>
      </c>
      <c r="S13" s="750" t="s">
        <v>246</v>
      </c>
      <c r="T13" s="746"/>
    </row>
    <row r="14" spans="3:20" ht="20.25" customHeight="1" thickBot="1" x14ac:dyDescent="0.25">
      <c r="C14" s="811"/>
      <c r="D14" s="631" t="s">
        <v>23</v>
      </c>
      <c r="E14" s="620">
        <v>1126.681</v>
      </c>
      <c r="F14" s="621">
        <v>1081.8620000000001</v>
      </c>
      <c r="G14" s="622">
        <v>4.1427649737212278</v>
      </c>
      <c r="H14" s="155">
        <v>1094.635</v>
      </c>
      <c r="I14" s="156">
        <v>1095.1120000000001</v>
      </c>
      <c r="J14" s="157">
        <v>-4.3557188671121225E-2</v>
      </c>
      <c r="K14" s="155">
        <v>1187.674</v>
      </c>
      <c r="L14" s="156">
        <v>1158.2560000000001</v>
      </c>
      <c r="M14" s="599">
        <v>2.5398530204030796</v>
      </c>
      <c r="N14" s="150">
        <v>1219.78</v>
      </c>
      <c r="O14" s="151">
        <v>1169.0039999999999</v>
      </c>
      <c r="P14" s="152">
        <v>4.3435266260851177</v>
      </c>
      <c r="Q14" s="150">
        <v>1106.4469999999999</v>
      </c>
      <c r="R14" s="151">
        <v>1035.665</v>
      </c>
      <c r="S14" s="748">
        <v>6.8344493634524603</v>
      </c>
    </row>
    <row r="15" spans="3:20" ht="20.25" customHeight="1" thickBot="1" x14ac:dyDescent="0.25">
      <c r="C15" s="810"/>
      <c r="D15" s="592" t="s">
        <v>17</v>
      </c>
      <c r="E15" s="479">
        <v>1263.2834947784527</v>
      </c>
      <c r="F15" s="623">
        <v>1262.2274336935118</v>
      </c>
      <c r="G15" s="629">
        <v>8.3666465864290579E-2</v>
      </c>
      <c r="H15" s="158">
        <v>1378.3684940014305</v>
      </c>
      <c r="I15" s="568">
        <v>1336.7777374344744</v>
      </c>
      <c r="J15" s="569">
        <v>3.1112693907348055</v>
      </c>
      <c r="K15" s="158">
        <v>1220.4133397481253</v>
      </c>
      <c r="L15" s="568">
        <v>1334.2977893544735</v>
      </c>
      <c r="M15" s="600">
        <v>-8.5351598807223468</v>
      </c>
      <c r="N15" s="154">
        <v>1219.78</v>
      </c>
      <c r="O15" s="562">
        <v>1169.0039999999999</v>
      </c>
      <c r="P15" s="563">
        <v>4.3435266260851177</v>
      </c>
      <c r="Q15" s="752">
        <v>1114.7435047223271</v>
      </c>
      <c r="R15" s="753">
        <v>1035.665</v>
      </c>
      <c r="S15" s="754">
        <v>7.6355293190681479</v>
      </c>
    </row>
    <row r="16" spans="3:20" ht="18.75" customHeight="1" x14ac:dyDescent="0.2">
      <c r="C16" s="809" t="s">
        <v>24</v>
      </c>
      <c r="D16" s="632" t="s">
        <v>25</v>
      </c>
      <c r="E16" s="627" t="s">
        <v>84</v>
      </c>
      <c r="F16" s="628" t="s">
        <v>84</v>
      </c>
      <c r="G16" s="612" t="s">
        <v>246</v>
      </c>
      <c r="H16" s="558" t="s">
        <v>20</v>
      </c>
      <c r="I16" s="559" t="s">
        <v>20</v>
      </c>
      <c r="J16" s="561" t="s">
        <v>246</v>
      </c>
      <c r="K16" s="558" t="s">
        <v>20</v>
      </c>
      <c r="L16" s="559" t="s">
        <v>20</v>
      </c>
      <c r="M16" s="560" t="s">
        <v>246</v>
      </c>
      <c r="N16" s="558" t="s">
        <v>20</v>
      </c>
      <c r="O16" s="559" t="s">
        <v>20</v>
      </c>
      <c r="P16" s="561" t="s">
        <v>246</v>
      </c>
      <c r="Q16" s="558" t="s">
        <v>84</v>
      </c>
      <c r="R16" s="611" t="s">
        <v>84</v>
      </c>
      <c r="S16" s="758" t="s">
        <v>246</v>
      </c>
    </row>
    <row r="17" spans="3:19" ht="18" customHeight="1" thickBot="1" x14ac:dyDescent="0.25">
      <c r="C17" s="811"/>
      <c r="D17" s="632" t="s">
        <v>26</v>
      </c>
      <c r="E17" s="620">
        <v>777.96299999999997</v>
      </c>
      <c r="F17" s="621">
        <v>792.53</v>
      </c>
      <c r="G17" s="622">
        <v>-1.838037676807188</v>
      </c>
      <c r="H17" s="159" t="s">
        <v>84</v>
      </c>
      <c r="I17" s="160" t="s">
        <v>84</v>
      </c>
      <c r="J17" s="601" t="s">
        <v>246</v>
      </c>
      <c r="K17" s="159" t="s">
        <v>20</v>
      </c>
      <c r="L17" s="160" t="s">
        <v>20</v>
      </c>
      <c r="M17" s="602" t="s">
        <v>246</v>
      </c>
      <c r="N17" s="159" t="s">
        <v>20</v>
      </c>
      <c r="O17" s="160" t="s">
        <v>20</v>
      </c>
      <c r="P17" s="601" t="s">
        <v>246</v>
      </c>
      <c r="Q17" s="163" t="s">
        <v>84</v>
      </c>
      <c r="R17" s="759" t="s">
        <v>84</v>
      </c>
      <c r="S17" s="760" t="s">
        <v>246</v>
      </c>
    </row>
    <row r="18" spans="3:19" ht="18.75" customHeight="1" thickBot="1" x14ac:dyDescent="0.25">
      <c r="C18" s="810" t="s">
        <v>18</v>
      </c>
      <c r="D18" s="659" t="s">
        <v>17</v>
      </c>
      <c r="E18" s="479">
        <v>955.80313997627525</v>
      </c>
      <c r="F18" s="623">
        <v>976.31799999999998</v>
      </c>
      <c r="G18" s="593">
        <v>-2.101247751626492</v>
      </c>
      <c r="H18" s="161" t="s">
        <v>84</v>
      </c>
      <c r="I18" s="603" t="s">
        <v>84</v>
      </c>
      <c r="J18" s="604" t="s">
        <v>246</v>
      </c>
      <c r="K18" s="154" t="s">
        <v>20</v>
      </c>
      <c r="L18" s="562" t="s">
        <v>20</v>
      </c>
      <c r="M18" s="597" t="s">
        <v>246</v>
      </c>
      <c r="N18" s="154" t="s">
        <v>20</v>
      </c>
      <c r="O18" s="562" t="s">
        <v>20</v>
      </c>
      <c r="P18" s="563" t="s">
        <v>246</v>
      </c>
      <c r="Q18" s="755" t="s">
        <v>84</v>
      </c>
      <c r="R18" s="756" t="s">
        <v>84</v>
      </c>
      <c r="S18" s="757" t="s">
        <v>246</v>
      </c>
    </row>
    <row r="19" spans="3:19" ht="18.75" customHeight="1" x14ac:dyDescent="0.2">
      <c r="C19" s="812" t="s">
        <v>30</v>
      </c>
      <c r="D19" s="813"/>
      <c r="E19" s="627" t="s">
        <v>84</v>
      </c>
      <c r="F19" s="628" t="s">
        <v>84</v>
      </c>
      <c r="G19" s="612" t="s">
        <v>246</v>
      </c>
      <c r="H19" s="159" t="s">
        <v>84</v>
      </c>
      <c r="I19" s="160" t="s">
        <v>84</v>
      </c>
      <c r="J19" s="601" t="s">
        <v>246</v>
      </c>
      <c r="K19" s="605" t="s">
        <v>20</v>
      </c>
      <c r="L19" s="606" t="s">
        <v>20</v>
      </c>
      <c r="M19" s="162" t="s">
        <v>246</v>
      </c>
      <c r="N19" s="605" t="s">
        <v>20</v>
      </c>
      <c r="O19" s="606" t="s">
        <v>20</v>
      </c>
      <c r="P19" s="607" t="s">
        <v>246</v>
      </c>
      <c r="Q19" s="605" t="s">
        <v>20</v>
      </c>
      <c r="R19" s="606" t="s">
        <v>20</v>
      </c>
      <c r="S19" s="425" t="s">
        <v>246</v>
      </c>
    </row>
    <row r="20" spans="3:19" ht="20.25" customHeight="1" x14ac:dyDescent="0.2">
      <c r="C20" s="805" t="s">
        <v>27</v>
      </c>
      <c r="D20" s="806"/>
      <c r="E20" s="138">
        <v>319.74099999999999</v>
      </c>
      <c r="F20" s="615">
        <v>311.25400000000002</v>
      </c>
      <c r="G20" s="617">
        <v>2.7267119458705644</v>
      </c>
      <c r="H20" s="146">
        <v>327.56</v>
      </c>
      <c r="I20" s="147">
        <v>312.33</v>
      </c>
      <c r="J20" s="148">
        <v>4.8762526814587197</v>
      </c>
      <c r="K20" s="146">
        <v>253.601</v>
      </c>
      <c r="L20" s="147">
        <v>231.232</v>
      </c>
      <c r="M20" s="148">
        <v>9.6738340714088018</v>
      </c>
      <c r="N20" s="146">
        <v>286.75900000000001</v>
      </c>
      <c r="O20" s="147">
        <v>307.67399999999998</v>
      </c>
      <c r="P20" s="148">
        <v>-6.7977794678783274</v>
      </c>
      <c r="Q20" s="159" t="s">
        <v>84</v>
      </c>
      <c r="R20" s="160" t="s">
        <v>84</v>
      </c>
      <c r="S20" s="751" t="s">
        <v>246</v>
      </c>
    </row>
    <row r="21" spans="3:19" ht="18" customHeight="1" x14ac:dyDescent="0.2">
      <c r="C21" s="805" t="s">
        <v>28</v>
      </c>
      <c r="D21" s="806"/>
      <c r="E21" s="138" t="s">
        <v>84</v>
      </c>
      <c r="F21" s="615" t="s">
        <v>84</v>
      </c>
      <c r="G21" s="617" t="s">
        <v>246</v>
      </c>
      <c r="H21" s="159" t="s">
        <v>84</v>
      </c>
      <c r="I21" s="160" t="s">
        <v>84</v>
      </c>
      <c r="J21" s="601" t="s">
        <v>246</v>
      </c>
      <c r="K21" s="146" t="s">
        <v>20</v>
      </c>
      <c r="L21" s="147" t="s">
        <v>20</v>
      </c>
      <c r="M21" s="149" t="s">
        <v>246</v>
      </c>
      <c r="N21" s="146" t="s">
        <v>20</v>
      </c>
      <c r="O21" s="147" t="s">
        <v>20</v>
      </c>
      <c r="P21" s="148" t="s">
        <v>246</v>
      </c>
      <c r="Q21" s="146" t="s">
        <v>20</v>
      </c>
      <c r="R21" s="147" t="s">
        <v>20</v>
      </c>
      <c r="S21" s="747" t="s">
        <v>246</v>
      </c>
    </row>
    <row r="22" spans="3:19" ht="21" customHeight="1" thickBot="1" x14ac:dyDescent="0.25">
      <c r="C22" s="807" t="s">
        <v>29</v>
      </c>
      <c r="D22" s="808"/>
      <c r="E22" s="145" t="s">
        <v>84</v>
      </c>
      <c r="F22" s="618" t="s">
        <v>20</v>
      </c>
      <c r="G22" s="619" t="s">
        <v>246</v>
      </c>
      <c r="H22" s="163" t="s">
        <v>84</v>
      </c>
      <c r="I22" s="164" t="s">
        <v>84</v>
      </c>
      <c r="J22" s="608" t="s">
        <v>246</v>
      </c>
      <c r="K22" s="163" t="s">
        <v>310</v>
      </c>
      <c r="L22" s="164" t="s">
        <v>20</v>
      </c>
      <c r="M22" s="165" t="s">
        <v>246</v>
      </c>
      <c r="N22" s="163" t="s">
        <v>20</v>
      </c>
      <c r="O22" s="164" t="s">
        <v>20</v>
      </c>
      <c r="P22" s="608" t="s">
        <v>246</v>
      </c>
      <c r="Q22" s="163" t="s">
        <v>20</v>
      </c>
      <c r="R22" s="164" t="s">
        <v>20</v>
      </c>
      <c r="S22" s="428" t="s">
        <v>246</v>
      </c>
    </row>
    <row r="24" spans="3:19" ht="21" x14ac:dyDescent="0.25">
      <c r="C24" s="630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90" priority="103" stopIfTrue="1" operator="lessThan">
      <formula>0</formula>
    </cfRule>
    <cfRule type="cellIs" dxfId="189" priority="104" stopIfTrue="1" operator="greaterThan">
      <formula>0</formula>
    </cfRule>
    <cfRule type="cellIs" dxfId="188" priority="105" stopIfTrue="1" operator="lessThan">
      <formula>0</formula>
    </cfRule>
  </conditionalFormatting>
  <conditionalFormatting sqref="G10:G20">
    <cfRule type="cellIs" dxfId="187" priority="101" stopIfTrue="1" operator="lessThan">
      <formula>0</formula>
    </cfRule>
    <cfRule type="cellIs" dxfId="186" priority="102" stopIfTrue="1" operator="greaterThan">
      <formula>0</formula>
    </cfRule>
  </conditionalFormatting>
  <conditionalFormatting sqref="G9">
    <cfRule type="cellIs" dxfId="185" priority="100" stopIfTrue="1" operator="lessThan">
      <formula>0</formula>
    </cfRule>
  </conditionalFormatting>
  <conditionalFormatting sqref="G21">
    <cfRule type="cellIs" dxfId="184" priority="97" stopIfTrue="1" operator="lessThan">
      <formula>0</formula>
    </cfRule>
    <cfRule type="cellIs" dxfId="183" priority="98" stopIfTrue="1" operator="greaterThan">
      <formula>0</formula>
    </cfRule>
    <cfRule type="cellIs" dxfId="182" priority="99" stopIfTrue="1" operator="lessThan">
      <formula>0</formula>
    </cfRule>
  </conditionalFormatting>
  <conditionalFormatting sqref="G21">
    <cfRule type="cellIs" dxfId="181" priority="95" stopIfTrue="1" operator="lessThan">
      <formula>0</formula>
    </cfRule>
    <cfRule type="cellIs" dxfId="180" priority="96" stopIfTrue="1" operator="greaterThan">
      <formula>0</formula>
    </cfRule>
  </conditionalFormatting>
  <conditionalFormatting sqref="G22">
    <cfRule type="cellIs" dxfId="179" priority="92" stopIfTrue="1" operator="lessThan">
      <formula>0</formula>
    </cfRule>
    <cfRule type="cellIs" dxfId="178" priority="93" stopIfTrue="1" operator="greaterThan">
      <formula>0</formula>
    </cfRule>
    <cfRule type="cellIs" dxfId="177" priority="94" stopIfTrue="1" operator="lessThan">
      <formula>0</formula>
    </cfRule>
  </conditionalFormatting>
  <conditionalFormatting sqref="G22">
    <cfRule type="cellIs" dxfId="176" priority="90" stopIfTrue="1" operator="lessThan">
      <formula>0</formula>
    </cfRule>
    <cfRule type="cellIs" dxfId="175" priority="91" stopIfTrue="1" operator="greaterThan">
      <formula>0</formula>
    </cfRule>
  </conditionalFormatting>
  <conditionalFormatting sqref="G9:G22">
    <cfRule type="cellIs" dxfId="174" priority="56" operator="greaterThan">
      <formula>0</formula>
    </cfRule>
    <cfRule type="cellIs" dxfId="173" priority="55" operator="lessThan">
      <formula>0</formula>
    </cfRule>
  </conditionalFormatting>
  <conditionalFormatting sqref="G9:G22">
    <cfRule type="cellIs" dxfId="172" priority="54" operator="equal">
      <formula>"*"</formula>
    </cfRule>
  </conditionalFormatting>
  <conditionalFormatting sqref="M9:M19 P9:P19 S9:S15 J9:J10 J20 J22 S21:S22 S19 M21:M22 P21:P22 J12:J18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J9:J10 M9:M19 P9:P19 S9:S15 J20 J22 S21:S22 S19 M21:M22 P21:P22 J12:J18">
    <cfRule type="expression" dxfId="169" priority="45" stopIfTrue="1">
      <formula>LEFT(J9,LEN("*"))="*"</formula>
    </cfRule>
  </conditionalFormatting>
  <conditionalFormatting sqref="J19">
    <cfRule type="cellIs" dxfId="168" priority="41" operator="lessThan">
      <formula>0</formula>
    </cfRule>
    <cfRule type="cellIs" dxfId="167" priority="42" operator="greaterThan">
      <formula>0</formula>
    </cfRule>
  </conditionalFormatting>
  <conditionalFormatting sqref="J19">
    <cfRule type="expression" dxfId="166" priority="46" stopIfTrue="1">
      <formula>LEFT(J19,LEN("*"))="*"</formula>
    </cfRule>
  </conditionalFormatting>
  <conditionalFormatting sqref="J21">
    <cfRule type="cellIs" dxfId="165" priority="39" operator="lessThan">
      <formula>0</formula>
    </cfRule>
    <cfRule type="cellIs" dxfId="164" priority="40" operator="greaterThan">
      <formula>0</formula>
    </cfRule>
  </conditionalFormatting>
  <conditionalFormatting sqref="J21">
    <cfRule type="expression" dxfId="163" priority="47" stopIfTrue="1">
      <formula>LEFT(J21,LEN("*"))="*"</formula>
    </cfRule>
  </conditionalFormatting>
  <conditionalFormatting sqref="S20">
    <cfRule type="cellIs" dxfId="162" priority="37" operator="lessThan">
      <formula>0</formula>
    </cfRule>
    <cfRule type="cellIs" dxfId="161" priority="38" operator="greaterThan">
      <formula>0</formula>
    </cfRule>
  </conditionalFormatting>
  <conditionalFormatting sqref="S20">
    <cfRule type="expression" dxfId="160" priority="48" stopIfTrue="1">
      <formula>LEFT(S20,LEN("*"))="*"</formula>
    </cfRule>
  </conditionalFormatting>
  <conditionalFormatting sqref="S16">
    <cfRule type="cellIs" dxfId="159" priority="35" operator="lessThan">
      <formula>0</formula>
    </cfRule>
    <cfRule type="cellIs" dxfId="158" priority="36" operator="greaterThan">
      <formula>0</formula>
    </cfRule>
  </conditionalFormatting>
  <conditionalFormatting sqref="S16">
    <cfRule type="expression" dxfId="157" priority="49" stopIfTrue="1">
      <formula>LEFT(S16,LEN("*"))="*"</formula>
    </cfRule>
  </conditionalFormatting>
  <conditionalFormatting sqref="S17">
    <cfRule type="cellIs" dxfId="156" priority="33" operator="lessThan">
      <formula>0</formula>
    </cfRule>
    <cfRule type="cellIs" dxfId="155" priority="34" operator="greaterThan">
      <formula>0</formula>
    </cfRule>
  </conditionalFormatting>
  <conditionalFormatting sqref="S17">
    <cfRule type="expression" dxfId="154" priority="50" stopIfTrue="1">
      <formula>LEFT(S17,LEN("*"))="*"</formula>
    </cfRule>
  </conditionalFormatting>
  <conditionalFormatting sqref="S18">
    <cfRule type="cellIs" dxfId="153" priority="31" operator="lessThan">
      <formula>0</formula>
    </cfRule>
    <cfRule type="cellIs" dxfId="152" priority="32" operator="greaterThan">
      <formula>0</formula>
    </cfRule>
  </conditionalFormatting>
  <conditionalFormatting sqref="S18">
    <cfRule type="expression" dxfId="151" priority="51" stopIfTrue="1">
      <formula>LEFT(S18,LEN("*"))="*"</formula>
    </cfRule>
  </conditionalFormatting>
  <conditionalFormatting sqref="J9:J10 M9:M19 P9:P19 S9:S22 M21:M22 P21:P22 J12:J22">
    <cfRule type="cellIs" dxfId="150" priority="52" stopIfTrue="1" operator="lessThan">
      <formula>0</formula>
    </cfRule>
    <cfRule type="cellIs" dxfId="149" priority="53" stopIfTrue="1" operator="greaterThan">
      <formula>0</formula>
    </cfRule>
  </conditionalFormatting>
  <conditionalFormatting sqref="P20">
    <cfRule type="cellIs" dxfId="148" priority="21" operator="lessThan">
      <formula>0</formula>
    </cfRule>
    <cfRule type="cellIs" dxfId="147" priority="22" operator="greaterThan">
      <formula>0</formula>
    </cfRule>
  </conditionalFormatting>
  <conditionalFormatting sqref="M20">
    <cfRule type="cellIs" dxfId="146" priority="26" operator="lessThan">
      <formula>0</formula>
    </cfRule>
    <cfRule type="cellIs" dxfId="145" priority="27" operator="greaterThan">
      <formula>0</formula>
    </cfRule>
  </conditionalFormatting>
  <conditionalFormatting sqref="M20">
    <cfRule type="expression" dxfId="144" priority="28" stopIfTrue="1">
      <formula>LEFT(M20,LEN("*"))="*"</formula>
    </cfRule>
  </conditionalFormatting>
  <conditionalFormatting sqref="M20">
    <cfRule type="cellIs" dxfId="143" priority="29" stopIfTrue="1" operator="lessThan">
      <formula>0</formula>
    </cfRule>
    <cfRule type="cellIs" dxfId="142" priority="30" stopIfTrue="1" operator="greaterThan">
      <formula>0</formula>
    </cfRule>
  </conditionalFormatting>
  <conditionalFormatting sqref="P20">
    <cfRule type="expression" dxfId="141" priority="23" stopIfTrue="1">
      <formula>LEFT(P20,LEN("*"))="*"</formula>
    </cfRule>
  </conditionalFormatting>
  <conditionalFormatting sqref="P20">
    <cfRule type="cellIs" dxfId="140" priority="24" stopIfTrue="1" operator="lessThan">
      <formula>0</formula>
    </cfRule>
    <cfRule type="cellIs" dxfId="139" priority="25" stopIfTrue="1" operator="greaterThan">
      <formula>0</formula>
    </cfRule>
  </conditionalFormatting>
  <conditionalFormatting sqref="T13">
    <cfRule type="cellIs" dxfId="138" priority="18" stopIfTrue="1" operator="lessThan">
      <formula>0</formula>
    </cfRule>
    <cfRule type="cellIs" dxfId="137" priority="19" stopIfTrue="1" operator="greaterThan">
      <formula>0</formula>
    </cfRule>
    <cfRule type="cellIs" dxfId="136" priority="20" stopIfTrue="1" operator="lessThan">
      <formula>0</formula>
    </cfRule>
  </conditionalFormatting>
  <conditionalFormatting sqref="T13">
    <cfRule type="cellIs" dxfId="135" priority="16" stopIfTrue="1" operator="lessThan">
      <formula>0</formula>
    </cfRule>
    <cfRule type="cellIs" dxfId="134" priority="17" stopIfTrue="1" operator="greaterThan">
      <formula>0</formula>
    </cfRule>
  </conditionalFormatting>
  <conditionalFormatting sqref="T13">
    <cfRule type="cellIs" dxfId="133" priority="14" operator="lessThan">
      <formula>0</formula>
    </cfRule>
    <cfRule type="cellIs" dxfId="132" priority="15" operator="greaterThan">
      <formula>0</formula>
    </cfRule>
  </conditionalFormatting>
  <conditionalFormatting sqref="T13">
    <cfRule type="cellIs" dxfId="131" priority="13" operator="equal">
      <formula>"*"</formula>
    </cfRule>
  </conditionalFormatting>
  <conditionalFormatting sqref="J11">
    <cfRule type="cellIs" dxfId="130" priority="10" stopIfTrue="1" operator="lessThan">
      <formula>0</formula>
    </cfRule>
    <cfRule type="cellIs" dxfId="129" priority="11" stopIfTrue="1" operator="greaterThan">
      <formula>0</formula>
    </cfRule>
    <cfRule type="cellIs" dxfId="128" priority="12" stopIfTrue="1" operator="lessThan">
      <formula>0</formula>
    </cfRule>
  </conditionalFormatting>
  <conditionalFormatting sqref="J11">
    <cfRule type="cellIs" dxfId="127" priority="8" stopIfTrue="1" operator="lessThan">
      <formula>0</formula>
    </cfRule>
    <cfRule type="cellIs" dxfId="126" priority="9" stopIfTrue="1" operator="greaterThan">
      <formula>0</formula>
    </cfRule>
  </conditionalFormatting>
  <conditionalFormatting sqref="J11">
    <cfRule type="cellIs" dxfId="125" priority="6" operator="lessThan">
      <formula>0</formula>
    </cfRule>
    <cfRule type="cellIs" dxfId="124" priority="7" operator="greaterThan">
      <formula>0</formula>
    </cfRule>
  </conditionalFormatting>
  <conditionalFormatting sqref="J11">
    <cfRule type="cellIs" dxfId="123" priority="5" operator="equal">
      <formula>"*"</formula>
    </cfRule>
  </conditionalFormatting>
  <conditionalFormatting sqref="G9:G22 J9:J22 M9:M22 P9:P22 S9:S22">
    <cfRule type="cellIs" dxfId="122" priority="4" operator="greaterThan">
      <formula>0</formula>
    </cfRule>
    <cfRule type="cellIs" dxfId="121" priority="3" operator="lessThan">
      <formula>0</formula>
    </cfRule>
    <cfRule type="containsBlanks" dxfId="120" priority="2">
      <formula>LEN(TRIM(G9))=0</formula>
    </cfRule>
    <cfRule type="beginsWith" dxfId="119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Z10" sqref="Z1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308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3" t="s">
        <v>1</v>
      </c>
      <c r="E4" s="824"/>
      <c r="F4" s="825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6"/>
      <c r="E5" s="827"/>
      <c r="F5" s="828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271</v>
      </c>
      <c r="D6" s="821" t="s">
        <v>19</v>
      </c>
      <c r="E6" s="829"/>
      <c r="F6" s="507" t="s">
        <v>272</v>
      </c>
      <c r="G6" s="459" t="s">
        <v>19</v>
      </c>
      <c r="H6" s="460"/>
      <c r="I6" s="438" t="s">
        <v>216</v>
      </c>
      <c r="J6" s="461" t="s">
        <v>19</v>
      </c>
      <c r="K6" s="460"/>
      <c r="L6" s="438" t="s">
        <v>216</v>
      </c>
      <c r="M6" s="461" t="s">
        <v>19</v>
      </c>
      <c r="N6" s="460"/>
      <c r="O6" s="438" t="s">
        <v>216</v>
      </c>
      <c r="P6" s="461" t="s">
        <v>19</v>
      </c>
      <c r="Q6" s="460"/>
      <c r="R6" s="438" t="s">
        <v>216</v>
      </c>
    </row>
    <row r="7" spans="2:18" ht="41.25" customHeight="1" thickBot="1" x14ac:dyDescent="0.25">
      <c r="B7" s="501"/>
      <c r="C7" s="505"/>
      <c r="D7" s="167" t="s">
        <v>309</v>
      </c>
      <c r="E7" s="570" t="s">
        <v>300</v>
      </c>
      <c r="F7" s="674" t="s">
        <v>12</v>
      </c>
      <c r="G7" s="167" t="s">
        <v>309</v>
      </c>
      <c r="H7" s="570" t="s">
        <v>300</v>
      </c>
      <c r="I7" s="673" t="s">
        <v>12</v>
      </c>
      <c r="J7" s="167" t="s">
        <v>309</v>
      </c>
      <c r="K7" s="570" t="s">
        <v>300</v>
      </c>
      <c r="L7" s="674" t="s">
        <v>12</v>
      </c>
      <c r="M7" s="167" t="s">
        <v>309</v>
      </c>
      <c r="N7" s="570" t="s">
        <v>300</v>
      </c>
      <c r="O7" s="674" t="s">
        <v>12</v>
      </c>
      <c r="P7" s="167" t="s">
        <v>309</v>
      </c>
      <c r="Q7" s="570" t="s">
        <v>300</v>
      </c>
      <c r="R7" s="674" t="s">
        <v>12</v>
      </c>
    </row>
    <row r="8" spans="2:18" ht="27" customHeight="1" x14ac:dyDescent="0.2">
      <c r="B8" s="830" t="s">
        <v>48</v>
      </c>
      <c r="C8" s="439" t="s">
        <v>209</v>
      </c>
      <c r="D8" s="571">
        <v>2056.5030000000002</v>
      </c>
      <c r="E8" s="680">
        <v>2089.2809999999999</v>
      </c>
      <c r="F8" s="572">
        <v>-1.5688650784647824</v>
      </c>
      <c r="G8" s="517">
        <v>2066.5700000000002</v>
      </c>
      <c r="H8" s="559">
        <v>2091.5569999999998</v>
      </c>
      <c r="I8" s="162">
        <v>-1.1946602459316016</v>
      </c>
      <c r="J8" s="517">
        <v>1925.807</v>
      </c>
      <c r="K8" s="559">
        <v>2009.385</v>
      </c>
      <c r="L8" s="607">
        <v>-4.1593820994981039</v>
      </c>
      <c r="M8" s="517" t="s">
        <v>84</v>
      </c>
      <c r="N8" s="559" t="s">
        <v>20</v>
      </c>
      <c r="O8" s="162" t="s">
        <v>246</v>
      </c>
      <c r="P8" s="462" t="s">
        <v>84</v>
      </c>
      <c r="Q8" s="559" t="s">
        <v>84</v>
      </c>
      <c r="R8" s="162" t="s">
        <v>246</v>
      </c>
    </row>
    <row r="9" spans="2:18" ht="23.25" customHeight="1" x14ac:dyDescent="0.2">
      <c r="B9" s="811"/>
      <c r="C9" s="456" t="s">
        <v>210</v>
      </c>
      <c r="D9" s="168">
        <v>2225.306</v>
      </c>
      <c r="E9" s="430">
        <v>2182.5970000000002</v>
      </c>
      <c r="F9" s="573">
        <v>1.9567973382168047</v>
      </c>
      <c r="G9" s="169">
        <v>2284.3440000000001</v>
      </c>
      <c r="H9" s="147">
        <v>2256.4690000000001</v>
      </c>
      <c r="I9" s="149">
        <v>1.2353371573019616</v>
      </c>
      <c r="J9" s="169">
        <v>1992.337</v>
      </c>
      <c r="K9" s="147">
        <v>1899.5640000000001</v>
      </c>
      <c r="L9" s="148">
        <v>4.8839102025517382</v>
      </c>
      <c r="M9" s="169">
        <v>1950.0360000000001</v>
      </c>
      <c r="N9" s="147">
        <v>1882.124</v>
      </c>
      <c r="O9" s="149">
        <v>3.6082638550913773</v>
      </c>
      <c r="P9" s="171">
        <v>1749.0450000000001</v>
      </c>
      <c r="Q9" s="147">
        <v>1666.31</v>
      </c>
      <c r="R9" s="149">
        <v>4.965162544784592</v>
      </c>
    </row>
    <row r="10" spans="2:18" ht="27" customHeight="1" x14ac:dyDescent="0.2">
      <c r="B10" s="811"/>
      <c r="C10" s="456" t="s">
        <v>211</v>
      </c>
      <c r="D10" s="168">
        <v>1883.221</v>
      </c>
      <c r="E10" s="431">
        <v>1854.587</v>
      </c>
      <c r="F10" s="573">
        <v>1.5439556084454389</v>
      </c>
      <c r="G10" s="169" t="s">
        <v>84</v>
      </c>
      <c r="H10" s="147" t="s">
        <v>84</v>
      </c>
      <c r="I10" s="683" t="s">
        <v>246</v>
      </c>
      <c r="J10" s="169" t="s">
        <v>84</v>
      </c>
      <c r="K10" s="147" t="s">
        <v>84</v>
      </c>
      <c r="L10" s="148" t="s">
        <v>246</v>
      </c>
      <c r="M10" s="169" t="s">
        <v>20</v>
      </c>
      <c r="N10" s="147" t="s">
        <v>20</v>
      </c>
      <c r="O10" s="149" t="s">
        <v>246</v>
      </c>
      <c r="P10" s="171" t="s">
        <v>20</v>
      </c>
      <c r="Q10" s="147" t="s">
        <v>20</v>
      </c>
      <c r="R10" s="149" t="s">
        <v>246</v>
      </c>
    </row>
    <row r="11" spans="2:18" ht="27.75" customHeight="1" x14ac:dyDescent="0.2">
      <c r="B11" s="811"/>
      <c r="C11" s="456" t="s">
        <v>212</v>
      </c>
      <c r="D11" s="168">
        <v>2317.6570000000002</v>
      </c>
      <c r="E11" s="431">
        <v>2209.1129999999998</v>
      </c>
      <c r="F11" s="573">
        <v>4.9134652686395093</v>
      </c>
      <c r="G11" s="169">
        <v>2286.0990000000002</v>
      </c>
      <c r="H11" s="147">
        <v>2144.6289999999999</v>
      </c>
      <c r="I11" s="149">
        <v>6.5964789247930646</v>
      </c>
      <c r="J11" s="169" t="s">
        <v>84</v>
      </c>
      <c r="K11" s="147" t="s">
        <v>84</v>
      </c>
      <c r="L11" s="148" t="s">
        <v>246</v>
      </c>
      <c r="M11" s="169">
        <v>2344.1880000000001</v>
      </c>
      <c r="N11" s="147">
        <v>2266.0010000000002</v>
      </c>
      <c r="O11" s="149">
        <v>3.4504397835658454</v>
      </c>
      <c r="P11" s="171" t="s">
        <v>20</v>
      </c>
      <c r="Q11" s="147" t="s">
        <v>20</v>
      </c>
      <c r="R11" s="149" t="s">
        <v>246</v>
      </c>
    </row>
    <row r="12" spans="2:18" ht="31.5" x14ac:dyDescent="0.2">
      <c r="B12" s="811"/>
      <c r="C12" s="456" t="s">
        <v>49</v>
      </c>
      <c r="D12" s="168">
        <v>2141.306</v>
      </c>
      <c r="E12" s="431">
        <v>2012.4559999999999</v>
      </c>
      <c r="F12" s="432">
        <v>6.4026244548949212</v>
      </c>
      <c r="G12" s="169">
        <v>2216.5749999999998</v>
      </c>
      <c r="H12" s="147">
        <v>2037.6110000000001</v>
      </c>
      <c r="I12" s="149">
        <v>8.7830307158726413</v>
      </c>
      <c r="J12" s="169">
        <v>2049.319</v>
      </c>
      <c r="K12" s="147">
        <v>1950.5509999999999</v>
      </c>
      <c r="L12" s="148">
        <v>5.063594850890853</v>
      </c>
      <c r="M12" s="169">
        <v>2152.165</v>
      </c>
      <c r="N12" s="147">
        <v>1943.2329999999999</v>
      </c>
      <c r="O12" s="149">
        <v>10.751772947454064</v>
      </c>
      <c r="P12" s="169" t="s">
        <v>84</v>
      </c>
      <c r="Q12" s="147" t="s">
        <v>84</v>
      </c>
      <c r="R12" s="149" t="s">
        <v>246</v>
      </c>
    </row>
    <row r="13" spans="2:18" ht="23.25" customHeight="1" x14ac:dyDescent="0.2">
      <c r="B13" s="811"/>
      <c r="C13" s="456" t="s">
        <v>50</v>
      </c>
      <c r="D13" s="169" t="s">
        <v>84</v>
      </c>
      <c r="E13" s="147" t="s">
        <v>20</v>
      </c>
      <c r="F13" s="681" t="s">
        <v>246</v>
      </c>
      <c r="G13" s="169" t="s">
        <v>84</v>
      </c>
      <c r="H13" s="147" t="s">
        <v>84</v>
      </c>
      <c r="I13" s="149" t="s">
        <v>246</v>
      </c>
      <c r="J13" s="169" t="s">
        <v>20</v>
      </c>
      <c r="K13" s="147" t="s">
        <v>20</v>
      </c>
      <c r="L13" s="148" t="s">
        <v>246</v>
      </c>
      <c r="M13" s="169" t="s">
        <v>20</v>
      </c>
      <c r="N13" s="147" t="s">
        <v>20</v>
      </c>
      <c r="O13" s="149" t="s">
        <v>246</v>
      </c>
      <c r="P13" s="171" t="s">
        <v>20</v>
      </c>
      <c r="Q13" s="147" t="s">
        <v>20</v>
      </c>
      <c r="R13" s="149" t="s">
        <v>246</v>
      </c>
    </row>
    <row r="14" spans="2:18" ht="16.5" thickBot="1" x14ac:dyDescent="0.25">
      <c r="B14" s="831"/>
      <c r="C14" s="457" t="s">
        <v>51</v>
      </c>
      <c r="D14" s="174" t="s">
        <v>84</v>
      </c>
      <c r="E14" s="164" t="s">
        <v>84</v>
      </c>
      <c r="F14" s="682" t="s">
        <v>246</v>
      </c>
      <c r="G14" s="169" t="s">
        <v>20</v>
      </c>
      <c r="H14" s="147" t="s">
        <v>20</v>
      </c>
      <c r="I14" s="149" t="s">
        <v>246</v>
      </c>
      <c r="J14" s="172" t="s">
        <v>20</v>
      </c>
      <c r="K14" s="151" t="s">
        <v>20</v>
      </c>
      <c r="L14" s="152" t="s">
        <v>246</v>
      </c>
      <c r="M14" s="172" t="s">
        <v>84</v>
      </c>
      <c r="N14" s="151" t="s">
        <v>84</v>
      </c>
      <c r="O14" s="153" t="s">
        <v>246</v>
      </c>
      <c r="P14" s="173" t="s">
        <v>20</v>
      </c>
      <c r="Q14" s="151" t="s">
        <v>20</v>
      </c>
      <c r="R14" s="153" t="s">
        <v>246</v>
      </c>
    </row>
    <row r="15" spans="2:18" ht="15.75" customHeight="1" x14ac:dyDescent="0.2">
      <c r="B15" s="832" t="s">
        <v>52</v>
      </c>
      <c r="C15" s="833"/>
      <c r="D15" s="175">
        <v>2001.665</v>
      </c>
      <c r="E15" s="433">
        <v>2073.194</v>
      </c>
      <c r="F15" s="432">
        <v>-3.4501836297037327</v>
      </c>
      <c r="G15" s="517">
        <v>2013.0350000000001</v>
      </c>
      <c r="H15" s="559">
        <v>2086.46</v>
      </c>
      <c r="I15" s="560">
        <v>-3.5191185069447752</v>
      </c>
      <c r="J15" s="517">
        <v>1990.0409999999999</v>
      </c>
      <c r="K15" s="559">
        <v>2047.7550000000001</v>
      </c>
      <c r="L15" s="561">
        <v>-2.8184035687863132</v>
      </c>
      <c r="M15" s="517">
        <v>1818.029</v>
      </c>
      <c r="N15" s="559">
        <v>1876.789</v>
      </c>
      <c r="O15" s="560">
        <v>-3.1308793902777556</v>
      </c>
      <c r="P15" s="462" t="s">
        <v>20</v>
      </c>
      <c r="Q15" s="559" t="s">
        <v>20</v>
      </c>
      <c r="R15" s="560" t="s">
        <v>246</v>
      </c>
    </row>
    <row r="16" spans="2:18" ht="15.75" x14ac:dyDescent="0.2">
      <c r="B16" s="834" t="s">
        <v>53</v>
      </c>
      <c r="C16" s="835"/>
      <c r="D16" s="168">
        <v>1567.2739999999999</v>
      </c>
      <c r="E16" s="431">
        <v>1563.0350000000001</v>
      </c>
      <c r="F16" s="573">
        <v>0.27120314004483614</v>
      </c>
      <c r="G16" s="169" t="s">
        <v>84</v>
      </c>
      <c r="H16" s="147" t="s">
        <v>84</v>
      </c>
      <c r="I16" s="149" t="s">
        <v>246</v>
      </c>
      <c r="J16" s="169" t="s">
        <v>84</v>
      </c>
      <c r="K16" s="147" t="s">
        <v>84</v>
      </c>
      <c r="L16" s="148" t="s">
        <v>246</v>
      </c>
      <c r="M16" s="169" t="s">
        <v>20</v>
      </c>
      <c r="N16" s="147" t="s">
        <v>20</v>
      </c>
      <c r="O16" s="149" t="s">
        <v>246</v>
      </c>
      <c r="P16" s="171" t="s">
        <v>20</v>
      </c>
      <c r="Q16" s="147" t="s">
        <v>20</v>
      </c>
      <c r="R16" s="149" t="s">
        <v>246</v>
      </c>
    </row>
    <row r="17" spans="2:18" ht="15" customHeight="1" thickBot="1" x14ac:dyDescent="0.25">
      <c r="B17" s="836" t="s">
        <v>54</v>
      </c>
      <c r="C17" s="837"/>
      <c r="D17" s="434">
        <v>2710.3580000000002</v>
      </c>
      <c r="E17" s="435">
        <v>2723.5259999999998</v>
      </c>
      <c r="F17" s="574">
        <v>-0.48349088644645455</v>
      </c>
      <c r="G17" s="174">
        <v>2334.4960000000001</v>
      </c>
      <c r="H17" s="164">
        <v>2322.0320000000002</v>
      </c>
      <c r="I17" s="165">
        <v>0.53677124173999069</v>
      </c>
      <c r="J17" s="174" t="s">
        <v>20</v>
      </c>
      <c r="K17" s="164" t="s">
        <v>20</v>
      </c>
      <c r="L17" s="608" t="s">
        <v>246</v>
      </c>
      <c r="M17" s="174" t="s">
        <v>20</v>
      </c>
      <c r="N17" s="164" t="s">
        <v>20</v>
      </c>
      <c r="O17" s="165" t="s">
        <v>246</v>
      </c>
      <c r="P17" s="493">
        <v>3206.5909999999999</v>
      </c>
      <c r="Q17" s="164">
        <v>3260.46</v>
      </c>
      <c r="R17" s="165">
        <v>-1.6521901817534994</v>
      </c>
    </row>
    <row r="18" spans="2:18" ht="15.75" customHeight="1" x14ac:dyDescent="0.2">
      <c r="B18" s="830" t="s">
        <v>55</v>
      </c>
      <c r="C18" s="504" t="s">
        <v>46</v>
      </c>
      <c r="D18" s="575">
        <v>1372.7560000000001</v>
      </c>
      <c r="E18" s="576">
        <v>1359.403</v>
      </c>
      <c r="F18" s="577">
        <v>0.98226942268040196</v>
      </c>
      <c r="G18" s="575">
        <v>1372.4829999999999</v>
      </c>
      <c r="H18" s="576">
        <v>1365.9739999999999</v>
      </c>
      <c r="I18" s="577">
        <v>0.47650980179710706</v>
      </c>
      <c r="J18" s="517">
        <v>1405.7439999999999</v>
      </c>
      <c r="K18" s="559">
        <v>1389.1880000000001</v>
      </c>
      <c r="L18" s="561">
        <v>1.1917753392629227</v>
      </c>
      <c r="M18" s="575">
        <v>1418.854</v>
      </c>
      <c r="N18" s="576">
        <v>1388.96</v>
      </c>
      <c r="O18" s="577">
        <v>2.1522578044004153</v>
      </c>
      <c r="P18" s="575">
        <v>1256.097</v>
      </c>
      <c r="Q18" s="576">
        <v>1251.537</v>
      </c>
      <c r="R18" s="577">
        <v>0.36435199278966146</v>
      </c>
    </row>
    <row r="19" spans="2:18" ht="37.5" customHeight="1" thickBot="1" x14ac:dyDescent="0.25">
      <c r="B19" s="831"/>
      <c r="C19" s="458" t="s">
        <v>56</v>
      </c>
      <c r="D19" s="170">
        <v>956.18100000000004</v>
      </c>
      <c r="E19" s="436">
        <v>956.34299999999996</v>
      </c>
      <c r="F19" s="437">
        <v>-1.6939529018346021E-2</v>
      </c>
      <c r="G19" s="174" t="s">
        <v>84</v>
      </c>
      <c r="H19" s="164" t="s">
        <v>84</v>
      </c>
      <c r="I19" s="165" t="s">
        <v>246</v>
      </c>
      <c r="J19" s="174" t="s">
        <v>84</v>
      </c>
      <c r="K19" s="164" t="s">
        <v>84</v>
      </c>
      <c r="L19" s="165" t="s">
        <v>246</v>
      </c>
      <c r="M19" s="174" t="s">
        <v>84</v>
      </c>
      <c r="N19" s="164" t="s">
        <v>84</v>
      </c>
      <c r="O19" s="165" t="s">
        <v>246</v>
      </c>
      <c r="P19" s="174" t="s">
        <v>84</v>
      </c>
      <c r="Q19" s="164" t="s">
        <v>84</v>
      </c>
      <c r="R19" s="165" t="s">
        <v>246</v>
      </c>
    </row>
    <row r="21" spans="2:18" ht="24" x14ac:dyDescent="0.3">
      <c r="B21" s="57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8" priority="66" stopIfTrue="1" operator="lessThan">
      <formula>0</formula>
    </cfRule>
    <cfRule type="cellIs" dxfId="117" priority="67" stopIfTrue="1" operator="greaterThan">
      <formula>0</formula>
    </cfRule>
  </conditionalFormatting>
  <conditionalFormatting sqref="I8:I12 L8:L18 O8:O15 R8:R11 R13:R18 I15:I18 O17:O18">
    <cfRule type="cellIs" dxfId="116" priority="37" stopIfTrue="1" operator="lessThan">
      <formula>0</formula>
    </cfRule>
    <cfRule type="cellIs" dxfId="115" priority="38" stopIfTrue="1" operator="greaterThan">
      <formula>0</formula>
    </cfRule>
    <cfRule type="expression" dxfId="114" priority="39" stopIfTrue="1">
      <formula>LEFT(I8,LEN("*"))="*"</formula>
    </cfRule>
  </conditionalFormatting>
  <conditionalFormatting sqref="I11">
    <cfRule type="cellIs" dxfId="113" priority="35" stopIfTrue="1" operator="lessThan">
      <formula>0</formula>
    </cfRule>
  </conditionalFormatting>
  <conditionalFormatting sqref="I8:I12 I15:I18">
    <cfRule type="cellIs" dxfId="112" priority="36" stopIfTrue="1" operator="lessThan">
      <formula>0</formula>
    </cfRule>
  </conditionalFormatting>
  <conditionalFormatting sqref="L8:L18">
    <cfRule type="cellIs" dxfId="111" priority="34" stopIfTrue="1" operator="lessThan">
      <formula>0</formula>
    </cfRule>
  </conditionalFormatting>
  <conditionalFormatting sqref="O8:O15 O17:O18">
    <cfRule type="cellIs" dxfId="110" priority="33" stopIfTrue="1" operator="lessThan">
      <formula>0</formula>
    </cfRule>
  </conditionalFormatting>
  <conditionalFormatting sqref="R8:R11 R13:R18">
    <cfRule type="cellIs" dxfId="109" priority="32" stopIfTrue="1" operator="lessThan">
      <formula>0</formula>
    </cfRule>
  </conditionalFormatting>
  <conditionalFormatting sqref="I8:I12 L8:L18 O8:O15 R8:R11 R13:R18 I15:I18 O17:O18">
    <cfRule type="cellIs" dxfId="108" priority="40" stopIfTrue="1" operator="lessThan">
      <formula>0</formula>
    </cfRule>
    <cfRule type="cellIs" dxfId="107" priority="41" stopIfTrue="1" operator="greaterThan">
      <formula>0</formula>
    </cfRule>
    <cfRule type="cellIs" dxfId="106" priority="42" stopIfTrue="1" operator="lessThan">
      <formula>0</formula>
    </cfRule>
  </conditionalFormatting>
  <conditionalFormatting sqref="R12">
    <cfRule type="cellIs" dxfId="105" priority="29" stopIfTrue="1" operator="lessThan">
      <formula>0</formula>
    </cfRule>
    <cfRule type="cellIs" dxfId="104" priority="30" stopIfTrue="1" operator="greaterThan">
      <formula>0</formula>
    </cfRule>
    <cfRule type="expression" dxfId="103" priority="31" stopIfTrue="1">
      <formula>LEFT(R12,LEN("*"))="*"</formula>
    </cfRule>
  </conditionalFormatting>
  <conditionalFormatting sqref="R12">
    <cfRule type="cellIs" dxfId="102" priority="28" stopIfTrue="1" operator="lessThan">
      <formula>0</formula>
    </cfRule>
  </conditionalFormatting>
  <conditionalFormatting sqref="R12">
    <cfRule type="cellIs" dxfId="101" priority="43" stopIfTrue="1" operator="lessThan">
      <formula>0</formula>
    </cfRule>
    <cfRule type="cellIs" dxfId="100" priority="44" stopIfTrue="1" operator="greaterThan">
      <formula>0</formula>
    </cfRule>
    <cfRule type="cellIs" dxfId="99" priority="45" stopIfTrue="1" operator="lessThan">
      <formula>0</formula>
    </cfRule>
  </conditionalFormatting>
  <conditionalFormatting sqref="I13:I14">
    <cfRule type="cellIs" dxfId="98" priority="25" stopIfTrue="1" operator="lessThan">
      <formula>0</formula>
    </cfRule>
    <cfRule type="cellIs" dxfId="97" priority="26" stopIfTrue="1" operator="greaterThan">
      <formula>0</formula>
    </cfRule>
    <cfRule type="expression" dxfId="96" priority="27" stopIfTrue="1">
      <formula>LEFT(I13,LEN("*"))="*"</formula>
    </cfRule>
  </conditionalFormatting>
  <conditionalFormatting sqref="I13:I14">
    <cfRule type="cellIs" dxfId="95" priority="24" stopIfTrue="1" operator="lessThan">
      <formula>0</formula>
    </cfRule>
  </conditionalFormatting>
  <conditionalFormatting sqref="I13:I14">
    <cfRule type="cellIs" dxfId="94" priority="46" stopIfTrue="1" operator="lessThan">
      <formula>0</formula>
    </cfRule>
    <cfRule type="cellIs" dxfId="93" priority="47" stopIfTrue="1" operator="greaterThan">
      <formula>0</formula>
    </cfRule>
    <cfRule type="cellIs" dxfId="92" priority="48" stopIfTrue="1" operator="lessThan">
      <formula>0</formula>
    </cfRule>
  </conditionalFormatting>
  <conditionalFormatting sqref="O16">
    <cfRule type="cellIs" dxfId="91" priority="21" stopIfTrue="1" operator="lessThan">
      <formula>0</formula>
    </cfRule>
    <cfRule type="cellIs" dxfId="90" priority="22" stopIfTrue="1" operator="greaterThan">
      <formula>0</formula>
    </cfRule>
    <cfRule type="expression" dxfId="89" priority="23" stopIfTrue="1">
      <formula>LEFT(O16,LEN("*"))="*"</formula>
    </cfRule>
  </conditionalFormatting>
  <conditionalFormatting sqref="O16">
    <cfRule type="cellIs" dxfId="88" priority="20" stopIfTrue="1" operator="lessThan">
      <formula>0</formula>
    </cfRule>
  </conditionalFormatting>
  <conditionalFormatting sqref="O16">
    <cfRule type="cellIs" dxfId="87" priority="49" stopIfTrue="1" operator="lessThan">
      <formula>0</formula>
    </cfRule>
    <cfRule type="cellIs" dxfId="86" priority="50" stopIfTrue="1" operator="greaterThan">
      <formula>0</formula>
    </cfRule>
    <cfRule type="cellIs" dxfId="85" priority="51" stopIfTrue="1" operator="lessThan">
      <formula>0</formula>
    </cfRule>
  </conditionalFormatting>
  <conditionalFormatting sqref="I19">
    <cfRule type="cellIs" dxfId="84" priority="17" stopIfTrue="1" operator="lessThan">
      <formula>0</formula>
    </cfRule>
    <cfRule type="cellIs" dxfId="83" priority="18" stopIfTrue="1" operator="greaterThan">
      <formula>0</formula>
    </cfRule>
    <cfRule type="expression" dxfId="82" priority="19" stopIfTrue="1">
      <formula>LEFT(I19,LEN("*"))="*"</formula>
    </cfRule>
  </conditionalFormatting>
  <conditionalFormatting sqref="I19">
    <cfRule type="cellIs" dxfId="81" priority="16" stopIfTrue="1" operator="lessThan">
      <formula>0</formula>
    </cfRule>
  </conditionalFormatting>
  <conditionalFormatting sqref="I19">
    <cfRule type="cellIs" dxfId="80" priority="52" stopIfTrue="1" operator="lessThan">
      <formula>0</formula>
    </cfRule>
    <cfRule type="cellIs" dxfId="79" priority="53" stopIfTrue="1" operator="greaterThan">
      <formula>0</formula>
    </cfRule>
    <cfRule type="cellIs" dxfId="78" priority="54" stopIfTrue="1" operator="lessThan">
      <formula>0</formula>
    </cfRule>
  </conditionalFormatting>
  <conditionalFormatting sqref="L19">
    <cfRule type="cellIs" dxfId="77" priority="13" stopIfTrue="1" operator="lessThan">
      <formula>0</formula>
    </cfRule>
    <cfRule type="cellIs" dxfId="76" priority="14" stopIfTrue="1" operator="greaterThan">
      <formula>0</formula>
    </cfRule>
    <cfRule type="expression" dxfId="75" priority="15" stopIfTrue="1">
      <formula>LEFT(L19,LEN("*"))="*"</formula>
    </cfRule>
  </conditionalFormatting>
  <conditionalFormatting sqref="L19">
    <cfRule type="cellIs" dxfId="74" priority="12" stopIfTrue="1" operator="lessThan">
      <formula>0</formula>
    </cfRule>
  </conditionalFormatting>
  <conditionalFormatting sqref="L19">
    <cfRule type="cellIs" dxfId="73" priority="55" stopIfTrue="1" operator="lessThan">
      <formula>0</formula>
    </cfRule>
    <cfRule type="cellIs" dxfId="72" priority="56" stopIfTrue="1" operator="greaterThan">
      <formula>0</formula>
    </cfRule>
    <cfRule type="cellIs" dxfId="71" priority="57" stopIfTrue="1" operator="lessThan">
      <formula>0</formula>
    </cfRule>
  </conditionalFormatting>
  <conditionalFormatting sqref="O19">
    <cfRule type="cellIs" dxfId="70" priority="9" stopIfTrue="1" operator="lessThan">
      <formula>0</formula>
    </cfRule>
    <cfRule type="cellIs" dxfId="69" priority="10" stopIfTrue="1" operator="greaterThan">
      <formula>0</formula>
    </cfRule>
    <cfRule type="expression" dxfId="68" priority="11" stopIfTrue="1">
      <formula>LEFT(O19,LEN("*"))="*"</formula>
    </cfRule>
  </conditionalFormatting>
  <conditionalFormatting sqref="O19">
    <cfRule type="cellIs" dxfId="67" priority="8" stopIfTrue="1" operator="lessThan">
      <formula>0</formula>
    </cfRule>
  </conditionalFormatting>
  <conditionalFormatting sqref="O19">
    <cfRule type="cellIs" dxfId="66" priority="58" stopIfTrue="1" operator="lessThan">
      <formula>0</formula>
    </cfRule>
    <cfRule type="cellIs" dxfId="65" priority="59" stopIfTrue="1" operator="greaterThan">
      <formula>0</formula>
    </cfRule>
    <cfRule type="cellIs" dxfId="64" priority="60" stopIfTrue="1" operator="lessThan">
      <formula>0</formula>
    </cfRule>
  </conditionalFormatting>
  <conditionalFormatting sqref="R19">
    <cfRule type="cellIs" dxfId="63" priority="5" stopIfTrue="1" operator="lessThan">
      <formula>0</formula>
    </cfRule>
    <cfRule type="cellIs" dxfId="62" priority="6" stopIfTrue="1" operator="greaterThan">
      <formula>0</formula>
    </cfRule>
    <cfRule type="expression" dxfId="61" priority="7" stopIfTrue="1">
      <formula>LEFT(R19,LEN("*"))="*"</formula>
    </cfRule>
  </conditionalFormatting>
  <conditionalFormatting sqref="R19">
    <cfRule type="cellIs" dxfId="60" priority="4" stopIfTrue="1" operator="lessThan">
      <formula>0</formula>
    </cfRule>
  </conditionalFormatting>
  <conditionalFormatting sqref="R19">
    <cfRule type="cellIs" dxfId="59" priority="61" stopIfTrue="1" operator="lessThan">
      <formula>0</formula>
    </cfRule>
    <cfRule type="cellIs" dxfId="58" priority="62" stopIfTrue="1" operator="greaterThan">
      <formula>0</formula>
    </cfRule>
    <cfRule type="cellIs" dxfId="57" priority="63" stopIfTrue="1" operator="lessThan">
      <formula>0</formula>
    </cfRule>
  </conditionalFormatting>
  <conditionalFormatting sqref="L8:L19 O8:O19 R8:R19 I8:I19">
    <cfRule type="cellIs" dxfId="56" priority="64" stopIfTrue="1" operator="lessThan">
      <formula>0</formula>
    </cfRule>
    <cfRule type="cellIs" dxfId="55" priority="65" stopIfTrue="1" operator="greaterThan">
      <formula>0</formula>
    </cfRule>
  </conditionalFormatting>
  <conditionalFormatting sqref="F8:F19 I8:I19 L8:L19 O8:O19 R8:R19">
    <cfRule type="cellIs" dxfId="54" priority="3" operator="greaterThan">
      <formula>0</formula>
    </cfRule>
    <cfRule type="cellIs" dxfId="53" priority="2" operator="lessThan">
      <formula>0</formula>
    </cfRule>
    <cfRule type="beginsWith" dxfId="52" priority="1" operator="beginsWith" text="*">
      <formula>LEFT(F8,LEN("*"))="*"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14" sqref="Z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308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273</v>
      </c>
      <c r="H8" s="77" t="s">
        <v>19</v>
      </c>
      <c r="I8" s="464"/>
      <c r="J8" s="508" t="s">
        <v>216</v>
      </c>
      <c r="K8" s="77" t="s">
        <v>19</v>
      </c>
      <c r="L8" s="464"/>
      <c r="M8" s="508" t="s">
        <v>216</v>
      </c>
      <c r="N8" s="77" t="s">
        <v>19</v>
      </c>
      <c r="O8" s="464"/>
      <c r="P8" s="508" t="s">
        <v>216</v>
      </c>
      <c r="Q8" s="77" t="s">
        <v>19</v>
      </c>
      <c r="R8" s="464"/>
      <c r="S8" s="508" t="s">
        <v>216</v>
      </c>
    </row>
    <row r="9" spans="3:19" ht="30" customHeight="1" thickBot="1" x14ac:dyDescent="0.25">
      <c r="C9" s="485"/>
      <c r="D9" s="486"/>
      <c r="E9" s="137" t="s">
        <v>309</v>
      </c>
      <c r="F9" s="137" t="s">
        <v>311</v>
      </c>
      <c r="G9" s="491" t="s">
        <v>12</v>
      </c>
      <c r="H9" s="137" t="s">
        <v>309</v>
      </c>
      <c r="I9" s="137" t="s">
        <v>311</v>
      </c>
      <c r="J9" s="685" t="s">
        <v>12</v>
      </c>
      <c r="K9" s="137" t="s">
        <v>309</v>
      </c>
      <c r="L9" s="137" t="s">
        <v>311</v>
      </c>
      <c r="M9" s="685" t="s">
        <v>12</v>
      </c>
      <c r="N9" s="137" t="s">
        <v>309</v>
      </c>
      <c r="O9" s="137" t="s">
        <v>311</v>
      </c>
      <c r="P9" s="685" t="s">
        <v>12</v>
      </c>
      <c r="Q9" s="137" t="s">
        <v>309</v>
      </c>
      <c r="R9" s="137" t="s">
        <v>311</v>
      </c>
      <c r="S9" s="686" t="s">
        <v>12</v>
      </c>
    </row>
    <row r="10" spans="3:19" ht="17.25" customHeight="1" x14ac:dyDescent="0.2">
      <c r="C10" s="838" t="s">
        <v>74</v>
      </c>
      <c r="D10" s="465" t="s">
        <v>36</v>
      </c>
      <c r="E10" s="466" t="s">
        <v>20</v>
      </c>
      <c r="F10" s="467" t="s">
        <v>20</v>
      </c>
      <c r="G10" s="480" t="s">
        <v>246</v>
      </c>
      <c r="H10" s="684" t="s">
        <v>20</v>
      </c>
      <c r="I10" s="687" t="s">
        <v>20</v>
      </c>
      <c r="J10" s="688" t="s">
        <v>246</v>
      </c>
      <c r="K10" s="684" t="s">
        <v>20</v>
      </c>
      <c r="L10" s="687" t="s">
        <v>20</v>
      </c>
      <c r="M10" s="688" t="s">
        <v>246</v>
      </c>
      <c r="N10" s="684" t="s">
        <v>20</v>
      </c>
      <c r="O10" s="687" t="s">
        <v>20</v>
      </c>
      <c r="P10" s="689" t="s">
        <v>246</v>
      </c>
      <c r="Q10" s="684" t="s">
        <v>20</v>
      </c>
      <c r="R10" s="687" t="s">
        <v>20</v>
      </c>
      <c r="S10" s="689" t="s">
        <v>246</v>
      </c>
    </row>
    <row r="11" spans="3:19" ht="15" customHeight="1" x14ac:dyDescent="0.2">
      <c r="C11" s="811"/>
      <c r="D11" s="468" t="s">
        <v>37</v>
      </c>
      <c r="E11" s="138" t="s">
        <v>84</v>
      </c>
      <c r="F11" s="139" t="s">
        <v>84</v>
      </c>
      <c r="G11" s="140" t="s">
        <v>246</v>
      </c>
      <c r="H11" s="176" t="s">
        <v>20</v>
      </c>
      <c r="I11" s="690" t="s">
        <v>20</v>
      </c>
      <c r="J11" s="691" t="s">
        <v>246</v>
      </c>
      <c r="K11" s="176" t="s">
        <v>20</v>
      </c>
      <c r="L11" s="690" t="s">
        <v>20</v>
      </c>
      <c r="M11" s="691" t="s">
        <v>246</v>
      </c>
      <c r="N11" s="150" t="s">
        <v>84</v>
      </c>
      <c r="O11" s="692" t="s">
        <v>84</v>
      </c>
      <c r="P11" s="693" t="s">
        <v>246</v>
      </c>
      <c r="Q11" s="176" t="s">
        <v>20</v>
      </c>
      <c r="R11" s="690" t="s">
        <v>20</v>
      </c>
      <c r="S11" s="694" t="s">
        <v>246</v>
      </c>
    </row>
    <row r="12" spans="3:19" ht="15" customHeight="1" x14ac:dyDescent="0.2">
      <c r="C12" s="811"/>
      <c r="D12" s="468" t="s">
        <v>38</v>
      </c>
      <c r="E12" s="177">
        <v>303.76600000000002</v>
      </c>
      <c r="F12" s="248">
        <v>301.10000000000002</v>
      </c>
      <c r="G12" s="246">
        <v>0.88542012620391775</v>
      </c>
      <c r="H12" s="146">
        <v>307.55799999999999</v>
      </c>
      <c r="I12" s="695">
        <v>305.76299999999998</v>
      </c>
      <c r="J12" s="696">
        <v>0.58705598780755552</v>
      </c>
      <c r="K12" s="146">
        <v>309.49700000000001</v>
      </c>
      <c r="L12" s="695">
        <v>309.51299999999998</v>
      </c>
      <c r="M12" s="697">
        <v>-5.1694113009672325E-3</v>
      </c>
      <c r="N12" s="138">
        <v>296.55</v>
      </c>
      <c r="O12" s="698">
        <v>296.19600000000003</v>
      </c>
      <c r="P12" s="697">
        <v>0.11951545598184478</v>
      </c>
      <c r="Q12" s="138">
        <v>274.98599999999999</v>
      </c>
      <c r="R12" s="698">
        <v>265.23</v>
      </c>
      <c r="S12" s="699">
        <v>3.6783169324736908</v>
      </c>
    </row>
    <row r="13" spans="3:19" ht="15" customHeight="1" x14ac:dyDescent="0.2">
      <c r="C13" s="811"/>
      <c r="D13" s="469" t="s">
        <v>39</v>
      </c>
      <c r="E13" s="177">
        <v>322.68900000000002</v>
      </c>
      <c r="F13" s="248">
        <v>322.68299999999999</v>
      </c>
      <c r="G13" s="246">
        <v>1.859410009212958E-3</v>
      </c>
      <c r="H13" s="146">
        <v>323.26600000000002</v>
      </c>
      <c r="I13" s="695">
        <v>323.3</v>
      </c>
      <c r="J13" s="696">
        <v>-1.0516548097739503E-2</v>
      </c>
      <c r="K13" s="146">
        <v>325.82299999999998</v>
      </c>
      <c r="L13" s="695">
        <v>324.52</v>
      </c>
      <c r="M13" s="697">
        <v>0.40151608529520444</v>
      </c>
      <c r="N13" s="138">
        <v>316.16000000000003</v>
      </c>
      <c r="O13" s="698">
        <v>316.27199999999999</v>
      </c>
      <c r="P13" s="697">
        <v>-3.5412556280659167E-2</v>
      </c>
      <c r="Q13" s="138">
        <v>303.01799999999997</v>
      </c>
      <c r="R13" s="698">
        <v>304.30599999999998</v>
      </c>
      <c r="S13" s="699">
        <v>-0.42325816776534508</v>
      </c>
    </row>
    <row r="14" spans="3:19" ht="15" customHeight="1" thickBot="1" x14ac:dyDescent="0.25">
      <c r="C14" s="811"/>
      <c r="D14" s="470" t="s">
        <v>40</v>
      </c>
      <c r="E14" s="141" t="s">
        <v>84</v>
      </c>
      <c r="F14" s="142" t="s">
        <v>84</v>
      </c>
      <c r="G14" s="247" t="s">
        <v>246</v>
      </c>
      <c r="H14" s="150" t="s">
        <v>84</v>
      </c>
      <c r="I14" s="692" t="s">
        <v>84</v>
      </c>
      <c r="J14" s="700" t="s">
        <v>246</v>
      </c>
      <c r="K14" s="150" t="s">
        <v>20</v>
      </c>
      <c r="L14" s="692" t="s">
        <v>20</v>
      </c>
      <c r="M14" s="693" t="s">
        <v>246</v>
      </c>
      <c r="N14" s="150" t="s">
        <v>20</v>
      </c>
      <c r="O14" s="692" t="s">
        <v>20</v>
      </c>
      <c r="P14" s="700" t="s">
        <v>246</v>
      </c>
      <c r="Q14" s="145" t="s">
        <v>20</v>
      </c>
      <c r="R14" s="701" t="s">
        <v>20</v>
      </c>
      <c r="S14" s="702" t="s">
        <v>246</v>
      </c>
    </row>
    <row r="15" spans="3:19" ht="15" customHeight="1" thickBot="1" x14ac:dyDescent="0.25">
      <c r="C15" s="839"/>
      <c r="D15" s="471" t="s">
        <v>17</v>
      </c>
      <c r="E15" s="178">
        <v>312.24601987574431</v>
      </c>
      <c r="F15" s="472">
        <v>310.81557746120035</v>
      </c>
      <c r="G15" s="492">
        <v>0.46022224054150751</v>
      </c>
      <c r="H15" s="161">
        <v>315.29298998198772</v>
      </c>
      <c r="I15" s="703">
        <v>314.4978743123167</v>
      </c>
      <c r="J15" s="704">
        <v>0.25282068166903371</v>
      </c>
      <c r="K15" s="161">
        <v>314.86834755358421</v>
      </c>
      <c r="L15" s="703">
        <v>314.61754938858559</v>
      </c>
      <c r="M15" s="705">
        <v>7.9715249669326541E-2</v>
      </c>
      <c r="N15" s="180">
        <v>301.36367124520564</v>
      </c>
      <c r="O15" s="706">
        <v>301.12088441025384</v>
      </c>
      <c r="P15" s="707">
        <v>8.0627697221100927E-2</v>
      </c>
      <c r="Q15" s="180">
        <v>278.30611904336928</v>
      </c>
      <c r="R15" s="706">
        <v>270.02949032248944</v>
      </c>
      <c r="S15" s="704">
        <v>3.0650832659037617</v>
      </c>
    </row>
    <row r="16" spans="3:19" ht="15.75" customHeight="1" x14ac:dyDescent="0.2">
      <c r="C16" s="838" t="s">
        <v>18</v>
      </c>
      <c r="D16" s="465" t="s">
        <v>36</v>
      </c>
      <c r="E16" s="179">
        <v>260.92899999999997</v>
      </c>
      <c r="F16" s="249">
        <v>266.642</v>
      </c>
      <c r="G16" s="245">
        <v>-2.1425731880199006</v>
      </c>
      <c r="H16" s="679">
        <v>261.863</v>
      </c>
      <c r="I16" s="708">
        <v>269.05200000000002</v>
      </c>
      <c r="J16" s="709">
        <v>-2.6719741908627404</v>
      </c>
      <c r="K16" s="679">
        <v>258.05900000000003</v>
      </c>
      <c r="L16" s="708">
        <v>263.43400000000003</v>
      </c>
      <c r="M16" s="709">
        <v>-2.0403592550695806</v>
      </c>
      <c r="N16" s="710" t="s">
        <v>20</v>
      </c>
      <c r="O16" s="711" t="s">
        <v>20</v>
      </c>
      <c r="P16" s="712" t="s">
        <v>246</v>
      </c>
      <c r="Q16" s="710" t="s">
        <v>20</v>
      </c>
      <c r="R16" s="711" t="s">
        <v>20</v>
      </c>
      <c r="S16" s="689" t="s">
        <v>246</v>
      </c>
    </row>
    <row r="17" spans="3:19" ht="15" customHeight="1" x14ac:dyDescent="0.2">
      <c r="C17" s="811"/>
      <c r="D17" s="473" t="s">
        <v>37</v>
      </c>
      <c r="E17" s="177">
        <v>292.22699999999998</v>
      </c>
      <c r="F17" s="248">
        <v>299.09100000000001</v>
      </c>
      <c r="G17" s="246">
        <v>-2.2949537097405246</v>
      </c>
      <c r="H17" s="146">
        <v>294.06299999999999</v>
      </c>
      <c r="I17" s="695">
        <v>307.505</v>
      </c>
      <c r="J17" s="697">
        <v>-4.3713110355929192</v>
      </c>
      <c r="K17" s="146">
        <v>287.40699999999998</v>
      </c>
      <c r="L17" s="695">
        <v>286.71300000000002</v>
      </c>
      <c r="M17" s="697">
        <v>0.24205390059047197</v>
      </c>
      <c r="N17" s="138" t="s">
        <v>20</v>
      </c>
      <c r="O17" s="698" t="s">
        <v>20</v>
      </c>
      <c r="P17" s="713" t="s">
        <v>246</v>
      </c>
      <c r="Q17" s="138" t="s">
        <v>20</v>
      </c>
      <c r="R17" s="698" t="s">
        <v>20</v>
      </c>
      <c r="S17" s="694" t="s">
        <v>246</v>
      </c>
    </row>
    <row r="18" spans="3:19" ht="15" customHeight="1" x14ac:dyDescent="0.2">
      <c r="C18" s="811"/>
      <c r="D18" s="473" t="s">
        <v>38</v>
      </c>
      <c r="E18" s="177">
        <v>303.791</v>
      </c>
      <c r="F18" s="248">
        <v>307.49900000000002</v>
      </c>
      <c r="G18" s="246">
        <v>-1.2058575800246591</v>
      </c>
      <c r="H18" s="146">
        <v>307.35199999999998</v>
      </c>
      <c r="I18" s="695">
        <v>308.31400000000002</v>
      </c>
      <c r="J18" s="697">
        <v>-0.31201956447000329</v>
      </c>
      <c r="K18" s="146">
        <v>292.565</v>
      </c>
      <c r="L18" s="695">
        <v>299.06099999999998</v>
      </c>
      <c r="M18" s="697">
        <v>-2.1721321068276978</v>
      </c>
      <c r="N18" s="138" t="s">
        <v>20</v>
      </c>
      <c r="O18" s="698" t="s">
        <v>20</v>
      </c>
      <c r="P18" s="714" t="s">
        <v>246</v>
      </c>
      <c r="Q18" s="138" t="s">
        <v>20</v>
      </c>
      <c r="R18" s="698" t="s">
        <v>20</v>
      </c>
      <c r="S18" s="694" t="s">
        <v>246</v>
      </c>
    </row>
    <row r="19" spans="3:19" ht="15" customHeight="1" x14ac:dyDescent="0.2">
      <c r="C19" s="811"/>
      <c r="D19" s="473" t="s">
        <v>39</v>
      </c>
      <c r="E19" s="177">
        <v>305.82900000000001</v>
      </c>
      <c r="F19" s="248">
        <v>304.33199999999999</v>
      </c>
      <c r="G19" s="246">
        <v>0.49189700721580842</v>
      </c>
      <c r="H19" s="146">
        <v>304.68</v>
      </c>
      <c r="I19" s="695">
        <v>303.7</v>
      </c>
      <c r="J19" s="697">
        <v>0.32268686203490887</v>
      </c>
      <c r="K19" s="146">
        <v>310.33999999999997</v>
      </c>
      <c r="L19" s="695">
        <v>307.767</v>
      </c>
      <c r="M19" s="697">
        <v>0.8360220556459852</v>
      </c>
      <c r="N19" s="138" t="s">
        <v>20</v>
      </c>
      <c r="O19" s="698" t="s">
        <v>20</v>
      </c>
      <c r="P19" s="713" t="s">
        <v>246</v>
      </c>
      <c r="Q19" s="715" t="s">
        <v>84</v>
      </c>
      <c r="R19" s="716" t="s">
        <v>84</v>
      </c>
      <c r="S19" s="717" t="s">
        <v>246</v>
      </c>
    </row>
    <row r="20" spans="3:19" ht="15" customHeight="1" thickBot="1" x14ac:dyDescent="0.25">
      <c r="C20" s="811"/>
      <c r="D20" s="473" t="s">
        <v>40</v>
      </c>
      <c r="E20" s="155">
        <v>305.79500000000002</v>
      </c>
      <c r="F20" s="250">
        <v>308.94400000000002</v>
      </c>
      <c r="G20" s="244">
        <v>-1.0192785747578852</v>
      </c>
      <c r="H20" s="150">
        <v>306.12900000000002</v>
      </c>
      <c r="I20" s="692">
        <v>308.83999999999997</v>
      </c>
      <c r="J20" s="718">
        <v>-0.87780080300477792</v>
      </c>
      <c r="K20" s="141">
        <v>293.17599999999999</v>
      </c>
      <c r="L20" s="719">
        <v>360.73</v>
      </c>
      <c r="M20" s="718">
        <v>-18.727025753333525</v>
      </c>
      <c r="N20" s="141" t="s">
        <v>20</v>
      </c>
      <c r="O20" s="719" t="s">
        <v>20</v>
      </c>
      <c r="P20" s="720" t="s">
        <v>246</v>
      </c>
      <c r="Q20" s="145" t="s">
        <v>20</v>
      </c>
      <c r="R20" s="701" t="s">
        <v>20</v>
      </c>
      <c r="S20" s="702" t="s">
        <v>246</v>
      </c>
    </row>
    <row r="21" spans="3:19" ht="15" customHeight="1" thickBot="1" x14ac:dyDescent="0.25">
      <c r="C21" s="839"/>
      <c r="D21" s="474" t="s">
        <v>17</v>
      </c>
      <c r="E21" s="178">
        <v>302.36384016338224</v>
      </c>
      <c r="F21" s="472">
        <v>303.63710695673683</v>
      </c>
      <c r="G21" s="492">
        <v>-0.41933833651498109</v>
      </c>
      <c r="H21" s="762">
        <v>302.62738451624944</v>
      </c>
      <c r="I21" s="763">
        <v>304.53813719924966</v>
      </c>
      <c r="J21" s="764">
        <v>-0.62742640398764926</v>
      </c>
      <c r="K21" s="180">
        <v>301.39174466138815</v>
      </c>
      <c r="L21" s="706">
        <v>299.50592074168094</v>
      </c>
      <c r="M21" s="704">
        <v>0.629644954943545</v>
      </c>
      <c r="N21" s="180" t="s">
        <v>84</v>
      </c>
      <c r="O21" s="706" t="s">
        <v>84</v>
      </c>
      <c r="P21" s="707" t="s">
        <v>246</v>
      </c>
      <c r="Q21" s="180" t="s">
        <v>84</v>
      </c>
      <c r="R21" s="706" t="s">
        <v>84</v>
      </c>
      <c r="S21" s="721" t="s">
        <v>246</v>
      </c>
    </row>
    <row r="22" spans="3:19" ht="15.75" customHeight="1" x14ac:dyDescent="0.2">
      <c r="C22" s="838" t="s">
        <v>41</v>
      </c>
      <c r="D22" s="475" t="s">
        <v>36</v>
      </c>
      <c r="E22" s="143" t="s">
        <v>20</v>
      </c>
      <c r="F22" s="580" t="s">
        <v>20</v>
      </c>
      <c r="G22" s="761" t="s">
        <v>246</v>
      </c>
      <c r="H22" s="558" t="s">
        <v>20</v>
      </c>
      <c r="I22" s="611" t="s">
        <v>20</v>
      </c>
      <c r="J22" s="768" t="s">
        <v>20</v>
      </c>
      <c r="K22" s="450" t="s">
        <v>20</v>
      </c>
      <c r="L22" s="611" t="s">
        <v>20</v>
      </c>
      <c r="M22" s="722" t="s">
        <v>246</v>
      </c>
      <c r="N22" s="710" t="s">
        <v>20</v>
      </c>
      <c r="O22" s="711" t="s">
        <v>20</v>
      </c>
      <c r="P22" s="712" t="s">
        <v>246</v>
      </c>
      <c r="Q22" s="710" t="s">
        <v>20</v>
      </c>
      <c r="R22" s="711" t="s">
        <v>20</v>
      </c>
      <c r="S22" s="689" t="s">
        <v>246</v>
      </c>
    </row>
    <row r="23" spans="3:19" ht="15" customHeight="1" x14ac:dyDescent="0.2">
      <c r="C23" s="811"/>
      <c r="D23" s="473" t="s">
        <v>37</v>
      </c>
      <c r="E23" s="155">
        <v>670.08799999999997</v>
      </c>
      <c r="F23" s="250">
        <v>656.35599999999999</v>
      </c>
      <c r="G23" s="765">
        <v>2.0921573048772268</v>
      </c>
      <c r="H23" s="159">
        <v>662.94399999999996</v>
      </c>
      <c r="I23" s="724">
        <v>637.10599999999999</v>
      </c>
      <c r="J23" s="741">
        <v>4.0555260820020482</v>
      </c>
      <c r="K23" s="426">
        <v>709.69899999999996</v>
      </c>
      <c r="L23" s="723">
        <v>705.82799999999997</v>
      </c>
      <c r="M23" s="714">
        <v>0.54843389607666193</v>
      </c>
      <c r="N23" s="141">
        <v>984.88</v>
      </c>
      <c r="O23" s="719">
        <v>955.67</v>
      </c>
      <c r="P23" s="720">
        <v>3.0564943966013414</v>
      </c>
      <c r="Q23" s="138" t="s">
        <v>84</v>
      </c>
      <c r="R23" s="615" t="s">
        <v>84</v>
      </c>
      <c r="S23" s="699" t="s">
        <v>246</v>
      </c>
    </row>
    <row r="24" spans="3:19" ht="15" customHeight="1" x14ac:dyDescent="0.2">
      <c r="C24" s="811"/>
      <c r="D24" s="473" t="s">
        <v>38</v>
      </c>
      <c r="E24" s="155">
        <v>604.77</v>
      </c>
      <c r="F24" s="250">
        <v>601.71</v>
      </c>
      <c r="G24" s="765">
        <v>0.50855063070248885</v>
      </c>
      <c r="H24" s="150">
        <v>738.98099999999999</v>
      </c>
      <c r="I24" s="692">
        <v>737.178</v>
      </c>
      <c r="J24" s="733">
        <v>0.24458136298153191</v>
      </c>
      <c r="K24" s="426" t="s">
        <v>84</v>
      </c>
      <c r="L24" s="723" t="s">
        <v>84</v>
      </c>
      <c r="M24" s="714" t="s">
        <v>246</v>
      </c>
      <c r="N24" s="138">
        <v>545.88800000000003</v>
      </c>
      <c r="O24" s="615">
        <v>557.60500000000002</v>
      </c>
      <c r="P24" s="714">
        <v>-2.10130827377803</v>
      </c>
      <c r="Q24" s="138" t="s">
        <v>84</v>
      </c>
      <c r="R24" s="615" t="s">
        <v>84</v>
      </c>
      <c r="S24" s="699" t="s">
        <v>246</v>
      </c>
    </row>
    <row r="25" spans="3:19" ht="15" customHeight="1" x14ac:dyDescent="0.2">
      <c r="C25" s="811"/>
      <c r="D25" s="473" t="s">
        <v>39</v>
      </c>
      <c r="E25" s="141">
        <v>661.75099999999998</v>
      </c>
      <c r="F25" s="142">
        <v>625.96900000000005</v>
      </c>
      <c r="G25" s="765">
        <v>5.7162575143497394</v>
      </c>
      <c r="H25" s="150" t="s">
        <v>84</v>
      </c>
      <c r="I25" s="692" t="s">
        <v>84</v>
      </c>
      <c r="J25" s="733" t="s">
        <v>246</v>
      </c>
      <c r="K25" s="426" t="s">
        <v>20</v>
      </c>
      <c r="L25" s="723" t="s">
        <v>20</v>
      </c>
      <c r="M25" s="714" t="s">
        <v>246</v>
      </c>
      <c r="N25" s="159" t="s">
        <v>84</v>
      </c>
      <c r="O25" s="724" t="s">
        <v>84</v>
      </c>
      <c r="P25" s="725" t="s">
        <v>246</v>
      </c>
      <c r="Q25" s="138" t="s">
        <v>84</v>
      </c>
      <c r="R25" s="615" t="s">
        <v>84</v>
      </c>
      <c r="S25" s="699" t="s">
        <v>246</v>
      </c>
    </row>
    <row r="26" spans="3:19" ht="15" customHeight="1" thickBot="1" x14ac:dyDescent="0.25">
      <c r="C26" s="811"/>
      <c r="D26" s="473" t="s">
        <v>40</v>
      </c>
      <c r="E26" s="155">
        <v>590.01499999999999</v>
      </c>
      <c r="F26" s="250">
        <v>591.85699999999997</v>
      </c>
      <c r="G26" s="766">
        <v>-0.31122382602554072</v>
      </c>
      <c r="H26" s="163">
        <v>586.19799999999998</v>
      </c>
      <c r="I26" s="769">
        <v>588.5</v>
      </c>
      <c r="J26" s="770">
        <v>-0.39116397621070875</v>
      </c>
      <c r="K26" s="767">
        <v>591.59699999999998</v>
      </c>
      <c r="L26" s="719">
        <v>578.22299999999996</v>
      </c>
      <c r="M26" s="720">
        <v>2.3129484645197484</v>
      </c>
      <c r="N26" s="145">
        <v>734.15499999999997</v>
      </c>
      <c r="O26" s="701">
        <v>748.58</v>
      </c>
      <c r="P26" s="726">
        <v>-1.9269817521173511</v>
      </c>
      <c r="Q26" s="141" t="s">
        <v>20</v>
      </c>
      <c r="R26" s="719" t="s">
        <v>20</v>
      </c>
      <c r="S26" s="727" t="s">
        <v>246</v>
      </c>
    </row>
    <row r="27" spans="3:19" ht="15" customHeight="1" thickBot="1" x14ac:dyDescent="0.25">
      <c r="C27" s="831"/>
      <c r="D27" s="471" t="s">
        <v>17</v>
      </c>
      <c r="E27" s="178">
        <v>630.2750810527267</v>
      </c>
      <c r="F27" s="472">
        <v>615.29355446013892</v>
      </c>
      <c r="G27" s="492">
        <v>2.4348583670330557</v>
      </c>
      <c r="H27" s="762">
        <v>578.38363713144224</v>
      </c>
      <c r="I27" s="763">
        <v>555.82341187896907</v>
      </c>
      <c r="J27" s="774">
        <v>4.0588835897012698</v>
      </c>
      <c r="K27" s="161">
        <v>631.61538961637575</v>
      </c>
      <c r="L27" s="703">
        <v>631.56579660590546</v>
      </c>
      <c r="M27" s="704">
        <v>7.8523901605829262E-3</v>
      </c>
      <c r="N27" s="477">
        <v>591.11912738503133</v>
      </c>
      <c r="O27" s="706">
        <v>612.19081715065158</v>
      </c>
      <c r="P27" s="707">
        <v>-3.4420133682656666</v>
      </c>
      <c r="Q27" s="479">
        <v>714.95161831016208</v>
      </c>
      <c r="R27" s="728">
        <v>697.90099640821279</v>
      </c>
      <c r="S27" s="729">
        <v>2.4431290383165063</v>
      </c>
    </row>
    <row r="28" spans="3:19" ht="15.75" customHeight="1" x14ac:dyDescent="0.2">
      <c r="C28" s="838" t="s">
        <v>42</v>
      </c>
      <c r="D28" s="465" t="s">
        <v>36</v>
      </c>
      <c r="E28" s="143" t="s">
        <v>84</v>
      </c>
      <c r="F28" s="144" t="s">
        <v>84</v>
      </c>
      <c r="G28" s="761" t="s">
        <v>246</v>
      </c>
      <c r="H28" s="558" t="s">
        <v>84</v>
      </c>
      <c r="I28" s="611" t="s">
        <v>84</v>
      </c>
      <c r="J28" s="768" t="s">
        <v>246</v>
      </c>
      <c r="K28" s="773" t="s">
        <v>20</v>
      </c>
      <c r="L28" s="708" t="s">
        <v>20</v>
      </c>
      <c r="M28" s="688" t="s">
        <v>246</v>
      </c>
      <c r="N28" s="710" t="s">
        <v>20</v>
      </c>
      <c r="O28" s="711" t="s">
        <v>20</v>
      </c>
      <c r="P28" s="712" t="s">
        <v>246</v>
      </c>
      <c r="Q28" s="143" t="s">
        <v>20</v>
      </c>
      <c r="R28" s="730" t="s">
        <v>20</v>
      </c>
      <c r="S28" s="731" t="s">
        <v>246</v>
      </c>
    </row>
    <row r="29" spans="3:19" ht="15" customHeight="1" x14ac:dyDescent="0.2">
      <c r="C29" s="811"/>
      <c r="D29" s="473" t="s">
        <v>37</v>
      </c>
      <c r="E29" s="155">
        <v>377.26600000000002</v>
      </c>
      <c r="F29" s="250">
        <v>390.435</v>
      </c>
      <c r="G29" s="765">
        <v>-3.3729045807880906</v>
      </c>
      <c r="H29" s="146">
        <v>371.202</v>
      </c>
      <c r="I29" s="723">
        <v>361.93400000000003</v>
      </c>
      <c r="J29" s="778">
        <v>2.5606878602176009</v>
      </c>
      <c r="K29" s="429">
        <v>364.68099999999998</v>
      </c>
      <c r="L29" s="692">
        <v>401.93299999999999</v>
      </c>
      <c r="M29" s="718">
        <v>-9.2682113685614294</v>
      </c>
      <c r="N29" s="141">
        <v>500.95499999999998</v>
      </c>
      <c r="O29" s="719">
        <v>512.92700000000002</v>
      </c>
      <c r="P29" s="720">
        <v>-2.3340553334100242</v>
      </c>
      <c r="Q29" s="478">
        <v>465.30099999999999</v>
      </c>
      <c r="R29" s="719">
        <v>534.18200000000002</v>
      </c>
      <c r="S29" s="732">
        <v>-12.894668858179429</v>
      </c>
    </row>
    <row r="30" spans="3:19" ht="15" customHeight="1" x14ac:dyDescent="0.2">
      <c r="C30" s="811"/>
      <c r="D30" s="473" t="s">
        <v>38</v>
      </c>
      <c r="E30" s="155">
        <v>412.93799999999999</v>
      </c>
      <c r="F30" s="250">
        <v>413.93200000000002</v>
      </c>
      <c r="G30" s="766">
        <v>-0.24013606099553261</v>
      </c>
      <c r="H30" s="146">
        <v>409.495</v>
      </c>
      <c r="I30" s="723">
        <v>430.56900000000002</v>
      </c>
      <c r="J30" s="778">
        <v>-4.894453618351533</v>
      </c>
      <c r="K30" s="429">
        <v>317.73700000000002</v>
      </c>
      <c r="L30" s="692">
        <v>330.55200000000002</v>
      </c>
      <c r="M30" s="718">
        <v>-3.8768484232435432</v>
      </c>
      <c r="N30" s="141">
        <v>437.495</v>
      </c>
      <c r="O30" s="719">
        <v>432.19299999999998</v>
      </c>
      <c r="P30" s="720">
        <v>1.2267667454123554</v>
      </c>
      <c r="Q30" s="141">
        <v>441.404</v>
      </c>
      <c r="R30" s="719">
        <v>402.149</v>
      </c>
      <c r="S30" s="733">
        <v>9.7613073761217848</v>
      </c>
    </row>
    <row r="31" spans="3:19" ht="15" customHeight="1" x14ac:dyDescent="0.2">
      <c r="C31" s="811"/>
      <c r="D31" s="473" t="s">
        <v>39</v>
      </c>
      <c r="E31" s="141" t="s">
        <v>84</v>
      </c>
      <c r="F31" s="142" t="s">
        <v>84</v>
      </c>
      <c r="G31" s="771" t="s">
        <v>246</v>
      </c>
      <c r="H31" s="146" t="s">
        <v>20</v>
      </c>
      <c r="I31" s="723" t="s">
        <v>20</v>
      </c>
      <c r="J31" s="694" t="s">
        <v>20</v>
      </c>
      <c r="K31" s="429" t="s">
        <v>20</v>
      </c>
      <c r="L31" s="692" t="s">
        <v>20</v>
      </c>
      <c r="M31" s="734" t="s">
        <v>246</v>
      </c>
      <c r="N31" s="141" t="s">
        <v>84</v>
      </c>
      <c r="O31" s="719" t="s">
        <v>84</v>
      </c>
      <c r="P31" s="735" t="s">
        <v>246</v>
      </c>
      <c r="Q31" s="141" t="s">
        <v>20</v>
      </c>
      <c r="R31" s="719" t="s">
        <v>20</v>
      </c>
      <c r="S31" s="727" t="s">
        <v>246</v>
      </c>
    </row>
    <row r="32" spans="3:19" ht="15" customHeight="1" thickBot="1" x14ac:dyDescent="0.25">
      <c r="C32" s="811"/>
      <c r="D32" s="473" t="s">
        <v>40</v>
      </c>
      <c r="E32" s="141" t="s">
        <v>20</v>
      </c>
      <c r="F32" s="142" t="s">
        <v>20</v>
      </c>
      <c r="G32" s="772" t="s">
        <v>20</v>
      </c>
      <c r="H32" s="163" t="s">
        <v>20</v>
      </c>
      <c r="I32" s="759" t="s">
        <v>20</v>
      </c>
      <c r="J32" s="702" t="s">
        <v>20</v>
      </c>
      <c r="K32" s="429" t="s">
        <v>20</v>
      </c>
      <c r="L32" s="692" t="s">
        <v>20</v>
      </c>
      <c r="M32" s="734" t="s">
        <v>246</v>
      </c>
      <c r="N32" s="141" t="s">
        <v>20</v>
      </c>
      <c r="O32" s="719" t="s">
        <v>20</v>
      </c>
      <c r="P32" s="735" t="s">
        <v>246</v>
      </c>
      <c r="Q32" s="141" t="s">
        <v>20</v>
      </c>
      <c r="R32" s="719" t="s">
        <v>20</v>
      </c>
      <c r="S32" s="727" t="s">
        <v>246</v>
      </c>
    </row>
    <row r="33" spans="3:19" ht="15" customHeight="1" thickBot="1" x14ac:dyDescent="0.25">
      <c r="C33" s="831"/>
      <c r="D33" s="471" t="s">
        <v>17</v>
      </c>
      <c r="E33" s="178">
        <v>400.86820460222896</v>
      </c>
      <c r="F33" s="472">
        <v>406.19755386877142</v>
      </c>
      <c r="G33" s="492">
        <v>-1.3120091974419414</v>
      </c>
      <c r="H33" s="775">
        <v>382.65020870805631</v>
      </c>
      <c r="I33" s="776">
        <v>378.25889610962827</v>
      </c>
      <c r="J33" s="777">
        <v>1.1609277781943663</v>
      </c>
      <c r="K33" s="161">
        <v>344.47256882853725</v>
      </c>
      <c r="L33" s="703">
        <v>373.48165027505217</v>
      </c>
      <c r="M33" s="705">
        <v>-7.7672039376368467</v>
      </c>
      <c r="N33" s="180">
        <v>443.9159709547626</v>
      </c>
      <c r="O33" s="706">
        <v>441.14242047945305</v>
      </c>
      <c r="P33" s="707">
        <v>0.62871996583215262</v>
      </c>
      <c r="Q33" s="180">
        <v>448.90570574886527</v>
      </c>
      <c r="R33" s="706">
        <v>463.51693182700183</v>
      </c>
      <c r="S33" s="704">
        <v>-3.1522529329284334</v>
      </c>
    </row>
    <row r="34" spans="3:19" ht="15.75" customHeight="1" x14ac:dyDescent="0.2">
      <c r="C34" s="838" t="s">
        <v>43</v>
      </c>
      <c r="D34" s="476" t="s">
        <v>44</v>
      </c>
      <c r="E34" s="251">
        <v>893.91600000000005</v>
      </c>
      <c r="F34" s="252">
        <v>897.39499999999998</v>
      </c>
      <c r="G34" s="245">
        <v>-0.38767766702510359</v>
      </c>
      <c r="H34" s="558">
        <v>930.62</v>
      </c>
      <c r="I34" s="736">
        <v>925.63699999999994</v>
      </c>
      <c r="J34" s="737">
        <v>0.53833198111139258</v>
      </c>
      <c r="K34" s="558">
        <v>732.10900000000004</v>
      </c>
      <c r="L34" s="736">
        <v>732.30600000000004</v>
      </c>
      <c r="M34" s="737">
        <v>-2.6901322671124193E-2</v>
      </c>
      <c r="N34" s="566">
        <v>944.2</v>
      </c>
      <c r="O34" s="738">
        <v>947.68600000000004</v>
      </c>
      <c r="P34" s="739">
        <v>-0.36784335739896862</v>
      </c>
      <c r="Q34" s="138">
        <v>840.50599999999997</v>
      </c>
      <c r="R34" s="615">
        <v>853.37800000000004</v>
      </c>
      <c r="S34" s="699">
        <v>-1.5083585468573211</v>
      </c>
    </row>
    <row r="35" spans="3:19" ht="15.75" customHeight="1" thickBot="1" x14ac:dyDescent="0.25">
      <c r="C35" s="811"/>
      <c r="D35" s="465" t="s">
        <v>45</v>
      </c>
      <c r="E35" s="179">
        <v>1414.875</v>
      </c>
      <c r="F35" s="249">
        <v>1445.3589999999999</v>
      </c>
      <c r="G35" s="244">
        <v>-2.1090953873743428</v>
      </c>
      <c r="H35" s="159">
        <v>1397.423</v>
      </c>
      <c r="I35" s="724">
        <v>1423.893</v>
      </c>
      <c r="J35" s="740">
        <v>-1.8589879998005487</v>
      </c>
      <c r="K35" s="159">
        <v>1279.0820000000001</v>
      </c>
      <c r="L35" s="724">
        <v>1240.684</v>
      </c>
      <c r="M35" s="740">
        <v>3.0949057133000943</v>
      </c>
      <c r="N35" s="143">
        <v>1224.8610000000001</v>
      </c>
      <c r="O35" s="730">
        <v>1232.6890000000001</v>
      </c>
      <c r="P35" s="725">
        <v>-0.63503446530308727</v>
      </c>
      <c r="Q35" s="143">
        <v>1586.0229999999999</v>
      </c>
      <c r="R35" s="730">
        <v>1726.6410000000001</v>
      </c>
      <c r="S35" s="741">
        <v>-8.1440206736663932</v>
      </c>
    </row>
    <row r="36" spans="3:19" ht="15" customHeight="1" thickBot="1" x14ac:dyDescent="0.25">
      <c r="C36" s="831"/>
      <c r="D36" s="471" t="s">
        <v>17</v>
      </c>
      <c r="E36" s="178">
        <v>1032.403931933118</v>
      </c>
      <c r="F36" s="472">
        <v>1055.4773023128182</v>
      </c>
      <c r="G36" s="492">
        <v>-2.1860603093160442</v>
      </c>
      <c r="H36" s="161">
        <v>1023.3569610636304</v>
      </c>
      <c r="I36" s="703">
        <v>1021.8755238266765</v>
      </c>
      <c r="J36" s="705">
        <v>0.1449723770079395</v>
      </c>
      <c r="K36" s="161">
        <v>992.07969306219161</v>
      </c>
      <c r="L36" s="703">
        <v>1025.0286553352671</v>
      </c>
      <c r="M36" s="705">
        <v>-3.2144430403556399</v>
      </c>
      <c r="N36" s="180">
        <v>1019.8357733755943</v>
      </c>
      <c r="O36" s="706">
        <v>1009.1678180391732</v>
      </c>
      <c r="P36" s="707">
        <v>1.057104194736318</v>
      </c>
      <c r="Q36" s="180">
        <v>1080.4147527122316</v>
      </c>
      <c r="R36" s="728">
        <v>1189.8340635880957</v>
      </c>
      <c r="S36" s="704">
        <v>-9.1961824110074861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0" sqref="R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312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2" t="s">
        <v>0</v>
      </c>
      <c r="J8" s="783"/>
      <c r="K8" s="794" t="s">
        <v>1</v>
      </c>
      <c r="L8" s="795"/>
      <c r="M8" s="796"/>
    </row>
    <row r="9" spans="3:13" ht="28.5" customHeight="1" thickBot="1" x14ac:dyDescent="0.25">
      <c r="I9" s="784"/>
      <c r="J9" s="785"/>
      <c r="K9" s="520" t="s">
        <v>19</v>
      </c>
      <c r="L9" s="545"/>
      <c r="M9" s="840" t="s">
        <v>236</v>
      </c>
    </row>
    <row r="10" spans="3:13" ht="27" customHeight="1" thickBot="1" x14ac:dyDescent="0.25">
      <c r="I10" s="786"/>
      <c r="J10" s="787"/>
      <c r="K10" s="137">
        <v>45228</v>
      </c>
      <c r="L10" s="137">
        <v>45221</v>
      </c>
      <c r="M10" s="841"/>
    </row>
    <row r="11" spans="3:13" ht="54.75" customHeight="1" thickBot="1" x14ac:dyDescent="0.25">
      <c r="I11" s="803" t="s">
        <v>237</v>
      </c>
      <c r="J11" s="842"/>
      <c r="K11" s="668">
        <v>1082.74</v>
      </c>
      <c r="L11" s="668">
        <v>1117.52</v>
      </c>
      <c r="M11" s="669">
        <v>-3.1122485503615125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16" sqref="T16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313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255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82" t="s">
        <v>0</v>
      </c>
      <c r="J7" s="783"/>
      <c r="K7" s="794" t="s">
        <v>1</v>
      </c>
      <c r="L7" s="795"/>
      <c r="M7" s="796"/>
    </row>
    <row r="8" spans="3:13" ht="24.75" customHeight="1" thickBot="1" x14ac:dyDescent="0.25">
      <c r="I8" s="784"/>
      <c r="J8" s="785"/>
      <c r="K8" s="520" t="s">
        <v>19</v>
      </c>
      <c r="L8" s="545"/>
      <c r="M8" s="840" t="s">
        <v>236</v>
      </c>
    </row>
    <row r="9" spans="3:13" ht="29.25" customHeight="1" thickBot="1" x14ac:dyDescent="0.25">
      <c r="I9" s="786"/>
      <c r="J9" s="787"/>
      <c r="K9" s="137">
        <v>45228</v>
      </c>
      <c r="L9" s="137">
        <v>45221</v>
      </c>
      <c r="M9" s="841"/>
    </row>
    <row r="10" spans="3:13" ht="57" customHeight="1" thickBot="1" x14ac:dyDescent="0.25">
      <c r="I10" s="803" t="s">
        <v>254</v>
      </c>
      <c r="J10" s="842"/>
      <c r="K10" s="670">
        <v>2318.9499999999998</v>
      </c>
      <c r="L10" s="670">
        <v>2359.11</v>
      </c>
      <c r="M10" s="669">
        <v>-1.7023368982370601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2023-11-06T11:24:01Z</dcterms:modified>
</cp:coreProperties>
</file>