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.matuszewski\Desktop\pliki\Przetargi 2025\SA.270.1.75.2025 - wykaszanie dróg w roku 2026\Do ogłoszenia\"/>
    </mc:Choice>
  </mc:AlternateContent>
  <xr:revisionPtr revIDLastSave="0" documentId="13_ncr:1_{9FE3C2DF-7202-4FAA-9F00-934DABD5AD33}" xr6:coauthVersionLast="47" xr6:coauthVersionMax="47" xr10:uidLastSave="{00000000-0000-0000-0000-000000000000}"/>
  <bookViews>
    <workbookView xWindow="5265" yWindow="2370" windowWidth="21600" windowHeight="12645" xr2:uid="{00000000-000D-0000-FFFF-FFFF00000000}"/>
  </bookViews>
  <sheets>
    <sheet name="Zakres przedmiotu zamówienia" sheetId="2" r:id="rId1"/>
  </sheets>
  <definedNames>
    <definedName name="_xlnm.Print_Area" localSheetId="0">'Zakres przedmiotu zamówienia'!$B$1:$J$55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G16" i="2"/>
  <c r="G27" i="2"/>
  <c r="G18" i="2"/>
  <c r="G17" i="2"/>
  <c r="J28" i="2"/>
  <c r="J12" i="2" l="1"/>
  <c r="G12" i="2"/>
  <c r="J10" i="2"/>
  <c r="J9" i="2"/>
  <c r="G9" i="2"/>
  <c r="J29" i="2"/>
  <c r="J30" i="2"/>
  <c r="J33" i="2"/>
  <c r="J34" i="2"/>
  <c r="J36" i="2"/>
  <c r="J43" i="2"/>
  <c r="J47" i="2"/>
  <c r="J52" i="2"/>
  <c r="J13" i="2"/>
  <c r="J15" i="2"/>
  <c r="J17" i="2"/>
  <c r="J19" i="2"/>
  <c r="J20" i="2"/>
  <c r="G20" i="2"/>
  <c r="G19" i="2"/>
  <c r="G15" i="2"/>
  <c r="G14" i="2"/>
  <c r="G11" i="2"/>
  <c r="G10" i="2"/>
  <c r="G8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4" i="2"/>
  <c r="G45" i="2"/>
  <c r="G46" i="2"/>
  <c r="G47" i="2"/>
  <c r="G48" i="2"/>
  <c r="G49" i="2"/>
  <c r="G50" i="2"/>
  <c r="G51" i="2"/>
  <c r="G52" i="2"/>
  <c r="G53" i="2"/>
  <c r="G29" i="2"/>
  <c r="G28" i="2"/>
  <c r="G7" i="2"/>
  <c r="G54" i="2" l="1"/>
  <c r="J54" i="2"/>
  <c r="E55" i="2"/>
  <c r="C67" i="2" s="1"/>
  <c r="G21" i="2"/>
  <c r="I55" i="2"/>
  <c r="D67" i="2" s="1"/>
  <c r="J21" i="2"/>
  <c r="C68" i="2" l="1"/>
</calcChain>
</file>

<file path=xl/sharedStrings.xml><?xml version="1.0" encoding="utf-8"?>
<sst xmlns="http://schemas.openxmlformats.org/spreadsheetml/2006/main" count="187" uniqueCount="97">
  <si>
    <t>Pobocza bez rowów</t>
  </si>
  <si>
    <t>Pobocza z rowami</t>
  </si>
  <si>
    <t>Kawęczyn</t>
  </si>
  <si>
    <t>Mokra</t>
  </si>
  <si>
    <t>Ilość stron</t>
  </si>
  <si>
    <t>Królewiec</t>
  </si>
  <si>
    <t>Leśnictwo</t>
  </si>
  <si>
    <t>Obręb Miedzierza</t>
  </si>
  <si>
    <t>Krasna</t>
  </si>
  <si>
    <t>Obręb Niekłań</t>
  </si>
  <si>
    <t>Bieliny</t>
  </si>
  <si>
    <t>Mościska</t>
  </si>
  <si>
    <t>Czarny Las</t>
  </si>
  <si>
    <t>Odrowąż</t>
  </si>
  <si>
    <t>Stąporków</t>
  </si>
  <si>
    <t>Razem mb</t>
  </si>
  <si>
    <t>Ilość stron pobocza</t>
  </si>
  <si>
    <t>Droga</t>
  </si>
  <si>
    <t>DP 16,DSD[104]</t>
  </si>
  <si>
    <t>DP 9, DSD[135]</t>
  </si>
  <si>
    <t>DP 19, DSD[101]</t>
  </si>
  <si>
    <t>DP18 DSD[116]</t>
  </si>
  <si>
    <t>DP24, DSD[125]</t>
  </si>
  <si>
    <t>DP20 DSD[127]</t>
  </si>
  <si>
    <t>DP 8, DSD[105]</t>
  </si>
  <si>
    <t>DP 23, DSD[108]</t>
  </si>
  <si>
    <t>DP 22, DSD [128]</t>
  </si>
  <si>
    <t>DP 10,DSD[134]</t>
  </si>
  <si>
    <t>DP 17,DSD[209]</t>
  </si>
  <si>
    <t>-</t>
  </si>
  <si>
    <t>DP 12, DSD[205]</t>
  </si>
  <si>
    <t>DP 3, DSD[240]</t>
  </si>
  <si>
    <t>DP21, DSD[250]</t>
  </si>
  <si>
    <t>DP15, DSD[246]</t>
  </si>
  <si>
    <t>DP15, DSD[243]</t>
  </si>
  <si>
    <t>DP 4, DSD[241]</t>
  </si>
  <si>
    <t>DP14, DSD[245]</t>
  </si>
  <si>
    <t>DP 1, DSD[237]</t>
  </si>
  <si>
    <t>DP 6, DSD[201]</t>
  </si>
  <si>
    <t>L300/211, DSD[211]</t>
  </si>
  <si>
    <t>L300/204, DSD[204]</t>
  </si>
  <si>
    <t>DP 5, DSD[236]</t>
  </si>
  <si>
    <t>droga leśna, DSD[247]</t>
  </si>
  <si>
    <t>L300/206, DSD[206]</t>
  </si>
  <si>
    <t>DR/040, DSD[249]</t>
  </si>
  <si>
    <t>L300/214, DSD[214]</t>
  </si>
  <si>
    <t>droga nr 220/101, DSD[248]</t>
  </si>
  <si>
    <t>L300/202, DSD[202]</t>
  </si>
  <si>
    <t>DP13, DSD[244]</t>
  </si>
  <si>
    <t>DP13, DSD[242]</t>
  </si>
  <si>
    <t>DP 4, DSD[238]</t>
  </si>
  <si>
    <t>DP 6, DSD[239]</t>
  </si>
  <si>
    <t>DP 7, DSD[207]</t>
  </si>
  <si>
    <t>Ilość mb razem obręb Miedzierza i Niekłań</t>
  </si>
  <si>
    <t>Razem</t>
  </si>
  <si>
    <t>Nr inwentarzowy</t>
  </si>
  <si>
    <t>220-523-84</t>
  </si>
  <si>
    <t>220-523-5</t>
  </si>
  <si>
    <t>220/96</t>
  </si>
  <si>
    <t>220/93</t>
  </si>
  <si>
    <t>220/105</t>
  </si>
  <si>
    <t>220/95</t>
  </si>
  <si>
    <t>220/103</t>
  </si>
  <si>
    <t>220/102</t>
  </si>
  <si>
    <t>220-523-83</t>
  </si>
  <si>
    <t>220-523-12</t>
  </si>
  <si>
    <t>220-523-89</t>
  </si>
  <si>
    <t>220-523-74</t>
  </si>
  <si>
    <t>220-523-4</t>
  </si>
  <si>
    <t>220-523-88</t>
  </si>
  <si>
    <t>220/99</t>
  </si>
  <si>
    <t>220-523-73</t>
  </si>
  <si>
    <t>220-523-10</t>
  </si>
  <si>
    <t>220-523-9</t>
  </si>
  <si>
    <t>220-523-8</t>
  </si>
  <si>
    <t>220-523-7</t>
  </si>
  <si>
    <t>220-523-6</t>
  </si>
  <si>
    <t>220-523-87</t>
  </si>
  <si>
    <t>220-523-77</t>
  </si>
  <si>
    <t>220-523-11</t>
  </si>
  <si>
    <t>220/92</t>
  </si>
  <si>
    <t>220/91</t>
  </si>
  <si>
    <t>220/101</t>
  </si>
  <si>
    <t>L300/201</t>
  </si>
  <si>
    <t>L300/202</t>
  </si>
  <si>
    <t>220-523-75</t>
  </si>
  <si>
    <t>220-523-69</t>
  </si>
  <si>
    <t>220-523-2</t>
  </si>
  <si>
    <t>220-523-3</t>
  </si>
  <si>
    <t>220-523-90</t>
  </si>
  <si>
    <t>Orientacyjny zakres przedmiotu zamówienian 2026</t>
  </si>
  <si>
    <t>220/00344</t>
  </si>
  <si>
    <t>DP 20, DSD [109]</t>
  </si>
  <si>
    <t>Kwota szacunkowa</t>
  </si>
  <si>
    <t>wskaźnik cen towarów i usług listopad 2025 do  listopad 2024</t>
  </si>
  <si>
    <t>Kwota wykonania rok bieżący</t>
  </si>
  <si>
    <t>Kwota jednostkowa szacunkowa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</si>
</sst>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" fontId="1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0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8F2A-E13D-4211-963E-9D6725AE38F1}">
  <sheetPr>
    <pageSetUpPr fitToPage="1"/>
  </sheetPr>
  <dimension ref="B1:J68"/>
  <sheetViews>
    <sheetView tabSelected="1" topLeftCell="A56" zoomScale="70" zoomScaleNormal="70" workbookViewId="0">
      <selection activeCell="A71" sqref="A71:XFD80"/>
    </sheetView>
  </sheetViews>
  <sheetFormatPr defaultRowHeight="15" x14ac:dyDescent="0.25"/>
  <cols>
    <col min="2" max="2" width="27.42578125" customWidth="1"/>
    <col min="3" max="3" width="22.42578125" customWidth="1"/>
    <col min="4" max="4" width="27.42578125" bestFit="1" customWidth="1"/>
    <col min="5" max="5" width="21.7109375" customWidth="1"/>
    <col min="6" max="6" width="22.85546875" customWidth="1"/>
    <col min="7" max="7" width="12.42578125" customWidth="1"/>
    <col min="8" max="8" width="24.85546875" customWidth="1"/>
    <col min="9" max="9" width="22.7109375" customWidth="1"/>
    <col min="10" max="10" width="13" bestFit="1" customWidth="1"/>
  </cols>
  <sheetData>
    <row r="1" spans="2:10" ht="15.75" customHeight="1" x14ac:dyDescent="0.25">
      <c r="B1" s="27" t="s">
        <v>90</v>
      </c>
      <c r="C1" s="27"/>
      <c r="D1" s="27"/>
      <c r="E1" s="27"/>
      <c r="F1" s="27"/>
      <c r="G1" s="27"/>
      <c r="H1" s="27"/>
      <c r="I1" s="27"/>
      <c r="J1" s="27"/>
    </row>
    <row r="2" spans="2:10" x14ac:dyDescent="0.25">
      <c r="B2" s="27"/>
      <c r="C2" s="27"/>
      <c r="D2" s="27"/>
      <c r="E2" s="27"/>
      <c r="F2" s="27"/>
      <c r="G2" s="27"/>
      <c r="H2" s="27"/>
      <c r="I2" s="27"/>
      <c r="J2" s="27"/>
    </row>
    <row r="3" spans="2:10" ht="2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2:10" ht="18.75" x14ac:dyDescent="0.3">
      <c r="B4" s="1" t="s">
        <v>7</v>
      </c>
      <c r="C4" s="1"/>
    </row>
    <row r="6" spans="2:10" ht="22.5" customHeight="1" x14ac:dyDescent="0.25">
      <c r="B6" s="14" t="s">
        <v>6</v>
      </c>
      <c r="C6" s="14" t="s">
        <v>55</v>
      </c>
      <c r="D6" s="14" t="s">
        <v>17</v>
      </c>
      <c r="E6" s="14" t="s">
        <v>1</v>
      </c>
      <c r="F6" s="14" t="s">
        <v>16</v>
      </c>
      <c r="G6" s="14" t="s">
        <v>15</v>
      </c>
      <c r="H6" s="14" t="s">
        <v>0</v>
      </c>
      <c r="I6" s="14" t="s">
        <v>16</v>
      </c>
      <c r="J6" s="14" t="s">
        <v>15</v>
      </c>
    </row>
    <row r="7" spans="2:10" ht="15.75" x14ac:dyDescent="0.25">
      <c r="B7" s="26" t="s">
        <v>2</v>
      </c>
      <c r="C7" s="2" t="s">
        <v>56</v>
      </c>
      <c r="D7" s="16" t="s">
        <v>18</v>
      </c>
      <c r="E7" s="3">
        <v>3133</v>
      </c>
      <c r="F7" s="3">
        <v>2</v>
      </c>
      <c r="G7" s="2">
        <f>E7*F7</f>
        <v>6266</v>
      </c>
      <c r="H7" s="3" t="s">
        <v>29</v>
      </c>
      <c r="I7" s="3" t="s">
        <v>29</v>
      </c>
      <c r="J7" s="4" t="s">
        <v>29</v>
      </c>
    </row>
    <row r="8" spans="2:10" ht="15.75" x14ac:dyDescent="0.25">
      <c r="B8" s="26"/>
      <c r="C8" s="2" t="s">
        <v>57</v>
      </c>
      <c r="D8" s="3" t="s">
        <v>19</v>
      </c>
      <c r="E8" s="3">
        <v>2320</v>
      </c>
      <c r="F8" s="3">
        <v>2</v>
      </c>
      <c r="G8" s="2">
        <f t="shared" ref="G8:G20" si="0">E8*F8</f>
        <v>4640</v>
      </c>
      <c r="H8" s="3" t="s">
        <v>29</v>
      </c>
      <c r="I8" s="3" t="s">
        <v>29</v>
      </c>
      <c r="J8" s="4" t="s">
        <v>29</v>
      </c>
    </row>
    <row r="9" spans="2:10" ht="15.75" x14ac:dyDescent="0.25">
      <c r="B9" s="26"/>
      <c r="C9" s="22" t="s">
        <v>58</v>
      </c>
      <c r="D9" s="28" t="s">
        <v>20</v>
      </c>
      <c r="E9" s="3">
        <v>567</v>
      </c>
      <c r="F9" s="3">
        <v>2</v>
      </c>
      <c r="G9" s="2">
        <f t="shared" ref="G9" si="1">E9*F9</f>
        <v>1134</v>
      </c>
      <c r="H9" s="3">
        <v>400</v>
      </c>
      <c r="I9" s="3">
        <v>2</v>
      </c>
      <c r="J9" s="4">
        <f t="shared" ref="J9:J10" si="2">H9*I9</f>
        <v>800</v>
      </c>
    </row>
    <row r="10" spans="2:10" ht="15.75" x14ac:dyDescent="0.25">
      <c r="B10" s="26"/>
      <c r="C10" s="23"/>
      <c r="D10" s="29"/>
      <c r="E10" s="3">
        <v>554</v>
      </c>
      <c r="F10" s="3">
        <v>1</v>
      </c>
      <c r="G10" s="2">
        <f t="shared" si="0"/>
        <v>554</v>
      </c>
      <c r="H10" s="3">
        <v>554</v>
      </c>
      <c r="I10" s="3">
        <v>1</v>
      </c>
      <c r="J10" s="4">
        <f t="shared" si="2"/>
        <v>554</v>
      </c>
    </row>
    <row r="11" spans="2:10" ht="15.75" x14ac:dyDescent="0.25">
      <c r="B11" s="26" t="s">
        <v>3</v>
      </c>
      <c r="C11" s="2" t="s">
        <v>59</v>
      </c>
      <c r="D11" s="3" t="s">
        <v>21</v>
      </c>
      <c r="E11" s="3">
        <v>2084</v>
      </c>
      <c r="F11" s="3">
        <v>2</v>
      </c>
      <c r="G11" s="2">
        <f t="shared" si="0"/>
        <v>4168</v>
      </c>
      <c r="H11" s="3" t="s">
        <v>29</v>
      </c>
      <c r="I11" s="3" t="s">
        <v>29</v>
      </c>
      <c r="J11" s="4" t="s">
        <v>29</v>
      </c>
    </row>
    <row r="12" spans="2:10" ht="15.75" x14ac:dyDescent="0.25">
      <c r="B12" s="26"/>
      <c r="C12" s="22" t="s">
        <v>60</v>
      </c>
      <c r="D12" s="28" t="s">
        <v>22</v>
      </c>
      <c r="E12" s="3">
        <v>3147</v>
      </c>
      <c r="F12" s="3">
        <v>1</v>
      </c>
      <c r="G12" s="2">
        <f t="shared" ref="G12" si="3">E12*F12</f>
        <v>3147</v>
      </c>
      <c r="H12" s="3">
        <v>3147</v>
      </c>
      <c r="I12" s="3">
        <v>1</v>
      </c>
      <c r="J12" s="4">
        <f t="shared" ref="J12" si="4">H12*I12</f>
        <v>3147</v>
      </c>
    </row>
    <row r="13" spans="2:10" ht="15.75" x14ac:dyDescent="0.25">
      <c r="B13" s="26"/>
      <c r="C13" s="23"/>
      <c r="D13" s="29"/>
      <c r="E13" s="3" t="s">
        <v>29</v>
      </c>
      <c r="F13" s="3" t="s">
        <v>29</v>
      </c>
      <c r="G13" s="2" t="s">
        <v>29</v>
      </c>
      <c r="H13" s="3">
        <v>20</v>
      </c>
      <c r="I13" s="3">
        <v>2</v>
      </c>
      <c r="J13" s="4">
        <f t="shared" ref="J13:J20" si="5">H13*I13</f>
        <v>40</v>
      </c>
    </row>
    <row r="14" spans="2:10" ht="15.75" x14ac:dyDescent="0.25">
      <c r="B14" s="26" t="s">
        <v>5</v>
      </c>
      <c r="C14" s="2" t="s">
        <v>61</v>
      </c>
      <c r="D14" s="3" t="s">
        <v>23</v>
      </c>
      <c r="E14" s="3">
        <v>1450</v>
      </c>
      <c r="F14" s="3">
        <v>2</v>
      </c>
      <c r="G14" s="2">
        <f t="shared" si="0"/>
        <v>2900</v>
      </c>
      <c r="H14" s="3" t="s">
        <v>29</v>
      </c>
      <c r="I14" s="3" t="s">
        <v>29</v>
      </c>
      <c r="J14" s="4" t="s">
        <v>29</v>
      </c>
    </row>
    <row r="15" spans="2:10" ht="15.75" x14ac:dyDescent="0.25">
      <c r="B15" s="26"/>
      <c r="C15" s="2" t="s">
        <v>62</v>
      </c>
      <c r="D15" s="3" t="s">
        <v>25</v>
      </c>
      <c r="E15" s="3">
        <v>1586</v>
      </c>
      <c r="F15" s="3">
        <v>2</v>
      </c>
      <c r="G15" s="2">
        <f t="shared" si="0"/>
        <v>3172</v>
      </c>
      <c r="H15" s="3">
        <v>378</v>
      </c>
      <c r="I15" s="3">
        <v>2</v>
      </c>
      <c r="J15" s="4">
        <f t="shared" si="5"/>
        <v>756</v>
      </c>
    </row>
    <row r="16" spans="2:10" ht="15.75" x14ac:dyDescent="0.25">
      <c r="B16" s="26"/>
      <c r="C16" s="2" t="s">
        <v>63</v>
      </c>
      <c r="D16" s="3" t="s">
        <v>26</v>
      </c>
      <c r="E16" s="3">
        <v>552</v>
      </c>
      <c r="F16" s="3">
        <v>1</v>
      </c>
      <c r="G16" s="2">
        <f>E16*F16</f>
        <v>552</v>
      </c>
      <c r="H16" s="3">
        <v>552</v>
      </c>
      <c r="I16" s="3">
        <v>1</v>
      </c>
      <c r="J16" s="4">
        <f t="shared" ref="J16" si="6">H16*I16</f>
        <v>552</v>
      </c>
    </row>
    <row r="17" spans="2:10" ht="15.75" x14ac:dyDescent="0.25">
      <c r="B17" s="26"/>
      <c r="C17" s="2" t="s">
        <v>91</v>
      </c>
      <c r="D17" s="3" t="s">
        <v>92</v>
      </c>
      <c r="E17" s="3">
        <v>1355</v>
      </c>
      <c r="F17" s="3">
        <v>2</v>
      </c>
      <c r="G17" s="2">
        <f>E17*F17</f>
        <v>2710</v>
      </c>
      <c r="H17" s="3">
        <v>656</v>
      </c>
      <c r="I17" s="3">
        <v>2</v>
      </c>
      <c r="J17" s="4">
        <f t="shared" si="5"/>
        <v>1312</v>
      </c>
    </row>
    <row r="18" spans="2:10" ht="15.75" x14ac:dyDescent="0.25">
      <c r="B18" s="26" t="s">
        <v>8</v>
      </c>
      <c r="C18" s="22" t="s">
        <v>64</v>
      </c>
      <c r="D18" s="25" t="s">
        <v>24</v>
      </c>
      <c r="E18" s="3">
        <v>2361</v>
      </c>
      <c r="F18" s="3">
        <v>2</v>
      </c>
      <c r="G18" s="2">
        <f>E18*F18</f>
        <v>4722</v>
      </c>
      <c r="H18" s="3" t="s">
        <v>29</v>
      </c>
      <c r="I18" s="3" t="s">
        <v>29</v>
      </c>
      <c r="J18" s="4" t="s">
        <v>29</v>
      </c>
    </row>
    <row r="19" spans="2:10" ht="15.75" x14ac:dyDescent="0.25">
      <c r="B19" s="26"/>
      <c r="C19" s="23"/>
      <c r="D19" s="25"/>
      <c r="E19" s="3">
        <v>445</v>
      </c>
      <c r="F19" s="3">
        <v>1</v>
      </c>
      <c r="G19" s="2">
        <f t="shared" si="0"/>
        <v>445</v>
      </c>
      <c r="H19" s="3">
        <v>445</v>
      </c>
      <c r="I19" s="3">
        <v>1</v>
      </c>
      <c r="J19" s="4">
        <f t="shared" si="5"/>
        <v>445</v>
      </c>
    </row>
    <row r="20" spans="2:10" ht="15.75" x14ac:dyDescent="0.25">
      <c r="B20" s="26"/>
      <c r="C20" s="2" t="s">
        <v>65</v>
      </c>
      <c r="D20" s="3" t="s">
        <v>27</v>
      </c>
      <c r="E20" s="3">
        <v>2670</v>
      </c>
      <c r="F20" s="3">
        <v>2</v>
      </c>
      <c r="G20" s="2">
        <f t="shared" si="0"/>
        <v>5340</v>
      </c>
      <c r="H20" s="3">
        <v>1560</v>
      </c>
      <c r="I20" s="3">
        <v>2</v>
      </c>
      <c r="J20" s="4">
        <f t="shared" si="5"/>
        <v>3120</v>
      </c>
    </row>
    <row r="21" spans="2:10" ht="15.75" x14ac:dyDescent="0.25">
      <c r="B21" s="5" t="s">
        <v>54</v>
      </c>
      <c r="C21" s="5"/>
      <c r="D21" s="6"/>
      <c r="E21" s="6"/>
      <c r="F21" s="6"/>
      <c r="G21" s="5">
        <f>SUM(G7:G20)</f>
        <v>39750</v>
      </c>
      <c r="H21" s="6"/>
      <c r="I21" s="6"/>
      <c r="J21" s="5">
        <f>SUM(J7:J20)</f>
        <v>10726</v>
      </c>
    </row>
    <row r="24" spans="2:10" ht="18.75" x14ac:dyDescent="0.3">
      <c r="B24" s="1" t="s">
        <v>9</v>
      </c>
      <c r="C24" s="1"/>
    </row>
    <row r="26" spans="2:10" ht="22.5" customHeight="1" x14ac:dyDescent="0.25">
      <c r="B26" s="15" t="s">
        <v>6</v>
      </c>
      <c r="C26" s="14" t="s">
        <v>55</v>
      </c>
      <c r="D26" s="15" t="s">
        <v>17</v>
      </c>
      <c r="E26" s="15" t="s">
        <v>1</v>
      </c>
      <c r="F26" s="15" t="s">
        <v>4</v>
      </c>
      <c r="G26" s="15" t="s">
        <v>15</v>
      </c>
      <c r="H26" s="15" t="s">
        <v>0</v>
      </c>
      <c r="I26" s="15" t="s">
        <v>4</v>
      </c>
      <c r="J26" s="15" t="s">
        <v>15</v>
      </c>
    </row>
    <row r="27" spans="2:10" ht="15.75" x14ac:dyDescent="0.25">
      <c r="B27" s="24" t="s">
        <v>10</v>
      </c>
      <c r="C27" s="4" t="s">
        <v>66</v>
      </c>
      <c r="D27" s="3" t="s">
        <v>28</v>
      </c>
      <c r="E27" s="3">
        <v>1135</v>
      </c>
      <c r="F27" s="3">
        <v>2</v>
      </c>
      <c r="G27" s="2">
        <f>E27*F27</f>
        <v>2270</v>
      </c>
      <c r="H27" s="3" t="s">
        <v>29</v>
      </c>
      <c r="I27" s="3" t="s">
        <v>29</v>
      </c>
      <c r="J27" s="4" t="s">
        <v>29</v>
      </c>
    </row>
    <row r="28" spans="2:10" ht="15.75" x14ac:dyDescent="0.25">
      <c r="B28" s="24"/>
      <c r="C28" s="4" t="s">
        <v>67</v>
      </c>
      <c r="D28" s="3" t="s">
        <v>30</v>
      </c>
      <c r="E28" s="3">
        <v>403</v>
      </c>
      <c r="F28" s="3">
        <v>2</v>
      </c>
      <c r="G28" s="2">
        <f t="shared" ref="G28" si="7">E28*F28</f>
        <v>806</v>
      </c>
      <c r="H28" s="3">
        <v>2197</v>
      </c>
      <c r="I28" s="3">
        <v>2</v>
      </c>
      <c r="J28" s="4">
        <f>H28*I28</f>
        <v>4394</v>
      </c>
    </row>
    <row r="29" spans="2:10" ht="15.75" x14ac:dyDescent="0.25">
      <c r="B29" s="24"/>
      <c r="C29" s="20" t="s">
        <v>68</v>
      </c>
      <c r="D29" s="25" t="s">
        <v>31</v>
      </c>
      <c r="E29" s="3">
        <v>3393</v>
      </c>
      <c r="F29" s="3">
        <v>2</v>
      </c>
      <c r="G29" s="2">
        <f>E29*F29</f>
        <v>6786</v>
      </c>
      <c r="H29" s="3">
        <v>196</v>
      </c>
      <c r="I29" s="3">
        <v>2</v>
      </c>
      <c r="J29" s="4">
        <f t="shared" ref="J29:J52" si="8">H29*I29</f>
        <v>392</v>
      </c>
    </row>
    <row r="30" spans="2:10" ht="15.75" x14ac:dyDescent="0.25">
      <c r="B30" s="24"/>
      <c r="C30" s="21"/>
      <c r="D30" s="25"/>
      <c r="E30" s="3">
        <v>161</v>
      </c>
      <c r="F30" s="3">
        <v>1</v>
      </c>
      <c r="G30" s="2">
        <f t="shared" ref="G30:G53" si="9">E30*F30</f>
        <v>161</v>
      </c>
      <c r="H30" s="3">
        <v>161</v>
      </c>
      <c r="I30" s="3">
        <v>1</v>
      </c>
      <c r="J30" s="4">
        <f t="shared" si="8"/>
        <v>161</v>
      </c>
    </row>
    <row r="31" spans="2:10" ht="15.75" x14ac:dyDescent="0.25">
      <c r="B31" s="24"/>
      <c r="C31" s="4" t="s">
        <v>69</v>
      </c>
      <c r="D31" s="3" t="s">
        <v>39</v>
      </c>
      <c r="E31" s="3">
        <v>840</v>
      </c>
      <c r="F31" s="3">
        <v>2</v>
      </c>
      <c r="G31" s="2">
        <f t="shared" si="9"/>
        <v>1680</v>
      </c>
      <c r="H31" s="3" t="s">
        <v>29</v>
      </c>
      <c r="I31" s="3" t="s">
        <v>29</v>
      </c>
      <c r="J31" s="4" t="s">
        <v>29</v>
      </c>
    </row>
    <row r="32" spans="2:10" ht="15.75" x14ac:dyDescent="0.25">
      <c r="B32" s="24" t="s">
        <v>11</v>
      </c>
      <c r="C32" s="4" t="s">
        <v>70</v>
      </c>
      <c r="D32" s="3" t="s">
        <v>32</v>
      </c>
      <c r="E32" s="3">
        <v>1360</v>
      </c>
      <c r="F32" s="3">
        <v>2</v>
      </c>
      <c r="G32" s="2">
        <f t="shared" si="9"/>
        <v>2720</v>
      </c>
      <c r="H32" s="3" t="s">
        <v>29</v>
      </c>
      <c r="I32" s="3" t="s">
        <v>29</v>
      </c>
      <c r="J32" s="4" t="s">
        <v>29</v>
      </c>
    </row>
    <row r="33" spans="2:10" ht="15.75" x14ac:dyDescent="0.25">
      <c r="B33" s="24"/>
      <c r="C33" s="20" t="s">
        <v>71</v>
      </c>
      <c r="D33" s="25" t="s">
        <v>40</v>
      </c>
      <c r="E33" s="3">
        <v>1994</v>
      </c>
      <c r="F33" s="3">
        <v>2</v>
      </c>
      <c r="G33" s="2">
        <f t="shared" si="9"/>
        <v>3988</v>
      </c>
      <c r="H33" s="3">
        <v>1145</v>
      </c>
      <c r="I33" s="3">
        <v>2</v>
      </c>
      <c r="J33" s="4">
        <f t="shared" si="8"/>
        <v>2290</v>
      </c>
    </row>
    <row r="34" spans="2:10" ht="15.75" x14ac:dyDescent="0.25">
      <c r="B34" s="24"/>
      <c r="C34" s="21"/>
      <c r="D34" s="25"/>
      <c r="E34" s="3">
        <v>61</v>
      </c>
      <c r="F34" s="3">
        <v>1</v>
      </c>
      <c r="G34" s="2">
        <f t="shared" si="9"/>
        <v>61</v>
      </c>
      <c r="H34" s="3">
        <v>61</v>
      </c>
      <c r="I34" s="3">
        <v>1</v>
      </c>
      <c r="J34" s="4">
        <f t="shared" si="8"/>
        <v>61</v>
      </c>
    </row>
    <row r="35" spans="2:10" ht="15.75" x14ac:dyDescent="0.25">
      <c r="B35" s="24"/>
      <c r="C35" s="4" t="s">
        <v>72</v>
      </c>
      <c r="D35" s="3" t="s">
        <v>41</v>
      </c>
      <c r="E35" s="3">
        <v>1200</v>
      </c>
      <c r="F35" s="3">
        <v>2</v>
      </c>
      <c r="G35" s="2">
        <f t="shared" si="9"/>
        <v>2400</v>
      </c>
      <c r="H35" s="3" t="s">
        <v>29</v>
      </c>
      <c r="I35" s="3" t="s">
        <v>29</v>
      </c>
      <c r="J35" s="4" t="s">
        <v>29</v>
      </c>
    </row>
    <row r="36" spans="2:10" ht="15.75" x14ac:dyDescent="0.25">
      <c r="B36" s="24"/>
      <c r="C36" s="4" t="s">
        <v>73</v>
      </c>
      <c r="D36" s="3" t="s">
        <v>42</v>
      </c>
      <c r="E36" s="3">
        <v>1300</v>
      </c>
      <c r="F36" s="3">
        <v>1</v>
      </c>
      <c r="G36" s="2">
        <f t="shared" si="9"/>
        <v>1300</v>
      </c>
      <c r="H36" s="3">
        <v>1300</v>
      </c>
      <c r="I36" s="3">
        <v>1</v>
      </c>
      <c r="J36" s="4">
        <f t="shared" si="8"/>
        <v>1300</v>
      </c>
    </row>
    <row r="37" spans="2:10" ht="15.75" x14ac:dyDescent="0.25">
      <c r="B37" s="24"/>
      <c r="C37" s="4" t="s">
        <v>74</v>
      </c>
      <c r="D37" s="3" t="s">
        <v>33</v>
      </c>
      <c r="E37" s="3">
        <v>2217</v>
      </c>
      <c r="F37" s="3">
        <v>2</v>
      </c>
      <c r="G37" s="2">
        <f t="shared" si="9"/>
        <v>4434</v>
      </c>
      <c r="H37" s="3" t="s">
        <v>29</v>
      </c>
      <c r="I37" s="3" t="s">
        <v>29</v>
      </c>
      <c r="J37" s="4" t="s">
        <v>29</v>
      </c>
    </row>
    <row r="38" spans="2:10" ht="15.75" x14ac:dyDescent="0.25">
      <c r="B38" s="24"/>
      <c r="C38" s="4" t="s">
        <v>75</v>
      </c>
      <c r="D38" s="3" t="s">
        <v>34</v>
      </c>
      <c r="E38" s="3">
        <v>3478</v>
      </c>
      <c r="F38" s="3">
        <v>2</v>
      </c>
      <c r="G38" s="2">
        <f t="shared" si="9"/>
        <v>6956</v>
      </c>
      <c r="H38" s="3" t="s">
        <v>29</v>
      </c>
      <c r="I38" s="3" t="s">
        <v>29</v>
      </c>
      <c r="J38" s="4" t="s">
        <v>29</v>
      </c>
    </row>
    <row r="39" spans="2:10" ht="15.75" x14ac:dyDescent="0.25">
      <c r="B39" s="24"/>
      <c r="C39" s="4" t="s">
        <v>76</v>
      </c>
      <c r="D39" s="3" t="s">
        <v>35</v>
      </c>
      <c r="E39" s="3">
        <v>2720</v>
      </c>
      <c r="F39" s="3">
        <v>2</v>
      </c>
      <c r="G39" s="2">
        <f t="shared" si="9"/>
        <v>5440</v>
      </c>
      <c r="H39" s="3" t="s">
        <v>29</v>
      </c>
      <c r="I39" s="3" t="s">
        <v>29</v>
      </c>
      <c r="J39" s="4" t="s">
        <v>29</v>
      </c>
    </row>
    <row r="40" spans="2:10" ht="15.75" x14ac:dyDescent="0.25">
      <c r="B40" s="24" t="s">
        <v>12</v>
      </c>
      <c r="C40" s="4" t="s">
        <v>77</v>
      </c>
      <c r="D40" s="3" t="s">
        <v>43</v>
      </c>
      <c r="E40" s="3">
        <v>1200</v>
      </c>
      <c r="F40" s="3">
        <v>2</v>
      </c>
      <c r="G40" s="2">
        <f t="shared" si="9"/>
        <v>2400</v>
      </c>
      <c r="H40" s="3" t="s">
        <v>29</v>
      </c>
      <c r="I40" s="3" t="s">
        <v>29</v>
      </c>
      <c r="J40" s="4" t="s">
        <v>29</v>
      </c>
    </row>
    <row r="41" spans="2:10" ht="15.75" x14ac:dyDescent="0.25">
      <c r="B41" s="24"/>
      <c r="C41" s="4" t="s">
        <v>78</v>
      </c>
      <c r="D41" s="3" t="s">
        <v>36</v>
      </c>
      <c r="E41" s="3">
        <v>1799</v>
      </c>
      <c r="F41" s="3">
        <v>2</v>
      </c>
      <c r="G41" s="2">
        <f t="shared" si="9"/>
        <v>3598</v>
      </c>
      <c r="H41" s="3" t="s">
        <v>29</v>
      </c>
      <c r="I41" s="3" t="s">
        <v>29</v>
      </c>
      <c r="J41" s="4" t="s">
        <v>29</v>
      </c>
    </row>
    <row r="42" spans="2:10" ht="15.75" x14ac:dyDescent="0.25">
      <c r="B42" s="24"/>
      <c r="C42" s="4" t="s">
        <v>79</v>
      </c>
      <c r="D42" s="3" t="s">
        <v>37</v>
      </c>
      <c r="E42" s="3">
        <v>1600</v>
      </c>
      <c r="F42" s="3">
        <v>2</v>
      </c>
      <c r="G42" s="2">
        <f t="shared" si="9"/>
        <v>3200</v>
      </c>
      <c r="H42" s="3" t="s">
        <v>29</v>
      </c>
      <c r="I42" s="3" t="s">
        <v>29</v>
      </c>
      <c r="J42" s="4" t="s">
        <v>29</v>
      </c>
    </row>
    <row r="43" spans="2:10" ht="15.75" x14ac:dyDescent="0.25">
      <c r="B43" s="24"/>
      <c r="C43" s="4" t="s">
        <v>80</v>
      </c>
      <c r="D43" s="3" t="s">
        <v>44</v>
      </c>
      <c r="E43" s="3" t="s">
        <v>29</v>
      </c>
      <c r="F43" s="3" t="s">
        <v>29</v>
      </c>
      <c r="G43" s="2" t="s">
        <v>29</v>
      </c>
      <c r="H43" s="3">
        <v>690</v>
      </c>
      <c r="I43" s="3">
        <v>2</v>
      </c>
      <c r="J43" s="4">
        <f t="shared" si="8"/>
        <v>1380</v>
      </c>
    </row>
    <row r="44" spans="2:10" ht="15.75" x14ac:dyDescent="0.25">
      <c r="B44" s="24"/>
      <c r="C44" s="4" t="s">
        <v>81</v>
      </c>
      <c r="D44" s="3" t="s">
        <v>45</v>
      </c>
      <c r="E44" s="3">
        <v>1700</v>
      </c>
      <c r="F44" s="3">
        <v>2</v>
      </c>
      <c r="G44" s="2">
        <f t="shared" si="9"/>
        <v>3400</v>
      </c>
      <c r="H44" s="3" t="s">
        <v>29</v>
      </c>
      <c r="I44" s="3" t="s">
        <v>29</v>
      </c>
      <c r="J44" s="4" t="s">
        <v>29</v>
      </c>
    </row>
    <row r="45" spans="2:10" ht="15.75" x14ac:dyDescent="0.25">
      <c r="B45" s="24" t="s">
        <v>13</v>
      </c>
      <c r="C45" s="4" t="s">
        <v>82</v>
      </c>
      <c r="D45" s="3" t="s">
        <v>46</v>
      </c>
      <c r="E45" s="3">
        <v>263</v>
      </c>
      <c r="F45" s="3">
        <v>2</v>
      </c>
      <c r="G45" s="2">
        <f t="shared" si="9"/>
        <v>526</v>
      </c>
      <c r="H45" s="3" t="s">
        <v>29</v>
      </c>
      <c r="I45" s="3" t="s">
        <v>29</v>
      </c>
      <c r="J45" s="4" t="s">
        <v>29</v>
      </c>
    </row>
    <row r="46" spans="2:10" ht="15.75" x14ac:dyDescent="0.25">
      <c r="B46" s="24"/>
      <c r="C46" s="4" t="s">
        <v>83</v>
      </c>
      <c r="D46" s="3" t="s">
        <v>38</v>
      </c>
      <c r="E46" s="3">
        <v>1150</v>
      </c>
      <c r="F46" s="3">
        <v>2</v>
      </c>
      <c r="G46" s="2">
        <f t="shared" si="9"/>
        <v>2300</v>
      </c>
      <c r="H46" s="3" t="s">
        <v>29</v>
      </c>
      <c r="I46" s="3" t="s">
        <v>29</v>
      </c>
      <c r="J46" s="4" t="s">
        <v>29</v>
      </c>
    </row>
    <row r="47" spans="2:10" ht="15.75" x14ac:dyDescent="0.25">
      <c r="B47" s="24"/>
      <c r="C47" s="4" t="s">
        <v>84</v>
      </c>
      <c r="D47" s="3" t="s">
        <v>47</v>
      </c>
      <c r="E47" s="3">
        <v>750</v>
      </c>
      <c r="F47" s="3">
        <v>1</v>
      </c>
      <c r="G47" s="2">
        <f t="shared" si="9"/>
        <v>750</v>
      </c>
      <c r="H47" s="3">
        <v>750</v>
      </c>
      <c r="I47" s="3">
        <v>1</v>
      </c>
      <c r="J47" s="4">
        <f t="shared" si="8"/>
        <v>750</v>
      </c>
    </row>
    <row r="48" spans="2:10" ht="15.75" x14ac:dyDescent="0.25">
      <c r="B48" s="24"/>
      <c r="C48" s="4" t="s">
        <v>85</v>
      </c>
      <c r="D48" s="3" t="s">
        <v>48</v>
      </c>
      <c r="E48" s="3">
        <v>2607</v>
      </c>
      <c r="F48" s="3">
        <v>2</v>
      </c>
      <c r="G48" s="2">
        <f t="shared" si="9"/>
        <v>5214</v>
      </c>
      <c r="H48" s="3" t="s">
        <v>29</v>
      </c>
      <c r="I48" s="3" t="s">
        <v>29</v>
      </c>
      <c r="J48" s="4" t="s">
        <v>29</v>
      </c>
    </row>
    <row r="49" spans="2:10" ht="15.75" x14ac:dyDescent="0.25">
      <c r="B49" s="24"/>
      <c r="C49" s="4" t="s">
        <v>86</v>
      </c>
      <c r="D49" s="3" t="s">
        <v>49</v>
      </c>
      <c r="E49" s="3">
        <v>3107</v>
      </c>
      <c r="F49" s="3">
        <v>2</v>
      </c>
      <c r="G49" s="2">
        <f t="shared" si="9"/>
        <v>6214</v>
      </c>
      <c r="H49" s="3" t="s">
        <v>29</v>
      </c>
      <c r="I49" s="3" t="s">
        <v>29</v>
      </c>
      <c r="J49" s="4" t="s">
        <v>29</v>
      </c>
    </row>
    <row r="50" spans="2:10" ht="15.75" x14ac:dyDescent="0.25">
      <c r="B50" s="24"/>
      <c r="C50" s="4" t="s">
        <v>87</v>
      </c>
      <c r="D50" s="3" t="s">
        <v>50</v>
      </c>
      <c r="E50" s="3">
        <v>1300</v>
      </c>
      <c r="F50" s="3">
        <v>2</v>
      </c>
      <c r="G50" s="2">
        <f t="shared" si="9"/>
        <v>2600</v>
      </c>
      <c r="H50" s="3" t="s">
        <v>29</v>
      </c>
      <c r="I50" s="3" t="s">
        <v>29</v>
      </c>
      <c r="J50" s="4" t="s">
        <v>29</v>
      </c>
    </row>
    <row r="51" spans="2:10" ht="15.75" x14ac:dyDescent="0.25">
      <c r="B51" s="24"/>
      <c r="C51" s="4" t="s">
        <v>88</v>
      </c>
      <c r="D51" s="3" t="s">
        <v>51</v>
      </c>
      <c r="E51" s="3">
        <v>2045</v>
      </c>
      <c r="F51" s="3">
        <v>2</v>
      </c>
      <c r="G51" s="2">
        <f t="shared" si="9"/>
        <v>4090</v>
      </c>
      <c r="H51" s="3" t="s">
        <v>29</v>
      </c>
      <c r="I51" s="3" t="s">
        <v>29</v>
      </c>
      <c r="J51" s="4" t="s">
        <v>29</v>
      </c>
    </row>
    <row r="52" spans="2:10" ht="15.75" x14ac:dyDescent="0.25">
      <c r="B52" s="24" t="s">
        <v>14</v>
      </c>
      <c r="C52" s="20" t="s">
        <v>89</v>
      </c>
      <c r="D52" s="25" t="s">
        <v>52</v>
      </c>
      <c r="E52" s="3">
        <v>897</v>
      </c>
      <c r="F52" s="3">
        <v>1</v>
      </c>
      <c r="G52" s="2">
        <f t="shared" si="9"/>
        <v>897</v>
      </c>
      <c r="H52" s="3">
        <v>897</v>
      </c>
      <c r="I52" s="3">
        <v>1</v>
      </c>
      <c r="J52" s="4">
        <f t="shared" si="8"/>
        <v>897</v>
      </c>
    </row>
    <row r="53" spans="2:10" ht="15.75" x14ac:dyDescent="0.25">
      <c r="B53" s="24"/>
      <c r="C53" s="21"/>
      <c r="D53" s="25"/>
      <c r="E53" s="3">
        <v>983</v>
      </c>
      <c r="F53" s="3">
        <v>2</v>
      </c>
      <c r="G53" s="2">
        <f t="shared" si="9"/>
        <v>1966</v>
      </c>
      <c r="H53" s="3" t="s">
        <v>29</v>
      </c>
      <c r="I53" s="3" t="s">
        <v>29</v>
      </c>
      <c r="J53" s="4" t="s">
        <v>29</v>
      </c>
    </row>
    <row r="54" spans="2:10" ht="15.75" x14ac:dyDescent="0.25">
      <c r="B54" s="5" t="s">
        <v>54</v>
      </c>
      <c r="C54" s="5"/>
      <c r="D54" s="6"/>
      <c r="E54" s="6"/>
      <c r="F54" s="6"/>
      <c r="G54" s="7">
        <f>SUM(G27:G53)</f>
        <v>76157</v>
      </c>
      <c r="H54" s="6"/>
      <c r="I54" s="6"/>
      <c r="J54" s="5">
        <f>SUM(J27:J52)</f>
        <v>11625</v>
      </c>
    </row>
    <row r="55" spans="2:10" ht="31.5" x14ac:dyDescent="0.25">
      <c r="B55" s="8" t="s">
        <v>53</v>
      </c>
      <c r="C55" s="8"/>
      <c r="D55" s="11" t="s">
        <v>1</v>
      </c>
      <c r="E55" s="12">
        <f>SUM(G7:G20,G27:G53)</f>
        <v>115907</v>
      </c>
      <c r="H55" s="9" t="s">
        <v>0</v>
      </c>
      <c r="I55" s="10">
        <f>SUM(J7:J20,J27:J53)</f>
        <v>22351</v>
      </c>
    </row>
    <row r="63" spans="2:10" ht="15.75" x14ac:dyDescent="0.25">
      <c r="C63" s="11" t="s">
        <v>1</v>
      </c>
      <c r="D63" s="9" t="s">
        <v>0</v>
      </c>
    </row>
    <row r="64" spans="2:10" x14ac:dyDescent="0.25">
      <c r="B64" s="17" t="s">
        <v>95</v>
      </c>
      <c r="C64">
        <v>0.34</v>
      </c>
      <c r="D64">
        <v>0.34</v>
      </c>
    </row>
    <row r="65" spans="2:4" ht="45" x14ac:dyDescent="0.25">
      <c r="B65" s="18" t="s">
        <v>94</v>
      </c>
      <c r="C65" s="19">
        <v>2.4E-2</v>
      </c>
      <c r="D65" s="19">
        <v>2.4E-2</v>
      </c>
    </row>
    <row r="66" spans="2:4" x14ac:dyDescent="0.25">
      <c r="B66" s="17" t="s">
        <v>96</v>
      </c>
      <c r="C66">
        <v>0.35</v>
      </c>
      <c r="D66">
        <v>0.35</v>
      </c>
    </row>
    <row r="67" spans="2:4" x14ac:dyDescent="0.25">
      <c r="B67" s="17" t="s">
        <v>93</v>
      </c>
      <c r="C67">
        <f>C66*E55</f>
        <v>40567.449999999997</v>
      </c>
      <c r="D67">
        <f>D66*I55</f>
        <v>7822.8499999999995</v>
      </c>
    </row>
    <row r="68" spans="2:4" x14ac:dyDescent="0.25">
      <c r="B68" s="17" t="s">
        <v>54</v>
      </c>
      <c r="C68">
        <f>C67+D67</f>
        <v>48390.299999999996</v>
      </c>
    </row>
  </sheetData>
  <mergeCells count="22">
    <mergeCell ref="B52:B53"/>
    <mergeCell ref="D52:D53"/>
    <mergeCell ref="B18:B20"/>
    <mergeCell ref="B1:J2"/>
    <mergeCell ref="B32:B39"/>
    <mergeCell ref="B40:B44"/>
    <mergeCell ref="B45:B51"/>
    <mergeCell ref="D18:D19"/>
    <mergeCell ref="D29:D30"/>
    <mergeCell ref="D33:D34"/>
    <mergeCell ref="B7:B10"/>
    <mergeCell ref="B11:B13"/>
    <mergeCell ref="B14:B17"/>
    <mergeCell ref="B27:B31"/>
    <mergeCell ref="D9:D10"/>
    <mergeCell ref="D12:D13"/>
    <mergeCell ref="C52:C53"/>
    <mergeCell ref="C9:C10"/>
    <mergeCell ref="C12:C13"/>
    <mergeCell ref="C18:C19"/>
    <mergeCell ref="C29:C30"/>
    <mergeCell ref="C33:C34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Zakres przedmiotu zamówienia</vt:lpstr>
      <vt:lpstr>'Zakres przedmiotu zamówienia'!Obszar_wydruku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Matuszewski Nadleśnictwo Stąporków</dc:creator>
  <cp:lastModifiedBy>Krzysztof Matuszewski Nadleśnictwo Stąporków</cp:lastModifiedBy>
  <cp:lastPrinted>2024-12-20T13:31:18Z</cp:lastPrinted>
  <dcterms:created xsi:type="dcterms:W3CDTF">2015-06-05T18:19:34Z</dcterms:created>
  <dcterms:modified xsi:type="dcterms:W3CDTF">2025-12-12T07:56:47Z</dcterms:modified>
</cp:coreProperties>
</file>