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XII_2020" sheetId="60" r:id="rId12"/>
    <sheet name="Eksport I-XI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2019ost.'!#REF!</definedName>
    <definedName name="_xlnm._FilterDatabase" localSheetId="12" hidden="1">'Eksport I-XII_2020'!$A$6:$D$25</definedName>
    <definedName name="_xlnm._FilterDatabase" localSheetId="13"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38" i="36" l="1"/>
  <c r="W538" i="36"/>
  <c r="V538" i="36"/>
  <c r="S538" i="36"/>
  <c r="R538" i="36"/>
  <c r="Q538" i="36"/>
  <c r="P538" i="36"/>
  <c r="M538" i="36"/>
  <c r="L538" i="36"/>
  <c r="K538" i="36"/>
  <c r="J538" i="36"/>
  <c r="I538" i="36"/>
  <c r="H538" i="36"/>
  <c r="G538" i="36"/>
  <c r="F538" i="36"/>
  <c r="E538" i="36"/>
  <c r="D538" i="36"/>
  <c r="C538" i="36"/>
  <c r="B538" i="36"/>
  <c r="Z537" i="36"/>
  <c r="W537" i="36"/>
  <c r="V537" i="36"/>
  <c r="S537" i="36"/>
  <c r="R537" i="36"/>
  <c r="Q537" i="36"/>
  <c r="P537" i="36"/>
  <c r="M537" i="36"/>
  <c r="L537" i="36"/>
  <c r="K537" i="36"/>
  <c r="J537" i="36"/>
  <c r="I537" i="36"/>
  <c r="H537" i="36"/>
  <c r="G537" i="36"/>
  <c r="F537" i="36"/>
  <c r="E537" i="36"/>
  <c r="D537" i="36"/>
  <c r="C537" i="36"/>
  <c r="B537" i="36"/>
  <c r="Z536" i="36"/>
  <c r="W536" i="36"/>
  <c r="V536" i="36"/>
  <c r="S536" i="36"/>
  <c r="R536" i="36"/>
  <c r="Q536" i="36"/>
  <c r="P536" i="36"/>
  <c r="M536" i="36"/>
  <c r="L536" i="36"/>
  <c r="K536" i="36"/>
  <c r="J536" i="36"/>
  <c r="I536" i="36"/>
  <c r="H536" i="36"/>
  <c r="G536" i="36"/>
  <c r="F536" i="36"/>
  <c r="E536" i="36"/>
  <c r="D536" i="36"/>
  <c r="C536" i="36"/>
  <c r="B536" i="36"/>
  <c r="Z535" i="36"/>
  <c r="W535" i="36"/>
  <c r="V535" i="36"/>
  <c r="S535" i="36"/>
  <c r="R535" i="36"/>
  <c r="Q535" i="36"/>
  <c r="P535" i="36"/>
  <c r="M535" i="36"/>
  <c r="L535" i="36"/>
  <c r="K535" i="36"/>
  <c r="J535" i="36"/>
  <c r="I535" i="36"/>
  <c r="H535" i="36"/>
  <c r="G535" i="36"/>
  <c r="F535" i="36"/>
  <c r="E535" i="36"/>
  <c r="D535" i="36"/>
  <c r="C535" i="36"/>
  <c r="B535" i="36"/>
  <c r="Z534" i="36"/>
  <c r="W534" i="36"/>
  <c r="V534" i="36"/>
  <c r="S534" i="36"/>
  <c r="R534" i="36"/>
  <c r="Q534" i="36"/>
  <c r="P534" i="36"/>
  <c r="M534" i="36"/>
  <c r="L534" i="36"/>
  <c r="K534" i="36"/>
  <c r="J534" i="36"/>
  <c r="I534" i="36"/>
  <c r="H534" i="36"/>
  <c r="G534" i="36"/>
  <c r="F534" i="36"/>
  <c r="E534" i="36"/>
  <c r="D534" i="36"/>
  <c r="C534" i="36"/>
  <c r="B534" i="36"/>
  <c r="Z533" i="36"/>
  <c r="W533" i="36"/>
  <c r="V533" i="36"/>
  <c r="S533" i="36"/>
  <c r="R533" i="36"/>
  <c r="Q533" i="36"/>
  <c r="P533" i="36"/>
  <c r="M533" i="36"/>
  <c r="L533" i="36"/>
  <c r="K533" i="36"/>
  <c r="J533" i="36"/>
  <c r="I533" i="36"/>
  <c r="H533" i="36"/>
  <c r="G533" i="36"/>
  <c r="F533" i="36"/>
  <c r="E533" i="36"/>
  <c r="D533" i="36"/>
  <c r="C533" i="36"/>
  <c r="B533" i="36"/>
  <c r="Z532" i="36"/>
  <c r="W532" i="36"/>
  <c r="V532" i="36"/>
  <c r="S532" i="36"/>
  <c r="R532" i="36"/>
  <c r="Q532" i="36"/>
  <c r="P532" i="36"/>
  <c r="M532" i="36"/>
  <c r="L532" i="36"/>
  <c r="K532" i="36"/>
  <c r="J532" i="36"/>
  <c r="I532" i="36"/>
  <c r="H532" i="36"/>
  <c r="G532" i="36"/>
  <c r="F532" i="36"/>
  <c r="E532" i="36"/>
  <c r="D532" i="36"/>
  <c r="C532" i="36"/>
  <c r="B532" i="36"/>
  <c r="Z363" i="36"/>
  <c r="W363" i="36"/>
  <c r="V363" i="36"/>
  <c r="S363" i="36"/>
  <c r="R363" i="36"/>
  <c r="Q363" i="36"/>
  <c r="P363" i="36"/>
  <c r="M363" i="36"/>
  <c r="L363" i="36"/>
  <c r="K363" i="36"/>
  <c r="J363" i="36"/>
  <c r="I363" i="36"/>
  <c r="H363" i="36"/>
  <c r="G363" i="36"/>
  <c r="F363" i="36"/>
  <c r="E363" i="36"/>
  <c r="D363" i="36"/>
  <c r="C363" i="36"/>
  <c r="B363" i="36"/>
  <c r="Z362" i="36"/>
  <c r="W362" i="36"/>
  <c r="V362" i="36"/>
  <c r="S362" i="36"/>
  <c r="R362" i="36"/>
  <c r="Q362" i="36"/>
  <c r="P362" i="36"/>
  <c r="M362" i="36"/>
  <c r="L362" i="36"/>
  <c r="K362" i="36"/>
  <c r="J362" i="36"/>
  <c r="I362" i="36"/>
  <c r="H362" i="36"/>
  <c r="G362" i="36"/>
  <c r="F362" i="36"/>
  <c r="E362" i="36"/>
  <c r="D362" i="36"/>
  <c r="C362" i="36"/>
  <c r="B362" i="36"/>
  <c r="Z361" i="36"/>
  <c r="W361" i="36"/>
  <c r="V361" i="36"/>
  <c r="S361" i="36"/>
  <c r="R361" i="36"/>
  <c r="Q361" i="36"/>
  <c r="P361" i="36"/>
  <c r="M361" i="36"/>
  <c r="L361" i="36"/>
  <c r="K361" i="36"/>
  <c r="J361" i="36"/>
  <c r="I361" i="36"/>
  <c r="H361" i="36"/>
  <c r="G361" i="36"/>
  <c r="F361" i="36"/>
  <c r="E361" i="36"/>
  <c r="D361" i="36"/>
  <c r="C361" i="36"/>
  <c r="B361" i="36"/>
  <c r="Z360" i="36"/>
  <c r="W360" i="36"/>
  <c r="V360" i="36"/>
  <c r="S360" i="36"/>
  <c r="R360" i="36"/>
  <c r="Q360" i="36"/>
  <c r="P360" i="36"/>
  <c r="M360" i="36"/>
  <c r="L360" i="36"/>
  <c r="K360" i="36"/>
  <c r="J360" i="36"/>
  <c r="I360" i="36"/>
  <c r="H360" i="36"/>
  <c r="G360" i="36"/>
  <c r="F360" i="36"/>
  <c r="E360" i="36"/>
  <c r="D360" i="36"/>
  <c r="C360" i="36"/>
  <c r="B360" i="36"/>
  <c r="Z359" i="36"/>
  <c r="W359" i="36"/>
  <c r="V359" i="36"/>
  <c r="S359" i="36"/>
  <c r="R359" i="36"/>
  <c r="Q359" i="36"/>
  <c r="P359" i="36"/>
  <c r="M359" i="36"/>
  <c r="L359" i="36"/>
  <c r="K359" i="36"/>
  <c r="J359" i="36"/>
  <c r="I359" i="36"/>
  <c r="H359" i="36"/>
  <c r="G359" i="36"/>
  <c r="F359" i="36"/>
  <c r="E359" i="36"/>
  <c r="D359" i="36"/>
  <c r="C359" i="36"/>
  <c r="B359" i="36"/>
  <c r="Z358" i="36"/>
  <c r="W358" i="36"/>
  <c r="V358" i="36"/>
  <c r="S358" i="36"/>
  <c r="R358" i="36"/>
  <c r="Q358" i="36"/>
  <c r="P358" i="36"/>
  <c r="M358" i="36"/>
  <c r="L358" i="36"/>
  <c r="K358" i="36"/>
  <c r="J358" i="36"/>
  <c r="I358" i="36"/>
  <c r="H358" i="36"/>
  <c r="G358" i="36"/>
  <c r="F358" i="36"/>
  <c r="E358" i="36"/>
  <c r="D358" i="36"/>
  <c r="C358" i="36"/>
  <c r="B358" i="36"/>
  <c r="Z357" i="36"/>
  <c r="W357" i="36"/>
  <c r="V357" i="36"/>
  <c r="S357" i="36"/>
  <c r="R357" i="36"/>
  <c r="Q357" i="36"/>
  <c r="P357" i="36"/>
  <c r="M357" i="36"/>
  <c r="L357" i="36"/>
  <c r="K357" i="36"/>
  <c r="J357" i="36"/>
  <c r="I357" i="36"/>
  <c r="H357" i="36"/>
  <c r="G357" i="36"/>
  <c r="F357" i="36"/>
  <c r="E357" i="36"/>
  <c r="D357" i="36"/>
  <c r="C357" i="36"/>
  <c r="B357"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351" i="36" l="1"/>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D437"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M507" i="36" l="1"/>
  <c r="M506" i="36"/>
  <c r="D13" i="46"/>
</calcChain>
</file>

<file path=xl/sharedStrings.xml><?xml version="1.0" encoding="utf-8"?>
<sst xmlns="http://schemas.openxmlformats.org/spreadsheetml/2006/main" count="6297" uniqueCount="521">
  <si>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</si>
  <si>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</si>
  <si>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</si>
  <si>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</si>
  <si>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</si>
  <si>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</si>
  <si>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</si>
  <si>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</si>
  <si>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</si>
  <si>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</si>
  <si>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</si>
  <si>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</si>
  <si>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</si>
  <si>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</si>
  <si>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</si>
  <si>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</si>
  <si>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</si>
  <si>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</si>
  <si>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</si>
  <si>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</si>
  <si>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</si>
  <si>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</si>
  <si>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</si>
  <si>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</si>
  <si>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</si>
  <si>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</si>
  <si>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</si>
  <si>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</si>
  <si>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</si>
  <si>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</si>
  <si>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</si>
  <si>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</si>
  <si>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</si>
  <si>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</si>
  <si>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</si>
  <si>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</si>
  <si>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</si>
  <si>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</si>
  <si>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</si>
  <si>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</si>
  <si>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</si>
  <si>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</si>
  <si>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</si>
  <si>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</si>
  <si>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</si>
  <si>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</si>
  <si>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</si>
  <si>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</si>
  <si>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</si>
  <si>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</si>
  <si>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</si>
  <si>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</si>
  <si>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</si>
  <si>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</si>
  <si>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</si>
  <si>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</si>
  <si>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</si>
  <si>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</si>
  <si>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</si>
  <si>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</si>
  <si>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</si>
  <si>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</si>
  <si>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</si>
  <si>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</si>
  <si>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</si>
  <si>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</si>
  <si>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</si>
  <si>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</si>
  <si>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</si>
  <si>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</si>
  <si>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</si>
  <si>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</si>
  <si>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</si>
  <si>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</si>
  <si>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</si>
  <si>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</si>
  <si>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</si>
  <si>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</si>
  <si>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</si>
  <si>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</si>
  <si>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</si>
  <si>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</si>
  <si>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</si>
  <si>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</si>
  <si>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</si>
  <si>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</si>
  <si>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</si>
  <si>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</si>
  <si>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</si>
  <si>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</si>
  <si>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</si>
  <si>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</si>
  <si>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</si>
  <si>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</si>
  <si>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</si>
  <si>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</si>
  <si>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</si>
  <si>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</si>
  <si>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</si>
  <si>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</si>
  <si>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</si>
  <si>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</si>
  <si>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</si>
  <si>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</si>
  <si>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</si>
  <si>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</si>
  <si>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</si>
  <si>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</si>
  <si>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</si>
  <si>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</si>
  <si>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</si>
  <si>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</si>
  <si>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</si>
  <si>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</si>
  <si>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</si>
  <si>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</si>
  <si>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</si>
  <si>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</si>
  <si>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</si>
  <si>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</si>
  <si>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</si>
  <si>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</si>
  <si>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</si>
  <si>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</si>
  <si>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</si>
  <si>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</si>
  <si>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</si>
  <si>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</si>
  <si>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</si>
  <si>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</si>
  <si>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</si>
  <si>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</si>
  <si>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</si>
  <si>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</si>
  <si>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</si>
  <si>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</si>
  <si>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</si>
  <si>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</si>
  <si>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</si>
  <si>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</si>
  <si>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</si>
  <si>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</si>
  <si>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</si>
  <si>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</si>
  <si>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</si>
  <si>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</si>
  <si>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</si>
  <si>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</si>
  <si>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</si>
  <si>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</si>
  <si>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</si>
  <si>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</si>
  <si>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</si>
  <si>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</si>
  <si>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</si>
  <si>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</si>
  <si>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</si>
  <si>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</si>
  <si>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</si>
  <si>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</si>
  <si>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</si>
  <si>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</si>
  <si>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</si>
  <si>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</si>
  <si>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</si>
  <si>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</si>
  <si>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</si>
  <si>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</si>
  <si>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</si>
  <si>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</si>
  <si>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</si>
  <si>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</si>
  <si>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</si>
  <si>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</si>
  <si>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</si>
  <si>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</si>
  <si>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</si>
  <si>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</si>
  <si>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</si>
  <si>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</si>
  <si>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</si>
  <si>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</si>
  <si>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</si>
  <si>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</si>
  <si>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</si>
  <si>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</si>
  <si>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</si>
  <si>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</si>
  <si>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</si>
  <si>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</si>
  <si>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</si>
  <si>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</si>
  <si>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</si>
  <si>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</si>
  <si>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</si>
  <si>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</si>
  <si>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</si>
  <si>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</si>
  <si>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</si>
  <si>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</si>
  <si>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</si>
  <si>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</si>
  <si>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</si>
  <si>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</si>
  <si>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</si>
  <si>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</si>
  <si>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</si>
  <si>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</si>
  <si>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</si>
  <si>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</si>
  <si>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</si>
  <si>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</si>
  <si>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</si>
  <si>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</si>
  <si>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</si>
  <si>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</si>
  <si>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</si>
  <si>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</si>
  <si>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</si>
  <si>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</si>
  <si>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</si>
  <si>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</si>
  <si>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</si>
  <si>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</si>
  <si>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</si>
  <si>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</si>
  <si>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</si>
  <si>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</si>
  <si>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</si>
  <si>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</si>
  <si>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</si>
  <si>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</si>
  <si>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</si>
  <si>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</si>
  <si>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</si>
  <si>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</si>
  <si>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</si>
  <si>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</si>
  <si>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</si>
  <si>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</si>
  <si>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</si>
  <si>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</si>
  <si>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</si>
  <si>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</si>
  <si>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</si>
  <si>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</si>
  <si>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</si>
  <si>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</si>
  <si>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</si>
  <si>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</si>
  <si>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</si>
  <si>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</si>
  <si>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</si>
  <si>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</si>
  <si>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</si>
  <si>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</si>
  <si>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</si>
  <si>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</si>
  <si>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</si>
  <si>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</si>
  <si>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</si>
  <si>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</si>
  <si>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</si>
  <si>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</si>
  <si>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</si>
  <si>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</si>
  <si>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</si>
  <si>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</si>
  <si>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</si>
  <si>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</si>
  <si>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</si>
  <si>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</si>
  <si>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</si>
  <si>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</si>
  <si>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</si>
  <si>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</si>
  <si>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</si>
  <si>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</si>
  <si>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</si>
  <si>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</si>
  <si>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</si>
  <si>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</si>
  <si>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</si>
  <si>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</si>
  <si>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</si>
  <si>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</si>
  <si>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</si>
  <si>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</si>
  <si>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</si>
  <si>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</si>
  <si>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</si>
  <si>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</si>
  <si>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</si>
  <si>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</si>
  <si>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</si>
  <si>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</si>
  <si>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</si>
  <si>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</si>
  <si>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</si>
  <si>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</si>
  <si>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</si>
  <si>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</si>
  <si>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</si>
  <si>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</si>
  <si>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</si>
  <si>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</si>
  <si>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</si>
  <si>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</si>
  <si>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</si>
  <si>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</si>
  <si>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</si>
  <si>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</si>
  <si>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</si>
  <si>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</si>
  <si>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</si>
  <si>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</si>
  <si>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</si>
  <si>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</si>
  <si>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</si>
  <si>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</si>
  <si>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</si>
  <si>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</si>
  <si>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</si>
  <si>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</si>
  <si>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</si>
  <si>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</si>
  <si>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</si>
  <si>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</si>
  <si>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</si>
  <si>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</si>
  <si>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</si>
  <si>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</si>
  <si>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</si>
  <si>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</si>
  <si>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</si>
  <si>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</si>
  <si>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</si>
  <si>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</si>
  <si>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</si>
  <si>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</si>
  <si>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</si>
  <si>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</si>
  <si>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</si>
  <si>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</si>
  <si>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</si>
  <si>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</si>
  <si>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</si>
  <si>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</si>
  <si>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</si>
  <si>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</si>
  <si>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</si>
  <si>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</si>
  <si>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</si>
  <si>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</si>
  <si>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</si>
  <si>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</si>
  <si>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</si>
  <si>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</si>
  <si>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</si>
  <si>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</si>
  <si>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</si>
  <si>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</si>
  <si>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</si>
  <si>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</si>
  <si>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</si>
  <si>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</si>
  <si>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</si>
  <si>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</si>
  <si>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</si>
  <si>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</si>
  <si>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</si>
  <si>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</si>
  <si>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</si>
  <si>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</si>
  <si>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</si>
  <si>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</si>
  <si>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</si>
  <si>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</si>
  <si>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</si>
  <si>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</si>
  <si>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</si>
  <si>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</si>
  <si>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</si>
  <si>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</si>
  <si>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</si>
  <si>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</si>
  <si>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</si>
  <si>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</si>
  <si>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</si>
  <si>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</si>
  <si>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</si>
  <si>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</si>
  <si>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</si>
  <si>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</si>
  <si>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</si>
  <si>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</si>
  <si>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</si>
  <si>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</si>
  <si>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</si>
  <si>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</si>
  <si>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</si>
  <si>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</si>
  <si>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</si>
  <si>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</si>
  <si>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</si>
  <si>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</si>
  <si>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</si>
  <si>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</si>
  <si>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</si>
  <si>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</si>
  <si>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</si>
  <si>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</si>
  <si>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</si>
  <si>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</si>
  <si>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</si>
  <si>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</si>
  <si>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</si>
  <si>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</si>
  <si>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</si>
  <si>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</si>
  <si>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</si>
  <si>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</si>
  <si>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</si>
  <si>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</si>
  <si>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</si>
  <si>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</si>
  <si>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</si>
  <si>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</si>
  <si>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</si>
  <si>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</si>
  <si>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</si>
  <si>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</si>
  <si>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</si>
  <si>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</si>
  <si>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</si>
  <si>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</si>
  <si>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</si>
  <si>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</si>
  <si>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</si>
  <si>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</si>
  <si>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</si>
  <si>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</si>
  <si>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</si>
  <si>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</si>
  <si>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</si>
  <si>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</si>
  <si>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</si>
  <si>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</si>
  <si>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</si>
  <si>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</si>
  <si>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</si>
  <si>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</si>
  <si>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</si>
  <si>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</si>
  <si>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</si>
  <si>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</si>
  <si>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</si>
  <si>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</si>
  <si>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</si>
  <si>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</si>
  <si>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</si>
  <si>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</si>
  <si>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</si>
  <si>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</si>
  <si>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</si>
  <si>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</si>
  <si>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</si>
  <si>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</si>
  <si>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</si>
  <si>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</si>
  <si>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</si>
  <si>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</si>
  <si>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</si>
  <si>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</si>
  <si>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</si>
  <si>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</si>
  <si>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</si>
  <si>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</si>
  <si>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</si>
  <si>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</si>
  <si>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</si>
  <si>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</si>
  <si>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</si>
  <si>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</si>
  <si>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</si>
  <si>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</si>
  <si>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</si>
  <si>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</si>
  <si>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</si>
  <si>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</si>
  <si>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</si>
  <si>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</si>
  <si>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</si>
  <si>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</si>
  <si>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</si>
  <si>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</si>
  <si>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</si>
  <si>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</si>
  <si>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Dane nie zostały przesłane - niektóre ceny takie same jak tydzień wcześniej: EL</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</si>
  <si>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</si>
  <si>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</si>
  <si>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</si>
  <si>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</si>
  <si>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</si>
  <si>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</si>
  <si>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</si>
  <si>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</si>
  <si>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</si>
  <si>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</si>
  <si>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t>Tydz. 06/2021</t>
  </si>
  <si>
    <t>21.02.2021</t>
  </si>
  <si>
    <t>15.02.2021 - 21.02.2021</t>
  </si>
  <si>
    <t>2021-02-21</t>
  </si>
  <si>
    <r>
      <t xml:space="preserve">Tablica 5. Średnie ceny sprzedaży netto (bez VAT) elementów mięsa wołowego wg makroregionów </t>
    </r>
    <r>
      <rPr>
        <b/>
        <sz val="14"/>
        <color rgb="FF0000FF"/>
        <rFont val="Times New Roman CE"/>
        <family val="1"/>
        <charset val="238"/>
      </rPr>
      <t>w okresie: 22.02 - 28.02.2021</t>
    </r>
  </si>
  <si>
    <t>04.03.2021 r.</t>
  </si>
  <si>
    <t>NR 08/2021</t>
  </si>
  <si>
    <t>Notowania z okresu: 22.02 - 28.02.2021r.</t>
  </si>
  <si>
    <t>28.02.2021</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</si>
  <si>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</si>
  <si>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Tydzień 07/2021</t>
  </si>
  <si>
    <t>15.02 - 21.02.2021r.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</si>
</sst>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81" formatCode="_-* #,##0.00_-;\-* #,##0.00_-;_-* &quot;-&quot;??_-;_-@_-"/>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2">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181" fontId="58" fillId="0" borderId="0" applyFont="0" applyFill="0" applyBorder="0" applyAlignment="0" applyProtection="0"/>
  </cellStyleXfs>
  <cellXfs count="161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0" fontId="194" fillId="60" borderId="114" xfId="0" applyFont="1" applyFill="1" applyBorder="1"/>
    <xf numFmtId="0" fontId="194" fillId="60" borderId="115"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2" fontId="229" fillId="64" borderId="112"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2" fontId="228" fillId="64" borderId="39"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167" fontId="86" fillId="0" borderId="46" xfId="0" applyNumberFormat="1" applyFont="1" applyBorder="1"/>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0" xfId="0" applyFont="1" applyFill="1" applyBorder="1"/>
    <xf numFmtId="0" fontId="194" fillId="64" borderId="116" xfId="0" applyFont="1" applyFill="1" applyBorder="1"/>
    <xf numFmtId="0" fontId="194" fillId="60" borderId="34" xfId="0" applyFont="1" applyFill="1" applyBorder="1"/>
    <xf numFmtId="0" fontId="194" fillId="60" borderId="64" xfId="0" applyFont="1" applyFill="1" applyBorder="1"/>
    <xf numFmtId="3" fontId="14" fillId="0" borderId="46" xfId="0" quotePrefix="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181"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cellXfs>
  <cellStyles count="23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38100</xdr:colOff>
      <xdr:row>0</xdr:row>
      <xdr:rowOff>1</xdr:rowOff>
    </xdr:from>
    <xdr:to>
      <xdr:col>19</xdr:col>
      <xdr:colOff>562877</xdr:colOff>
      <xdr:row>20</xdr:row>
      <xdr:rowOff>38101</xdr:rowOff>
    </xdr:to>
    <xdr:pic>
      <xdr:nvPicPr>
        <xdr:cNvPr id="9" name="Obraz 8"/>
        <xdr:cNvPicPr>
          <a:picLocks noChangeAspect="1"/>
        </xdr:cNvPicPr>
      </xdr:nvPicPr>
      <xdr:blipFill>
        <a:blip xmlns:r="http://schemas.openxmlformats.org/officeDocument/2006/relationships" r:embed="rId2"/>
        <a:stretch>
          <a:fillRect/>
        </a:stretch>
      </xdr:blipFill>
      <xdr:spPr>
        <a:xfrm>
          <a:off x="61341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12" name="Obraz 11"/>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47625</xdr:colOff>
      <xdr:row>21</xdr:row>
      <xdr:rowOff>0</xdr:rowOff>
    </xdr:from>
    <xdr:to>
      <xdr:col>19</xdr:col>
      <xdr:colOff>581025</xdr:colOff>
      <xdr:row>41</xdr:row>
      <xdr:rowOff>82200</xdr:rowOff>
    </xdr:to>
    <xdr:pic>
      <xdr:nvPicPr>
        <xdr:cNvPr id="13" name="Obraz 12"/>
        <xdr:cNvPicPr>
          <a:picLocks noChangeAspect="1"/>
        </xdr:cNvPicPr>
      </xdr:nvPicPr>
      <xdr:blipFill>
        <a:blip xmlns:r="http://schemas.openxmlformats.org/officeDocument/2006/relationships" r:embed="rId4"/>
        <a:stretch>
          <a:fillRect/>
        </a:stretch>
      </xdr:blipFill>
      <xdr:spPr>
        <a:xfrm>
          <a:off x="6143625" y="3400425"/>
          <a:ext cx="6019800"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8" sqref="J28"/>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514</v>
      </c>
      <c r="I2" s="1170"/>
    </row>
    <row r="3" spans="1:10" ht="12.75">
      <c r="B3" s="1168" t="s">
        <v>443</v>
      </c>
    </row>
    <row r="5" spans="1:10">
      <c r="B5" s="1171" t="s">
        <v>444</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515</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516</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496</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447</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448</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D11" sqref="AD11"/>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457</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456</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57" t="s">
        <v>422</v>
      </c>
      <c r="M3" s="1358"/>
      <c r="N3" s="1358"/>
      <c r="O3" s="1358"/>
      <c r="P3" s="1359"/>
      <c r="Q3" s="1358"/>
      <c r="R3" s="1358"/>
      <c r="S3" s="1358"/>
      <c r="T3" s="1358"/>
      <c r="U3" s="1358"/>
      <c r="V3" s="1356"/>
      <c r="W3" s="1100"/>
      <c r="X3" s="1103"/>
      <c r="Y3" s="1104" t="s">
        <v>519</v>
      </c>
      <c r="Z3" s="1103"/>
      <c r="AA3" s="1100"/>
      <c r="AB3" s="1073"/>
      <c r="AC3" s="106"/>
      <c r="AD3" s="106"/>
      <c r="AE3" s="106"/>
      <c r="AF3" s="106"/>
      <c r="AG3" s="106"/>
      <c r="AH3" s="106"/>
    </row>
    <row r="4" spans="1:34" s="1076" customFormat="1" ht="15.75">
      <c r="A4" s="1195" t="s">
        <v>498</v>
      </c>
      <c r="B4" s="1203"/>
      <c r="C4" s="1204"/>
      <c r="D4" s="1204"/>
      <c r="E4" s="1204"/>
      <c r="F4" s="1205"/>
      <c r="G4" s="1206"/>
      <c r="H4" s="1205"/>
      <c r="I4" s="1101"/>
      <c r="J4" s="1101"/>
      <c r="K4" s="1072"/>
      <c r="L4" s="1100"/>
      <c r="M4" s="1100"/>
      <c r="N4" s="1100"/>
      <c r="O4" s="1120"/>
      <c r="P4" s="1101"/>
      <c r="Q4" s="1100"/>
      <c r="R4" s="1100"/>
      <c r="S4" s="1100"/>
      <c r="T4" s="1100"/>
      <c r="U4" s="1100"/>
      <c r="V4" s="1360"/>
      <c r="W4" s="1361"/>
      <c r="X4" s="1102"/>
      <c r="Y4" s="1129" t="s">
        <v>520</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60"/>
      <c r="W5" s="1361"/>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60"/>
      <c r="W6" s="1361"/>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375</v>
      </c>
      <c r="B8" s="1148"/>
      <c r="C8" s="1440" t="s">
        <v>437</v>
      </c>
      <c r="D8" s="1441"/>
      <c r="E8" s="1441"/>
      <c r="F8" s="1441"/>
      <c r="G8" s="1441"/>
      <c r="H8" s="1442"/>
      <c r="I8" s="1149"/>
      <c r="J8" s="1440" t="s">
        <v>438</v>
      </c>
      <c r="K8" s="1441"/>
      <c r="L8" s="1441"/>
      <c r="M8" s="1441"/>
      <c r="N8" s="1441"/>
      <c r="O8" s="1442"/>
      <c r="P8" s="1149"/>
      <c r="Q8" s="1440" t="s">
        <v>439</v>
      </c>
      <c r="R8" s="1441"/>
      <c r="S8" s="1441"/>
      <c r="T8" s="1441"/>
      <c r="U8" s="1441"/>
      <c r="V8" s="1442"/>
      <c r="W8" s="1149"/>
      <c r="X8" s="1443" t="s">
        <v>440</v>
      </c>
      <c r="Y8" s="1444"/>
      <c r="Z8" s="1444"/>
      <c r="AA8" s="1445"/>
      <c r="AB8" s="1120"/>
      <c r="AC8" s="106"/>
      <c r="AD8" s="106"/>
      <c r="AE8" s="106"/>
      <c r="AF8" s="106"/>
      <c r="AG8" s="106"/>
      <c r="AH8" s="106"/>
    </row>
    <row r="9" spans="1:34">
      <c r="A9" s="1148"/>
      <c r="B9" s="1148"/>
      <c r="C9" s="1446" t="s">
        <v>376</v>
      </c>
      <c r="D9" s="1446" t="s">
        <v>377</v>
      </c>
      <c r="E9" s="1446" t="s">
        <v>378</v>
      </c>
      <c r="F9" s="1446" t="s">
        <v>379</v>
      </c>
      <c r="G9" s="1151" t="s">
        <v>426</v>
      </c>
      <c r="H9" s="1152"/>
      <c r="I9" s="1149"/>
      <c r="J9" s="1448" t="s">
        <v>380</v>
      </c>
      <c r="K9" s="1448" t="s">
        <v>381</v>
      </c>
      <c r="L9" s="1448" t="s">
        <v>382</v>
      </c>
      <c r="M9" s="1448" t="s">
        <v>379</v>
      </c>
      <c r="N9" s="1151" t="s">
        <v>426</v>
      </c>
      <c r="O9" s="1151"/>
      <c r="P9" s="1149"/>
      <c r="Q9" s="1446" t="s">
        <v>376</v>
      </c>
      <c r="R9" s="1446" t="s">
        <v>377</v>
      </c>
      <c r="S9" s="1446" t="s">
        <v>378</v>
      </c>
      <c r="T9" s="1446" t="s">
        <v>379</v>
      </c>
      <c r="U9" s="1151" t="s">
        <v>426</v>
      </c>
      <c r="V9" s="1152"/>
      <c r="W9" s="1149"/>
      <c r="X9" s="1449" t="s">
        <v>383</v>
      </c>
      <c r="Y9" s="1153" t="s">
        <v>384</v>
      </c>
      <c r="Z9" s="1151" t="s">
        <v>426</v>
      </c>
      <c r="AA9" s="1151"/>
      <c r="AB9" s="1120"/>
      <c r="AC9" s="106"/>
      <c r="AD9" s="106"/>
      <c r="AE9" s="106"/>
      <c r="AF9" s="106"/>
      <c r="AG9" s="106"/>
      <c r="AH9" s="106"/>
    </row>
    <row r="10" spans="1:34" ht="13.5" thickBot="1">
      <c r="A10" s="1154" t="s">
        <v>427</v>
      </c>
      <c r="B10" s="1148"/>
      <c r="C10" s="1447"/>
      <c r="D10" s="1447"/>
      <c r="E10" s="1447"/>
      <c r="F10" s="1447"/>
      <c r="G10" s="1155" t="s">
        <v>428</v>
      </c>
      <c r="H10" s="1156" t="s">
        <v>385</v>
      </c>
      <c r="I10" s="1157"/>
      <c r="J10" s="1447"/>
      <c r="K10" s="1447"/>
      <c r="L10" s="1447"/>
      <c r="M10" s="1447"/>
      <c r="N10" s="1155" t="s">
        <v>428</v>
      </c>
      <c r="O10" s="1156" t="s">
        <v>385</v>
      </c>
      <c r="P10" s="1148"/>
      <c r="Q10" s="1447"/>
      <c r="R10" s="1447"/>
      <c r="S10" s="1447"/>
      <c r="T10" s="1447"/>
      <c r="U10" s="1155" t="s">
        <v>428</v>
      </c>
      <c r="V10" s="1156" t="s">
        <v>385</v>
      </c>
      <c r="W10" s="1148"/>
      <c r="X10" s="1450"/>
      <c r="Y10" s="1158" t="s">
        <v>386</v>
      </c>
      <c r="Z10" s="1155" t="s">
        <v>428</v>
      </c>
      <c r="AA10" s="1155" t="s">
        <v>385</v>
      </c>
      <c r="AB10" s="1119"/>
      <c r="AC10" s="106"/>
    </row>
    <row r="11" spans="1:34" ht="13.5" thickBot="1">
      <c r="A11" s="1159" t="s">
        <v>429</v>
      </c>
      <c r="B11" s="1148"/>
      <c r="C11" s="1573">
        <v>377.74099999999999</v>
      </c>
      <c r="D11" s="1574">
        <v>374.18099999999998</v>
      </c>
      <c r="E11" s="1575"/>
      <c r="F11" s="1576">
        <v>371.23700000000002</v>
      </c>
      <c r="G11" s="1577">
        <v>1.0610000000000355</v>
      </c>
      <c r="H11" s="1578">
        <v>2.8662041839557784E-3</v>
      </c>
      <c r="I11" s="1572"/>
      <c r="J11" s="1573">
        <v>317.834</v>
      </c>
      <c r="K11" s="1574">
        <v>380.87200000000001</v>
      </c>
      <c r="L11" s="1575">
        <v>377.47399999999999</v>
      </c>
      <c r="M11" s="1576">
        <v>376.17599999999999</v>
      </c>
      <c r="N11" s="1577">
        <v>-2.757000000000005</v>
      </c>
      <c r="O11" s="1578">
        <v>-7.2756925366753711E-3</v>
      </c>
      <c r="P11" s="1571"/>
      <c r="Q11" s="1573">
        <v>373.92700000000002</v>
      </c>
      <c r="R11" s="1574">
        <v>366.08800000000002</v>
      </c>
      <c r="S11" s="1575"/>
      <c r="T11" s="1576">
        <v>361.17899999999997</v>
      </c>
      <c r="U11" s="1577">
        <v>3.22199999999998</v>
      </c>
      <c r="V11" s="1578">
        <v>9.0010811354435116E-3</v>
      </c>
      <c r="W11" s="1571"/>
      <c r="X11" s="1579">
        <v>370.2998</v>
      </c>
      <c r="Y11" s="1580">
        <v>166.50170863309353</v>
      </c>
      <c r="Z11" s="1577">
        <v>1.0629999999999882</v>
      </c>
      <c r="AA11" s="1578">
        <v>2.8789113111151732E-3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387</v>
      </c>
      <c r="D13" s="1200" t="s">
        <v>388</v>
      </c>
      <c r="E13" s="1200" t="s">
        <v>389</v>
      </c>
      <c r="F13" s="1200" t="s">
        <v>390</v>
      </c>
      <c r="G13" s="1200"/>
      <c r="H13" s="1224"/>
      <c r="I13" s="1197"/>
      <c r="J13" s="1200" t="s">
        <v>387</v>
      </c>
      <c r="K13" s="1200" t="s">
        <v>388</v>
      </c>
      <c r="L13" s="1200" t="s">
        <v>389</v>
      </c>
      <c r="M13" s="1200" t="s">
        <v>390</v>
      </c>
      <c r="N13" s="1201"/>
      <c r="O13" s="1225"/>
      <c r="P13" s="1197"/>
      <c r="Q13" s="1200" t="s">
        <v>387</v>
      </c>
      <c r="R13" s="1200" t="s">
        <v>388</v>
      </c>
      <c r="S13" s="1200" t="s">
        <v>389</v>
      </c>
      <c r="T13" s="1200" t="s">
        <v>390</v>
      </c>
      <c r="U13" s="1200"/>
      <c r="V13" s="1224"/>
      <c r="W13" s="1196"/>
      <c r="X13" s="1202" t="s">
        <v>383</v>
      </c>
      <c r="Y13" s="1197"/>
      <c r="Z13" s="1199"/>
      <c r="AA13" s="1199"/>
      <c r="AB13" s="1120"/>
      <c r="AC13" s="106"/>
    </row>
    <row r="14" spans="1:34">
      <c r="A14" s="1368" t="s">
        <v>391</v>
      </c>
      <c r="B14" s="1367"/>
      <c r="C14" s="1583">
        <v>338.08100000000002</v>
      </c>
      <c r="D14" s="1584">
        <v>314.70440000000002</v>
      </c>
      <c r="E14" s="1584" t="s">
        <v>453</v>
      </c>
      <c r="F14" s="1585">
        <v>335.07029999999997</v>
      </c>
      <c r="G14" s="1586">
        <v>-7.210000000003447E-2</v>
      </c>
      <c r="H14" s="1587">
        <v>-2.1513243325832487E-4</v>
      </c>
      <c r="I14" s="1588"/>
      <c r="J14" s="1583" t="s">
        <v>453</v>
      </c>
      <c r="K14" s="1584" t="s">
        <v>453</v>
      </c>
      <c r="L14" s="1584" t="s">
        <v>453</v>
      </c>
      <c r="M14" s="1585" t="s">
        <v>453</v>
      </c>
      <c r="N14" s="1586"/>
      <c r="O14" s="1587"/>
      <c r="P14" s="1581"/>
      <c r="Q14" s="1583" t="s">
        <v>453</v>
      </c>
      <c r="R14" s="1584" t="s">
        <v>453</v>
      </c>
      <c r="S14" s="1584" t="s">
        <v>453</v>
      </c>
      <c r="T14" s="1585" t="s">
        <v>453</v>
      </c>
      <c r="U14" s="1586" t="s">
        <v>453</v>
      </c>
      <c r="V14" s="1589" t="s">
        <v>453</v>
      </c>
      <c r="W14" s="1581"/>
      <c r="X14" s="1590">
        <v>335.07029999999997</v>
      </c>
      <c r="Y14" s="1591"/>
      <c r="Z14" s="1592">
        <v>-7.210000000003447E-2</v>
      </c>
      <c r="AA14" s="1589">
        <v>-2.1513243325832487E-4</v>
      </c>
      <c r="AB14" s="1119"/>
    </row>
    <row r="15" spans="1:34">
      <c r="A15" s="1369" t="s">
        <v>392</v>
      </c>
      <c r="B15" s="1367"/>
      <c r="C15" s="1593" t="s">
        <v>453</v>
      </c>
      <c r="D15" s="1594" t="s">
        <v>453</v>
      </c>
      <c r="E15" s="1594" t="s">
        <v>453</v>
      </c>
      <c r="F15" s="1595" t="s">
        <v>453</v>
      </c>
      <c r="G15" s="1596"/>
      <c r="H15" s="1597" t="s">
        <v>453</v>
      </c>
      <c r="I15" s="1588"/>
      <c r="J15" s="1593" t="s">
        <v>453</v>
      </c>
      <c r="K15" s="1594" t="s">
        <v>453</v>
      </c>
      <c r="L15" s="1594" t="s">
        <v>453</v>
      </c>
      <c r="M15" s="1595" t="s">
        <v>453</v>
      </c>
      <c r="N15" s="1596" t="s">
        <v>453</v>
      </c>
      <c r="O15" s="1598" t="s">
        <v>453</v>
      </c>
      <c r="P15" s="1581"/>
      <c r="Q15" s="1593" t="s">
        <v>453</v>
      </c>
      <c r="R15" s="1594" t="s">
        <v>453</v>
      </c>
      <c r="S15" s="1594" t="s">
        <v>453</v>
      </c>
      <c r="T15" s="1595" t="s">
        <v>453</v>
      </c>
      <c r="U15" s="1596" t="s">
        <v>453</v>
      </c>
      <c r="V15" s="1598" t="s">
        <v>453</v>
      </c>
      <c r="W15" s="1581"/>
      <c r="X15" s="1599" t="s">
        <v>453</v>
      </c>
      <c r="Y15" s="1582"/>
      <c r="Z15" s="1600" t="s">
        <v>453</v>
      </c>
      <c r="AA15" s="1598" t="s">
        <v>453</v>
      </c>
      <c r="AB15" s="1120"/>
    </row>
    <row r="16" spans="1:34">
      <c r="A16" s="1369" t="s">
        <v>393</v>
      </c>
      <c r="B16" s="1367"/>
      <c r="C16" s="1593">
        <v>323.17039999999997</v>
      </c>
      <c r="D16" s="1594">
        <v>325.96640000000002</v>
      </c>
      <c r="E16" s="1594">
        <v>327.16770000000002</v>
      </c>
      <c r="F16" s="1595">
        <v>325.60210000000001</v>
      </c>
      <c r="G16" s="1596">
        <v>-0.37549999999998818</v>
      </c>
      <c r="H16" s="1597">
        <v>-1.151919641104171E-3</v>
      </c>
      <c r="I16" s="1588"/>
      <c r="J16" s="1593" t="s">
        <v>453</v>
      </c>
      <c r="K16" s="1594" t="s">
        <v>453</v>
      </c>
      <c r="L16" s="1594" t="s">
        <v>453</v>
      </c>
      <c r="M16" s="1595" t="s">
        <v>453</v>
      </c>
      <c r="N16" s="1596" t="s">
        <v>453</v>
      </c>
      <c r="O16" s="1598" t="s">
        <v>453</v>
      </c>
      <c r="P16" s="1581"/>
      <c r="Q16" s="1593" t="s">
        <v>453</v>
      </c>
      <c r="R16" s="1594" t="s">
        <v>453</v>
      </c>
      <c r="S16" s="1594" t="s">
        <v>397</v>
      </c>
      <c r="T16" s="1595" t="s">
        <v>397</v>
      </c>
      <c r="U16" s="1596" t="s">
        <v>453</v>
      </c>
      <c r="V16" s="1598" t="s">
        <v>453</v>
      </c>
      <c r="W16" s="1581"/>
      <c r="X16" s="1599" t="s">
        <v>397</v>
      </c>
      <c r="Y16" s="1582"/>
      <c r="Z16" s="1600" t="s">
        <v>453</v>
      </c>
      <c r="AA16" s="1598" t="s">
        <v>453</v>
      </c>
      <c r="AB16" s="1120"/>
    </row>
    <row r="17" spans="1:28">
      <c r="A17" s="1369" t="s">
        <v>394</v>
      </c>
      <c r="B17" s="1367"/>
      <c r="C17" s="1593" t="s">
        <v>453</v>
      </c>
      <c r="D17" s="1594">
        <v>313.9803</v>
      </c>
      <c r="E17" s="1594">
        <v>303.834</v>
      </c>
      <c r="F17" s="1595">
        <v>307.20069999999998</v>
      </c>
      <c r="G17" s="1596">
        <v>-1.535000000000025</v>
      </c>
      <c r="H17" s="1597">
        <v>-4.9718901960480455E-3</v>
      </c>
      <c r="I17" s="1588"/>
      <c r="J17" s="1593" t="s">
        <v>453</v>
      </c>
      <c r="K17" s="1594" t="s">
        <v>453</v>
      </c>
      <c r="L17" s="1594" t="s">
        <v>453</v>
      </c>
      <c r="M17" s="1595" t="s">
        <v>453</v>
      </c>
      <c r="N17" s="1596" t="s">
        <v>453</v>
      </c>
      <c r="O17" s="1598" t="s">
        <v>453</v>
      </c>
      <c r="P17" s="1581"/>
      <c r="Q17" s="1593" t="s">
        <v>453</v>
      </c>
      <c r="R17" s="1594">
        <v>332.96820000000002</v>
      </c>
      <c r="S17" s="1594">
        <v>341.07420000000002</v>
      </c>
      <c r="T17" s="1595">
        <v>339.45060000000001</v>
      </c>
      <c r="U17" s="1596">
        <v>2.1981999999999857</v>
      </c>
      <c r="V17" s="1598">
        <v>6.5179669588710798E-3</v>
      </c>
      <c r="W17" s="1581"/>
      <c r="X17" s="1601">
        <v>327.74759999999998</v>
      </c>
      <c r="Y17" s="1581"/>
      <c r="Z17" s="1600">
        <v>0.84339999999997417</v>
      </c>
      <c r="AA17" s="1598">
        <v>2.5799607346739251E-3</v>
      </c>
      <c r="AB17" s="1119"/>
    </row>
    <row r="18" spans="1:28">
      <c r="A18" s="1369" t="s">
        <v>395</v>
      </c>
      <c r="B18" s="1367"/>
      <c r="C18" s="1593">
        <v>388.15050000000002</v>
      </c>
      <c r="D18" s="1594">
        <v>399.91320000000002</v>
      </c>
      <c r="E18" s="1594" t="s">
        <v>453</v>
      </c>
      <c r="F18" s="1595">
        <v>393.60419999999999</v>
      </c>
      <c r="G18" s="1596">
        <v>1.1286999999999807</v>
      </c>
      <c r="H18" s="1597">
        <v>2.8758483013588965E-3</v>
      </c>
      <c r="I18" s="1588"/>
      <c r="J18" s="1593" t="s">
        <v>453</v>
      </c>
      <c r="K18" s="1594" t="s">
        <v>453</v>
      </c>
      <c r="L18" s="1594" t="s">
        <v>453</v>
      </c>
      <c r="M18" s="1595" t="s">
        <v>453</v>
      </c>
      <c r="N18" s="1596" t="s">
        <v>453</v>
      </c>
      <c r="O18" s="1598" t="s">
        <v>453</v>
      </c>
      <c r="P18" s="1581"/>
      <c r="Q18" s="1593" t="s">
        <v>453</v>
      </c>
      <c r="R18" s="1594" t="s">
        <v>453</v>
      </c>
      <c r="S18" s="1594" t="s">
        <v>453</v>
      </c>
      <c r="T18" s="1595" t="s">
        <v>453</v>
      </c>
      <c r="U18" s="1596" t="s">
        <v>453</v>
      </c>
      <c r="V18" s="1598" t="s">
        <v>453</v>
      </c>
      <c r="W18" s="1581"/>
      <c r="X18" s="1601">
        <v>393.60419999999999</v>
      </c>
      <c r="Y18" s="1582"/>
      <c r="Z18" s="1600">
        <v>1.1286999999999807</v>
      </c>
      <c r="AA18" s="1598">
        <v>2.8758483013588965E-3</v>
      </c>
      <c r="AB18" s="1120"/>
    </row>
    <row r="19" spans="1:28">
      <c r="A19" s="1369" t="s">
        <v>396</v>
      </c>
      <c r="B19" s="1367"/>
      <c r="C19" s="1593" t="s">
        <v>453</v>
      </c>
      <c r="D19" s="1594">
        <v>297.65519999999998</v>
      </c>
      <c r="E19" s="1594" t="s">
        <v>453</v>
      </c>
      <c r="F19" s="1595">
        <v>297.65519999999998</v>
      </c>
      <c r="G19" s="1596">
        <v>33.00079999999997</v>
      </c>
      <c r="H19" s="1597">
        <v>0.12469394047482285</v>
      </c>
      <c r="I19" s="1588"/>
      <c r="J19" s="1593" t="s">
        <v>453</v>
      </c>
      <c r="K19" s="1594" t="s">
        <v>453</v>
      </c>
      <c r="L19" s="1594" t="s">
        <v>453</v>
      </c>
      <c r="M19" s="1595" t="s">
        <v>453</v>
      </c>
      <c r="N19" s="1596" t="s">
        <v>453</v>
      </c>
      <c r="O19" s="1598" t="s">
        <v>453</v>
      </c>
      <c r="P19" s="1581"/>
      <c r="Q19" s="1593" t="s">
        <v>453</v>
      </c>
      <c r="R19" s="1594" t="s">
        <v>453</v>
      </c>
      <c r="S19" s="1594" t="s">
        <v>453</v>
      </c>
      <c r="T19" s="1595" t="s">
        <v>453</v>
      </c>
      <c r="U19" s="1596" t="s">
        <v>453</v>
      </c>
      <c r="V19" s="1598" t="s">
        <v>453</v>
      </c>
      <c r="W19" s="1581"/>
      <c r="X19" s="1601">
        <v>297.65519999999998</v>
      </c>
      <c r="Y19" s="1582"/>
      <c r="Z19" s="1600">
        <v>33.00079999999997</v>
      </c>
      <c r="AA19" s="1598">
        <v>0.12469394047482285</v>
      </c>
      <c r="AB19" s="1120"/>
    </row>
    <row r="20" spans="1:28">
      <c r="A20" s="1369" t="s">
        <v>398</v>
      </c>
      <c r="B20" s="1367"/>
      <c r="C20" s="1602" t="s">
        <v>453</v>
      </c>
      <c r="D20" s="1603" t="s">
        <v>453</v>
      </c>
      <c r="E20" s="1603" t="s">
        <v>453</v>
      </c>
      <c r="F20" s="1604" t="s">
        <v>453</v>
      </c>
      <c r="G20" s="1596"/>
      <c r="H20" s="1597"/>
      <c r="I20" s="1605"/>
      <c r="J20" s="1602">
        <v>372.25009999999997</v>
      </c>
      <c r="K20" s="1603">
        <v>380.02080000000001</v>
      </c>
      <c r="L20" s="1603">
        <v>386.00360000000001</v>
      </c>
      <c r="M20" s="1604">
        <v>381.69080000000002</v>
      </c>
      <c r="N20" s="1596">
        <v>-3.9976999999999521</v>
      </c>
      <c r="O20" s="1598">
        <v>-1.0365100333559196E-2</v>
      </c>
      <c r="P20" s="1581"/>
      <c r="Q20" s="1602" t="s">
        <v>453</v>
      </c>
      <c r="R20" s="1603" t="s">
        <v>453</v>
      </c>
      <c r="S20" s="1603" t="s">
        <v>453</v>
      </c>
      <c r="T20" s="1604" t="s">
        <v>453</v>
      </c>
      <c r="U20" s="1596" t="s">
        <v>453</v>
      </c>
      <c r="V20" s="1598" t="s">
        <v>453</v>
      </c>
      <c r="W20" s="1581"/>
      <c r="X20" s="1601">
        <v>381.69080000000002</v>
      </c>
      <c r="Y20" s="1591"/>
      <c r="Z20" s="1600">
        <v>-3.9976999999999521</v>
      </c>
      <c r="AA20" s="1598">
        <v>-1.0365100333559196E-2</v>
      </c>
      <c r="AB20" s="1119"/>
    </row>
    <row r="21" spans="1:28">
      <c r="A21" s="1369" t="s">
        <v>399</v>
      </c>
      <c r="B21" s="1367"/>
      <c r="C21" s="1593" t="s">
        <v>453</v>
      </c>
      <c r="D21" s="1594">
        <v>434.06540000000001</v>
      </c>
      <c r="E21" s="1594">
        <v>416.97800000000001</v>
      </c>
      <c r="F21" s="1595">
        <v>426.09160000000003</v>
      </c>
      <c r="G21" s="1596">
        <v>0</v>
      </c>
      <c r="H21" s="1597">
        <v>0</v>
      </c>
      <c r="I21" s="1588"/>
      <c r="J21" s="1593" t="s">
        <v>453</v>
      </c>
      <c r="K21" s="1594" t="s">
        <v>453</v>
      </c>
      <c r="L21" s="1594" t="s">
        <v>453</v>
      </c>
      <c r="M21" s="1595" t="s">
        <v>453</v>
      </c>
      <c r="N21" s="1596" t="s">
        <v>453</v>
      </c>
      <c r="O21" s="1598" t="s">
        <v>453</v>
      </c>
      <c r="P21" s="1581"/>
      <c r="Q21" s="1593" t="s">
        <v>453</v>
      </c>
      <c r="R21" s="1594" t="s">
        <v>453</v>
      </c>
      <c r="S21" s="1594" t="s">
        <v>453</v>
      </c>
      <c r="T21" s="1595" t="s">
        <v>453</v>
      </c>
      <c r="U21" s="1596" t="s">
        <v>453</v>
      </c>
      <c r="V21" s="1598" t="s">
        <v>453</v>
      </c>
      <c r="W21" s="1581"/>
      <c r="X21" s="1601">
        <v>426.09160000000003</v>
      </c>
      <c r="Y21" s="1591"/>
      <c r="Z21" s="1600" t="s">
        <v>453</v>
      </c>
      <c r="AA21" s="1598" t="s">
        <v>453</v>
      </c>
      <c r="AB21" s="1120"/>
    </row>
    <row r="22" spans="1:28">
      <c r="A22" s="1369" t="s">
        <v>400</v>
      </c>
      <c r="B22" s="1367"/>
      <c r="C22" s="1593">
        <v>348.43009999999998</v>
      </c>
      <c r="D22" s="1594">
        <v>356.25220000000002</v>
      </c>
      <c r="E22" s="1594" t="s">
        <v>453</v>
      </c>
      <c r="F22" s="1595">
        <v>351.02589999999998</v>
      </c>
      <c r="G22" s="1596">
        <v>-0.66480000000001382</v>
      </c>
      <c r="H22" s="1597">
        <v>-1.8902973550338764E-3</v>
      </c>
      <c r="I22" s="1588"/>
      <c r="J22" s="1593" t="s">
        <v>453</v>
      </c>
      <c r="K22" s="1594" t="s">
        <v>453</v>
      </c>
      <c r="L22" s="1594" t="s">
        <v>453</v>
      </c>
      <c r="M22" s="1595" t="s">
        <v>453</v>
      </c>
      <c r="N22" s="1596" t="s">
        <v>453</v>
      </c>
      <c r="O22" s="1598" t="s">
        <v>453</v>
      </c>
      <c r="P22" s="1581"/>
      <c r="Q22" s="1593">
        <v>368.62790000000001</v>
      </c>
      <c r="R22" s="1594">
        <v>371.19479999999999</v>
      </c>
      <c r="S22" s="1594" t="s">
        <v>453</v>
      </c>
      <c r="T22" s="1595">
        <v>369.67669999999998</v>
      </c>
      <c r="U22" s="1596">
        <v>4.3598999999999819</v>
      </c>
      <c r="V22" s="1598">
        <v>1.1934572951476596E-2</v>
      </c>
      <c r="W22" s="1581"/>
      <c r="X22" s="1601">
        <v>362.80220000000003</v>
      </c>
      <c r="Y22" s="1591"/>
      <c r="Z22" s="1600">
        <v>2.5078000000000316</v>
      </c>
      <c r="AA22" s="1598">
        <v>6.9604190351002515E-3</v>
      </c>
      <c r="AB22" s="1120"/>
    </row>
    <row r="23" spans="1:28">
      <c r="A23" s="1369" t="s">
        <v>401</v>
      </c>
      <c r="B23" s="1367"/>
      <c r="C23" s="1602">
        <v>375.8252</v>
      </c>
      <c r="D23" s="1603">
        <v>369.83730000000003</v>
      </c>
      <c r="E23" s="1603">
        <v>346.12389999999999</v>
      </c>
      <c r="F23" s="1604">
        <v>369.37959999999998</v>
      </c>
      <c r="G23" s="1596">
        <v>2.0298999999999978</v>
      </c>
      <c r="H23" s="1597">
        <v>5.5257973533120452E-3</v>
      </c>
      <c r="I23" s="1588"/>
      <c r="J23" s="1602">
        <v>384.09960000000001</v>
      </c>
      <c r="K23" s="1603">
        <v>377</v>
      </c>
      <c r="L23" s="1603">
        <v>334.39490000000001</v>
      </c>
      <c r="M23" s="1604">
        <v>352.91090000000003</v>
      </c>
      <c r="N23" s="1596">
        <v>2.4793999999999983</v>
      </c>
      <c r="O23" s="1598">
        <v>7.0752771939737169E-3</v>
      </c>
      <c r="P23" s="1581"/>
      <c r="Q23" s="1602" t="s">
        <v>453</v>
      </c>
      <c r="R23" s="1603" t="s">
        <v>453</v>
      </c>
      <c r="S23" s="1603" t="s">
        <v>453</v>
      </c>
      <c r="T23" s="1604" t="s">
        <v>453</v>
      </c>
      <c r="U23" s="1596" t="s">
        <v>453</v>
      </c>
      <c r="V23" s="1598" t="s">
        <v>453</v>
      </c>
      <c r="W23" s="1581"/>
      <c r="X23" s="1601">
        <v>367.06639999999999</v>
      </c>
      <c r="Y23" s="1582"/>
      <c r="Z23" s="1600">
        <v>2.0930999999999926</v>
      </c>
      <c r="AA23" s="1598">
        <v>5.7349400627388913E-3</v>
      </c>
      <c r="AB23" s="1119"/>
    </row>
    <row r="24" spans="1:28">
      <c r="A24" s="1369" t="s">
        <v>402</v>
      </c>
      <c r="B24" s="1367"/>
      <c r="C24" s="1602">
        <v>324.71809999999999</v>
      </c>
      <c r="D24" s="1603">
        <v>341.72190000000001</v>
      </c>
      <c r="E24" s="1603" t="s">
        <v>453</v>
      </c>
      <c r="F24" s="1604">
        <v>337.1739</v>
      </c>
      <c r="G24" s="1596">
        <v>1.9925999999999817</v>
      </c>
      <c r="H24" s="1597">
        <v>5.9448423882835222E-3</v>
      </c>
      <c r="I24" s="1588"/>
      <c r="J24" s="1602" t="s">
        <v>453</v>
      </c>
      <c r="K24" s="1603" t="s">
        <v>453</v>
      </c>
      <c r="L24" s="1603" t="s">
        <v>453</v>
      </c>
      <c r="M24" s="1604" t="s">
        <v>453</v>
      </c>
      <c r="N24" s="1596" t="s">
        <v>453</v>
      </c>
      <c r="O24" s="1598" t="s">
        <v>453</v>
      </c>
      <c r="P24" s="1581"/>
      <c r="Q24" s="1602" t="s">
        <v>453</v>
      </c>
      <c r="R24" s="1603" t="s">
        <v>453</v>
      </c>
      <c r="S24" s="1603" t="s">
        <v>453</v>
      </c>
      <c r="T24" s="1604" t="s">
        <v>453</v>
      </c>
      <c r="U24" s="1596" t="s">
        <v>453</v>
      </c>
      <c r="V24" s="1598" t="s">
        <v>453</v>
      </c>
      <c r="W24" s="1581"/>
      <c r="X24" s="1601">
        <v>337.1739</v>
      </c>
      <c r="Y24" s="1582"/>
      <c r="Z24" s="1600">
        <v>1.9925999999999817</v>
      </c>
      <c r="AA24" s="1598">
        <v>5.9448423882835222E-3</v>
      </c>
      <c r="AB24" s="1120"/>
    </row>
    <row r="25" spans="1:28">
      <c r="A25" s="1369" t="s">
        <v>403</v>
      </c>
      <c r="B25" s="1367"/>
      <c r="C25" s="1593">
        <v>396.14530000000002</v>
      </c>
      <c r="D25" s="1594">
        <v>380.81</v>
      </c>
      <c r="E25" s="1594">
        <v>325.61810000000003</v>
      </c>
      <c r="F25" s="1595">
        <v>391.8374</v>
      </c>
      <c r="G25" s="1606">
        <v>5.8206000000000131</v>
      </c>
      <c r="H25" s="1597">
        <v>1.5078618339927186E-2</v>
      </c>
      <c r="I25" s="1588"/>
      <c r="J25" s="1593" t="s">
        <v>453</v>
      </c>
      <c r="K25" s="1594" t="s">
        <v>453</v>
      </c>
      <c r="L25" s="1594" t="s">
        <v>453</v>
      </c>
      <c r="M25" s="1595" t="s">
        <v>453</v>
      </c>
      <c r="N25" s="1596" t="s">
        <v>453</v>
      </c>
      <c r="O25" s="1598" t="s">
        <v>453</v>
      </c>
      <c r="P25" s="1581"/>
      <c r="Q25" s="1593">
        <v>443.0813</v>
      </c>
      <c r="R25" s="1594">
        <v>402.73880000000003</v>
      </c>
      <c r="S25" s="1594">
        <v>435.47070000000002</v>
      </c>
      <c r="T25" s="1595">
        <v>429.73899999999998</v>
      </c>
      <c r="U25" s="1596">
        <v>4.7106999999999744</v>
      </c>
      <c r="V25" s="1598">
        <v>1.1083261985143089E-2</v>
      </c>
      <c r="W25" s="1581"/>
      <c r="X25" s="1601">
        <v>394.089</v>
      </c>
      <c r="Y25" s="1582"/>
      <c r="Z25" s="1600">
        <v>5.7545999999999822</v>
      </c>
      <c r="AA25" s="1598">
        <v>1.4818671742704126E-2</v>
      </c>
      <c r="AB25" s="1120"/>
    </row>
    <row r="26" spans="1:28">
      <c r="A26" s="1369" t="s">
        <v>404</v>
      </c>
      <c r="B26" s="1367"/>
      <c r="C26" s="1593" t="s">
        <v>453</v>
      </c>
      <c r="D26" s="1594" t="s">
        <v>453</v>
      </c>
      <c r="E26" s="1594" t="s">
        <v>453</v>
      </c>
      <c r="F26" s="1595" t="s">
        <v>453</v>
      </c>
      <c r="G26" s="1596">
        <v>0</v>
      </c>
      <c r="H26" s="1597">
        <v>0</v>
      </c>
      <c r="I26" s="1588"/>
      <c r="J26" s="1593" t="s">
        <v>453</v>
      </c>
      <c r="K26" s="1594" t="s">
        <v>453</v>
      </c>
      <c r="L26" s="1594" t="s">
        <v>453</v>
      </c>
      <c r="M26" s="1595" t="s">
        <v>453</v>
      </c>
      <c r="N26" s="1596" t="s">
        <v>453</v>
      </c>
      <c r="O26" s="1598" t="s">
        <v>453</v>
      </c>
      <c r="P26" s="1581"/>
      <c r="Q26" s="1593" t="s">
        <v>453</v>
      </c>
      <c r="R26" s="1594" t="s">
        <v>453</v>
      </c>
      <c r="S26" s="1594" t="s">
        <v>453</v>
      </c>
      <c r="T26" s="1595" t="s">
        <v>453</v>
      </c>
      <c r="U26" s="1596" t="s">
        <v>453</v>
      </c>
      <c r="V26" s="1598" t="s">
        <v>453</v>
      </c>
      <c r="W26" s="1581"/>
      <c r="X26" s="1601" t="s">
        <v>453</v>
      </c>
      <c r="Y26" s="1591"/>
      <c r="Z26" s="1600" t="s">
        <v>453</v>
      </c>
      <c r="AA26" s="1598" t="s">
        <v>453</v>
      </c>
      <c r="AB26" s="1119"/>
    </row>
    <row r="27" spans="1:28">
      <c r="A27" s="1369" t="s">
        <v>405</v>
      </c>
      <c r="B27" s="1367"/>
      <c r="C27" s="1593" t="s">
        <v>453</v>
      </c>
      <c r="D27" s="1594">
        <v>262.91629999999998</v>
      </c>
      <c r="E27" s="1594" t="s">
        <v>453</v>
      </c>
      <c r="F27" s="1595">
        <v>262.91629999999998</v>
      </c>
      <c r="G27" s="1596">
        <v>-14.63050000000004</v>
      </c>
      <c r="H27" s="1597">
        <v>-5.271363243964633E-2</v>
      </c>
      <c r="I27" s="1588"/>
      <c r="J27" s="1593" t="s">
        <v>453</v>
      </c>
      <c r="K27" s="1594" t="s">
        <v>453</v>
      </c>
      <c r="L27" s="1594" t="s">
        <v>453</v>
      </c>
      <c r="M27" s="1595" t="s">
        <v>453</v>
      </c>
      <c r="N27" s="1596" t="s">
        <v>453</v>
      </c>
      <c r="O27" s="1598" t="s">
        <v>453</v>
      </c>
      <c r="P27" s="1581"/>
      <c r="Q27" s="1593" t="s">
        <v>453</v>
      </c>
      <c r="R27" s="1594">
        <v>227.91130000000001</v>
      </c>
      <c r="S27" s="1594" t="s">
        <v>453</v>
      </c>
      <c r="T27" s="1595">
        <v>227.91130000000001</v>
      </c>
      <c r="U27" s="1596" t="s">
        <v>453</v>
      </c>
      <c r="V27" s="1598" t="s">
        <v>453</v>
      </c>
      <c r="W27" s="1581"/>
      <c r="X27" s="1601">
        <v>255.2432</v>
      </c>
      <c r="Y27" s="1591"/>
      <c r="Z27" s="1600">
        <v>-22.303600000000017</v>
      </c>
      <c r="AA27" s="1598">
        <v>-8.0359780764901689E-2</v>
      </c>
      <c r="AB27" s="1120"/>
    </row>
    <row r="28" spans="1:28">
      <c r="A28" s="1369" t="s">
        <v>406</v>
      </c>
      <c r="B28" s="1367"/>
      <c r="C28" s="1593" t="s">
        <v>453</v>
      </c>
      <c r="D28" s="1594">
        <v>281.58280000000002</v>
      </c>
      <c r="E28" s="1594">
        <v>289.9896</v>
      </c>
      <c r="F28" s="1595">
        <v>287.81900000000002</v>
      </c>
      <c r="G28" s="1596">
        <v>-2.4647999999999683</v>
      </c>
      <c r="H28" s="1597">
        <v>-8.4910008756946542E-3</v>
      </c>
      <c r="I28" s="1588"/>
      <c r="J28" s="1593" t="s">
        <v>453</v>
      </c>
      <c r="K28" s="1594" t="s">
        <v>453</v>
      </c>
      <c r="L28" s="1594" t="s">
        <v>453</v>
      </c>
      <c r="M28" s="1595" t="s">
        <v>453</v>
      </c>
      <c r="N28" s="1596" t="s">
        <v>453</v>
      </c>
      <c r="O28" s="1598" t="s">
        <v>453</v>
      </c>
      <c r="P28" s="1581"/>
      <c r="Q28" s="1593" t="s">
        <v>453</v>
      </c>
      <c r="R28" s="1594" t="s">
        <v>397</v>
      </c>
      <c r="S28" s="1594" t="s">
        <v>453</v>
      </c>
      <c r="T28" s="1595" t="s">
        <v>397</v>
      </c>
      <c r="U28" s="1596" t="s">
        <v>453</v>
      </c>
      <c r="V28" s="1598" t="s">
        <v>453</v>
      </c>
      <c r="W28" s="1581"/>
      <c r="X28" s="1601" t="s">
        <v>397</v>
      </c>
      <c r="Y28" s="1591"/>
      <c r="Z28" s="1600" t="s">
        <v>453</v>
      </c>
      <c r="AA28" s="1598" t="s">
        <v>453</v>
      </c>
      <c r="AB28" s="1120"/>
    </row>
    <row r="29" spans="1:28">
      <c r="A29" s="1369" t="s">
        <v>407</v>
      </c>
      <c r="B29" s="1367"/>
      <c r="C29" s="1593" t="s">
        <v>397</v>
      </c>
      <c r="D29" s="1603">
        <v>374.30380000000002</v>
      </c>
      <c r="E29" s="1603" t="s">
        <v>453</v>
      </c>
      <c r="F29" s="1604" t="s">
        <v>397</v>
      </c>
      <c r="G29" s="1596" t="s">
        <v>453</v>
      </c>
      <c r="H29" s="1597" t="s">
        <v>453</v>
      </c>
      <c r="I29" s="1588"/>
      <c r="J29" s="1593" t="s">
        <v>453</v>
      </c>
      <c r="K29" s="1603" t="s">
        <v>453</v>
      </c>
      <c r="L29" s="1603" t="s">
        <v>453</v>
      </c>
      <c r="M29" s="1604" t="s">
        <v>453</v>
      </c>
      <c r="N29" s="1596" t="s">
        <v>453</v>
      </c>
      <c r="O29" s="1598" t="s">
        <v>453</v>
      </c>
      <c r="P29" s="1581"/>
      <c r="Q29" s="1593" t="s">
        <v>453</v>
      </c>
      <c r="R29" s="1603" t="s">
        <v>453</v>
      </c>
      <c r="S29" s="1603" t="s">
        <v>453</v>
      </c>
      <c r="T29" s="1604" t="s">
        <v>453</v>
      </c>
      <c r="U29" s="1596" t="s">
        <v>453</v>
      </c>
      <c r="V29" s="1598" t="s">
        <v>453</v>
      </c>
      <c r="W29" s="1581"/>
      <c r="X29" s="1601" t="s">
        <v>397</v>
      </c>
      <c r="Y29" s="1591"/>
      <c r="Z29" s="1600" t="s">
        <v>453</v>
      </c>
      <c r="AA29" s="1598" t="s">
        <v>453</v>
      </c>
      <c r="AB29" s="1119"/>
    </row>
    <row r="30" spans="1:28">
      <c r="A30" s="1369" t="s">
        <v>408</v>
      </c>
      <c r="B30" s="1367"/>
      <c r="C30" s="1593" t="s">
        <v>453</v>
      </c>
      <c r="D30" s="1603">
        <v>173.38489999999999</v>
      </c>
      <c r="E30" s="1603" t="s">
        <v>453</v>
      </c>
      <c r="F30" s="1604">
        <v>173.38489999999999</v>
      </c>
      <c r="G30" s="1596">
        <v>173.38489999999999</v>
      </c>
      <c r="H30" s="1597" t="s">
        <v>453</v>
      </c>
      <c r="I30" s="1588"/>
      <c r="J30" s="1593" t="s">
        <v>453</v>
      </c>
      <c r="K30" s="1603" t="s">
        <v>453</v>
      </c>
      <c r="L30" s="1603" t="s">
        <v>453</v>
      </c>
      <c r="M30" s="1604" t="s">
        <v>453</v>
      </c>
      <c r="N30" s="1596" t="s">
        <v>453</v>
      </c>
      <c r="O30" s="1598" t="s">
        <v>453</v>
      </c>
      <c r="P30" s="1581"/>
      <c r="Q30" s="1593" t="s">
        <v>453</v>
      </c>
      <c r="R30" s="1603" t="s">
        <v>453</v>
      </c>
      <c r="S30" s="1603" t="s">
        <v>453</v>
      </c>
      <c r="T30" s="1604" t="s">
        <v>453</v>
      </c>
      <c r="U30" s="1596" t="s">
        <v>453</v>
      </c>
      <c r="V30" s="1598" t="s">
        <v>453</v>
      </c>
      <c r="W30" s="1581"/>
      <c r="X30" s="1601">
        <v>173.38489999999999</v>
      </c>
      <c r="Y30" s="1591"/>
      <c r="Z30" s="1600">
        <v>173.38489999999999</v>
      </c>
      <c r="AA30" s="1598" t="s">
        <v>453</v>
      </c>
      <c r="AB30" s="1120"/>
    </row>
    <row r="31" spans="1:28">
      <c r="A31" s="1369" t="s">
        <v>409</v>
      </c>
      <c r="B31" s="1367"/>
      <c r="C31" s="1593" t="s">
        <v>453</v>
      </c>
      <c r="D31" s="1603" t="s">
        <v>453</v>
      </c>
      <c r="E31" s="1603" t="s">
        <v>453</v>
      </c>
      <c r="F31" s="1604" t="s">
        <v>453</v>
      </c>
      <c r="G31" s="1596">
        <v>0</v>
      </c>
      <c r="H31" s="1597" t="s">
        <v>453</v>
      </c>
      <c r="I31" s="1588"/>
      <c r="J31" s="1593" t="s">
        <v>453</v>
      </c>
      <c r="K31" s="1603" t="s">
        <v>453</v>
      </c>
      <c r="L31" s="1603" t="s">
        <v>453</v>
      </c>
      <c r="M31" s="1604" t="s">
        <v>453</v>
      </c>
      <c r="N31" s="1596" t="s">
        <v>453</v>
      </c>
      <c r="O31" s="1598" t="s">
        <v>453</v>
      </c>
      <c r="P31" s="1581"/>
      <c r="Q31" s="1593" t="s">
        <v>453</v>
      </c>
      <c r="R31" s="1603" t="s">
        <v>453</v>
      </c>
      <c r="S31" s="1603" t="s">
        <v>453</v>
      </c>
      <c r="T31" s="1604" t="s">
        <v>453</v>
      </c>
      <c r="U31" s="1596" t="s">
        <v>453</v>
      </c>
      <c r="V31" s="1598" t="s">
        <v>453</v>
      </c>
      <c r="W31" s="1581"/>
      <c r="X31" s="1601" t="s">
        <v>453</v>
      </c>
      <c r="Y31" s="1591"/>
      <c r="Z31" s="1600" t="s">
        <v>453</v>
      </c>
      <c r="AA31" s="1598" t="s">
        <v>453</v>
      </c>
      <c r="AB31" s="1120"/>
    </row>
    <row r="32" spans="1:28">
      <c r="A32" s="1369" t="s">
        <v>410</v>
      </c>
      <c r="B32" s="1367"/>
      <c r="C32" s="1593" t="s">
        <v>453</v>
      </c>
      <c r="D32" s="1594">
        <v>350.53820000000002</v>
      </c>
      <c r="E32" s="1594">
        <v>346.11</v>
      </c>
      <c r="F32" s="1595">
        <v>348.50470000000001</v>
      </c>
      <c r="G32" s="1596">
        <v>19.446500000000015</v>
      </c>
      <c r="H32" s="1597">
        <v>5.90974484149005E-2</v>
      </c>
      <c r="I32" s="1588"/>
      <c r="J32" s="1593" t="s">
        <v>453</v>
      </c>
      <c r="K32" s="1594" t="s">
        <v>453</v>
      </c>
      <c r="L32" s="1594" t="s">
        <v>453</v>
      </c>
      <c r="M32" s="1595" t="s">
        <v>453</v>
      </c>
      <c r="N32" s="1596" t="s">
        <v>453</v>
      </c>
      <c r="O32" s="1598" t="s">
        <v>453</v>
      </c>
      <c r="P32" s="1581"/>
      <c r="Q32" s="1593" t="s">
        <v>453</v>
      </c>
      <c r="R32" s="1594">
        <v>355.16800000000001</v>
      </c>
      <c r="S32" s="1594">
        <v>332.07740000000001</v>
      </c>
      <c r="T32" s="1595">
        <v>335.28210000000001</v>
      </c>
      <c r="U32" s="1596">
        <v>5.4024000000000001</v>
      </c>
      <c r="V32" s="1598">
        <v>1.6376879207783857E-2</v>
      </c>
      <c r="W32" s="1581"/>
      <c r="X32" s="1601">
        <v>338.34840000000003</v>
      </c>
      <c r="Y32" s="1582"/>
      <c r="Z32" s="1600">
        <v>8.6591999999999985</v>
      </c>
      <c r="AA32" s="1598">
        <v>2.6264736606476546E-2</v>
      </c>
      <c r="AB32" s="1119"/>
    </row>
    <row r="33" spans="1:28">
      <c r="A33" s="1369" t="s">
        <v>411</v>
      </c>
      <c r="B33" s="1367"/>
      <c r="C33" s="1593">
        <v>376.53559999999999</v>
      </c>
      <c r="D33" s="1594">
        <v>378.0068</v>
      </c>
      <c r="E33" s="1594" t="s">
        <v>453</v>
      </c>
      <c r="F33" s="1595">
        <v>377.05829999999997</v>
      </c>
      <c r="G33" s="1596">
        <v>2.1598999999999933</v>
      </c>
      <c r="H33" s="1597">
        <v>5.7612942599913897E-3</v>
      </c>
      <c r="I33" s="1588"/>
      <c r="J33" s="1593" t="s">
        <v>453</v>
      </c>
      <c r="K33" s="1594" t="s">
        <v>453</v>
      </c>
      <c r="L33" s="1594" t="s">
        <v>453</v>
      </c>
      <c r="M33" s="1595" t="s">
        <v>453</v>
      </c>
      <c r="N33" s="1596" t="s">
        <v>453</v>
      </c>
      <c r="O33" s="1598" t="s">
        <v>453</v>
      </c>
      <c r="P33" s="1581"/>
      <c r="Q33" s="1593">
        <v>463.88409999999999</v>
      </c>
      <c r="R33" s="1594">
        <v>461.91989999999998</v>
      </c>
      <c r="S33" s="1594" t="s">
        <v>453</v>
      </c>
      <c r="T33" s="1595">
        <v>463.44869999999997</v>
      </c>
      <c r="U33" s="1596">
        <v>-1.1175000000000068</v>
      </c>
      <c r="V33" s="1598">
        <v>-2.405469877059474E-3</v>
      </c>
      <c r="W33" s="1581"/>
      <c r="X33" s="1601">
        <v>377.05840000000001</v>
      </c>
      <c r="Y33" s="1582"/>
      <c r="Z33" s="1600">
        <v>2.1598999999999933</v>
      </c>
      <c r="AA33" s="1598">
        <v>5.7612927232304489E-3</v>
      </c>
      <c r="AB33" s="1120"/>
    </row>
    <row r="34" spans="1:28">
      <c r="A34" s="1369" t="s">
        <v>412</v>
      </c>
      <c r="B34" s="1367"/>
      <c r="C34" s="1593" t="s">
        <v>453</v>
      </c>
      <c r="D34" s="1594">
        <v>324.03710000000001</v>
      </c>
      <c r="E34" s="1594">
        <v>331.28120000000001</v>
      </c>
      <c r="F34" s="1595">
        <v>328.65199999999999</v>
      </c>
      <c r="G34" s="1596">
        <v>9.0000000000145519E-4</v>
      </c>
      <c r="H34" s="1597">
        <v>2.7384664162966033E-6</v>
      </c>
      <c r="I34" s="1588"/>
      <c r="J34" s="1593" t="s">
        <v>453</v>
      </c>
      <c r="K34" s="1594" t="s">
        <v>453</v>
      </c>
      <c r="L34" s="1594" t="s">
        <v>453</v>
      </c>
      <c r="M34" s="1595" t="s">
        <v>453</v>
      </c>
      <c r="N34" s="1596" t="s">
        <v>453</v>
      </c>
      <c r="O34" s="1598" t="s">
        <v>453</v>
      </c>
      <c r="P34" s="1581"/>
      <c r="Q34" s="1593" t="s">
        <v>453</v>
      </c>
      <c r="R34" s="1594">
        <v>324.43180000000001</v>
      </c>
      <c r="S34" s="1594">
        <v>295.02949999999998</v>
      </c>
      <c r="T34" s="1595">
        <v>301.49970000000002</v>
      </c>
      <c r="U34" s="1596">
        <v>15.752800000000036</v>
      </c>
      <c r="V34" s="1598">
        <v>5.5128507080916878E-2</v>
      </c>
      <c r="W34" s="1581"/>
      <c r="X34" s="1601">
        <v>328.47820000000002</v>
      </c>
      <c r="Y34" s="1582"/>
      <c r="Z34" s="1600">
        <v>0.10169999999999391</v>
      </c>
      <c r="AA34" s="1598">
        <v>3.0970547527009451E-4</v>
      </c>
      <c r="AB34" s="1120"/>
    </row>
    <row r="35" spans="1:28">
      <c r="A35" s="1369" t="s">
        <v>413</v>
      </c>
      <c r="B35" s="1367"/>
      <c r="C35" s="1593">
        <v>359.21969999999999</v>
      </c>
      <c r="D35" s="1594">
        <v>367.35849999999999</v>
      </c>
      <c r="E35" s="1594" t="s">
        <v>453</v>
      </c>
      <c r="F35" s="1595">
        <v>363.0265</v>
      </c>
      <c r="G35" s="1596">
        <v>-2.4739000000000146</v>
      </c>
      <c r="H35" s="1597">
        <v>-6.7685288442913549E-3</v>
      </c>
      <c r="I35" s="1588"/>
      <c r="J35" s="1593" t="s">
        <v>453</v>
      </c>
      <c r="K35" s="1594" t="s">
        <v>453</v>
      </c>
      <c r="L35" s="1594" t="s">
        <v>453</v>
      </c>
      <c r="M35" s="1595" t="s">
        <v>453</v>
      </c>
      <c r="N35" s="1596" t="s">
        <v>453</v>
      </c>
      <c r="O35" s="1598" t="s">
        <v>453</v>
      </c>
      <c r="P35" s="1581"/>
      <c r="Q35" s="1593">
        <v>363.80599999999998</v>
      </c>
      <c r="R35" s="1594">
        <v>349.40269999999998</v>
      </c>
      <c r="S35" s="1594" t="s">
        <v>453</v>
      </c>
      <c r="T35" s="1595">
        <v>351.40710000000001</v>
      </c>
      <c r="U35" s="1596">
        <v>-2.7620000000000005</v>
      </c>
      <c r="V35" s="1598">
        <v>-7.7985346547736478E-3</v>
      </c>
      <c r="W35" s="1581"/>
      <c r="X35" s="1601">
        <v>357.84070000000003</v>
      </c>
      <c r="Y35" s="1582"/>
      <c r="Z35" s="1600">
        <v>-2.6024999999999636</v>
      </c>
      <c r="AA35" s="1598">
        <v>-7.2202777025616172E-3</v>
      </c>
      <c r="AB35" s="1119"/>
    </row>
    <row r="36" spans="1:28">
      <c r="A36" s="1369" t="s">
        <v>414</v>
      </c>
      <c r="B36" s="1367"/>
      <c r="C36" s="1593">
        <v>286.84339999999997</v>
      </c>
      <c r="D36" s="1594">
        <v>302.49560000000002</v>
      </c>
      <c r="E36" s="1594">
        <v>305.83870000000002</v>
      </c>
      <c r="F36" s="1595">
        <v>304.61239999999998</v>
      </c>
      <c r="G36" s="1596">
        <v>-5.3488000000000397</v>
      </c>
      <c r="H36" s="1597">
        <v>-1.7256353375841971E-2</v>
      </c>
      <c r="I36" s="1588"/>
      <c r="J36" s="1593" t="s">
        <v>453</v>
      </c>
      <c r="K36" s="1594" t="s">
        <v>453</v>
      </c>
      <c r="L36" s="1594" t="s">
        <v>453</v>
      </c>
      <c r="M36" s="1595" t="s">
        <v>453</v>
      </c>
      <c r="N36" s="1596" t="s">
        <v>453</v>
      </c>
      <c r="O36" s="1598" t="s">
        <v>453</v>
      </c>
      <c r="P36" s="1581"/>
      <c r="Q36" s="1593" t="s">
        <v>453</v>
      </c>
      <c r="R36" s="1594">
        <v>313.12779999999998</v>
      </c>
      <c r="S36" s="1594">
        <v>298.26830000000001</v>
      </c>
      <c r="T36" s="1595">
        <v>300.31369999999998</v>
      </c>
      <c r="U36" s="1596">
        <v>12.452200000000005</v>
      </c>
      <c r="V36" s="1598">
        <v>4.3257608259527514E-2</v>
      </c>
      <c r="W36" s="1581"/>
      <c r="X36" s="1601">
        <v>301.74790000000002</v>
      </c>
      <c r="Y36" s="1582"/>
      <c r="Z36" s="1600">
        <v>6.5131000000000085</v>
      </c>
      <c r="AA36" s="1598">
        <v>2.2060746226393313E-2</v>
      </c>
      <c r="AB36" s="1120"/>
    </row>
    <row r="37" spans="1:28">
      <c r="A37" s="1369" t="s">
        <v>415</v>
      </c>
      <c r="B37" s="1367"/>
      <c r="C37" s="1593">
        <v>314.51440000000002</v>
      </c>
      <c r="D37" s="1594">
        <v>322.11709999999999</v>
      </c>
      <c r="E37" s="1594">
        <v>316.65269999999998</v>
      </c>
      <c r="F37" s="1595">
        <v>319.06139999999999</v>
      </c>
      <c r="G37" s="1596">
        <v>5.4205000000000041</v>
      </c>
      <c r="H37" s="1597">
        <v>1.7282503653063053E-2</v>
      </c>
      <c r="I37" s="1588"/>
      <c r="J37" s="1593" t="s">
        <v>453</v>
      </c>
      <c r="K37" s="1594" t="s">
        <v>453</v>
      </c>
      <c r="L37" s="1594" t="s">
        <v>453</v>
      </c>
      <c r="M37" s="1595" t="s">
        <v>453</v>
      </c>
      <c r="N37" s="1596" t="s">
        <v>453</v>
      </c>
      <c r="O37" s="1598" t="s">
        <v>453</v>
      </c>
      <c r="P37" s="1581"/>
      <c r="Q37" s="1593" t="s">
        <v>453</v>
      </c>
      <c r="R37" s="1594">
        <v>345.10340000000002</v>
      </c>
      <c r="S37" s="1594">
        <v>269.38279999999997</v>
      </c>
      <c r="T37" s="1595">
        <v>315.92779999999999</v>
      </c>
      <c r="U37" s="1596">
        <v>-53.824600000000032</v>
      </c>
      <c r="V37" s="1598">
        <v>-0.14556930529727463</v>
      </c>
      <c r="W37" s="1581"/>
      <c r="X37" s="1601">
        <v>318.85270000000003</v>
      </c>
      <c r="Y37" s="1582"/>
      <c r="Z37" s="1600">
        <v>1.4747000000000412</v>
      </c>
      <c r="AA37" s="1598">
        <v>4.6465098400017002E-3</v>
      </c>
      <c r="AB37" s="1120"/>
    </row>
    <row r="38" spans="1:28">
      <c r="A38" s="1369" t="s">
        <v>416</v>
      </c>
      <c r="B38" s="1367"/>
      <c r="C38" s="1593" t="s">
        <v>453</v>
      </c>
      <c r="D38" s="1594">
        <v>336.53289999999998</v>
      </c>
      <c r="E38" s="1594">
        <v>307.5213</v>
      </c>
      <c r="F38" s="1595">
        <v>319.08679999999998</v>
      </c>
      <c r="G38" s="1596">
        <v>2.3096999999999639</v>
      </c>
      <c r="H38" s="1597">
        <v>7.2912467473185139E-3</v>
      </c>
      <c r="I38" s="1588"/>
      <c r="J38" s="1593" t="s">
        <v>453</v>
      </c>
      <c r="K38" s="1594" t="s">
        <v>453</v>
      </c>
      <c r="L38" s="1594" t="s">
        <v>453</v>
      </c>
      <c r="M38" s="1595" t="s">
        <v>453</v>
      </c>
      <c r="N38" s="1596" t="s">
        <v>453</v>
      </c>
      <c r="O38" s="1598" t="s">
        <v>453</v>
      </c>
      <c r="P38" s="1581"/>
      <c r="Q38" s="1593" t="s">
        <v>453</v>
      </c>
      <c r="R38" s="1594" t="s">
        <v>453</v>
      </c>
      <c r="S38" s="1594" t="s">
        <v>453</v>
      </c>
      <c r="T38" s="1595" t="s">
        <v>453</v>
      </c>
      <c r="U38" s="1596" t="s">
        <v>453</v>
      </c>
      <c r="V38" s="1598" t="s">
        <v>453</v>
      </c>
      <c r="W38" s="1581"/>
      <c r="X38" s="1601">
        <v>319.08679999999998</v>
      </c>
      <c r="Y38" s="1582"/>
      <c r="Z38" s="1600">
        <v>3.6830999999999676</v>
      </c>
      <c r="AA38" s="1598">
        <v>1.1677415325184626E-2</v>
      </c>
      <c r="AB38" s="1119"/>
    </row>
    <row r="39" spans="1:28">
      <c r="A39" s="1369" t="s">
        <v>417</v>
      </c>
      <c r="B39" s="1367"/>
      <c r="C39" s="1593" t="s">
        <v>453</v>
      </c>
      <c r="D39" s="1594">
        <v>382.33679999999998</v>
      </c>
      <c r="E39" s="1594">
        <v>368.14260000000002</v>
      </c>
      <c r="F39" s="1595">
        <v>370.36309999999997</v>
      </c>
      <c r="G39" s="1596">
        <v>0.85379999999997835</v>
      </c>
      <c r="H39" s="1597">
        <v>2.3106319651493568E-3</v>
      </c>
      <c r="I39" s="1588"/>
      <c r="J39" s="1593" t="s">
        <v>453</v>
      </c>
      <c r="K39" s="1594" t="s">
        <v>453</v>
      </c>
      <c r="L39" s="1594" t="s">
        <v>453</v>
      </c>
      <c r="M39" s="1595" t="s">
        <v>453</v>
      </c>
      <c r="N39" s="1596" t="s">
        <v>453</v>
      </c>
      <c r="O39" s="1598" t="s">
        <v>453</v>
      </c>
      <c r="P39" s="1581"/>
      <c r="Q39" s="1593" t="s">
        <v>453</v>
      </c>
      <c r="R39" s="1594" t="s">
        <v>453</v>
      </c>
      <c r="S39" s="1594" t="s">
        <v>453</v>
      </c>
      <c r="T39" s="1595" t="s">
        <v>453</v>
      </c>
      <c r="U39" s="1596" t="s">
        <v>453</v>
      </c>
      <c r="V39" s="1598" t="s">
        <v>453</v>
      </c>
      <c r="W39" s="1581"/>
      <c r="X39" s="1601">
        <v>370.36309999999997</v>
      </c>
      <c r="Y39" s="1582"/>
      <c r="Z39" s="1600">
        <v>0.85379999999997835</v>
      </c>
      <c r="AA39" s="1598">
        <v>2.3106319651493568E-3</v>
      </c>
      <c r="AB39" s="1120"/>
    </row>
    <row r="40" spans="1:28" ht="13.5" thickBot="1">
      <c r="A40" s="1370" t="s">
        <v>418</v>
      </c>
      <c r="B40" s="1367"/>
      <c r="C40" s="1607" t="s">
        <v>453</v>
      </c>
      <c r="D40" s="1608">
        <v>461.21980000000002</v>
      </c>
      <c r="E40" s="1608">
        <v>472.66379999999998</v>
      </c>
      <c r="F40" s="1609">
        <v>468.09820000000002</v>
      </c>
      <c r="G40" s="1610">
        <v>2.9578999999999951</v>
      </c>
      <c r="H40" s="1611">
        <v>6.3591565813583273E-3</v>
      </c>
      <c r="I40" s="1588"/>
      <c r="J40" s="1607" t="s">
        <v>453</v>
      </c>
      <c r="K40" s="1608" t="s">
        <v>453</v>
      </c>
      <c r="L40" s="1608" t="s">
        <v>453</v>
      </c>
      <c r="M40" s="1609" t="s">
        <v>453</v>
      </c>
      <c r="N40" s="1610" t="s">
        <v>453</v>
      </c>
      <c r="O40" s="1612" t="s">
        <v>453</v>
      </c>
      <c r="P40" s="1581"/>
      <c r="Q40" s="1607" t="s">
        <v>453</v>
      </c>
      <c r="R40" s="1608">
        <v>478.37900000000002</v>
      </c>
      <c r="S40" s="1608" t="s">
        <v>453</v>
      </c>
      <c r="T40" s="1609">
        <v>478.37900000000002</v>
      </c>
      <c r="U40" s="1610">
        <v>-40.625599999999963</v>
      </c>
      <c r="V40" s="1612">
        <v>-7.8275992158836294E-2</v>
      </c>
      <c r="W40" s="1581"/>
      <c r="X40" s="1613">
        <v>468.72379999999998</v>
      </c>
      <c r="Y40" s="1582"/>
      <c r="Z40" s="1614">
        <v>0.30599999999998317</v>
      </c>
      <c r="AA40" s="1612">
        <v>6.5326296310685983E-4</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 ref="C8:H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 workbookViewId="0">
      <selection activeCell="V31" sqref="V31"/>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6384" width="9.140625" style="106"/>
  </cols>
  <sheetData>
    <row r="1" spans="1:18" s="1286" customFormat="1" ht="15.75">
      <c r="C1" s="1120"/>
      <c r="D1" s="1120"/>
      <c r="E1" s="1120"/>
      <c r="F1" s="1120"/>
      <c r="G1" s="1120"/>
      <c r="H1" s="1120"/>
      <c r="I1" s="1120"/>
      <c r="J1" s="1120"/>
      <c r="K1" s="1120"/>
      <c r="L1" s="1120"/>
      <c r="M1" s="1362" t="s">
        <v>509</v>
      </c>
      <c r="N1" s="1362"/>
      <c r="O1" s="1364">
        <v>44235</v>
      </c>
      <c r="P1" s="1120"/>
      <c r="Q1" s="1120"/>
      <c r="R1" s="106"/>
    </row>
    <row r="2" spans="1:18" ht="15.75">
      <c r="C2" s="1120"/>
      <c r="D2" s="1120"/>
      <c r="E2" s="1120"/>
      <c r="F2" s="1120"/>
      <c r="G2" s="1120"/>
      <c r="H2" s="1120"/>
      <c r="I2" s="1120"/>
      <c r="J2" s="1120"/>
      <c r="K2" s="1120"/>
      <c r="L2" s="1120"/>
      <c r="M2" s="1120"/>
      <c r="N2" s="1363"/>
      <c r="O2" s="1364">
        <v>44241</v>
      </c>
      <c r="P2" s="1355"/>
      <c r="Q2" s="1076"/>
    </row>
    <row r="3" spans="1:18" ht="22.5">
      <c r="C3" s="1451" t="s">
        <v>492</v>
      </c>
      <c r="D3" s="1451"/>
      <c r="E3" s="1451"/>
      <c r="F3" s="1451"/>
      <c r="G3" s="1451"/>
      <c r="H3" s="1451"/>
      <c r="I3" s="1451"/>
      <c r="J3" s="1451"/>
      <c r="K3" s="1451"/>
      <c r="L3" s="1451"/>
      <c r="M3" s="1451"/>
      <c r="N3" s="1451"/>
      <c r="O3" s="1451"/>
      <c r="P3" s="1451"/>
      <c r="Q3" s="1451"/>
    </row>
    <row r="4" spans="1:18" ht="13.5" thickBot="1">
      <c r="C4" s="1076"/>
      <c r="D4" s="1076"/>
      <c r="E4" s="1076"/>
      <c r="F4" s="1076"/>
      <c r="G4" s="1076"/>
      <c r="H4" s="1076"/>
      <c r="I4" s="1076"/>
      <c r="J4" s="1076"/>
      <c r="K4" s="1076"/>
      <c r="L4" s="1076"/>
      <c r="M4" s="1076"/>
      <c r="N4" s="1076"/>
      <c r="O4" s="1076"/>
      <c r="P4" s="1076"/>
      <c r="Q4" s="1076"/>
    </row>
    <row r="5" spans="1:18" ht="19.5" thickBot="1">
      <c r="A5" s="1287"/>
      <c r="B5" s="1287"/>
      <c r="C5" s="1288" t="s">
        <v>466</v>
      </c>
      <c r="D5" s="1289"/>
      <c r="E5" s="1289"/>
      <c r="F5" s="1289"/>
      <c r="G5" s="1289"/>
      <c r="H5" s="1289"/>
      <c r="I5" s="1289"/>
      <c r="J5" s="1289"/>
      <c r="K5" s="1289"/>
      <c r="L5" s="1289"/>
      <c r="M5" s="1289"/>
      <c r="N5" s="1289"/>
      <c r="O5" s="1289"/>
      <c r="P5" s="1289"/>
      <c r="Q5" s="1290"/>
    </row>
    <row r="6" spans="1:18" ht="13.5" thickBot="1">
      <c r="A6" s="1287"/>
      <c r="B6" s="1287"/>
      <c r="C6" s="1291"/>
      <c r="D6" s="1292" t="s">
        <v>391</v>
      </c>
      <c r="E6" s="1293" t="s">
        <v>394</v>
      </c>
      <c r="F6" s="1293" t="s">
        <v>395</v>
      </c>
      <c r="G6" s="1293" t="s">
        <v>398</v>
      </c>
      <c r="H6" s="1293" t="s">
        <v>400</v>
      </c>
      <c r="I6" s="1293" t="s">
        <v>401</v>
      </c>
      <c r="J6" s="1293" t="s">
        <v>403</v>
      </c>
      <c r="K6" s="1293" t="s">
        <v>410</v>
      </c>
      <c r="L6" s="1293" t="s">
        <v>411</v>
      </c>
      <c r="M6" s="1293" t="s">
        <v>412</v>
      </c>
      <c r="N6" s="1293" t="s">
        <v>413</v>
      </c>
      <c r="O6" s="1293" t="s">
        <v>414</v>
      </c>
      <c r="P6" s="1294" t="s">
        <v>418</v>
      </c>
      <c r="Q6" s="1295" t="s">
        <v>467</v>
      </c>
    </row>
    <row r="7" spans="1:18" ht="15">
      <c r="A7" s="1285" t="s">
        <v>468</v>
      </c>
      <c r="B7" s="1285" t="s">
        <v>469</v>
      </c>
      <c r="C7" s="1296" t="s">
        <v>470</v>
      </c>
      <c r="D7" s="1297"/>
      <c r="E7" s="1298"/>
      <c r="F7" s="1298"/>
      <c r="G7" s="1298"/>
      <c r="H7" s="1298"/>
      <c r="I7" s="1298"/>
      <c r="J7" s="1298"/>
      <c r="K7" s="1298"/>
      <c r="L7" s="1298"/>
      <c r="M7" s="1298"/>
      <c r="N7" s="1298"/>
      <c r="O7" s="1298"/>
      <c r="P7" s="1298"/>
      <c r="Q7" s="1299"/>
    </row>
    <row r="8" spans="1:18">
      <c r="C8" s="1300" t="s">
        <v>471</v>
      </c>
      <c r="D8" s="1301">
        <v>40.83</v>
      </c>
      <c r="E8" s="1302">
        <v>53.788200000000003</v>
      </c>
      <c r="F8" s="1302">
        <v>42.43</v>
      </c>
      <c r="G8" s="1302">
        <v>65.2</v>
      </c>
      <c r="H8" s="1302">
        <v>81.960000000000008</v>
      </c>
      <c r="I8" s="1302">
        <v>48</v>
      </c>
      <c r="J8" s="1302">
        <v>84</v>
      </c>
      <c r="K8" s="1302">
        <v>43</v>
      </c>
      <c r="L8" s="1302">
        <v>86.86</v>
      </c>
      <c r="M8" s="1302">
        <v>137.42590000000001</v>
      </c>
      <c r="N8" s="1302"/>
      <c r="O8" s="1302">
        <v>49.985900000000001</v>
      </c>
      <c r="P8" s="1303"/>
      <c r="Q8" s="1304">
        <v>64.830175379468514</v>
      </c>
    </row>
    <row r="9" spans="1:18">
      <c r="C9" s="1305" t="s">
        <v>472</v>
      </c>
      <c r="D9" s="1306">
        <v>39.17</v>
      </c>
      <c r="E9" s="1307">
        <v>53.787100000000002</v>
      </c>
      <c r="F9" s="1307">
        <v>42.24</v>
      </c>
      <c r="G9" s="1307">
        <v>72.62</v>
      </c>
      <c r="H9" s="1307">
        <v>79.989999999999995</v>
      </c>
      <c r="I9" s="1307">
        <v>48</v>
      </c>
      <c r="J9" s="1307">
        <v>84.06</v>
      </c>
      <c r="K9" s="1307">
        <v>34</v>
      </c>
      <c r="L9" s="1307">
        <v>86.7</v>
      </c>
      <c r="M9" s="1307">
        <v>137.41060000000002</v>
      </c>
      <c r="N9" s="1307"/>
      <c r="O9" s="1307">
        <v>49.991600000000005</v>
      </c>
      <c r="P9" s="1308"/>
      <c r="Q9" s="1309">
        <v>64.444886348620173</v>
      </c>
    </row>
    <row r="10" spans="1:18">
      <c r="A10" s="1310"/>
      <c r="B10" s="1310"/>
      <c r="C10" s="1311" t="s">
        <v>473</v>
      </c>
      <c r="D10" s="1312">
        <v>-1.6599999999999966</v>
      </c>
      <c r="E10" s="1313">
        <v>1.1000000000009891E-3</v>
      </c>
      <c r="F10" s="1313">
        <v>0.18999999999999773</v>
      </c>
      <c r="G10" s="1313">
        <v>-7.4200000000000017</v>
      </c>
      <c r="H10" s="1313">
        <v>1.9700000000000131</v>
      </c>
      <c r="I10" s="1313">
        <v>0</v>
      </c>
      <c r="J10" s="1313">
        <v>-6.0000000000002274E-2</v>
      </c>
      <c r="K10" s="1313">
        <v>9</v>
      </c>
      <c r="L10" s="1313">
        <v>0.15999999999999659</v>
      </c>
      <c r="M10" s="1313">
        <v>1.5299999999996317E-2</v>
      </c>
      <c r="N10" s="1314">
        <v>0</v>
      </c>
      <c r="O10" s="1313">
        <v>-5.7000000000044793E-3</v>
      </c>
      <c r="P10" s="1315">
        <v>0</v>
      </c>
      <c r="Q10" s="1316">
        <v>0.38528903084834099</v>
      </c>
    </row>
    <row r="11" spans="1:18">
      <c r="A11" s="1310"/>
      <c r="B11" s="1310"/>
      <c r="C11" s="1311" t="s">
        <v>474</v>
      </c>
      <c r="D11" s="1317">
        <v>62.979931430095618</v>
      </c>
      <c r="E11" s="1318">
        <v>82.967845891458964</v>
      </c>
      <c r="F11" s="1318">
        <v>65.447917966665614</v>
      </c>
      <c r="G11" s="1318">
        <v>100.5704513652274</v>
      </c>
      <c r="H11" s="1318">
        <v>126.42261033579811</v>
      </c>
      <c r="I11" s="1318">
        <v>74.039596097099917</v>
      </c>
      <c r="J11" s="1318">
        <v>129.56929316992486</v>
      </c>
      <c r="K11" s="1318">
        <v>66.327138170318676</v>
      </c>
      <c r="L11" s="1318">
        <v>133.98081910404372</v>
      </c>
      <c r="M11" s="1318">
        <v>211.97829436000924</v>
      </c>
      <c r="N11" s="1318"/>
      <c r="O11" s="1318">
        <v>77.102830136458891</v>
      </c>
      <c r="P11" s="1319"/>
      <c r="Q11" s="1320"/>
    </row>
    <row r="12" spans="1:18">
      <c r="A12" s="1321"/>
      <c r="B12" s="1321"/>
      <c r="C12" s="1322" t="s">
        <v>475</v>
      </c>
      <c r="D12" s="1323">
        <v>2.6883294837723763</v>
      </c>
      <c r="E12" s="1324">
        <v>2.8134610368128627</v>
      </c>
      <c r="F12" s="1324">
        <v>20.04738408090774</v>
      </c>
      <c r="G12" s="1324">
        <v>7.1249026782350038</v>
      </c>
      <c r="H12" s="1324">
        <v>4.0621280159752606</v>
      </c>
      <c r="I12" s="1324">
        <v>17.418422123098665</v>
      </c>
      <c r="J12" s="1324">
        <v>9.3734727104273947</v>
      </c>
      <c r="K12" s="1324">
        <v>7.9456537274111048</v>
      </c>
      <c r="L12" s="1324">
        <v>2.618917452153672</v>
      </c>
      <c r="M12" s="1324">
        <v>10.828576768507626</v>
      </c>
      <c r="N12" s="1324"/>
      <c r="O12" s="1324">
        <v>5.6888881781665432</v>
      </c>
      <c r="P12" s="1325"/>
      <c r="Q12" s="1326"/>
    </row>
    <row r="13" spans="1:18" ht="15">
      <c r="A13" s="1285" t="s">
        <v>468</v>
      </c>
      <c r="B13" s="1285" t="s">
        <v>476</v>
      </c>
      <c r="C13" s="1296" t="s">
        <v>477</v>
      </c>
      <c r="D13" s="1327"/>
      <c r="E13" s="1328"/>
      <c r="F13" s="1328"/>
      <c r="G13" s="1328"/>
      <c r="H13" s="1328"/>
      <c r="I13" s="1328"/>
      <c r="J13" s="1328"/>
      <c r="K13" s="1328"/>
      <c r="L13" s="1328"/>
      <c r="M13" s="1328"/>
      <c r="N13" s="1328"/>
      <c r="O13" s="1328"/>
      <c r="P13" s="1328"/>
      <c r="Q13" s="1377"/>
    </row>
    <row r="14" spans="1:18">
      <c r="C14" s="1300" t="s">
        <v>471</v>
      </c>
      <c r="D14" s="1301">
        <v>302.78000000000003</v>
      </c>
      <c r="E14" s="1302"/>
      <c r="F14" s="1302">
        <v>127.7</v>
      </c>
      <c r="G14" s="1302">
        <v>221.4</v>
      </c>
      <c r="H14" s="1302">
        <v>183.76</v>
      </c>
      <c r="I14" s="1302">
        <v>176</v>
      </c>
      <c r="J14" s="1302">
        <v>208.81</v>
      </c>
      <c r="K14" s="1302">
        <v>143</v>
      </c>
      <c r="L14" s="1302">
        <v>298.2</v>
      </c>
      <c r="M14" s="1302">
        <v>196.18440000000001</v>
      </c>
      <c r="N14" s="1302" t="e">
        <v>#N/A</v>
      </c>
      <c r="O14" s="1302">
        <v>293.51609999999999</v>
      </c>
      <c r="P14" s="1303"/>
      <c r="Q14" s="1304">
        <v>187.99173605612222</v>
      </c>
    </row>
    <row r="15" spans="1:18">
      <c r="C15" s="1305" t="s">
        <v>472</v>
      </c>
      <c r="D15" s="1306">
        <v>305.28000000000003</v>
      </c>
      <c r="E15" s="1307"/>
      <c r="F15" s="1307">
        <v>123.10000000000001</v>
      </c>
      <c r="G15" s="1307">
        <v>243.92000000000002</v>
      </c>
      <c r="H15" s="1307">
        <v>178.69</v>
      </c>
      <c r="I15" s="1307">
        <v>175</v>
      </c>
      <c r="J15" s="1307">
        <v>208.67000000000002</v>
      </c>
      <c r="K15" s="1307">
        <v>130</v>
      </c>
      <c r="L15" s="1307">
        <v>307.33</v>
      </c>
      <c r="M15" s="1307">
        <v>196.16250000000002</v>
      </c>
      <c r="N15" s="1307" t="e">
        <v>#N/A</v>
      </c>
      <c r="O15" s="1307">
        <v>336.83330000000001</v>
      </c>
      <c r="P15" s="1308"/>
      <c r="Q15" s="1309">
        <v>189.80104011525637</v>
      </c>
    </row>
    <row r="16" spans="1:18">
      <c r="A16" s="1310"/>
      <c r="B16" s="1310"/>
      <c r="C16" s="1311" t="s">
        <v>473</v>
      </c>
      <c r="D16" s="1312">
        <v>2.5</v>
      </c>
      <c r="E16" s="1314">
        <v>0</v>
      </c>
      <c r="F16" s="1313">
        <v>4.5999999999999943</v>
      </c>
      <c r="G16" s="1313">
        <v>-22.52000000000001</v>
      </c>
      <c r="H16" s="1313">
        <v>5.0699999999999932</v>
      </c>
      <c r="I16" s="1313">
        <v>1</v>
      </c>
      <c r="J16" s="1313">
        <v>0.13999999999998636</v>
      </c>
      <c r="K16" s="1313">
        <v>13</v>
      </c>
      <c r="L16" s="1313">
        <v>-9.1299999999999955</v>
      </c>
      <c r="M16" s="1313">
        <v>2.189999999998804E-2</v>
      </c>
      <c r="N16" s="1314" t="e">
        <v>#N/A</v>
      </c>
      <c r="O16" s="1313">
        <v>-43.317200000000014</v>
      </c>
      <c r="P16" s="1315">
        <v>0</v>
      </c>
      <c r="Q16" s="1316">
        <v>-1.8093040591341492</v>
      </c>
    </row>
    <row r="17" spans="1:17">
      <c r="A17" s="1310"/>
      <c r="B17" s="1310"/>
      <c r="C17" s="1311" t="s">
        <v>474</v>
      </c>
      <c r="D17" s="1317">
        <v>161.06027123958759</v>
      </c>
      <c r="E17" s="1318"/>
      <c r="F17" s="1318">
        <v>67.928517858825984</v>
      </c>
      <c r="G17" s="1318">
        <v>117.77113433002408</v>
      </c>
      <c r="H17" s="1318">
        <v>97.748977617367757</v>
      </c>
      <c r="I17" s="1318">
        <v>93.621136594779756</v>
      </c>
      <c r="J17" s="1318">
        <v>111.07403143384069</v>
      </c>
      <c r="K17" s="1318">
        <v>76.067173483258543</v>
      </c>
      <c r="L17" s="1318">
        <v>158.62399393501886</v>
      </c>
      <c r="M17" s="1318">
        <v>104.35799153502789</v>
      </c>
      <c r="N17" s="1318"/>
      <c r="O17" s="1318">
        <v>156.13244824356269</v>
      </c>
      <c r="P17" s="1319"/>
      <c r="Q17" s="1320"/>
    </row>
    <row r="18" spans="1:17" ht="13.5" thickBot="1">
      <c r="A18" s="1321"/>
      <c r="B18" s="1321"/>
      <c r="C18" s="1329" t="s">
        <v>475</v>
      </c>
      <c r="D18" s="1330">
        <v>3.0711568839714678</v>
      </c>
      <c r="E18" s="1331"/>
      <c r="F18" s="1331">
        <v>15.21243716497526</v>
      </c>
      <c r="G18" s="1331">
        <v>7.7924588158725285</v>
      </c>
      <c r="H18" s="1331">
        <v>9.4226863465255555</v>
      </c>
      <c r="I18" s="1331">
        <v>24.503811800720175</v>
      </c>
      <c r="J18" s="1331">
        <v>7.3170875291485844</v>
      </c>
      <c r="K18" s="1331">
        <v>5.3407726950134258</v>
      </c>
      <c r="L18" s="1331">
        <v>2.3533086299429948</v>
      </c>
      <c r="M18" s="1331">
        <v>7.8698722204597713</v>
      </c>
      <c r="N18" s="1331">
        <v>2.3915084003519089</v>
      </c>
      <c r="O18" s="1331">
        <v>3.811146614512642</v>
      </c>
      <c r="P18" s="1332"/>
      <c r="Q18" s="1333"/>
    </row>
    <row r="19" spans="1:17" ht="13.5" thickBot="1">
      <c r="C19" s="1378"/>
      <c r="D19" s="1376"/>
      <c r="E19" s="1376"/>
      <c r="F19" s="1376"/>
      <c r="G19" s="1376"/>
      <c r="H19" s="1376"/>
      <c r="I19" s="1376"/>
      <c r="J19" s="1376"/>
      <c r="K19" s="1376"/>
      <c r="L19" s="1376"/>
      <c r="M19" s="1376"/>
      <c r="N19" s="1376"/>
      <c r="O19" s="1376"/>
      <c r="P19" s="1376"/>
      <c r="Q19" s="1379"/>
    </row>
    <row r="20" spans="1:17" ht="19.5" thickBot="1">
      <c r="A20" s="1287"/>
      <c r="B20" s="1287"/>
      <c r="C20" s="1334" t="s">
        <v>478</v>
      </c>
      <c r="D20" s="1289"/>
      <c r="E20" s="1289"/>
      <c r="F20" s="1289"/>
      <c r="G20" s="1289"/>
      <c r="H20" s="1289"/>
      <c r="I20" s="1289"/>
      <c r="J20" s="1289"/>
      <c r="K20" s="1289"/>
      <c r="L20" s="1289"/>
      <c r="M20" s="1289"/>
      <c r="N20" s="1289"/>
      <c r="O20" s="1289"/>
      <c r="P20" s="1289"/>
      <c r="Q20" s="1290"/>
    </row>
    <row r="21" spans="1:17" ht="13.5" thickBot="1">
      <c r="A21" s="1287"/>
      <c r="B21" s="1287"/>
      <c r="C21" s="1291"/>
      <c r="D21" s="1292" t="s">
        <v>391</v>
      </c>
      <c r="E21" s="1293" t="s">
        <v>394</v>
      </c>
      <c r="F21" s="1293" t="s">
        <v>395</v>
      </c>
      <c r="G21" s="1293" t="s">
        <v>398</v>
      </c>
      <c r="H21" s="1293" t="s">
        <v>400</v>
      </c>
      <c r="I21" s="1293" t="s">
        <v>401</v>
      </c>
      <c r="J21" s="1293" t="s">
        <v>403</v>
      </c>
      <c r="K21" s="1293" t="s">
        <v>410</v>
      </c>
      <c r="L21" s="1293" t="s">
        <v>411</v>
      </c>
      <c r="M21" s="1293" t="s">
        <v>412</v>
      </c>
      <c r="N21" s="1293" t="s">
        <v>413</v>
      </c>
      <c r="O21" s="1293" t="s">
        <v>414</v>
      </c>
      <c r="P21" s="1294" t="s">
        <v>418</v>
      </c>
      <c r="Q21" s="1295" t="s">
        <v>467</v>
      </c>
    </row>
    <row r="22" spans="1:17" ht="15">
      <c r="A22" s="1285" t="s">
        <v>479</v>
      </c>
      <c r="B22" s="1285" t="s">
        <v>480</v>
      </c>
      <c r="C22" s="1296" t="s">
        <v>481</v>
      </c>
      <c r="D22" s="1297"/>
      <c r="E22" s="1298"/>
      <c r="F22" s="1298"/>
      <c r="G22" s="1298"/>
      <c r="H22" s="1298"/>
      <c r="I22" s="1298"/>
      <c r="J22" s="1298"/>
      <c r="K22" s="1298"/>
      <c r="L22" s="1298"/>
      <c r="M22" s="1298"/>
      <c r="N22" s="1298"/>
      <c r="O22" s="1298"/>
      <c r="P22" s="1298"/>
      <c r="Q22" s="1299"/>
    </row>
    <row r="23" spans="1:17">
      <c r="C23" s="1300" t="s">
        <v>482</v>
      </c>
      <c r="D23" s="1301">
        <v>4.34</v>
      </c>
      <c r="E23" s="1302"/>
      <c r="F23" s="1302">
        <v>1.95</v>
      </c>
      <c r="G23" s="1302">
        <v>2.21</v>
      </c>
      <c r="H23" s="1302">
        <v>2.54</v>
      </c>
      <c r="I23" s="1302">
        <v>2.4900000000000002</v>
      </c>
      <c r="J23" s="1302">
        <v>2.7600000000000002</v>
      </c>
      <c r="K23" s="1302"/>
      <c r="L23" s="1302">
        <v>2.41</v>
      </c>
      <c r="M23" s="1302">
        <v>2.3403</v>
      </c>
      <c r="N23" s="1302"/>
      <c r="O23" s="1302"/>
      <c r="P23" s="1303">
        <v>2.5308999999999999</v>
      </c>
      <c r="Q23" s="1304">
        <v>2.3980716066105989</v>
      </c>
    </row>
    <row r="24" spans="1:17">
      <c r="C24" s="1305" t="s">
        <v>472</v>
      </c>
      <c r="D24" s="1306">
        <v>4.34</v>
      </c>
      <c r="E24" s="1335"/>
      <c r="F24" s="1336">
        <v>1.95</v>
      </c>
      <c r="G24" s="1336">
        <v>2.17</v>
      </c>
      <c r="H24" s="1336">
        <v>2.54</v>
      </c>
      <c r="I24" s="1336">
        <v>2.4900000000000002</v>
      </c>
      <c r="J24" s="1336">
        <v>2.7600000000000002</v>
      </c>
      <c r="K24" s="1336" t="e">
        <v>#N/A</v>
      </c>
      <c r="L24" s="1336">
        <v>2.2000000000000002</v>
      </c>
      <c r="M24" s="1336">
        <v>2.34</v>
      </c>
      <c r="N24" s="1336"/>
      <c r="O24" s="1336"/>
      <c r="P24" s="1337">
        <v>2.3978999999999999</v>
      </c>
      <c r="Q24" s="1338">
        <v>2.3819535184226361</v>
      </c>
    </row>
    <row r="25" spans="1:17">
      <c r="A25" s="1310"/>
      <c r="B25" s="1310"/>
      <c r="C25" s="1311" t="s">
        <v>473</v>
      </c>
      <c r="D25" s="1312">
        <v>0</v>
      </c>
      <c r="E25" s="1314">
        <v>0</v>
      </c>
      <c r="F25" s="1313">
        <v>0</v>
      </c>
      <c r="G25" s="1313">
        <v>4.0000000000000036E-2</v>
      </c>
      <c r="H25" s="1313">
        <v>0</v>
      </c>
      <c r="I25" s="1313">
        <v>0</v>
      </c>
      <c r="J25" s="1313">
        <v>0</v>
      </c>
      <c r="K25" s="1313" t="e">
        <v>#N/A</v>
      </c>
      <c r="L25" s="1313">
        <v>0.20999999999999996</v>
      </c>
      <c r="M25" s="1313">
        <v>3.00000000000189E-4</v>
      </c>
      <c r="N25" s="1314"/>
      <c r="O25" s="1314"/>
      <c r="P25" s="1339">
        <v>0.13300000000000001</v>
      </c>
      <c r="Q25" s="1316">
        <v>1.6118088187962787E-2</v>
      </c>
    </row>
    <row r="26" spans="1:17">
      <c r="A26" s="1310"/>
      <c r="B26" s="1310"/>
      <c r="C26" s="1311" t="s">
        <v>474</v>
      </c>
      <c r="D26" s="1317">
        <v>180.97874925987284</v>
      </c>
      <c r="E26" s="1340"/>
      <c r="F26" s="1318">
        <v>81.315336649021205</v>
      </c>
      <c r="G26" s="1318">
        <v>92.157381535557363</v>
      </c>
      <c r="H26" s="1318">
        <v>105.91843850693019</v>
      </c>
      <c r="I26" s="1318">
        <v>103.833429874904</v>
      </c>
      <c r="J26" s="1318">
        <v>115.09247648784542</v>
      </c>
      <c r="K26" s="1318"/>
      <c r="L26" s="1318">
        <v>100.49741606366211</v>
      </c>
      <c r="M26" s="1318">
        <v>97.590914030617597</v>
      </c>
      <c r="N26" s="1318"/>
      <c r="O26" s="1318"/>
      <c r="P26" s="1319">
        <v>105.53896693590141</v>
      </c>
      <c r="Q26" s="1320"/>
    </row>
    <row r="27" spans="1:17">
      <c r="A27" s="1321"/>
      <c r="B27" s="1321"/>
      <c r="C27" s="1322" t="s">
        <v>475</v>
      </c>
      <c r="D27" s="1323">
        <v>3.2143732993892407</v>
      </c>
      <c r="E27" s="1324"/>
      <c r="F27" s="1324">
        <v>19.120528780465023</v>
      </c>
      <c r="G27" s="1324">
        <v>11.266247036704</v>
      </c>
      <c r="H27" s="1324">
        <v>3.8340087117982979</v>
      </c>
      <c r="I27" s="1324">
        <v>26.68776494493817</v>
      </c>
      <c r="J27" s="1324">
        <v>4.5213182141981303</v>
      </c>
      <c r="K27" s="1324"/>
      <c r="L27" s="1324">
        <v>2.6462963179222481</v>
      </c>
      <c r="M27" s="1324">
        <v>9.6366969905758459</v>
      </c>
      <c r="N27" s="1324"/>
      <c r="O27" s="1324"/>
      <c r="P27" s="1325">
        <v>2.5250201445738112</v>
      </c>
      <c r="Q27" s="1326"/>
    </row>
    <row r="28" spans="1:17" ht="15">
      <c r="A28" s="1285" t="s">
        <v>479</v>
      </c>
      <c r="B28" s="1285" t="s">
        <v>483</v>
      </c>
      <c r="C28" s="1296" t="s">
        <v>484</v>
      </c>
      <c r="D28" s="1327"/>
      <c r="E28" s="1328"/>
      <c r="F28" s="1328"/>
      <c r="G28" s="1328"/>
      <c r="H28" s="1328"/>
      <c r="I28" s="1328"/>
      <c r="J28" s="1328"/>
      <c r="K28" s="1328"/>
      <c r="L28" s="1328"/>
      <c r="M28" s="1328"/>
      <c r="N28" s="1328"/>
      <c r="O28" s="1328"/>
      <c r="P28" s="1328"/>
      <c r="Q28" s="1377"/>
    </row>
    <row r="29" spans="1:17">
      <c r="C29" s="1300" t="s">
        <v>482</v>
      </c>
      <c r="D29" s="1301">
        <v>4.08</v>
      </c>
      <c r="E29" s="1302"/>
      <c r="F29" s="1302"/>
      <c r="G29" s="1302">
        <v>2.0300000000000002</v>
      </c>
      <c r="H29" s="1341" t="e">
        <v>#N/A</v>
      </c>
      <c r="I29" s="1302">
        <v>2.12</v>
      </c>
      <c r="J29" s="1302">
        <v>2.46</v>
      </c>
      <c r="K29" s="1302"/>
      <c r="L29" s="1302">
        <v>2</v>
      </c>
      <c r="M29" s="1302"/>
      <c r="N29" s="1302"/>
      <c r="O29" s="1302"/>
      <c r="P29" s="1303">
        <v>2.3726000000000003</v>
      </c>
      <c r="Q29" s="1304">
        <v>2.2502067300301074</v>
      </c>
    </row>
    <row r="30" spans="1:17">
      <c r="C30" s="1305" t="s">
        <v>472</v>
      </c>
      <c r="D30" s="1306">
        <v>3.97</v>
      </c>
      <c r="E30" s="1336"/>
      <c r="F30" s="1336"/>
      <c r="G30" s="1336">
        <v>1.93</v>
      </c>
      <c r="H30" s="1336" t="e">
        <v>#N/A</v>
      </c>
      <c r="I30" s="1336">
        <v>2.12</v>
      </c>
      <c r="J30" s="1336">
        <v>2.46</v>
      </c>
      <c r="K30" s="1336"/>
      <c r="L30" s="1336">
        <v>1.93</v>
      </c>
      <c r="M30" s="1336"/>
      <c r="N30" s="1336"/>
      <c r="O30" s="1336"/>
      <c r="P30" s="1337">
        <v>2.5703</v>
      </c>
      <c r="Q30" s="1338">
        <v>2.2197639929376725</v>
      </c>
    </row>
    <row r="31" spans="1:17">
      <c r="A31" s="1310"/>
      <c r="B31" s="1310"/>
      <c r="C31" s="1311" t="s">
        <v>473</v>
      </c>
      <c r="D31" s="1312">
        <v>-0.10999999999999988</v>
      </c>
      <c r="E31" s="1314"/>
      <c r="F31" s="1314">
        <v>0</v>
      </c>
      <c r="G31" s="1313">
        <v>0.10000000000000031</v>
      </c>
      <c r="H31" s="1313" t="e">
        <v>#N/A</v>
      </c>
      <c r="I31" s="1313">
        <v>0</v>
      </c>
      <c r="J31" s="1313">
        <v>0</v>
      </c>
      <c r="K31" s="1313"/>
      <c r="L31" s="1313">
        <v>7.0000000000000062E-2</v>
      </c>
      <c r="M31" s="1314">
        <v>0</v>
      </c>
      <c r="N31" s="1314"/>
      <c r="O31" s="1314"/>
      <c r="P31" s="1339">
        <v>-0.19769999999999976</v>
      </c>
      <c r="Q31" s="1316">
        <v>3.0442737092434946E-2</v>
      </c>
    </row>
    <row r="32" spans="1:17">
      <c r="A32" s="1310"/>
      <c r="B32" s="1310"/>
      <c r="C32" s="1311" t="s">
        <v>474</v>
      </c>
      <c r="D32" s="1317">
        <v>181.31667395490413</v>
      </c>
      <c r="E32" s="1340"/>
      <c r="F32" s="1340"/>
      <c r="G32" s="1318">
        <v>90.213933364817507</v>
      </c>
      <c r="H32" s="1318" t="e">
        <v>#N/A</v>
      </c>
      <c r="I32" s="1318">
        <v>94.213565878528627</v>
      </c>
      <c r="J32" s="1318">
        <v>109.32328870810397</v>
      </c>
      <c r="K32" s="1318"/>
      <c r="L32" s="1318">
        <v>88.8807225269138</v>
      </c>
      <c r="M32" s="1318"/>
      <c r="N32" s="1318"/>
      <c r="O32" s="1318"/>
      <c r="P32" s="1319">
        <v>105.43920113367784</v>
      </c>
      <c r="Q32" s="1320"/>
    </row>
    <row r="33" spans="1:17">
      <c r="A33" s="1321"/>
      <c r="B33" s="1321"/>
      <c r="C33" s="1322" t="s">
        <v>475</v>
      </c>
      <c r="D33" s="1323">
        <v>2.6988532315430511</v>
      </c>
      <c r="E33" s="1324"/>
      <c r="F33" s="1324"/>
      <c r="G33" s="1324">
        <v>21.145086421360766</v>
      </c>
      <c r="H33" s="1324">
        <v>7.0333504249852821</v>
      </c>
      <c r="I33" s="1324">
        <v>21.015406903399612</v>
      </c>
      <c r="J33" s="1324">
        <v>15.082433308645394</v>
      </c>
      <c r="K33" s="1324"/>
      <c r="L33" s="1324">
        <v>4.4744859617852368</v>
      </c>
      <c r="M33" s="1324"/>
      <c r="N33" s="1324"/>
      <c r="O33" s="1324"/>
      <c r="P33" s="1325">
        <v>3.3469795252861498</v>
      </c>
      <c r="Q33" s="1326"/>
    </row>
    <row r="34" spans="1:17" ht="15">
      <c r="A34" s="1285" t="s">
        <v>479</v>
      </c>
      <c r="B34" s="1285" t="s">
        <v>485</v>
      </c>
      <c r="C34" s="1296" t="s">
        <v>486</v>
      </c>
      <c r="D34" s="1327"/>
      <c r="E34" s="1328"/>
      <c r="F34" s="1328"/>
      <c r="G34" s="1328"/>
      <c r="H34" s="1328"/>
      <c r="I34" s="1328"/>
      <c r="J34" s="1328"/>
      <c r="K34" s="1328"/>
      <c r="L34" s="1328"/>
      <c r="M34" s="1328"/>
      <c r="N34" s="1328"/>
      <c r="O34" s="1328"/>
      <c r="P34" s="1328"/>
      <c r="Q34" s="1377"/>
    </row>
    <row r="35" spans="1:17">
      <c r="C35" s="1300" t="s">
        <v>482</v>
      </c>
      <c r="D35" s="1301">
        <v>2.72</v>
      </c>
      <c r="E35" s="1302"/>
      <c r="F35" s="1302"/>
      <c r="G35" s="1302">
        <v>2.0499999999999998</v>
      </c>
      <c r="H35" s="1342" t="e">
        <v>#N/A</v>
      </c>
      <c r="I35" s="1302">
        <v>2.48</v>
      </c>
      <c r="J35" s="1302">
        <v>2.92</v>
      </c>
      <c r="K35" s="1302"/>
      <c r="L35" s="1302">
        <v>2</v>
      </c>
      <c r="M35" s="1302"/>
      <c r="N35" s="1302"/>
      <c r="O35" s="1302"/>
      <c r="P35" s="1303">
        <v>2.1863999999999999</v>
      </c>
      <c r="Q35" s="1304">
        <v>2.4683750036244319</v>
      </c>
    </row>
    <row r="36" spans="1:17">
      <c r="C36" s="1305" t="s">
        <v>472</v>
      </c>
      <c r="D36" s="1306">
        <v>2.72</v>
      </c>
      <c r="E36" s="1343"/>
      <c r="F36" s="1343"/>
      <c r="G36" s="1343">
        <v>2.12</v>
      </c>
      <c r="H36" s="1307" t="e">
        <v>#N/A</v>
      </c>
      <c r="I36" s="1307">
        <v>2.48</v>
      </c>
      <c r="J36" s="1307">
        <v>2.9</v>
      </c>
      <c r="K36" s="1307"/>
      <c r="L36" s="1307">
        <v>1.6</v>
      </c>
      <c r="M36" s="1307"/>
      <c r="N36" s="1307"/>
      <c r="O36" s="1307"/>
      <c r="P36" s="1308">
        <v>1.9175</v>
      </c>
      <c r="Q36" s="1309">
        <v>2.4462773167753991</v>
      </c>
    </row>
    <row r="37" spans="1:17">
      <c r="A37" s="1310"/>
      <c r="B37" s="1310"/>
      <c r="C37" s="1311" t="s">
        <v>473</v>
      </c>
      <c r="D37" s="1312">
        <v>0</v>
      </c>
      <c r="E37" s="1314"/>
      <c r="F37" s="1314"/>
      <c r="G37" s="1313">
        <v>-7.0000000000000284E-2</v>
      </c>
      <c r="H37" s="1313" t="e">
        <v>#N/A</v>
      </c>
      <c r="I37" s="1313">
        <v>0</v>
      </c>
      <c r="J37" s="1313">
        <v>2.0000000000000018E-2</v>
      </c>
      <c r="K37" s="1313"/>
      <c r="L37" s="1313">
        <v>0.39999999999999991</v>
      </c>
      <c r="M37" s="1314"/>
      <c r="N37" s="1314"/>
      <c r="O37" s="1314"/>
      <c r="P37" s="1339">
        <v>0.26889999999999992</v>
      </c>
      <c r="Q37" s="1316">
        <v>2.2097686849032794E-2</v>
      </c>
    </row>
    <row r="38" spans="1:17">
      <c r="A38" s="1310"/>
      <c r="B38" s="1310"/>
      <c r="C38" s="1311" t="s">
        <v>474</v>
      </c>
      <c r="D38" s="1317">
        <v>110.19395335012288</v>
      </c>
      <c r="E38" s="1340"/>
      <c r="F38" s="1340"/>
      <c r="G38" s="1318">
        <v>83.050589841085241</v>
      </c>
      <c r="H38" s="1318" t="e">
        <v>#N/A</v>
      </c>
      <c r="I38" s="1318">
        <v>100.4709574662885</v>
      </c>
      <c r="J38" s="1318">
        <v>118.29644991998485</v>
      </c>
      <c r="K38" s="1318"/>
      <c r="L38" s="1318">
        <v>81.024965698619752</v>
      </c>
      <c r="M38" s="1318"/>
      <c r="N38" s="1318"/>
      <c r="O38" s="1318"/>
      <c r="P38" s="1319">
        <v>88.57649250173111</v>
      </c>
      <c r="Q38" s="1320"/>
    </row>
    <row r="39" spans="1:17" ht="13.5" thickBot="1">
      <c r="A39" s="1321"/>
      <c r="B39" s="1321"/>
      <c r="C39" s="1329" t="s">
        <v>475</v>
      </c>
      <c r="D39" s="1330">
        <v>5.0252587991718434</v>
      </c>
      <c r="E39" s="1331"/>
      <c r="F39" s="1331" t="e">
        <v>#N/A</v>
      </c>
      <c r="G39" s="1331">
        <v>13.277708764665288</v>
      </c>
      <c r="H39" s="1331">
        <v>8.2512077294686001</v>
      </c>
      <c r="I39" s="1331">
        <v>33.224706694271916</v>
      </c>
      <c r="J39" s="1331">
        <v>14.245134575569359</v>
      </c>
      <c r="K39" s="1331" t="e">
        <v>#N/A</v>
      </c>
      <c r="L39" s="1331">
        <v>3.6093857832988276</v>
      </c>
      <c r="M39" s="1331" t="e">
        <v>#N/A</v>
      </c>
      <c r="N39" s="1331" t="e">
        <v>#N/A</v>
      </c>
      <c r="O39" s="1331" t="e">
        <v>#N/A</v>
      </c>
      <c r="P39" s="1332">
        <v>2.9739130434782615</v>
      </c>
      <c r="Q39" s="1333"/>
    </row>
    <row r="40" spans="1:17" ht="13.5" thickBot="1">
      <c r="C40" s="1378"/>
      <c r="D40" s="1376"/>
      <c r="E40" s="1376"/>
      <c r="F40" s="1376"/>
      <c r="G40" s="1376"/>
      <c r="H40" s="1376"/>
      <c r="I40" s="1376"/>
      <c r="J40" s="1376"/>
      <c r="K40" s="1376"/>
      <c r="L40" s="1376"/>
      <c r="M40" s="1376"/>
      <c r="N40" s="1376"/>
      <c r="O40" s="1376"/>
      <c r="P40" s="1376"/>
      <c r="Q40" s="1379"/>
    </row>
    <row r="41" spans="1:17" ht="19.5" thickBot="1">
      <c r="A41" s="1287" t="s">
        <v>487</v>
      </c>
      <c r="B41" s="1287" t="s">
        <v>488</v>
      </c>
      <c r="C41" s="1288" t="s">
        <v>489</v>
      </c>
      <c r="D41" s="1289"/>
      <c r="E41" s="1289"/>
      <c r="F41" s="1289"/>
      <c r="G41" s="1289"/>
      <c r="H41" s="1289"/>
      <c r="I41" s="1289"/>
      <c r="J41" s="1289"/>
      <c r="K41" s="1289"/>
      <c r="L41" s="1289"/>
      <c r="M41" s="1289"/>
      <c r="N41" s="1289"/>
      <c r="O41" s="1289"/>
      <c r="P41" s="1289"/>
      <c r="Q41" s="1290"/>
    </row>
    <row r="42" spans="1:17" ht="13.5" thickBot="1">
      <c r="A42" s="1287"/>
      <c r="B42" s="1287"/>
      <c r="C42" s="1291"/>
      <c r="D42" s="1292" t="s">
        <v>391</v>
      </c>
      <c r="E42" s="1293" t="s">
        <v>394</v>
      </c>
      <c r="F42" s="1293" t="s">
        <v>395</v>
      </c>
      <c r="G42" s="1293" t="s">
        <v>398</v>
      </c>
      <c r="H42" s="1293" t="s">
        <v>400</v>
      </c>
      <c r="I42" s="1293" t="s">
        <v>401</v>
      </c>
      <c r="J42" s="1293" t="s">
        <v>403</v>
      </c>
      <c r="K42" s="1293" t="s">
        <v>410</v>
      </c>
      <c r="L42" s="1293" t="s">
        <v>411</v>
      </c>
      <c r="M42" s="1293" t="s">
        <v>412</v>
      </c>
      <c r="N42" s="1293" t="s">
        <v>413</v>
      </c>
      <c r="O42" s="1293" t="s">
        <v>414</v>
      </c>
      <c r="P42" s="1293" t="s">
        <v>418</v>
      </c>
      <c r="Q42" s="1344" t="s">
        <v>467</v>
      </c>
    </row>
    <row r="43" spans="1:17">
      <c r="C43" s="1345" t="s">
        <v>490</v>
      </c>
      <c r="D43" s="1346">
        <v>564.25</v>
      </c>
      <c r="E43" s="1347"/>
      <c r="F43" s="1348">
        <v>416</v>
      </c>
      <c r="G43" s="1348"/>
      <c r="H43" s="1348" t="e">
        <v>#N/A</v>
      </c>
      <c r="I43" s="1348">
        <v>585</v>
      </c>
      <c r="J43" s="1348">
        <v>480.12</v>
      </c>
      <c r="K43" s="1347">
        <v>426.95</v>
      </c>
      <c r="L43" s="1347"/>
      <c r="M43" s="1347"/>
      <c r="N43" s="1347"/>
      <c r="O43" s="1347"/>
      <c r="P43" s="1347"/>
      <c r="Q43" s="1304">
        <v>494.79470662334904</v>
      </c>
    </row>
    <row r="44" spans="1:17">
      <c r="C44" s="1305" t="s">
        <v>472</v>
      </c>
      <c r="D44" s="1349">
        <v>567.75</v>
      </c>
      <c r="E44" s="1336"/>
      <c r="F44" s="1336">
        <v>416</v>
      </c>
      <c r="G44" s="1336" t="e">
        <v>#N/A</v>
      </c>
      <c r="H44" s="1336" t="e">
        <v>#N/A</v>
      </c>
      <c r="I44" s="1336">
        <v>587</v>
      </c>
      <c r="J44" s="1336">
        <v>478.37</v>
      </c>
      <c r="K44" s="1336">
        <v>327.95</v>
      </c>
      <c r="L44" s="1336"/>
      <c r="M44" s="1336"/>
      <c r="N44" s="1336"/>
      <c r="O44" s="1336"/>
      <c r="P44" s="1336"/>
      <c r="Q44" s="1350">
        <v>458.77560085639237</v>
      </c>
    </row>
    <row r="45" spans="1:17">
      <c r="A45" s="1310"/>
      <c r="B45" s="1310"/>
      <c r="C45" s="1311" t="s">
        <v>473</v>
      </c>
      <c r="D45" s="1312">
        <v>-3.5</v>
      </c>
      <c r="E45" s="1314">
        <v>0</v>
      </c>
      <c r="F45" s="1313">
        <v>0</v>
      </c>
      <c r="G45" s="1313" t="e">
        <v>#N/A</v>
      </c>
      <c r="H45" s="1313" t="e">
        <v>#N/A</v>
      </c>
      <c r="I45" s="1313">
        <v>-2</v>
      </c>
      <c r="J45" s="1313">
        <v>1.75</v>
      </c>
      <c r="K45" s="1313">
        <v>99</v>
      </c>
      <c r="L45" s="1314">
        <v>0</v>
      </c>
      <c r="M45" s="1314">
        <v>0</v>
      </c>
      <c r="N45" s="1314">
        <v>0</v>
      </c>
      <c r="O45" s="1314">
        <v>0</v>
      </c>
      <c r="P45" s="1314">
        <v>0</v>
      </c>
      <c r="Q45" s="1351">
        <v>36.01910576695667</v>
      </c>
    </row>
    <row r="46" spans="1:17">
      <c r="A46" s="1310"/>
      <c r="B46" s="1310"/>
      <c r="C46" s="1311" t="s">
        <v>474</v>
      </c>
      <c r="D46" s="1317">
        <v>114.03719410230518</v>
      </c>
      <c r="E46" s="1318"/>
      <c r="F46" s="1318">
        <v>84.075272922567933</v>
      </c>
      <c r="G46" s="1318"/>
      <c r="H46" s="1318" t="e">
        <v>#N/A</v>
      </c>
      <c r="I46" s="1318">
        <v>118.23085254736114</v>
      </c>
      <c r="J46" s="1318">
        <v>97.034182777844507</v>
      </c>
      <c r="K46" s="1318">
        <v>86.288311957428789</v>
      </c>
      <c r="L46" s="1318"/>
      <c r="M46" s="1318"/>
      <c r="N46" s="1318"/>
      <c r="O46" s="1318"/>
      <c r="P46" s="1318"/>
      <c r="Q46" s="1352"/>
    </row>
    <row r="47" spans="1:17" ht="13.5" thickBot="1">
      <c r="A47" s="1321"/>
      <c r="B47" s="1321"/>
      <c r="C47" s="1329" t="s">
        <v>475</v>
      </c>
      <c r="D47" s="1330">
        <v>8.1475975808755514</v>
      </c>
      <c r="E47" s="1331"/>
      <c r="F47" s="1331">
        <v>7.8442386004328863</v>
      </c>
      <c r="G47" s="1331"/>
      <c r="H47" s="1331">
        <v>2.7495993143554407</v>
      </c>
      <c r="I47" s="1331">
        <v>30.123813074699424</v>
      </c>
      <c r="J47" s="1331">
        <v>15.122917282019745</v>
      </c>
      <c r="K47" s="1331">
        <v>36.011834147616952</v>
      </c>
      <c r="L47" s="1331"/>
      <c r="M47" s="1331"/>
      <c r="N47" s="1331"/>
      <c r="O47" s="1331"/>
      <c r="P47" s="1331"/>
      <c r="Q47" s="1353"/>
    </row>
    <row r="48" spans="1:17">
      <c r="C48" s="1354" t="s">
        <v>491</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N17" sqref="N17"/>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463" t="s">
        <v>502</v>
      </c>
      <c r="B5" s="1463"/>
      <c r="C5" s="1463"/>
      <c r="D5" s="1463"/>
      <c r="E5" s="1463"/>
      <c r="F5" s="1463"/>
      <c r="H5" s="649" t="s">
        <v>330</v>
      </c>
    </row>
    <row r="6" spans="1:20" ht="15.75" customHeight="1" thickBot="1">
      <c r="A6" s="1464" t="s">
        <v>169</v>
      </c>
      <c r="B6" s="1455" t="s">
        <v>504</v>
      </c>
      <c r="C6" s="1456"/>
      <c r="D6" s="1457"/>
      <c r="E6" s="1458" t="s">
        <v>507</v>
      </c>
      <c r="F6" s="1460" t="s">
        <v>508</v>
      </c>
    </row>
    <row r="7" spans="1:20" ht="21" customHeight="1" thickBot="1">
      <c r="A7" s="1465"/>
      <c r="B7" s="1143" t="s">
        <v>311</v>
      </c>
      <c r="C7" s="1143" t="s">
        <v>319</v>
      </c>
      <c r="D7" s="1143" t="s">
        <v>320</v>
      </c>
      <c r="E7" s="1459"/>
      <c r="F7" s="1461"/>
    </row>
    <row r="8" spans="1:20" ht="17.25" customHeight="1" thickBot="1">
      <c r="A8" s="846" t="s">
        <v>170</v>
      </c>
      <c r="B8" s="733">
        <v>16251.866</v>
      </c>
      <c r="C8" s="733">
        <v>5059.6899999999996</v>
      </c>
      <c r="D8" s="882">
        <f t="shared" ref="D8:D13" si="0">(C8/B8)*100</f>
        <v>31.132978822247242</v>
      </c>
      <c r="E8" s="733">
        <v>14038.891</v>
      </c>
      <c r="F8" s="882">
        <f t="shared" ref="F8:F13" si="1">((B8-E8)/E8)*100</f>
        <v>15.763175310642419</v>
      </c>
      <c r="H8" s="678" t="s">
        <v>171</v>
      </c>
    </row>
    <row r="9" spans="1:20" ht="18" customHeight="1" thickBot="1">
      <c r="A9" s="847" t="s">
        <v>172</v>
      </c>
      <c r="B9" s="734">
        <v>48409</v>
      </c>
      <c r="C9" s="734">
        <v>11376</v>
      </c>
      <c r="D9" s="883">
        <f t="shared" si="0"/>
        <v>23.499762440868434</v>
      </c>
      <c r="E9" s="734">
        <v>50520</v>
      </c>
      <c r="F9" s="883">
        <f t="shared" si="1"/>
        <v>-4.1785431512272364</v>
      </c>
      <c r="H9" s="648">
        <f>B9-E9</f>
        <v>-2111</v>
      </c>
      <c r="O9"/>
      <c r="P9"/>
      <c r="Q9"/>
      <c r="R9"/>
      <c r="S9"/>
      <c r="T9"/>
    </row>
    <row r="10" spans="1:20" ht="15" customHeight="1" thickBot="1">
      <c r="A10" s="848" t="s">
        <v>305</v>
      </c>
      <c r="B10" s="735">
        <v>14811</v>
      </c>
      <c r="C10" s="1087">
        <v>0</v>
      </c>
      <c r="D10" s="883">
        <f t="shared" si="0"/>
        <v>0</v>
      </c>
      <c r="E10" s="736">
        <v>21098</v>
      </c>
      <c r="F10" s="883">
        <f t="shared" si="1"/>
        <v>-29.799033083704618</v>
      </c>
      <c r="O10"/>
      <c r="P10"/>
      <c r="Q10"/>
      <c r="R10"/>
      <c r="S10"/>
      <c r="T10"/>
    </row>
    <row r="11" spans="1:20" ht="17.25" customHeight="1" thickBot="1">
      <c r="A11" s="847" t="s">
        <v>173</v>
      </c>
      <c r="B11" s="1280">
        <v>270617.55</v>
      </c>
      <c r="C11" s="738">
        <v>11085.616</v>
      </c>
      <c r="D11" s="884">
        <f t="shared" si="0"/>
        <v>4.0964142938992687</v>
      </c>
      <c r="E11" s="738">
        <v>275566.08799999999</v>
      </c>
      <c r="F11" s="884">
        <f t="shared" si="1"/>
        <v>-1.7957717641947295</v>
      </c>
      <c r="J11" s="843"/>
      <c r="O11"/>
      <c r="P11"/>
      <c r="Q11"/>
      <c r="R11"/>
      <c r="S11"/>
      <c r="T11"/>
    </row>
    <row r="12" spans="1:20" ht="15" customHeight="1" thickBot="1">
      <c r="A12" s="846" t="s">
        <v>174</v>
      </c>
      <c r="B12" s="733">
        <v>103137.30899999999</v>
      </c>
      <c r="C12" s="733">
        <v>20918.491000000002</v>
      </c>
      <c r="D12" s="883">
        <f t="shared" si="0"/>
        <v>20.282176452751933</v>
      </c>
      <c r="E12" s="733">
        <v>106578.781</v>
      </c>
      <c r="F12" s="883">
        <f t="shared" si="1"/>
        <v>-3.2290404972824831</v>
      </c>
      <c r="O12"/>
      <c r="P12"/>
      <c r="Q12"/>
      <c r="R12"/>
      <c r="S12"/>
      <c r="T12"/>
    </row>
    <row r="13" spans="1:20" ht="15" customHeight="1" thickBot="1">
      <c r="A13" s="846" t="s">
        <v>175</v>
      </c>
      <c r="B13" s="733">
        <f>B11+B12</f>
        <v>373754.859</v>
      </c>
      <c r="C13" s="733">
        <f>C11+C12</f>
        <v>32004.107000000004</v>
      </c>
      <c r="D13" s="885">
        <f t="shared" si="0"/>
        <v>8.5628604496617413</v>
      </c>
      <c r="E13" s="733">
        <f>E11+E12</f>
        <v>382144.86900000001</v>
      </c>
      <c r="F13" s="885">
        <f t="shared" si="1"/>
        <v>-2.1955050768979469</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463" t="s">
        <v>503</v>
      </c>
      <c r="B18" s="1463"/>
      <c r="C18" s="1463"/>
      <c r="D18" s="1463"/>
      <c r="E18" s="1463"/>
      <c r="F18" s="1463"/>
      <c r="L18" s="1075"/>
      <c r="O18"/>
      <c r="P18"/>
      <c r="Q18"/>
      <c r="R18"/>
      <c r="S18"/>
      <c r="T18"/>
    </row>
    <row r="19" spans="1:20" ht="16.5" customHeight="1" thickBot="1">
      <c r="A19" s="1453" t="s">
        <v>176</v>
      </c>
      <c r="B19" s="1455" t="s">
        <v>504</v>
      </c>
      <c r="C19" s="1456"/>
      <c r="D19" s="1457"/>
      <c r="E19" s="1458" t="s">
        <v>507</v>
      </c>
      <c r="F19" s="1460" t="s">
        <v>508</v>
      </c>
      <c r="L19" s="1075"/>
      <c r="O19"/>
      <c r="P19"/>
      <c r="Q19"/>
      <c r="R19"/>
      <c r="S19"/>
      <c r="T19"/>
    </row>
    <row r="20" spans="1:20" ht="21" customHeight="1" thickBot="1">
      <c r="A20" s="1454"/>
      <c r="B20" s="845" t="s">
        <v>311</v>
      </c>
      <c r="C20" s="845" t="s">
        <v>441</v>
      </c>
      <c r="D20" s="845" t="s">
        <v>442</v>
      </c>
      <c r="E20" s="1459"/>
      <c r="F20" s="1461"/>
      <c r="L20" s="1164"/>
      <c r="O20"/>
      <c r="P20"/>
      <c r="Q20"/>
      <c r="R20"/>
      <c r="S20"/>
      <c r="T20"/>
    </row>
    <row r="21" spans="1:20" ht="15.75" thickBot="1">
      <c r="A21" s="568" t="s">
        <v>170</v>
      </c>
      <c r="B21" s="733">
        <v>29945.039000000001</v>
      </c>
      <c r="C21" s="739">
        <v>0</v>
      </c>
      <c r="D21" s="882">
        <f t="shared" ref="D21:D26" si="2">(C21/B21)*100</f>
        <v>0</v>
      </c>
      <c r="E21" s="733">
        <v>32996.713000000003</v>
      </c>
      <c r="F21" s="882">
        <f t="shared" ref="F21:F26" si="3">((B21-E21)/E21)*100</f>
        <v>-9.2484181681975492</v>
      </c>
      <c r="H21" s="678" t="s">
        <v>177</v>
      </c>
      <c r="O21"/>
      <c r="P21"/>
      <c r="Q21"/>
      <c r="R21"/>
      <c r="S21"/>
      <c r="T21"/>
    </row>
    <row r="22" spans="1:20" ht="15.75" thickBot="1">
      <c r="A22" s="568" t="s">
        <v>172</v>
      </c>
      <c r="B22" s="733">
        <v>120960</v>
      </c>
      <c r="C22" s="739">
        <v>0</v>
      </c>
      <c r="D22" s="883">
        <f t="shared" si="2"/>
        <v>0</v>
      </c>
      <c r="E22" s="733">
        <v>161383</v>
      </c>
      <c r="F22" s="883">
        <f t="shared" si="3"/>
        <v>-25.047867495337179</v>
      </c>
      <c r="H22" s="648">
        <f>B22-E22</f>
        <v>-40423</v>
      </c>
      <c r="O22"/>
      <c r="P22"/>
      <c r="Q22"/>
      <c r="R22"/>
      <c r="S22"/>
      <c r="T22"/>
    </row>
    <row r="23" spans="1:20" ht="15.75" thickBot="1">
      <c r="A23" s="569" t="s">
        <v>305</v>
      </c>
      <c r="B23" s="736">
        <v>32776</v>
      </c>
      <c r="C23" s="740">
        <v>0</v>
      </c>
      <c r="D23" s="883">
        <f t="shared" si="2"/>
        <v>0</v>
      </c>
      <c r="E23" s="736">
        <v>48910</v>
      </c>
      <c r="F23" s="883">
        <f t="shared" si="3"/>
        <v>-32.987119198527907</v>
      </c>
      <c r="O23"/>
      <c r="P23"/>
      <c r="Q23"/>
      <c r="R23"/>
      <c r="S23"/>
      <c r="T23"/>
    </row>
    <row r="24" spans="1:20" ht="15.75" thickBot="1">
      <c r="A24" s="568" t="s">
        <v>173</v>
      </c>
      <c r="B24" s="733">
        <v>15975.705</v>
      </c>
      <c r="C24" s="741">
        <v>33.841999999999999</v>
      </c>
      <c r="D24" s="884">
        <f t="shared" si="2"/>
        <v>0.21183415692765983</v>
      </c>
      <c r="E24" s="733">
        <v>19137.920999999998</v>
      </c>
      <c r="F24" s="884">
        <f t="shared" si="3"/>
        <v>-16.523299474378636</v>
      </c>
      <c r="O24"/>
      <c r="P24"/>
      <c r="Q24"/>
      <c r="R24"/>
      <c r="S24"/>
      <c r="T24"/>
    </row>
    <row r="25" spans="1:20" ht="15.75" thickBot="1">
      <c r="A25" s="568" t="s">
        <v>174</v>
      </c>
      <c r="B25" s="733">
        <v>5661.9340000000002</v>
      </c>
      <c r="C25" s="741">
        <v>26.254999999999999</v>
      </c>
      <c r="D25" s="883">
        <f t="shared" si="2"/>
        <v>0.46371080976924134</v>
      </c>
      <c r="E25" s="733">
        <v>5243.3869999999997</v>
      </c>
      <c r="F25" s="883">
        <f t="shared" si="3"/>
        <v>7.9823785656103681</v>
      </c>
      <c r="O25"/>
      <c r="P25"/>
      <c r="Q25"/>
      <c r="R25"/>
      <c r="S25"/>
      <c r="T25"/>
    </row>
    <row r="26" spans="1:20" ht="15.75" thickBot="1">
      <c r="A26" s="568" t="s">
        <v>175</v>
      </c>
      <c r="B26" s="733">
        <f>B24+B25</f>
        <v>21637.638999999999</v>
      </c>
      <c r="C26" s="742">
        <f>C24+C25</f>
        <v>60.096999999999994</v>
      </c>
      <c r="D26" s="885">
        <f t="shared" si="2"/>
        <v>0.27774287203885784</v>
      </c>
      <c r="E26" s="733">
        <f>E24+E25</f>
        <v>24381.307999999997</v>
      </c>
      <c r="F26" s="885">
        <f t="shared" si="3"/>
        <v>-11.253165744840262</v>
      </c>
      <c r="O26"/>
      <c r="P26"/>
      <c r="Q26"/>
      <c r="R26"/>
      <c r="S26"/>
      <c r="T26"/>
    </row>
    <row r="27" spans="1:20" ht="16.5" customHeight="1">
      <c r="A27" s="1462"/>
      <c r="B27" s="1462"/>
      <c r="C27" s="1462"/>
      <c r="D27" s="1462"/>
      <c r="E27" s="1462"/>
      <c r="F27" s="1462"/>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446</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52"/>
      <c r="D32" s="1452"/>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52"/>
      <c r="C43" s="1452"/>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F24" sqref="F24"/>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466" t="s">
        <v>501</v>
      </c>
      <c r="B2" s="1466"/>
      <c r="C2" s="1466"/>
      <c r="D2" s="1466"/>
      <c r="E2" s="1466"/>
      <c r="F2" s="1466"/>
      <c r="G2" s="1466"/>
      <c r="H2" s="1466"/>
      <c r="I2" s="1466"/>
      <c r="J2" s="1466"/>
      <c r="K2" s="1466"/>
      <c r="L2" s="1466"/>
      <c r="M2" s="1466"/>
      <c r="N2" s="1466"/>
      <c r="O2" s="1466"/>
      <c r="P2" s="1466"/>
      <c r="Q2" s="1466"/>
      <c r="R2" s="1466"/>
      <c r="S2" s="1466"/>
      <c r="T2" s="1466"/>
      <c r="U2" s="1466"/>
      <c r="V2" s="1466"/>
      <c r="W2" s="1466"/>
      <c r="X2" s="1466"/>
    </row>
    <row r="3" spans="1:24" ht="15.75" customHeight="1">
      <c r="A3" s="1467" t="s">
        <v>500</v>
      </c>
      <c r="B3" s="1467"/>
      <c r="C3" s="1467"/>
      <c r="D3" s="1467"/>
      <c r="E3" s="1467"/>
      <c r="F3" s="1467"/>
      <c r="P3" s="589"/>
    </row>
    <row r="4" spans="1:24" ht="4.5" customHeight="1">
      <c r="A4" s="590"/>
      <c r="B4" s="590"/>
      <c r="C4" s="588"/>
      <c r="D4" s="588"/>
    </row>
    <row r="5" spans="1:24" ht="15.75" thickBot="1">
      <c r="A5" s="591" t="s">
        <v>178</v>
      </c>
      <c r="B5" s="1468" t="s">
        <v>179</v>
      </c>
      <c r="C5" s="1468"/>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11790.657999999999</v>
      </c>
      <c r="C7" s="605">
        <v>18988</v>
      </c>
      <c r="D7" s="650">
        <v>2.3136362111150772</v>
      </c>
      <c r="F7" s="743" t="s">
        <v>191</v>
      </c>
      <c r="G7" s="603">
        <v>1526.1479999999999</v>
      </c>
      <c r="H7" s="603">
        <v>8043</v>
      </c>
      <c r="I7" s="865">
        <v>2.7216872110939905</v>
      </c>
      <c r="K7" s="743" t="s">
        <v>191</v>
      </c>
      <c r="L7" s="603">
        <v>281514.93099999998</v>
      </c>
      <c r="M7" s="603">
        <v>73888.195999999996</v>
      </c>
      <c r="N7" s="731">
        <v>3.8100122379493473</v>
      </c>
      <c r="P7" s="743" t="s">
        <v>192</v>
      </c>
      <c r="Q7" s="603">
        <v>51436.572999999997</v>
      </c>
      <c r="R7" s="603">
        <v>13842.712</v>
      </c>
      <c r="S7" s="731">
        <v>3.7157872676972548</v>
      </c>
    </row>
    <row r="8" spans="1:24" ht="16.5" thickBot="1">
      <c r="A8" s="604" t="s">
        <v>201</v>
      </c>
      <c r="B8" s="605">
        <v>7108.6850000000004</v>
      </c>
      <c r="C8" s="605">
        <v>5690</v>
      </c>
      <c r="D8" s="650">
        <v>2.2931308510250514</v>
      </c>
      <c r="F8" s="604" t="s">
        <v>193</v>
      </c>
      <c r="G8" s="605">
        <v>1122.481</v>
      </c>
      <c r="H8" s="605">
        <v>6768</v>
      </c>
      <c r="I8" s="850">
        <v>2.3028038265143884</v>
      </c>
      <c r="K8" s="604" t="s">
        <v>194</v>
      </c>
      <c r="L8" s="605">
        <v>195353.701</v>
      </c>
      <c r="M8" s="605">
        <v>52742.159</v>
      </c>
      <c r="N8" s="650">
        <v>3.7039382669185006</v>
      </c>
      <c r="P8" s="604" t="s">
        <v>194</v>
      </c>
      <c r="Q8" s="605">
        <v>46297.688999999998</v>
      </c>
      <c r="R8" s="605">
        <v>14978.102000000001</v>
      </c>
      <c r="S8" s="650">
        <v>3.0910250844866725</v>
      </c>
    </row>
    <row r="9" spans="1:24" ht="16.5" thickBot="1">
      <c r="A9" s="604" t="s">
        <v>373</v>
      </c>
      <c r="B9" s="605">
        <v>7025.9870000000001</v>
      </c>
      <c r="C9" s="605">
        <v>3662</v>
      </c>
      <c r="D9" s="650">
        <v>3.4664580341209437</v>
      </c>
      <c r="F9" s="940" t="s">
        <v>321</v>
      </c>
      <c r="G9" s="608">
        <v>2648.6289999999999</v>
      </c>
      <c r="H9" s="608">
        <v>14811</v>
      </c>
      <c r="I9" s="941">
        <v>2.5268909735664873</v>
      </c>
      <c r="K9" s="604" t="s">
        <v>450</v>
      </c>
      <c r="L9" s="605">
        <v>93317.489000000001</v>
      </c>
      <c r="M9" s="605">
        <v>32465.682000000001</v>
      </c>
      <c r="N9" s="650">
        <v>2.8743424826251918</v>
      </c>
      <c r="P9" s="604" t="s">
        <v>198</v>
      </c>
      <c r="Q9" s="605">
        <v>37875.502</v>
      </c>
      <c r="R9" s="605">
        <v>6850.8130000000001</v>
      </c>
      <c r="S9" s="650">
        <v>5.5286141951327528</v>
      </c>
    </row>
    <row r="10" spans="1:24" ht="15.75">
      <c r="A10" s="604" t="s">
        <v>449</v>
      </c>
      <c r="B10" s="605">
        <v>5221.7070000000003</v>
      </c>
      <c r="C10" s="605">
        <v>2465</v>
      </c>
      <c r="D10" s="650">
        <v>4.7928389756223382</v>
      </c>
      <c r="H10" s="1128"/>
      <c r="K10" s="604" t="s">
        <v>193</v>
      </c>
      <c r="L10" s="605">
        <v>69355.990000000005</v>
      </c>
      <c r="M10" s="605">
        <v>17719.096000000001</v>
      </c>
      <c r="N10" s="650">
        <v>3.9141946067677491</v>
      </c>
      <c r="P10" s="604" t="s">
        <v>193</v>
      </c>
      <c r="Q10" s="605">
        <v>28058.338</v>
      </c>
      <c r="R10" s="605">
        <v>8416.5419999999995</v>
      </c>
      <c r="S10" s="650">
        <v>3.3337132993573846</v>
      </c>
    </row>
    <row r="11" spans="1:24" ht="15.75">
      <c r="A11" s="604" t="s">
        <v>203</v>
      </c>
      <c r="B11" s="605">
        <v>2340.17</v>
      </c>
      <c r="C11" s="605">
        <v>1515</v>
      </c>
      <c r="D11" s="650">
        <v>2.3382339422957794</v>
      </c>
      <c r="K11" s="604" t="s">
        <v>200</v>
      </c>
      <c r="L11" s="605">
        <v>62721.356</v>
      </c>
      <c r="M11" s="605">
        <v>13396.687</v>
      </c>
      <c r="N11" s="650">
        <v>4.6818557453794361</v>
      </c>
      <c r="P11" s="604" t="s">
        <v>195</v>
      </c>
      <c r="Q11" s="605">
        <v>26937.358</v>
      </c>
      <c r="R11" s="605">
        <v>6515.8069999999998</v>
      </c>
      <c r="S11" s="650">
        <v>4.1341552934271997</v>
      </c>
    </row>
    <row r="12" spans="1:24" ht="15.75">
      <c r="A12" s="604" t="s">
        <v>193</v>
      </c>
      <c r="B12" s="605">
        <v>2023.694</v>
      </c>
      <c r="C12" s="605">
        <v>7212</v>
      </c>
      <c r="D12" s="650">
        <v>2.7002712688523847</v>
      </c>
      <c r="H12" s="1128"/>
      <c r="K12" s="604" t="s">
        <v>201</v>
      </c>
      <c r="L12" s="605">
        <v>39275.796999999999</v>
      </c>
      <c r="M12" s="605">
        <v>11133.459000000001</v>
      </c>
      <c r="N12" s="650">
        <v>3.5277263786573423</v>
      </c>
      <c r="P12" s="604" t="s">
        <v>450</v>
      </c>
      <c r="Q12" s="605">
        <v>20609.751</v>
      </c>
      <c r="R12" s="605">
        <v>7950.4059999999999</v>
      </c>
      <c r="S12" s="650">
        <v>2.5922891233479146</v>
      </c>
    </row>
    <row r="13" spans="1:24" ht="15.75">
      <c r="A13" s="604" t="s">
        <v>199</v>
      </c>
      <c r="B13" s="605">
        <v>1361.6990000000001</v>
      </c>
      <c r="C13" s="605">
        <v>1675</v>
      </c>
      <c r="D13" s="650">
        <v>2.808721336768349</v>
      </c>
      <c r="H13" s="1128"/>
      <c r="K13" s="604" t="s">
        <v>198</v>
      </c>
      <c r="L13" s="605">
        <v>39054.862999999998</v>
      </c>
      <c r="M13" s="605">
        <v>6089.0029999999997</v>
      </c>
      <c r="N13" s="650">
        <v>6.4139996317952219</v>
      </c>
      <c r="P13" s="604" t="s">
        <v>200</v>
      </c>
      <c r="Q13" s="605">
        <v>20580.242999999999</v>
      </c>
      <c r="R13" s="605">
        <v>5156.7359999999999</v>
      </c>
      <c r="S13" s="650">
        <v>3.9909436899620223</v>
      </c>
    </row>
    <row r="14" spans="1:24" ht="15.75">
      <c r="A14" s="604" t="s">
        <v>465</v>
      </c>
      <c r="B14" s="605">
        <v>1231.2360000000001</v>
      </c>
      <c r="C14" s="605">
        <v>599</v>
      </c>
      <c r="D14" s="650">
        <v>4.0753615321216614</v>
      </c>
      <c r="K14" s="604" t="s">
        <v>192</v>
      </c>
      <c r="L14" s="605">
        <v>34763.940999999999</v>
      </c>
      <c r="M14" s="605">
        <v>8242.8019999999997</v>
      </c>
      <c r="N14" s="650">
        <v>4.2174907270610165</v>
      </c>
      <c r="P14" s="604" t="s">
        <v>191</v>
      </c>
      <c r="Q14" s="605">
        <v>14219.146000000001</v>
      </c>
      <c r="R14" s="605">
        <v>4671.2809999999999</v>
      </c>
      <c r="S14" s="650">
        <v>3.0439500428255122</v>
      </c>
    </row>
    <row r="15" spans="1:24" ht="15.75">
      <c r="A15" s="604" t="s">
        <v>204</v>
      </c>
      <c r="B15" s="605">
        <v>1203.6780000000001</v>
      </c>
      <c r="C15" s="605">
        <v>936</v>
      </c>
      <c r="D15" s="650">
        <v>2.2435373870708601</v>
      </c>
      <c r="E15" s="822"/>
      <c r="K15" s="604" t="s">
        <v>196</v>
      </c>
      <c r="L15" s="605">
        <v>33257.718000000001</v>
      </c>
      <c r="M15" s="605">
        <v>7941.98</v>
      </c>
      <c r="N15" s="650">
        <v>4.1875852117482042</v>
      </c>
      <c r="P15" s="604" t="s">
        <v>338</v>
      </c>
      <c r="Q15" s="605">
        <v>12018.251</v>
      </c>
      <c r="R15" s="605">
        <v>3362.5230000000001</v>
      </c>
      <c r="S15" s="650">
        <v>3.5741765929928211</v>
      </c>
    </row>
    <row r="16" spans="1:24" ht="16.5" thickBot="1">
      <c r="A16" s="604" t="s">
        <v>350</v>
      </c>
      <c r="B16" s="605">
        <v>945.44100000000003</v>
      </c>
      <c r="C16" s="605">
        <v>650</v>
      </c>
      <c r="D16" s="650">
        <v>2.160089653313106</v>
      </c>
      <c r="E16" s="659"/>
      <c r="K16" s="604" t="s">
        <v>351</v>
      </c>
      <c r="L16" s="605">
        <v>27460.66</v>
      </c>
      <c r="M16" s="605">
        <v>5117.7129999999997</v>
      </c>
      <c r="N16" s="650">
        <v>5.3658069532230517</v>
      </c>
      <c r="P16" s="604" t="s">
        <v>202</v>
      </c>
      <c r="Q16" s="605">
        <v>10985.44</v>
      </c>
      <c r="R16" s="605">
        <v>4290.95</v>
      </c>
      <c r="S16" s="650">
        <v>2.5601416935643626</v>
      </c>
    </row>
    <row r="17" spans="1:19" ht="16.5" thickBot="1">
      <c r="A17" s="940" t="s">
        <v>321</v>
      </c>
      <c r="B17" s="608">
        <v>44427.993999999999</v>
      </c>
      <c r="C17" s="608">
        <v>48409</v>
      </c>
      <c r="D17" s="730">
        <v>2.7337164852331419</v>
      </c>
      <c r="K17" s="604" t="s">
        <v>208</v>
      </c>
      <c r="L17" s="605">
        <v>24016.282999999999</v>
      </c>
      <c r="M17" s="605">
        <v>7674.98</v>
      </c>
      <c r="N17" s="650">
        <v>3.1291655483141327</v>
      </c>
      <c r="P17" s="604" t="s">
        <v>207</v>
      </c>
      <c r="Q17" s="605">
        <v>8303.6769999999997</v>
      </c>
      <c r="R17" s="605">
        <v>2901.6350000000002</v>
      </c>
      <c r="S17" s="650">
        <v>2.8617234765916453</v>
      </c>
    </row>
    <row r="18" spans="1:19" ht="15.75">
      <c r="A18"/>
      <c r="B18"/>
      <c r="C18"/>
      <c r="D18"/>
      <c r="K18" s="604" t="s">
        <v>205</v>
      </c>
      <c r="L18" s="605">
        <v>21867.933000000001</v>
      </c>
      <c r="M18" s="605">
        <v>5714.5249999999996</v>
      </c>
      <c r="N18" s="650">
        <v>3.8267280307637122</v>
      </c>
      <c r="P18" s="604" t="s">
        <v>201</v>
      </c>
      <c r="Q18" s="605">
        <v>6764.2110000000002</v>
      </c>
      <c r="R18" s="605">
        <v>1876.421</v>
      </c>
      <c r="S18" s="650">
        <v>3.6048472064637949</v>
      </c>
    </row>
    <row r="19" spans="1:19" ht="15.75">
      <c r="A19"/>
      <c r="B19"/>
      <c r="C19"/>
      <c r="D19"/>
      <c r="K19" s="604" t="s">
        <v>206</v>
      </c>
      <c r="L19" s="605">
        <v>13844.664000000001</v>
      </c>
      <c r="M19" s="605">
        <v>3422.489</v>
      </c>
      <c r="N19" s="650">
        <v>4.0452033593095553</v>
      </c>
      <c r="P19" s="604" t="s">
        <v>208</v>
      </c>
      <c r="Q19" s="605">
        <v>5609.4989999999998</v>
      </c>
      <c r="R19" s="605">
        <v>2127.6669999999999</v>
      </c>
      <c r="S19" s="650">
        <v>2.6364553287709027</v>
      </c>
    </row>
    <row r="20" spans="1:19" ht="15.75">
      <c r="A20"/>
      <c r="B20"/>
      <c r="C20"/>
      <c r="D20"/>
      <c r="K20" s="604" t="s">
        <v>199</v>
      </c>
      <c r="L20" s="605">
        <v>12673.121999999999</v>
      </c>
      <c r="M20" s="605">
        <v>4405.5640000000003</v>
      </c>
      <c r="N20" s="650">
        <v>2.8766173865593596</v>
      </c>
      <c r="P20" s="604" t="s">
        <v>205</v>
      </c>
      <c r="Q20" s="605">
        <v>5037.6729999999998</v>
      </c>
      <c r="R20" s="605">
        <v>1421.742</v>
      </c>
      <c r="S20" s="650">
        <v>3.543310248976256</v>
      </c>
    </row>
    <row r="21" spans="1:19" ht="15.75">
      <c r="A21"/>
      <c r="B21"/>
      <c r="C21"/>
      <c r="D21"/>
      <c r="K21" s="604" t="s">
        <v>352</v>
      </c>
      <c r="L21" s="605">
        <v>11814.652</v>
      </c>
      <c r="M21" s="605">
        <v>3715.7269999999999</v>
      </c>
      <c r="N21" s="650">
        <v>3.179634025858197</v>
      </c>
      <c r="P21" s="604" t="s">
        <v>350</v>
      </c>
      <c r="Q21" s="605">
        <v>4990.5069999999996</v>
      </c>
      <c r="R21" s="605">
        <v>1524.5419999999999</v>
      </c>
      <c r="S21" s="650">
        <v>3.2734467138327443</v>
      </c>
    </row>
    <row r="22" spans="1:19" ht="15.75">
      <c r="A22"/>
      <c r="B22"/>
      <c r="C22"/>
      <c r="D22"/>
      <c r="H22" s="1128"/>
      <c r="K22" s="604" t="s">
        <v>350</v>
      </c>
      <c r="L22" s="605">
        <v>8111.1670000000004</v>
      </c>
      <c r="M22" s="605">
        <v>2372.5659999999998</v>
      </c>
      <c r="N22" s="650">
        <v>3.4187318708942138</v>
      </c>
      <c r="P22" s="604" t="s">
        <v>209</v>
      </c>
      <c r="Q22" s="605">
        <v>4618.5690000000004</v>
      </c>
      <c r="R22" s="605">
        <v>1291.6769999999999</v>
      </c>
      <c r="S22" s="650">
        <v>3.575637717478906</v>
      </c>
    </row>
    <row r="23" spans="1:19" ht="15.75">
      <c r="A23"/>
      <c r="B23"/>
      <c r="C23"/>
      <c r="D23"/>
      <c r="H23" s="1128"/>
      <c r="K23" s="604" t="s">
        <v>209</v>
      </c>
      <c r="L23" s="605">
        <v>6952.2520000000004</v>
      </c>
      <c r="M23" s="605">
        <v>2985.902</v>
      </c>
      <c r="N23" s="650">
        <v>2.328359068716924</v>
      </c>
      <c r="P23" s="604" t="s">
        <v>210</v>
      </c>
      <c r="Q23" s="605">
        <v>4433.7089999999998</v>
      </c>
      <c r="R23" s="605">
        <v>1386.6220000000001</v>
      </c>
      <c r="S23" s="650">
        <v>3.1974892941263011</v>
      </c>
    </row>
    <row r="24" spans="1:19" ht="15.75">
      <c r="A24"/>
      <c r="B24"/>
      <c r="C24"/>
      <c r="D24"/>
      <c r="H24" s="1128"/>
      <c r="K24" s="604" t="s">
        <v>195</v>
      </c>
      <c r="L24" s="605">
        <v>6943.79</v>
      </c>
      <c r="M24" s="605">
        <v>1506.8710000000001</v>
      </c>
      <c r="N24" s="650">
        <v>4.6080852309189035</v>
      </c>
      <c r="P24" s="604" t="s">
        <v>212</v>
      </c>
      <c r="Q24" s="605">
        <v>4256.7139999999999</v>
      </c>
      <c r="R24" s="605">
        <v>1671.2529999999999</v>
      </c>
      <c r="S24" s="650">
        <v>2.547019511707683</v>
      </c>
    </row>
    <row r="25" spans="1:19" ht="15.75">
      <c r="A25"/>
      <c r="B25"/>
      <c r="C25"/>
      <c r="D25"/>
      <c r="H25" s="1128"/>
      <c r="K25" s="604" t="s">
        <v>204</v>
      </c>
      <c r="L25" s="605">
        <v>6573.8729999999996</v>
      </c>
      <c r="M25" s="605">
        <v>1526.127</v>
      </c>
      <c r="N25" s="650">
        <v>4.3075530411296041</v>
      </c>
      <c r="P25" s="604" t="s">
        <v>351</v>
      </c>
      <c r="Q25" s="605">
        <v>3806.8240000000001</v>
      </c>
      <c r="R25" s="605">
        <v>1017.312</v>
      </c>
      <c r="S25" s="650">
        <v>3.742041772828788</v>
      </c>
    </row>
    <row r="26" spans="1:19" ht="16.5" thickBot="1">
      <c r="A26"/>
      <c r="B26"/>
      <c r="C26"/>
      <c r="D26"/>
      <c r="H26" s="1128"/>
      <c r="K26" s="1038" t="s">
        <v>212</v>
      </c>
      <c r="L26" s="939">
        <v>5779.451</v>
      </c>
      <c r="M26" s="939">
        <v>2156.9169999999999</v>
      </c>
      <c r="N26" s="1039">
        <v>2.6794962439444818</v>
      </c>
      <c r="P26" s="604" t="s">
        <v>196</v>
      </c>
      <c r="Q26" s="605">
        <v>3276.471</v>
      </c>
      <c r="R26" s="605">
        <v>1115.085</v>
      </c>
      <c r="S26" s="650">
        <v>2.9383150163440455</v>
      </c>
    </row>
    <row r="27" spans="1:19" ht="16.5" thickBot="1">
      <c r="A27"/>
      <c r="B27"/>
      <c r="C27"/>
      <c r="D27"/>
      <c r="H27" s="1128"/>
      <c r="K27" s="940" t="s">
        <v>321</v>
      </c>
      <c r="L27" s="608">
        <v>1016881.716</v>
      </c>
      <c r="M27" s="608">
        <v>270617.55</v>
      </c>
      <c r="N27" s="730">
        <v>3.7576340337128915</v>
      </c>
      <c r="P27" s="604" t="s">
        <v>204</v>
      </c>
      <c r="Q27" s="605">
        <v>3158.2240000000002</v>
      </c>
      <c r="R27" s="605">
        <v>1139.3520000000001</v>
      </c>
      <c r="S27" s="650">
        <v>2.7719475631762616</v>
      </c>
    </row>
    <row r="28" spans="1:19" ht="15.75">
      <c r="H28" s="1128"/>
      <c r="K28"/>
      <c r="L28"/>
      <c r="M28"/>
      <c r="N28"/>
      <c r="P28" s="604" t="s">
        <v>206</v>
      </c>
      <c r="Q28" s="605">
        <v>2728.4009999999998</v>
      </c>
      <c r="R28" s="605">
        <v>854.34500000000003</v>
      </c>
      <c r="S28" s="650">
        <v>3.1935588082097977</v>
      </c>
    </row>
    <row r="29" spans="1:19" ht="15.75">
      <c r="H29" s="1128"/>
      <c r="K29"/>
      <c r="L29"/>
      <c r="M29"/>
      <c r="N29"/>
      <c r="P29" s="604" t="s">
        <v>493</v>
      </c>
      <c r="Q29" s="605">
        <v>2434.027</v>
      </c>
      <c r="R29" s="605">
        <v>962.03</v>
      </c>
      <c r="S29" s="650">
        <v>2.5300946955916137</v>
      </c>
    </row>
    <row r="30" spans="1:19" ht="15.75">
      <c r="A30"/>
      <c r="B30"/>
      <c r="C30"/>
      <c r="D30"/>
      <c r="E30"/>
      <c r="F30"/>
      <c r="G30"/>
      <c r="H30"/>
      <c r="I30"/>
      <c r="J30"/>
      <c r="K30"/>
      <c r="L30"/>
      <c r="M30"/>
      <c r="N30"/>
      <c r="P30" s="604" t="s">
        <v>495</v>
      </c>
      <c r="Q30" s="605">
        <v>2052.5819999999999</v>
      </c>
      <c r="R30" s="605">
        <v>932.322</v>
      </c>
      <c r="S30" s="650">
        <v>2.2015805698031365</v>
      </c>
    </row>
    <row r="31" spans="1:19" ht="15.75">
      <c r="A31"/>
      <c r="B31"/>
      <c r="C31"/>
      <c r="D31"/>
      <c r="E31"/>
      <c r="F31"/>
      <c r="G31"/>
      <c r="H31"/>
      <c r="I31"/>
      <c r="J31"/>
      <c r="K31"/>
      <c r="L31"/>
      <c r="M31"/>
      <c r="N31"/>
      <c r="P31" s="604" t="s">
        <v>494</v>
      </c>
      <c r="Q31" s="605">
        <v>1898.173</v>
      </c>
      <c r="R31" s="605">
        <v>701.35</v>
      </c>
      <c r="S31" s="650">
        <v>2.7064561203393454</v>
      </c>
    </row>
    <row r="32" spans="1:19" ht="16.5" thickBot="1">
      <c r="A32"/>
      <c r="B32"/>
      <c r="C32"/>
      <c r="D32"/>
      <c r="E32"/>
      <c r="F32"/>
      <c r="G32"/>
      <c r="H32"/>
      <c r="I32"/>
      <c r="J32"/>
      <c r="K32"/>
      <c r="L32"/>
      <c r="M32"/>
      <c r="N32"/>
      <c r="P32" s="604" t="s">
        <v>352</v>
      </c>
      <c r="Q32" s="605">
        <v>1805.461</v>
      </c>
      <c r="R32" s="605">
        <v>523.03700000000003</v>
      </c>
      <c r="S32" s="650">
        <v>3.4518800773176657</v>
      </c>
    </row>
    <row r="33" spans="1:19" ht="16.5" thickBot="1">
      <c r="A33"/>
      <c r="B33"/>
      <c r="C33"/>
      <c r="D33"/>
      <c r="E33"/>
      <c r="F33"/>
      <c r="G33"/>
      <c r="H33"/>
      <c r="I33"/>
      <c r="J33"/>
      <c r="K33"/>
      <c r="L33"/>
      <c r="M33"/>
      <c r="N33"/>
      <c r="P33" s="940" t="s">
        <v>321</v>
      </c>
      <c r="Q33" s="608">
        <v>347744.33399999997</v>
      </c>
      <c r="R33" s="608">
        <v>103137.30899999999</v>
      </c>
      <c r="S33" s="730">
        <v>3.3716638272964827</v>
      </c>
    </row>
    <row r="34" spans="1:19">
      <c r="A34" s="1207" t="s">
        <v>446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activeCell="S35" sqref="S35"/>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466" t="s">
        <v>505</v>
      </c>
      <c r="B2" s="1466"/>
      <c r="C2" s="1466"/>
      <c r="D2" s="1466"/>
      <c r="E2" s="1466"/>
      <c r="F2" s="1466"/>
      <c r="G2" s="1466"/>
      <c r="H2" s="1466"/>
      <c r="I2" s="1466"/>
      <c r="J2" s="1466"/>
      <c r="K2" s="1466"/>
      <c r="L2" s="1466"/>
      <c r="M2" s="1466"/>
      <c r="N2" s="1466"/>
      <c r="O2" s="1466"/>
      <c r="P2" s="1466"/>
      <c r="Q2" s="1466"/>
      <c r="R2" s="1466"/>
      <c r="S2" s="1466"/>
      <c r="T2" s="1466"/>
      <c r="U2" s="1466"/>
      <c r="V2" s="1466"/>
      <c r="W2" s="1466"/>
      <c r="X2" s="1466"/>
      <c r="Y2" s="1466"/>
      <c r="Z2" s="1466"/>
      <c r="AA2" s="1466"/>
    </row>
    <row r="3" spans="1:27" ht="18" customHeight="1">
      <c r="A3" s="1469" t="s">
        <v>506</v>
      </c>
      <c r="B3" s="1469"/>
      <c r="C3" s="1469"/>
      <c r="D3" s="1469"/>
      <c r="E3" s="1469"/>
      <c r="F3" s="1469"/>
      <c r="G3" s="146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16799.793000000001</v>
      </c>
      <c r="C8" s="603">
        <v>26765</v>
      </c>
      <c r="D8" s="731">
        <v>2.1354267467783576</v>
      </c>
      <c r="E8" s="825"/>
      <c r="F8" s="824" t="s">
        <v>209</v>
      </c>
      <c r="G8" s="603">
        <v>3672.9789999999998</v>
      </c>
      <c r="H8" s="887">
        <v>19665</v>
      </c>
      <c r="I8" s="888">
        <v>2.4615231507140334</v>
      </c>
      <c r="J8" s="659"/>
      <c r="K8" s="743" t="s">
        <v>194</v>
      </c>
      <c r="L8" s="603">
        <v>12447.784</v>
      </c>
      <c r="M8" s="603">
        <v>3577.9850000000001</v>
      </c>
      <c r="N8" s="731">
        <v>3.4789927850452136</v>
      </c>
      <c r="O8" s="659"/>
      <c r="P8" s="743" t="s">
        <v>450</v>
      </c>
      <c r="Q8" s="603">
        <v>5298.9110000000001</v>
      </c>
      <c r="R8" s="603">
        <v>1231.23</v>
      </c>
      <c r="S8" s="731">
        <v>4.3037539696076283</v>
      </c>
    </row>
    <row r="9" spans="1:27" ht="15.75">
      <c r="A9" s="606" t="s">
        <v>209</v>
      </c>
      <c r="B9" s="605">
        <v>9657.0470000000005</v>
      </c>
      <c r="C9" s="605">
        <v>32993</v>
      </c>
      <c r="D9" s="650">
        <v>1.9344526809576827</v>
      </c>
      <c r="E9" s="826"/>
      <c r="F9" s="606" t="s">
        <v>450</v>
      </c>
      <c r="G9" s="605">
        <v>1718.35</v>
      </c>
      <c r="H9" s="605">
        <v>6741</v>
      </c>
      <c r="I9" s="650">
        <v>2.9246419830412123</v>
      </c>
      <c r="J9" s="659"/>
      <c r="K9" s="604" t="s">
        <v>200</v>
      </c>
      <c r="L9" s="605">
        <v>10272.984</v>
      </c>
      <c r="M9" s="605">
        <v>3501.6439999999998</v>
      </c>
      <c r="N9" s="650">
        <v>2.9337602566108951</v>
      </c>
      <c r="O9" s="659"/>
      <c r="P9" s="604" t="s">
        <v>194</v>
      </c>
      <c r="Q9" s="605">
        <v>3662.78</v>
      </c>
      <c r="R9" s="605">
        <v>996.43399999999997</v>
      </c>
      <c r="S9" s="650">
        <v>3.6758882173831888</v>
      </c>
    </row>
    <row r="10" spans="1:27" ht="16.5" thickBot="1">
      <c r="A10" s="606" t="s">
        <v>450</v>
      </c>
      <c r="B10" s="605">
        <v>7599.26</v>
      </c>
      <c r="C10" s="605">
        <v>15433</v>
      </c>
      <c r="D10" s="650">
        <v>3.0063836487442379</v>
      </c>
      <c r="E10" s="825"/>
      <c r="F10" s="606" t="s">
        <v>213</v>
      </c>
      <c r="G10" s="605">
        <v>393.89400000000001</v>
      </c>
      <c r="H10" s="607">
        <v>4436</v>
      </c>
      <c r="I10" s="651">
        <v>1.3159892287029673</v>
      </c>
      <c r="J10" s="659"/>
      <c r="K10" s="604" t="s">
        <v>211</v>
      </c>
      <c r="L10" s="605">
        <v>5911.5510000000004</v>
      </c>
      <c r="M10" s="605">
        <v>1294.702</v>
      </c>
      <c r="N10" s="650">
        <v>4.5659549456168298</v>
      </c>
      <c r="O10" s="659"/>
      <c r="P10" s="604" t="s">
        <v>196</v>
      </c>
      <c r="Q10" s="605">
        <v>3397.0479999999998</v>
      </c>
      <c r="R10" s="605">
        <v>1081.806</v>
      </c>
      <c r="S10" s="650">
        <v>3.1401637631885935</v>
      </c>
    </row>
    <row r="11" spans="1:27" ht="16.5" thickBot="1">
      <c r="A11" s="606" t="s">
        <v>196</v>
      </c>
      <c r="B11" s="605">
        <v>6206.44</v>
      </c>
      <c r="C11" s="605">
        <v>6323</v>
      </c>
      <c r="D11" s="650">
        <v>1.6789517764355291</v>
      </c>
      <c r="E11" s="826"/>
      <c r="F11" s="1031" t="s">
        <v>321</v>
      </c>
      <c r="G11" s="608">
        <v>6179.9260000000004</v>
      </c>
      <c r="H11" s="1088">
        <v>32776</v>
      </c>
      <c r="I11" s="1089">
        <v>2.4563558372139984</v>
      </c>
      <c r="J11" s="659"/>
      <c r="K11" s="604" t="s">
        <v>196</v>
      </c>
      <c r="L11" s="605">
        <v>5173.808</v>
      </c>
      <c r="M11" s="605">
        <v>1557.5070000000001</v>
      </c>
      <c r="N11" s="650">
        <v>3.3218521650303976</v>
      </c>
      <c r="O11" s="659"/>
      <c r="P11" s="604" t="s">
        <v>193</v>
      </c>
      <c r="Q11" s="605">
        <v>2087.116</v>
      </c>
      <c r="R11" s="605">
        <v>325.58800000000002</v>
      </c>
      <c r="S11" s="650">
        <v>6.4102976768185558</v>
      </c>
    </row>
    <row r="12" spans="1:27" ht="15.75">
      <c r="A12" s="606" t="s">
        <v>194</v>
      </c>
      <c r="B12" s="605">
        <v>5476.11</v>
      </c>
      <c r="C12" s="605">
        <v>5321</v>
      </c>
      <c r="D12" s="650">
        <v>2.475514327949333</v>
      </c>
      <c r="E12" s="826"/>
      <c r="J12" s="659"/>
      <c r="K12" s="604" t="s">
        <v>450</v>
      </c>
      <c r="L12" s="605">
        <v>4880.7349999999997</v>
      </c>
      <c r="M12" s="605">
        <v>947.85400000000004</v>
      </c>
      <c r="N12" s="650">
        <v>5.1492476689447946</v>
      </c>
      <c r="O12" s="659"/>
      <c r="P12" s="604" t="s">
        <v>211</v>
      </c>
      <c r="Q12" s="605">
        <v>1571.3789999999999</v>
      </c>
      <c r="R12" s="605">
        <v>320.31400000000002</v>
      </c>
      <c r="S12" s="650">
        <v>4.9057456121181087</v>
      </c>
    </row>
    <row r="13" spans="1:27" ht="15.75">
      <c r="A13" s="606" t="s">
        <v>205</v>
      </c>
      <c r="B13" s="605">
        <v>4527.7169999999996</v>
      </c>
      <c r="C13" s="607">
        <v>3029</v>
      </c>
      <c r="D13" s="651">
        <v>2.8774594664673669</v>
      </c>
      <c r="E13" s="826"/>
      <c r="F13"/>
      <c r="G13"/>
      <c r="H13"/>
      <c r="I13"/>
      <c r="J13" s="659"/>
      <c r="K13" s="604" t="s">
        <v>191</v>
      </c>
      <c r="L13" s="605">
        <v>3997.6840000000002</v>
      </c>
      <c r="M13" s="605">
        <v>1730.992</v>
      </c>
      <c r="N13" s="650">
        <v>2.3094757225914391</v>
      </c>
      <c r="O13" s="659"/>
      <c r="P13" s="604" t="s">
        <v>200</v>
      </c>
      <c r="Q13" s="605">
        <v>1128.7370000000001</v>
      </c>
      <c r="R13" s="605">
        <v>629.13699999999994</v>
      </c>
      <c r="S13" s="650">
        <v>1.7941036689941938</v>
      </c>
    </row>
    <row r="14" spans="1:27" ht="15.75">
      <c r="A14" s="606" t="s">
        <v>213</v>
      </c>
      <c r="B14" s="605">
        <v>4412.1970000000001</v>
      </c>
      <c r="C14" s="605">
        <v>12536</v>
      </c>
      <c r="D14" s="650">
        <v>1.4724855728220403</v>
      </c>
      <c r="E14" s="826"/>
      <c r="F14"/>
      <c r="G14"/>
      <c r="H14"/>
      <c r="I14"/>
      <c r="J14" s="659"/>
      <c r="K14" s="604" t="s">
        <v>209</v>
      </c>
      <c r="L14" s="605">
        <v>1957.326</v>
      </c>
      <c r="M14" s="605">
        <v>748.58199999999999</v>
      </c>
      <c r="N14" s="650">
        <v>2.6147115479666891</v>
      </c>
      <c r="O14" s="659"/>
      <c r="P14" s="604" t="s">
        <v>209</v>
      </c>
      <c r="Q14" s="605">
        <v>742.93600000000004</v>
      </c>
      <c r="R14" s="605">
        <v>519.45100000000002</v>
      </c>
      <c r="S14" s="650">
        <v>1.4302330729943729</v>
      </c>
    </row>
    <row r="15" spans="1:27" ht="15.75">
      <c r="A15" s="606" t="s">
        <v>210</v>
      </c>
      <c r="B15" s="605">
        <v>2294.0230000000001</v>
      </c>
      <c r="C15" s="605">
        <v>4144</v>
      </c>
      <c r="D15" s="650">
        <v>1.942395099862154</v>
      </c>
      <c r="E15" s="826"/>
      <c r="F15"/>
      <c r="G15"/>
      <c r="H15"/>
      <c r="I15"/>
      <c r="J15" s="659"/>
      <c r="K15" s="604" t="s">
        <v>350</v>
      </c>
      <c r="L15" s="605">
        <v>1839.57</v>
      </c>
      <c r="M15" s="605">
        <v>718.09100000000001</v>
      </c>
      <c r="N15" s="650">
        <v>2.5617505302252779</v>
      </c>
      <c r="O15" s="659"/>
      <c r="P15" s="604" t="s">
        <v>208</v>
      </c>
      <c r="Q15" s="605">
        <v>696.13599999999997</v>
      </c>
      <c r="R15" s="605">
        <v>236.74299999999999</v>
      </c>
      <c r="S15" s="650">
        <v>2.9404713127737674</v>
      </c>
    </row>
    <row r="16" spans="1:27" ht="16.5" thickBot="1">
      <c r="A16" s="606" t="s">
        <v>191</v>
      </c>
      <c r="B16" s="605">
        <v>1982.634</v>
      </c>
      <c r="C16" s="605">
        <v>8873</v>
      </c>
      <c r="D16" s="650">
        <v>2.7712248195505955</v>
      </c>
      <c r="E16" s="826"/>
      <c r="F16"/>
      <c r="G16"/>
      <c r="H16"/>
      <c r="I16"/>
      <c r="J16" s="659"/>
      <c r="K16" s="604" t="s">
        <v>205</v>
      </c>
      <c r="L16" s="605">
        <v>1353.4549999999999</v>
      </c>
      <c r="M16" s="605">
        <v>250.977</v>
      </c>
      <c r="N16" s="650">
        <v>5.392745151946194</v>
      </c>
      <c r="O16" s="659"/>
      <c r="P16" s="604" t="s">
        <v>191</v>
      </c>
      <c r="Q16" s="605">
        <v>460.30200000000002</v>
      </c>
      <c r="R16" s="605">
        <v>125.233</v>
      </c>
      <c r="S16" s="650">
        <v>3.6755647473110122</v>
      </c>
    </row>
    <row r="17" spans="1:19" ht="16.5" thickBot="1">
      <c r="A17" s="1031" t="s">
        <v>321</v>
      </c>
      <c r="B17" s="608">
        <v>63711.165000000001</v>
      </c>
      <c r="C17" s="608">
        <v>120960</v>
      </c>
      <c r="D17" s="730">
        <v>2.1276033402394301</v>
      </c>
      <c r="E17" s="825"/>
      <c r="J17" s="659"/>
      <c r="K17" s="604" t="s">
        <v>212</v>
      </c>
      <c r="L17" s="605">
        <v>1136.1189999999999</v>
      </c>
      <c r="M17" s="605">
        <v>512.56200000000001</v>
      </c>
      <c r="N17" s="650">
        <v>2.2165494125588707</v>
      </c>
      <c r="O17" s="659"/>
      <c r="P17" s="1038" t="s">
        <v>205</v>
      </c>
      <c r="Q17" s="939">
        <v>300.38499999999999</v>
      </c>
      <c r="R17" s="939">
        <v>78.995000000000005</v>
      </c>
      <c r="S17" s="1039">
        <v>3.8025824419267038</v>
      </c>
    </row>
    <row r="18" spans="1:19" ht="16.5" thickBot="1">
      <c r="A18"/>
      <c r="B18"/>
      <c r="C18"/>
      <c r="D18"/>
      <c r="E18" s="827"/>
      <c r="F18" s="106"/>
      <c r="G18" s="106"/>
      <c r="H18" s="106"/>
      <c r="K18" s="604" t="s">
        <v>193</v>
      </c>
      <c r="L18" s="605">
        <v>1036.04</v>
      </c>
      <c r="M18" s="605">
        <v>222.76300000000001</v>
      </c>
      <c r="N18" s="650">
        <v>4.6508621270139114</v>
      </c>
      <c r="O18" s="659"/>
      <c r="P18" s="940" t="s">
        <v>321</v>
      </c>
      <c r="Q18" s="608">
        <v>19861.379000000001</v>
      </c>
      <c r="R18" s="608">
        <v>5661.9340000000002</v>
      </c>
      <c r="S18" s="730">
        <v>3.5078789332408324</v>
      </c>
    </row>
    <row r="19" spans="1:19" ht="15.75">
      <c r="A19"/>
      <c r="B19"/>
      <c r="C19"/>
      <c r="D19"/>
      <c r="E19" s="828"/>
      <c r="F19" s="106"/>
      <c r="G19" s="106"/>
      <c r="H19" s="106"/>
      <c r="J19" s="659"/>
      <c r="K19" s="604" t="s">
        <v>204</v>
      </c>
      <c r="L19" s="605">
        <v>951.23900000000003</v>
      </c>
      <c r="M19" s="605">
        <v>419.60899999999998</v>
      </c>
      <c r="N19" s="650">
        <v>2.2669651985538919</v>
      </c>
      <c r="O19" s="659"/>
      <c r="P19"/>
      <c r="Q19"/>
      <c r="R19"/>
      <c r="S19"/>
    </row>
    <row r="20" spans="1:19" ht="15" customHeight="1">
      <c r="A20"/>
      <c r="B20"/>
      <c r="C20"/>
      <c r="D20"/>
      <c r="E20" s="828"/>
      <c r="F20" s="106"/>
      <c r="G20" s="106"/>
      <c r="H20" s="106"/>
      <c r="J20" s="659"/>
      <c r="K20" s="604" t="s">
        <v>208</v>
      </c>
      <c r="L20" s="605">
        <v>836.16200000000003</v>
      </c>
      <c r="M20" s="605">
        <v>233.654</v>
      </c>
      <c r="N20" s="650">
        <v>3.5786333638628061</v>
      </c>
      <c r="O20" s="659"/>
      <c r="P20"/>
      <c r="Q20"/>
      <c r="R20"/>
      <c r="S20"/>
    </row>
    <row r="21" spans="1:19" ht="15.75">
      <c r="A21"/>
      <c r="B21"/>
      <c r="C21"/>
      <c r="D21"/>
      <c r="E21" s="829"/>
      <c r="F21" s="106"/>
      <c r="G21" s="106"/>
      <c r="H21" s="106"/>
      <c r="J21" s="659"/>
      <c r="K21" s="604" t="s">
        <v>213</v>
      </c>
      <c r="L21" s="605">
        <v>509.67399999999998</v>
      </c>
      <c r="M21" s="605">
        <v>191.32</v>
      </c>
      <c r="N21" s="650">
        <v>2.6639870374242109</v>
      </c>
      <c r="P21"/>
      <c r="Q21"/>
      <c r="R21"/>
      <c r="S21"/>
    </row>
    <row r="22" spans="1:19" ht="15.75">
      <c r="A22"/>
      <c r="B22"/>
      <c r="C22"/>
      <c r="D22"/>
      <c r="F22" s="106"/>
      <c r="G22" s="106"/>
      <c r="H22" s="106"/>
      <c r="K22" s="604" t="s">
        <v>192</v>
      </c>
      <c r="L22" s="605">
        <v>436.27100000000002</v>
      </c>
      <c r="M22" s="605">
        <v>33.520000000000003</v>
      </c>
      <c r="N22" s="650">
        <v>13.015244630071598</v>
      </c>
      <c r="P22"/>
      <c r="Q22"/>
      <c r="R22"/>
      <c r="S22"/>
    </row>
    <row r="23" spans="1:19" ht="16.5" thickBot="1">
      <c r="A23"/>
      <c r="B23"/>
      <c r="C23"/>
      <c r="D23"/>
      <c r="F23" s="106"/>
      <c r="G23" s="106"/>
      <c r="H23" s="106"/>
      <c r="K23" s="1038" t="s">
        <v>497</v>
      </c>
      <c r="L23" s="939">
        <v>231.68100000000001</v>
      </c>
      <c r="M23" s="939">
        <v>13.083</v>
      </c>
      <c r="N23" s="1039">
        <v>17.70855308415501</v>
      </c>
      <c r="P23"/>
      <c r="Q23"/>
      <c r="R23"/>
      <c r="S23"/>
    </row>
    <row r="24" spans="1:19" ht="16.5" thickBot="1">
      <c r="F24" s="106"/>
      <c r="G24" s="106"/>
      <c r="H24" s="106"/>
      <c r="K24" s="940" t="s">
        <v>321</v>
      </c>
      <c r="L24" s="608">
        <v>53366.296999999999</v>
      </c>
      <c r="M24" s="608">
        <v>15975.705</v>
      </c>
      <c r="N24" s="730">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H30" sqref="H30:J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63" t="s">
        <v>459</v>
      </c>
      <c r="B5" s="1463"/>
      <c r="C5" s="1463"/>
      <c r="D5" s="1463"/>
      <c r="E5" s="1463"/>
      <c r="F5" s="1463"/>
      <c r="H5" s="649" t="s">
        <v>330</v>
      </c>
    </row>
    <row r="6" spans="1:10" ht="15.75" customHeight="1" thickBot="1">
      <c r="A6" s="1464" t="s">
        <v>169</v>
      </c>
      <c r="B6" s="1455" t="s">
        <v>433</v>
      </c>
      <c r="C6" s="1456"/>
      <c r="D6" s="1457"/>
      <c r="E6" s="1458" t="s">
        <v>434</v>
      </c>
      <c r="F6" s="1464" t="s">
        <v>435</v>
      </c>
    </row>
    <row r="7" spans="1:10" ht="31.5" customHeight="1" thickBot="1">
      <c r="A7" s="1465"/>
      <c r="B7" s="845" t="s">
        <v>311</v>
      </c>
      <c r="C7" s="845" t="s">
        <v>319</v>
      </c>
      <c r="D7" s="845" t="s">
        <v>320</v>
      </c>
      <c r="E7" s="1459"/>
      <c r="F7" s="1465"/>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463" t="s">
        <v>464</v>
      </c>
      <c r="B18" s="1463"/>
      <c r="C18" s="1463"/>
      <c r="D18" s="1463"/>
      <c r="E18" s="1463"/>
      <c r="F18" s="1463"/>
      <c r="K18" s="106"/>
      <c r="L18" s="106"/>
    </row>
    <row r="19" spans="1:16" ht="24.75" customHeight="1" thickBot="1">
      <c r="A19" s="1453" t="s">
        <v>176</v>
      </c>
      <c r="B19" s="1471" t="s">
        <v>433</v>
      </c>
      <c r="C19" s="1472"/>
      <c r="D19" s="1473"/>
      <c r="E19" s="1474" t="s">
        <v>434</v>
      </c>
      <c r="F19" s="1453" t="s">
        <v>435</v>
      </c>
      <c r="J19" s="106"/>
      <c r="K19" s="106"/>
      <c r="L19" s="106"/>
    </row>
    <row r="20" spans="1:16" ht="21" customHeight="1" thickBot="1">
      <c r="A20" s="1454"/>
      <c r="B20" s="873" t="s">
        <v>311</v>
      </c>
      <c r="C20" s="873" t="s">
        <v>319</v>
      </c>
      <c r="D20" s="873" t="s">
        <v>320</v>
      </c>
      <c r="E20" s="1475"/>
      <c r="F20" s="1470"/>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462"/>
      <c r="B27" s="1462"/>
      <c r="C27" s="1462"/>
      <c r="D27" s="1462"/>
      <c r="E27" s="1462"/>
      <c r="F27" s="1462"/>
      <c r="J27" s="106"/>
      <c r="K27" s="106"/>
      <c r="L27" s="106"/>
    </row>
    <row r="28" spans="1:16">
      <c r="B28" s="573"/>
      <c r="C28" s="574"/>
      <c r="D28" s="574"/>
      <c r="E28" s="574"/>
      <c r="F28" s="575"/>
      <c r="I28" s="106"/>
      <c r="J28" s="106"/>
      <c r="K28" s="106"/>
      <c r="L28" s="106"/>
    </row>
    <row r="29" spans="1:16" ht="15">
      <c r="A29" s="1207" t="s">
        <v>446</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52"/>
      <c r="D32" s="1452"/>
      <c r="E32" s="571"/>
      <c r="F32" s="571"/>
      <c r="G32" s="571"/>
      <c r="I32" s="1128"/>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52"/>
      <c r="C43" s="145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66" t="s">
        <v>460</v>
      </c>
      <c r="B2" s="1466"/>
      <c r="C2" s="1466"/>
      <c r="D2" s="1466"/>
      <c r="E2" s="1466"/>
      <c r="F2" s="1466"/>
      <c r="G2" s="1466"/>
      <c r="H2" s="1466"/>
      <c r="I2" s="1466"/>
      <c r="J2" s="1466"/>
      <c r="K2" s="1466"/>
      <c r="L2" s="1466"/>
      <c r="M2" s="1466"/>
      <c r="N2" s="1466"/>
      <c r="O2" s="1466"/>
      <c r="P2" s="1466"/>
      <c r="Q2" s="1466"/>
      <c r="R2" s="1466"/>
      <c r="S2" s="1466"/>
      <c r="T2" s="1466"/>
      <c r="U2" s="1466"/>
      <c r="V2" s="1466"/>
      <c r="W2" s="1466"/>
      <c r="X2" s="1466"/>
    </row>
    <row r="3" spans="1:24" ht="15.75" customHeight="1">
      <c r="A3" s="1467" t="s">
        <v>461</v>
      </c>
      <c r="B3" s="1467"/>
      <c r="C3" s="1467"/>
      <c r="D3" s="1467"/>
      <c r="E3" s="1467"/>
      <c r="F3" s="1467"/>
      <c r="P3" s="589"/>
    </row>
    <row r="4" spans="1:24" ht="4.5" customHeight="1">
      <c r="A4" s="590"/>
      <c r="B4" s="590"/>
      <c r="C4" s="588"/>
      <c r="D4" s="588"/>
    </row>
    <row r="5" spans="1:24" ht="15.75" thickBot="1">
      <c r="A5" s="591" t="s">
        <v>178</v>
      </c>
      <c r="B5" s="1468" t="s">
        <v>179</v>
      </c>
      <c r="C5" s="1468"/>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430</v>
      </c>
      <c r="G9" s="605">
        <v>604.33299999999997</v>
      </c>
      <c r="H9" s="605">
        <v>3106</v>
      </c>
      <c r="I9" s="850">
        <v>2.9924289689731323</v>
      </c>
      <c r="K9" s="604" t="s">
        <v>430</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350</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373</v>
      </c>
      <c r="B12" s="605">
        <v>1735.22</v>
      </c>
      <c r="C12" s="605">
        <v>848</v>
      </c>
      <c r="D12" s="850">
        <v>4.2556291033410423</v>
      </c>
      <c r="K12" s="604" t="s">
        <v>198</v>
      </c>
      <c r="L12" s="605">
        <v>41922.322</v>
      </c>
      <c r="M12" s="605">
        <v>6536.9639999999999</v>
      </c>
      <c r="N12" s="650">
        <v>6.4131180774439018</v>
      </c>
      <c r="P12" s="604" t="s">
        <v>430</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430</v>
      </c>
      <c r="B15" s="605">
        <v>604.33299999999997</v>
      </c>
      <c r="C15" s="605">
        <v>3106</v>
      </c>
      <c r="D15" s="850">
        <v>2.9924289689731323</v>
      </c>
      <c r="E15" s="822"/>
      <c r="K15" s="604" t="s">
        <v>351</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338</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350</v>
      </c>
      <c r="Q20" s="605">
        <v>6026.4449999999997</v>
      </c>
      <c r="R20" s="605">
        <v>1823.8440000000001</v>
      </c>
      <c r="S20" s="650">
        <v>3.3042546401994906</v>
      </c>
    </row>
    <row r="21" spans="1:19" ht="15.75">
      <c r="A21"/>
      <c r="B21"/>
      <c r="C21"/>
      <c r="D21"/>
      <c r="K21" s="604" t="s">
        <v>352</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351</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446</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66" t="s">
        <v>462</v>
      </c>
      <c r="B2" s="1466"/>
      <c r="C2" s="1466"/>
      <c r="D2" s="1466"/>
      <c r="E2" s="1466"/>
      <c r="F2" s="1466"/>
      <c r="G2" s="1466"/>
      <c r="H2" s="1466"/>
      <c r="I2" s="1466"/>
      <c r="J2" s="1466"/>
      <c r="K2" s="1466"/>
      <c r="L2" s="1466"/>
      <c r="M2" s="1466"/>
      <c r="N2" s="1466"/>
      <c r="O2" s="1466"/>
      <c r="P2" s="1466"/>
      <c r="Q2" s="1466"/>
      <c r="R2" s="1466"/>
      <c r="S2" s="1466"/>
      <c r="T2" s="1466"/>
      <c r="U2" s="1466"/>
      <c r="V2" s="1466"/>
      <c r="W2" s="1466"/>
      <c r="X2" s="1466"/>
      <c r="Y2" s="1466"/>
      <c r="Z2" s="1466"/>
      <c r="AA2" s="1466"/>
    </row>
    <row r="3" spans="1:27" ht="18" customHeight="1">
      <c r="A3" s="1469" t="s">
        <v>463</v>
      </c>
      <c r="B3" s="1469"/>
      <c r="C3" s="1469"/>
      <c r="D3" s="1469"/>
      <c r="E3" s="1469"/>
      <c r="F3" s="1469"/>
      <c r="G3" s="146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430</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430</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430</v>
      </c>
      <c r="B11" s="605">
        <v>6995.2089999999998</v>
      </c>
      <c r="C11" s="607">
        <v>17580</v>
      </c>
      <c r="D11" s="651">
        <v>3.1061379359342114</v>
      </c>
      <c r="E11" s="826"/>
      <c r="F11" s="606" t="s">
        <v>430</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431</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350</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436</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446</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74" zoomScale="80" zoomScaleNormal="80" workbookViewId="0">
      <selection activeCell="P675" sqref="P675"/>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91" t="s">
        <v>257</v>
      </c>
      <c r="C5" s="1491"/>
      <c r="D5" s="1491"/>
      <c r="E5" s="1491"/>
      <c r="F5" s="1491"/>
      <c r="G5" s="1491"/>
      <c r="H5" s="1491"/>
      <c r="I5" s="1491"/>
      <c r="J5" s="1491"/>
      <c r="K5" s="1491"/>
      <c r="L5" s="1491"/>
    </row>
    <row r="6" spans="2:13" ht="18">
      <c r="B6" s="664"/>
      <c r="C6" s="664"/>
      <c r="D6" s="664"/>
      <c r="E6" s="664"/>
      <c r="F6" s="439" t="s">
        <v>258</v>
      </c>
      <c r="G6" s="664"/>
      <c r="H6" s="664"/>
      <c r="I6" s="664"/>
      <c r="J6" s="664"/>
      <c r="K6" s="664"/>
      <c r="L6" s="664"/>
    </row>
    <row r="7" spans="2:13" s="440" customFormat="1" ht="15">
      <c r="B7" s="1492" t="s">
        <v>259</v>
      </c>
      <c r="C7" s="1494" t="s">
        <v>22</v>
      </c>
      <c r="D7" s="1494" t="s">
        <v>260</v>
      </c>
      <c r="E7" s="1496" t="s">
        <v>261</v>
      </c>
      <c r="F7" s="1497"/>
      <c r="G7" s="1498"/>
      <c r="H7" s="1499" t="s">
        <v>262</v>
      </c>
      <c r="I7" s="1501" t="s">
        <v>263</v>
      </c>
      <c r="J7" s="1502"/>
      <c r="K7" s="1502"/>
      <c r="L7" s="1492"/>
    </row>
    <row r="8" spans="2:13">
      <c r="B8" s="1493"/>
      <c r="C8" s="1495"/>
      <c r="D8" s="1495"/>
      <c r="E8" s="1503" t="s">
        <v>264</v>
      </c>
      <c r="F8" s="1494" t="s">
        <v>265</v>
      </c>
      <c r="G8" s="1494" t="s">
        <v>266</v>
      </c>
      <c r="H8" s="1500"/>
      <c r="I8" s="1503" t="s">
        <v>267</v>
      </c>
      <c r="J8" s="1503" t="s">
        <v>24</v>
      </c>
      <c r="K8" s="1494" t="s">
        <v>268</v>
      </c>
      <c r="L8" s="1503" t="s">
        <v>269</v>
      </c>
    </row>
    <row r="9" spans="2:13">
      <c r="B9" s="1493"/>
      <c r="C9" s="1495"/>
      <c r="D9" s="1495"/>
      <c r="E9" s="1504"/>
      <c r="F9" s="1495"/>
      <c r="G9" s="1495"/>
      <c r="H9" s="1500"/>
      <c r="I9" s="1504"/>
      <c r="J9" s="1504"/>
      <c r="K9" s="1519"/>
      <c r="L9" s="150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90"/>
      <c r="O105" s="1490"/>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90"/>
      <c r="O121" s="1490"/>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90"/>
      <c r="O145" s="1490"/>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90"/>
      <c r="O171" s="1490"/>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24" t="s">
        <v>295</v>
      </c>
      <c r="D177" s="1524"/>
      <c r="E177" s="1524"/>
      <c r="F177" s="1524"/>
      <c r="G177" s="1524"/>
      <c r="H177" s="1524"/>
      <c r="I177" s="1524"/>
      <c r="J177" s="1524"/>
      <c r="K177" s="1524"/>
      <c r="L177" s="1525"/>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05" t="s">
        <v>259</v>
      </c>
      <c r="C194" s="1507" t="s">
        <v>22</v>
      </c>
      <c r="D194" s="1507" t="s">
        <v>260</v>
      </c>
      <c r="E194" s="1509" t="s">
        <v>261</v>
      </c>
      <c r="F194" s="1510"/>
      <c r="G194" s="1511"/>
      <c r="H194" s="1512" t="s">
        <v>262</v>
      </c>
      <c r="I194" s="1514" t="s">
        <v>263</v>
      </c>
      <c r="J194" s="1515"/>
      <c r="K194" s="1515"/>
      <c r="L194" s="1516"/>
    </row>
    <row r="195" spans="2:12" ht="12.75" customHeight="1">
      <c r="B195" s="1506"/>
      <c r="C195" s="1508"/>
      <c r="D195" s="1508"/>
      <c r="E195" s="1517" t="s">
        <v>264</v>
      </c>
      <c r="F195" s="1507" t="s">
        <v>265</v>
      </c>
      <c r="G195" s="1507" t="s">
        <v>266</v>
      </c>
      <c r="H195" s="1513"/>
      <c r="I195" s="1517" t="s">
        <v>267</v>
      </c>
      <c r="J195" s="1517" t="s">
        <v>24</v>
      </c>
      <c r="K195" s="1507" t="s">
        <v>268</v>
      </c>
      <c r="L195" s="1522" t="s">
        <v>269</v>
      </c>
    </row>
    <row r="196" spans="2:12" ht="12.75" customHeight="1">
      <c r="B196" s="1506"/>
      <c r="C196" s="1508"/>
      <c r="D196" s="1508"/>
      <c r="E196" s="1518"/>
      <c r="F196" s="1508"/>
      <c r="G196" s="1508"/>
      <c r="H196" s="1513"/>
      <c r="I196" s="1520"/>
      <c r="J196" s="1520"/>
      <c r="K196" s="1521"/>
      <c r="L196" s="152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24" t="s">
        <v>296</v>
      </c>
      <c r="D199" s="1524"/>
      <c r="E199" s="1524"/>
      <c r="F199" s="1524"/>
      <c r="G199" s="1524"/>
      <c r="H199" s="1524"/>
      <c r="I199" s="1524"/>
      <c r="J199" s="1524"/>
      <c r="K199" s="1524"/>
      <c r="L199" s="1525"/>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28" t="s">
        <v>259</v>
      </c>
      <c r="C234" s="1507" t="s">
        <v>22</v>
      </c>
      <c r="D234" s="1507" t="s">
        <v>260</v>
      </c>
      <c r="E234" s="1509" t="s">
        <v>261</v>
      </c>
      <c r="F234" s="1510"/>
      <c r="G234" s="1511"/>
      <c r="H234" s="1512" t="s">
        <v>262</v>
      </c>
      <c r="I234" s="1509" t="s">
        <v>263</v>
      </c>
      <c r="J234" s="1510"/>
      <c r="K234" s="1510"/>
      <c r="L234" s="1510"/>
    </row>
    <row r="235" spans="2:12">
      <c r="B235" s="1529"/>
      <c r="C235" s="1508"/>
      <c r="D235" s="1508"/>
      <c r="E235" s="1517" t="s">
        <v>264</v>
      </c>
      <c r="F235" s="1507" t="s">
        <v>265</v>
      </c>
      <c r="G235" s="1507" t="s">
        <v>266</v>
      </c>
      <c r="H235" s="1513"/>
      <c r="I235" s="1517" t="s">
        <v>267</v>
      </c>
      <c r="J235" s="1517" t="s">
        <v>24</v>
      </c>
      <c r="K235" s="1507" t="s">
        <v>268</v>
      </c>
      <c r="L235" s="1514" t="s">
        <v>269</v>
      </c>
    </row>
    <row r="236" spans="2:12">
      <c r="B236" s="1529"/>
      <c r="C236" s="1508"/>
      <c r="D236" s="1508"/>
      <c r="E236" s="1518"/>
      <c r="F236" s="1508"/>
      <c r="G236" s="1508"/>
      <c r="H236" s="1513"/>
      <c r="I236" s="1518"/>
      <c r="J236" s="1518"/>
      <c r="K236" s="1508"/>
      <c r="L236" s="152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27" t="s">
        <v>270</v>
      </c>
      <c r="D239" s="1527"/>
      <c r="E239" s="1527"/>
      <c r="F239" s="1527"/>
      <c r="G239" s="1527"/>
      <c r="H239" s="1527"/>
      <c r="I239" s="1527"/>
      <c r="J239" s="1527"/>
      <c r="K239" s="1527"/>
      <c r="L239" s="1527"/>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24" t="s">
        <v>295</v>
      </c>
      <c r="D256" s="1524"/>
      <c r="E256" s="1524"/>
      <c r="F256" s="1524"/>
      <c r="G256" s="1524"/>
      <c r="H256" s="1524"/>
      <c r="I256" s="1524"/>
      <c r="J256" s="1524"/>
      <c r="K256" s="1524"/>
      <c r="L256" s="1524"/>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30" t="s">
        <v>259</v>
      </c>
      <c r="C273" s="1507" t="s">
        <v>22</v>
      </c>
      <c r="D273" s="1507" t="s">
        <v>260</v>
      </c>
      <c r="E273" s="1509" t="s">
        <v>261</v>
      </c>
      <c r="F273" s="1510"/>
      <c r="G273" s="1511"/>
      <c r="H273" s="1512" t="s">
        <v>262</v>
      </c>
      <c r="I273" s="1514" t="s">
        <v>263</v>
      </c>
      <c r="J273" s="1515"/>
      <c r="K273" s="1515"/>
      <c r="L273" s="1515"/>
    </row>
    <row r="274" spans="2:12" ht="11.25" customHeight="1">
      <c r="B274" s="1531"/>
      <c r="C274" s="1508"/>
      <c r="D274" s="1508"/>
      <c r="E274" s="1517" t="s">
        <v>264</v>
      </c>
      <c r="F274" s="1507" t="s">
        <v>265</v>
      </c>
      <c r="G274" s="1507" t="s">
        <v>266</v>
      </c>
      <c r="H274" s="1513"/>
      <c r="I274" s="1517" t="s">
        <v>267</v>
      </c>
      <c r="J274" s="1517" t="s">
        <v>24</v>
      </c>
      <c r="K274" s="1507" t="s">
        <v>268</v>
      </c>
      <c r="L274" s="1514" t="s">
        <v>269</v>
      </c>
    </row>
    <row r="275" spans="2:12" ht="11.25" customHeight="1">
      <c r="B275" s="1531"/>
      <c r="C275" s="1508"/>
      <c r="D275" s="1508"/>
      <c r="E275" s="1518"/>
      <c r="F275" s="1508"/>
      <c r="G275" s="1508"/>
      <c r="H275" s="1513"/>
      <c r="I275" s="1520"/>
      <c r="J275" s="1520"/>
      <c r="K275" s="1521"/>
      <c r="L275" s="152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24" t="s">
        <v>296</v>
      </c>
      <c r="D278" s="1524"/>
      <c r="E278" s="1524"/>
      <c r="F278" s="1524"/>
      <c r="G278" s="1524"/>
      <c r="H278" s="1524"/>
      <c r="I278" s="1524"/>
      <c r="J278" s="1524"/>
      <c r="K278" s="1524"/>
      <c r="L278" s="1524"/>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17" t="s">
        <v>259</v>
      </c>
      <c r="C313" s="1507" t="s">
        <v>22</v>
      </c>
      <c r="D313" s="1507" t="s">
        <v>260</v>
      </c>
      <c r="E313" s="1509" t="s">
        <v>261</v>
      </c>
      <c r="F313" s="1510"/>
      <c r="G313" s="1511"/>
      <c r="H313" s="1507" t="s">
        <v>262</v>
      </c>
      <c r="I313" s="1509" t="s">
        <v>263</v>
      </c>
      <c r="J313" s="1510"/>
      <c r="K313" s="1510"/>
      <c r="L313" s="1511"/>
    </row>
    <row r="314" spans="2:12" ht="11.25" customHeight="1">
      <c r="B314" s="1518"/>
      <c r="C314" s="1508"/>
      <c r="D314" s="1508"/>
      <c r="E314" s="1534" t="s">
        <v>300</v>
      </c>
      <c r="F314" s="1537" t="s">
        <v>301</v>
      </c>
      <c r="G314" s="1537" t="s">
        <v>302</v>
      </c>
      <c r="H314" s="1508"/>
      <c r="I314" s="1517" t="s">
        <v>267</v>
      </c>
      <c r="J314" s="1517" t="s">
        <v>24</v>
      </c>
      <c r="K314" s="1507" t="s">
        <v>268</v>
      </c>
      <c r="L314" s="1517" t="s">
        <v>269</v>
      </c>
    </row>
    <row r="315" spans="2:12" ht="11.25" customHeight="1">
      <c r="B315" s="1520"/>
      <c r="C315" s="1521"/>
      <c r="D315" s="1521"/>
      <c r="E315" s="1536"/>
      <c r="F315" s="1538"/>
      <c r="G315" s="1538"/>
      <c r="H315" s="1521"/>
      <c r="I315" s="1520"/>
      <c r="J315" s="1520"/>
      <c r="K315" s="1521"/>
      <c r="L315" s="152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27" t="s">
        <v>270</v>
      </c>
      <c r="D318" s="1527"/>
      <c r="E318" s="1527"/>
      <c r="F318" s="1527"/>
      <c r="G318" s="1527"/>
      <c r="H318" s="1527"/>
      <c r="I318" s="1527"/>
      <c r="J318" s="1527"/>
      <c r="K318" s="1527"/>
      <c r="L318" s="1540"/>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24" t="s">
        <v>295</v>
      </c>
      <c r="D335" s="1524"/>
      <c r="E335" s="1524"/>
      <c r="F335" s="1524"/>
      <c r="G335" s="1524"/>
      <c r="H335" s="1524"/>
      <c r="I335" s="1524"/>
      <c r="J335" s="1524"/>
      <c r="K335" s="1524"/>
      <c r="L335" s="1541"/>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32" t="s">
        <v>259</v>
      </c>
      <c r="C352" s="1507" t="s">
        <v>22</v>
      </c>
      <c r="D352" s="1507" t="s">
        <v>260</v>
      </c>
      <c r="E352" s="1509" t="s">
        <v>261</v>
      </c>
      <c r="F352" s="1510"/>
      <c r="G352" s="1511"/>
      <c r="H352" s="1512" t="s">
        <v>262</v>
      </c>
      <c r="I352" s="1514" t="s">
        <v>263</v>
      </c>
      <c r="J352" s="1515"/>
      <c r="K352" s="1515"/>
      <c r="L352" s="1528"/>
    </row>
    <row r="353" spans="2:12" ht="11.25" customHeight="1">
      <c r="B353" s="1533"/>
      <c r="C353" s="1508"/>
      <c r="D353" s="1508"/>
      <c r="E353" s="1534" t="s">
        <v>300</v>
      </c>
      <c r="F353" s="1537" t="s">
        <v>301</v>
      </c>
      <c r="G353" s="1537" t="s">
        <v>302</v>
      </c>
      <c r="H353" s="1513"/>
      <c r="I353" s="1517" t="s">
        <v>267</v>
      </c>
      <c r="J353" s="1517" t="s">
        <v>24</v>
      </c>
      <c r="K353" s="1507" t="s">
        <v>268</v>
      </c>
      <c r="L353" s="1517" t="s">
        <v>269</v>
      </c>
    </row>
    <row r="354" spans="2:12" ht="11.25" customHeight="1">
      <c r="B354" s="1533"/>
      <c r="C354" s="1508"/>
      <c r="D354" s="1508"/>
      <c r="E354" s="1535"/>
      <c r="F354" s="1539"/>
      <c r="G354" s="1539"/>
      <c r="H354" s="1513"/>
      <c r="I354" s="1520"/>
      <c r="J354" s="1520"/>
      <c r="K354" s="1521"/>
      <c r="L354" s="152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24" t="s">
        <v>296</v>
      </c>
      <c r="D357" s="1524"/>
      <c r="E357" s="1524"/>
      <c r="F357" s="1524"/>
      <c r="G357" s="1524"/>
      <c r="H357" s="1524"/>
      <c r="I357" s="1524"/>
      <c r="J357" s="1524"/>
      <c r="K357" s="1524"/>
      <c r="L357" s="1541"/>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79" t="s">
        <v>259</v>
      </c>
      <c r="C393" s="1477" t="s">
        <v>22</v>
      </c>
      <c r="D393" s="1477" t="s">
        <v>260</v>
      </c>
      <c r="E393" s="1486" t="s">
        <v>261</v>
      </c>
      <c r="F393" s="1487"/>
      <c r="G393" s="1488"/>
      <c r="H393" s="1482" t="s">
        <v>262</v>
      </c>
      <c r="I393" s="1486" t="s">
        <v>263</v>
      </c>
      <c r="J393" s="1487"/>
      <c r="K393" s="1487"/>
      <c r="L393" s="1488"/>
    </row>
    <row r="394" spans="2:12" ht="11.25" customHeight="1">
      <c r="B394" s="1489"/>
      <c r="C394" s="1478"/>
      <c r="D394" s="1478"/>
      <c r="E394" s="1544" t="s">
        <v>300</v>
      </c>
      <c r="F394" s="1546" t="s">
        <v>301</v>
      </c>
      <c r="G394" s="1546" t="s">
        <v>302</v>
      </c>
      <c r="H394" s="1483"/>
      <c r="I394" s="1479" t="s">
        <v>267</v>
      </c>
      <c r="J394" s="1479" t="s">
        <v>24</v>
      </c>
      <c r="K394" s="1477" t="s">
        <v>268</v>
      </c>
      <c r="L394" s="1479" t="s">
        <v>269</v>
      </c>
    </row>
    <row r="395" spans="2:12" ht="11.25" customHeight="1">
      <c r="B395" s="1489"/>
      <c r="C395" s="1478"/>
      <c r="D395" s="1478"/>
      <c r="E395" s="1545"/>
      <c r="F395" s="1547"/>
      <c r="G395" s="1547"/>
      <c r="H395" s="1483"/>
      <c r="I395" s="1489"/>
      <c r="J395" s="1489"/>
      <c r="K395" s="1478"/>
      <c r="L395" s="1480"/>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42" t="s">
        <v>270</v>
      </c>
      <c r="D398" s="1542"/>
      <c r="E398" s="1542"/>
      <c r="F398" s="1542"/>
      <c r="G398" s="1542"/>
      <c r="H398" s="1542"/>
      <c r="I398" s="1542"/>
      <c r="J398" s="1542"/>
      <c r="K398" s="1542"/>
      <c r="L398" s="1543"/>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76" t="s">
        <v>295</v>
      </c>
      <c r="D415" s="1476"/>
      <c r="E415" s="1476"/>
      <c r="F415" s="1476"/>
      <c r="G415" s="1476"/>
      <c r="H415" s="1476"/>
      <c r="I415" s="1476"/>
      <c r="J415" s="1476"/>
      <c r="K415" s="1476"/>
      <c r="L415" s="1548"/>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49" t="s">
        <v>259</v>
      </c>
      <c r="C432" s="1477" t="s">
        <v>22</v>
      </c>
      <c r="D432" s="1477" t="s">
        <v>260</v>
      </c>
      <c r="E432" s="1486" t="s">
        <v>261</v>
      </c>
      <c r="F432" s="1487"/>
      <c r="G432" s="1488"/>
      <c r="H432" s="1482" t="s">
        <v>262</v>
      </c>
      <c r="I432" s="1484" t="s">
        <v>263</v>
      </c>
      <c r="J432" s="1485"/>
      <c r="K432" s="1485"/>
      <c r="L432" s="1551"/>
    </row>
    <row r="433" spans="2:12" ht="11.25" customHeight="1">
      <c r="B433" s="1550"/>
      <c r="C433" s="1478"/>
      <c r="D433" s="1478"/>
      <c r="E433" s="1544" t="s">
        <v>300</v>
      </c>
      <c r="F433" s="1546" t="s">
        <v>301</v>
      </c>
      <c r="G433" s="1546" t="s">
        <v>302</v>
      </c>
      <c r="H433" s="1483"/>
      <c r="I433" s="1479" t="s">
        <v>267</v>
      </c>
      <c r="J433" s="1479" t="s">
        <v>24</v>
      </c>
      <c r="K433" s="1477" t="s">
        <v>268</v>
      </c>
      <c r="L433" s="1479" t="s">
        <v>269</v>
      </c>
    </row>
    <row r="434" spans="2:12" ht="11.25" customHeight="1">
      <c r="B434" s="1550"/>
      <c r="C434" s="1478"/>
      <c r="D434" s="1478"/>
      <c r="E434" s="1545"/>
      <c r="F434" s="1547"/>
      <c r="G434" s="1547"/>
      <c r="H434" s="1483"/>
      <c r="I434" s="1480"/>
      <c r="J434" s="1480"/>
      <c r="K434" s="1481"/>
      <c r="L434" s="1480"/>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76" t="s">
        <v>296</v>
      </c>
      <c r="D437" s="1476"/>
      <c r="E437" s="1476"/>
      <c r="F437" s="1476"/>
      <c r="G437" s="1476"/>
      <c r="H437" s="1476"/>
      <c r="I437" s="1476"/>
      <c r="J437" s="1476"/>
      <c r="K437" s="1476"/>
      <c r="L437" s="1548"/>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10"/>
      <c r="C474" s="810"/>
      <c r="D474" s="810"/>
      <c r="E474" s="810"/>
      <c r="F474" s="811" t="s">
        <v>258</v>
      </c>
      <c r="G474" s="810"/>
      <c r="H474" s="810"/>
      <c r="I474" s="810"/>
      <c r="J474" s="810"/>
      <c r="K474" s="810"/>
      <c r="L474" s="810"/>
    </row>
    <row r="475" spans="2:12" ht="12.75" customHeight="1">
      <c r="B475" s="1479" t="s">
        <v>259</v>
      </c>
      <c r="C475" s="1477" t="s">
        <v>22</v>
      </c>
      <c r="D475" s="1477" t="s">
        <v>260</v>
      </c>
      <c r="E475" s="1486" t="s">
        <v>261</v>
      </c>
      <c r="F475" s="1487"/>
      <c r="G475" s="1488"/>
      <c r="H475" s="1482" t="s">
        <v>262</v>
      </c>
      <c r="I475" s="1486" t="s">
        <v>263</v>
      </c>
      <c r="J475" s="1487"/>
      <c r="K475" s="1487"/>
      <c r="L475" s="1488"/>
    </row>
    <row r="476" spans="2:12" ht="11.25" customHeight="1">
      <c r="B476" s="1489"/>
      <c r="C476" s="1478"/>
      <c r="D476" s="1478"/>
      <c r="E476" s="1544" t="s">
        <v>300</v>
      </c>
      <c r="F476" s="1546" t="s">
        <v>301</v>
      </c>
      <c r="G476" s="1546" t="s">
        <v>302</v>
      </c>
      <c r="H476" s="1483"/>
      <c r="I476" s="1479" t="s">
        <v>267</v>
      </c>
      <c r="J476" s="1479" t="s">
        <v>24</v>
      </c>
      <c r="K476" s="1477" t="s">
        <v>268</v>
      </c>
      <c r="L476" s="1479" t="s">
        <v>269</v>
      </c>
    </row>
    <row r="477" spans="2:12" ht="11.25" customHeight="1">
      <c r="B477" s="1489"/>
      <c r="C477" s="1478"/>
      <c r="D477" s="1478"/>
      <c r="E477" s="1545"/>
      <c r="F477" s="1547"/>
      <c r="G477" s="1547"/>
      <c r="H477" s="1483"/>
      <c r="I477" s="1489"/>
      <c r="J477" s="1489"/>
      <c r="K477" s="1478"/>
      <c r="L477" s="1480"/>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42" t="s">
        <v>270</v>
      </c>
      <c r="D480" s="1542"/>
      <c r="E480" s="1542"/>
      <c r="F480" s="1542"/>
      <c r="G480" s="1542"/>
      <c r="H480" s="1542"/>
      <c r="I480" s="1542"/>
      <c r="J480" s="1542"/>
      <c r="K480" s="1542"/>
      <c r="L480" s="1543"/>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76" t="s">
        <v>295</v>
      </c>
      <c r="D497" s="1476"/>
      <c r="E497" s="1476"/>
      <c r="F497" s="1476"/>
      <c r="G497" s="1476"/>
      <c r="H497" s="1476"/>
      <c r="I497" s="1476"/>
      <c r="J497" s="1476"/>
      <c r="K497" s="1476"/>
      <c r="L497" s="1548"/>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49" t="s">
        <v>259</v>
      </c>
      <c r="C514" s="1477" t="s">
        <v>22</v>
      </c>
      <c r="D514" s="1477" t="s">
        <v>260</v>
      </c>
      <c r="E514" s="1486" t="s">
        <v>261</v>
      </c>
      <c r="F514" s="1487"/>
      <c r="G514" s="1488"/>
      <c r="H514" s="1482" t="s">
        <v>262</v>
      </c>
      <c r="I514" s="1484" t="s">
        <v>263</v>
      </c>
      <c r="J514" s="1485"/>
      <c r="K514" s="1485"/>
      <c r="L514" s="1551"/>
    </row>
    <row r="515" spans="2:12" ht="11.25" customHeight="1">
      <c r="B515" s="1550"/>
      <c r="C515" s="1478"/>
      <c r="D515" s="1478"/>
      <c r="E515" s="1544" t="s">
        <v>300</v>
      </c>
      <c r="F515" s="1546" t="s">
        <v>301</v>
      </c>
      <c r="G515" s="1546" t="s">
        <v>302</v>
      </c>
      <c r="H515" s="1483"/>
      <c r="I515" s="1479" t="s">
        <v>267</v>
      </c>
      <c r="J515" s="1479" t="s">
        <v>24</v>
      </c>
      <c r="K515" s="1477" t="s">
        <v>268</v>
      </c>
      <c r="L515" s="1479" t="s">
        <v>269</v>
      </c>
    </row>
    <row r="516" spans="2:12" ht="11.25" customHeight="1">
      <c r="B516" s="1550"/>
      <c r="C516" s="1478"/>
      <c r="D516" s="1478"/>
      <c r="E516" s="1545"/>
      <c r="F516" s="1547"/>
      <c r="G516" s="1547"/>
      <c r="H516" s="1483"/>
      <c r="I516" s="1480"/>
      <c r="J516" s="1480"/>
      <c r="K516" s="1481"/>
      <c r="L516" s="1480"/>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76" t="s">
        <v>296</v>
      </c>
      <c r="D519" s="1476"/>
      <c r="E519" s="1476"/>
      <c r="F519" s="1476"/>
      <c r="G519" s="1476"/>
      <c r="H519" s="1476"/>
      <c r="I519" s="1476"/>
      <c r="J519" s="1476"/>
      <c r="K519" s="1476"/>
      <c r="L519" s="1548"/>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51" t="s">
        <v>259</v>
      </c>
      <c r="C558" s="1477" t="s">
        <v>22</v>
      </c>
      <c r="D558" s="1477" t="s">
        <v>260</v>
      </c>
      <c r="E558" s="1486" t="s">
        <v>261</v>
      </c>
      <c r="F558" s="1487"/>
      <c r="G558" s="1488"/>
      <c r="H558" s="1482" t="s">
        <v>262</v>
      </c>
      <c r="I558" s="1486" t="s">
        <v>263</v>
      </c>
      <c r="J558" s="1487"/>
      <c r="K558" s="1487"/>
      <c r="L558"/>
    </row>
    <row r="559" spans="2:12" ht="12.75" customHeight="1">
      <c r="B559" s="1554"/>
      <c r="C559" s="1478"/>
      <c r="D559" s="1478"/>
      <c r="E559" s="1479" t="s">
        <v>300</v>
      </c>
      <c r="F559" s="1477" t="s">
        <v>301</v>
      </c>
      <c r="G559" s="1477" t="s">
        <v>302</v>
      </c>
      <c r="H559" s="1483"/>
      <c r="I559" s="1479" t="s">
        <v>267</v>
      </c>
      <c r="J559" s="1479" t="s">
        <v>24</v>
      </c>
      <c r="K559" s="1477" t="s">
        <v>347</v>
      </c>
      <c r="L559"/>
    </row>
    <row r="560" spans="2:12" ht="12.75">
      <c r="B560" s="1554"/>
      <c r="C560" s="1478"/>
      <c r="D560" s="1478"/>
      <c r="E560" s="1489"/>
      <c r="F560" s="1478"/>
      <c r="G560" s="1478"/>
      <c r="H560" s="1483"/>
      <c r="I560" s="1489"/>
      <c r="J560" s="1489"/>
      <c r="K560" s="1478"/>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42" t="s">
        <v>270</v>
      </c>
      <c r="D563" s="1542"/>
      <c r="E563" s="1542"/>
      <c r="F563" s="1542"/>
      <c r="G563" s="1542"/>
      <c r="H563" s="1542"/>
      <c r="I563" s="1542"/>
      <c r="J563" s="1542"/>
      <c r="K563" s="1542"/>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76" t="s">
        <v>295</v>
      </c>
      <c r="D580" s="1476"/>
      <c r="E580" s="1476"/>
      <c r="F580" s="1476"/>
      <c r="G580" s="1476"/>
      <c r="H580" s="1476"/>
      <c r="I580" s="1476"/>
      <c r="J580" s="1476"/>
      <c r="K580" s="1476"/>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52" t="s">
        <v>259</v>
      </c>
      <c r="C597" s="1477" t="s">
        <v>22</v>
      </c>
      <c r="D597" s="1477" t="s">
        <v>260</v>
      </c>
      <c r="E597" s="1486" t="s">
        <v>261</v>
      </c>
      <c r="F597" s="1487"/>
      <c r="G597" s="1488"/>
      <c r="H597" s="1482" t="s">
        <v>262</v>
      </c>
      <c r="I597" s="1484" t="s">
        <v>263</v>
      </c>
      <c r="J597" s="1485"/>
      <c r="K597" s="1485"/>
      <c r="L597"/>
    </row>
    <row r="598" spans="2:12" ht="12.75" customHeight="1">
      <c r="B598" s="1553"/>
      <c r="C598" s="1478"/>
      <c r="D598" s="1478"/>
      <c r="E598" s="1479" t="s">
        <v>300</v>
      </c>
      <c r="F598" s="1477" t="s">
        <v>301</v>
      </c>
      <c r="G598" s="1477" t="s">
        <v>302</v>
      </c>
      <c r="H598" s="1483"/>
      <c r="I598" s="1479" t="s">
        <v>267</v>
      </c>
      <c r="J598" s="1479" t="s">
        <v>24</v>
      </c>
      <c r="K598" s="1477" t="s">
        <v>268</v>
      </c>
      <c r="L598"/>
    </row>
    <row r="599" spans="2:12" ht="12.75" customHeight="1">
      <c r="B599" s="1553"/>
      <c r="C599" s="1478"/>
      <c r="D599" s="1478"/>
      <c r="E599" s="1489"/>
      <c r="F599" s="1478"/>
      <c r="G599" s="1478"/>
      <c r="H599" s="1483"/>
      <c r="I599" s="1480"/>
      <c r="J599" s="1480"/>
      <c r="K599" s="1481"/>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76" t="s">
        <v>296</v>
      </c>
      <c r="D602" s="1476"/>
      <c r="E602" s="1476"/>
      <c r="F602" s="1476"/>
      <c r="G602" s="1476"/>
      <c r="H602" s="1476"/>
      <c r="I602" s="1476"/>
      <c r="J602" s="1476"/>
      <c r="K602" s="1476"/>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56" t="s">
        <v>445</v>
      </c>
      <c r="C636" s="1556"/>
      <c r="D636" s="1556"/>
      <c r="E636" s="1556"/>
      <c r="F636" s="1556"/>
      <c r="G636" s="1556"/>
      <c r="H636" s="1556"/>
      <c r="I636" s="1556"/>
      <c r="J636" s="1556"/>
      <c r="K636" s="1556"/>
    </row>
    <row r="637" spans="2:12" ht="18.75" thickBot="1">
      <c r="B637" s="810"/>
      <c r="C637" s="810"/>
      <c r="D637" s="810"/>
      <c r="E637" s="810"/>
      <c r="F637" s="811" t="s">
        <v>258</v>
      </c>
      <c r="G637" s="810"/>
      <c r="H637" s="810"/>
      <c r="I637" s="810"/>
      <c r="J637" s="810"/>
      <c r="K637" s="810"/>
    </row>
    <row r="638" spans="2:12" ht="12.75" customHeight="1">
      <c r="B638" s="1557" t="s">
        <v>259</v>
      </c>
      <c r="C638" s="1559" t="s">
        <v>22</v>
      </c>
      <c r="D638" s="1559" t="s">
        <v>260</v>
      </c>
      <c r="E638" s="1560" t="s">
        <v>261</v>
      </c>
      <c r="F638" s="1561"/>
      <c r="G638" s="1562"/>
      <c r="H638" s="1563" t="s">
        <v>262</v>
      </c>
      <c r="I638" s="1560" t="s">
        <v>263</v>
      </c>
      <c r="J638" s="1561"/>
      <c r="K638" s="1564"/>
    </row>
    <row r="639" spans="2:12" ht="11.25" customHeight="1">
      <c r="B639" s="1558"/>
      <c r="C639" s="1478"/>
      <c r="D639" s="1478"/>
      <c r="E639" s="1479" t="s">
        <v>300</v>
      </c>
      <c r="F639" s="1477" t="s">
        <v>301</v>
      </c>
      <c r="G639" s="1477" t="s">
        <v>302</v>
      </c>
      <c r="H639" s="1483"/>
      <c r="I639" s="1479" t="s">
        <v>267</v>
      </c>
      <c r="J639" s="1479" t="s">
        <v>24</v>
      </c>
      <c r="K639" s="1565" t="s">
        <v>347</v>
      </c>
    </row>
    <row r="640" spans="2:12" ht="11.25" customHeight="1">
      <c r="B640" s="1558"/>
      <c r="C640" s="1478"/>
      <c r="D640" s="1478"/>
      <c r="E640" s="1489"/>
      <c r="F640" s="1478"/>
      <c r="G640" s="1478"/>
      <c r="H640" s="1483"/>
      <c r="I640" s="1489"/>
      <c r="J640" s="1489"/>
      <c r="K640" s="1566"/>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42" t="s">
        <v>270</v>
      </c>
      <c r="D643" s="1542"/>
      <c r="E643" s="1542"/>
      <c r="F643" s="1542"/>
      <c r="G643" s="1542"/>
      <c r="H643" s="1542"/>
      <c r="I643" s="1542"/>
      <c r="J643" s="1542"/>
      <c r="K643" s="1555"/>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66"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149450</v>
      </c>
      <c r="D656" s="1276">
        <v>4271</v>
      </c>
      <c r="E656" s="1276">
        <v>1935</v>
      </c>
      <c r="F656" s="1276">
        <v>1913</v>
      </c>
      <c r="G656" s="1276">
        <v>423</v>
      </c>
      <c r="H656" s="1276">
        <v>145179</v>
      </c>
      <c r="I656" s="1276">
        <v>23304</v>
      </c>
      <c r="J656" s="1276">
        <v>47671</v>
      </c>
      <c r="K656" s="1276">
        <v>74204</v>
      </c>
    </row>
    <row r="657" spans="2:11" ht="15">
      <c r="B657" s="1260"/>
      <c r="C657" s="1275"/>
      <c r="D657" s="1275"/>
      <c r="E657" s="1275"/>
      <c r="F657" s="1275"/>
      <c r="G657" s="1275"/>
      <c r="H657" s="1275"/>
      <c r="I657" s="1275"/>
      <c r="J657" s="1275"/>
      <c r="K657" s="1275"/>
    </row>
    <row r="658" spans="2:11" ht="12.75">
      <c r="B658" s="1273">
        <v>2020</v>
      </c>
      <c r="C658" s="1266">
        <f t="shared" ref="C658:K658" si="49">SUM(C645:C656)</f>
        <v>1852918</v>
      </c>
      <c r="D658" s="1266">
        <f>SUM(D645:D656)</f>
        <v>47389</v>
      </c>
      <c r="E658" s="1266">
        <f t="shared" si="49"/>
        <v>20555</v>
      </c>
      <c r="F658" s="1266">
        <f t="shared" si="49"/>
        <v>22524</v>
      </c>
      <c r="G658" s="1266">
        <f>SUM(G645:G656)</f>
        <v>4310</v>
      </c>
      <c r="H658" s="1266">
        <f t="shared" si="49"/>
        <v>1805529</v>
      </c>
      <c r="I658" s="1266">
        <f t="shared" si="49"/>
        <v>297135</v>
      </c>
      <c r="J658" s="1266">
        <f t="shared" si="49"/>
        <v>532357</v>
      </c>
      <c r="K658" s="1266">
        <f t="shared" si="49"/>
        <v>976037</v>
      </c>
    </row>
    <row r="659" spans="2:11" ht="12.75">
      <c r="B659" s="1265"/>
      <c r="C659" s="1236"/>
      <c r="D659" s="1236"/>
      <c r="E659" s="1236"/>
      <c r="F659" s="1236"/>
      <c r="G659" s="1236"/>
      <c r="H659" s="1236"/>
      <c r="I659" s="1236"/>
      <c r="J659" s="1236"/>
      <c r="K659" s="1236"/>
    </row>
    <row r="660" spans="2:11" ht="12.75">
      <c r="B660" s="106"/>
      <c r="C660" s="1476" t="s">
        <v>295</v>
      </c>
      <c r="D660" s="1476"/>
      <c r="E660" s="1476"/>
      <c r="F660" s="1476"/>
      <c r="G660" s="1476"/>
      <c r="H660" s="1476"/>
      <c r="I660" s="1476"/>
      <c r="J660" s="1476"/>
      <c r="K660" s="1476"/>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44379143</v>
      </c>
      <c r="D673" s="1276">
        <v>235538</v>
      </c>
      <c r="E673" s="1276">
        <v>68088</v>
      </c>
      <c r="F673" s="1276">
        <v>114816</v>
      </c>
      <c r="G673" s="1276">
        <v>52634</v>
      </c>
      <c r="H673" s="1276">
        <v>44143605</v>
      </c>
      <c r="I673" s="1276">
        <v>6396462</v>
      </c>
      <c r="J673" s="1276">
        <v>13181865</v>
      </c>
      <c r="K673" s="1276">
        <v>24565278</v>
      </c>
    </row>
    <row r="674" spans="2:11" ht="12.75">
      <c r="B674" s="1265"/>
      <c r="C674" s="1275"/>
      <c r="D674" s="1275"/>
      <c r="E674" s="1275"/>
      <c r="F674" s="1275"/>
      <c r="G674" s="1275"/>
      <c r="H674" s="1275"/>
      <c r="I674" s="1275"/>
      <c r="J674" s="1275"/>
      <c r="K674" s="1275"/>
    </row>
    <row r="675" spans="2:11" ht="12.75">
      <c r="B675" s="1273">
        <v>2020</v>
      </c>
      <c r="C675" s="1266">
        <f t="shared" ref="C675:K675" si="51">SUM(C662:C673)</f>
        <v>559818071</v>
      </c>
      <c r="D675" s="1266">
        <f t="shared" si="51"/>
        <v>2643236</v>
      </c>
      <c r="E675" s="1266">
        <f t="shared" si="51"/>
        <v>740638</v>
      </c>
      <c r="F675" s="1266">
        <f t="shared" si="51"/>
        <v>1348815</v>
      </c>
      <c r="G675" s="1266">
        <f t="shared" si="51"/>
        <v>553783</v>
      </c>
      <c r="H675" s="1266">
        <f t="shared" si="51"/>
        <v>557174835</v>
      </c>
      <c r="I675" s="1266">
        <f t="shared" si="51"/>
        <v>82097188</v>
      </c>
      <c r="J675" s="1266">
        <f t="shared" si="51"/>
        <v>146990008</v>
      </c>
      <c r="K675" s="1266">
        <f t="shared" si="51"/>
        <v>328087639</v>
      </c>
    </row>
    <row r="676" spans="2:11" ht="12.75">
      <c r="B676" s="690"/>
      <c r="C676" s="1237"/>
      <c r="D676" s="1237"/>
      <c r="E676" s="1237"/>
      <c r="F676" s="1237"/>
      <c r="G676" s="1237"/>
      <c r="H676" s="1237"/>
      <c r="I676" s="1237"/>
      <c r="J676" s="1237"/>
      <c r="K676" s="1237"/>
    </row>
    <row r="677" spans="2:11" ht="12.75" customHeight="1">
      <c r="B677" s="1552" t="s">
        <v>259</v>
      </c>
      <c r="C677" s="1477" t="s">
        <v>22</v>
      </c>
      <c r="D677" s="1477" t="s">
        <v>260</v>
      </c>
      <c r="E677" s="1486" t="s">
        <v>261</v>
      </c>
      <c r="F677" s="1487"/>
      <c r="G677" s="1488"/>
      <c r="H677" s="1482" t="s">
        <v>262</v>
      </c>
      <c r="I677" s="1484" t="s">
        <v>263</v>
      </c>
      <c r="J677" s="1485"/>
      <c r="K677" s="1485"/>
    </row>
    <row r="678" spans="2:11" ht="11.25" customHeight="1">
      <c r="B678" s="1553"/>
      <c r="C678" s="1478"/>
      <c r="D678" s="1478"/>
      <c r="E678" s="1479" t="s">
        <v>300</v>
      </c>
      <c r="F678" s="1477" t="s">
        <v>301</v>
      </c>
      <c r="G678" s="1477" t="s">
        <v>302</v>
      </c>
      <c r="H678" s="1483"/>
      <c r="I678" s="1479" t="s">
        <v>267</v>
      </c>
      <c r="J678" s="1479" t="s">
        <v>24</v>
      </c>
      <c r="K678" s="1477" t="s">
        <v>268</v>
      </c>
    </row>
    <row r="679" spans="2:11" ht="11.25" customHeight="1">
      <c r="B679" s="1553"/>
      <c r="C679" s="1478"/>
      <c r="D679" s="1478"/>
      <c r="E679" s="1489"/>
      <c r="F679" s="1478"/>
      <c r="G679" s="1478"/>
      <c r="H679" s="1483"/>
      <c r="I679" s="1480"/>
      <c r="J679" s="1480"/>
      <c r="K679" s="1481"/>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476" t="s">
        <v>296</v>
      </c>
      <c r="D682" s="1476"/>
      <c r="E682" s="1476"/>
      <c r="F682" s="1476"/>
      <c r="G682" s="1476"/>
      <c r="H682" s="1476"/>
      <c r="I682" s="1476"/>
      <c r="J682" s="1476"/>
      <c r="K682" s="1476"/>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87937614</v>
      </c>
      <c r="D695" s="1276">
        <v>416595</v>
      </c>
      <c r="E695" s="1276">
        <v>118762</v>
      </c>
      <c r="F695" s="1276">
        <v>204236</v>
      </c>
      <c r="G695" s="1277">
        <v>93597</v>
      </c>
      <c r="H695" s="1278">
        <v>87521019</v>
      </c>
      <c r="I695" s="1276">
        <v>12604337</v>
      </c>
      <c r="J695" s="1276">
        <v>27520655</v>
      </c>
      <c r="K695" s="1276">
        <v>47396027</v>
      </c>
    </row>
    <row r="696" spans="2:12" ht="12.75">
      <c r="B696" s="1268"/>
      <c r="C696" s="1272"/>
      <c r="D696" s="1269"/>
      <c r="E696" s="1270"/>
      <c r="F696" s="1270"/>
      <c r="G696" s="1270"/>
      <c r="H696" s="1269"/>
      <c r="I696" s="1270"/>
      <c r="J696" s="1270"/>
      <c r="K696" s="1270"/>
    </row>
    <row r="697" spans="2:12" ht="12.75">
      <c r="B697" s="1273">
        <v>2020</v>
      </c>
      <c r="C697" s="1271">
        <f t="shared" ref="C697:K697" si="53">SUM(C684:C695)</f>
        <v>1106531644</v>
      </c>
      <c r="D697" s="1271">
        <f t="shared" si="53"/>
        <v>4659104</v>
      </c>
      <c r="E697" s="1271">
        <f t="shared" si="53"/>
        <v>1301600</v>
      </c>
      <c r="F697" s="1271">
        <f t="shared" si="53"/>
        <v>2382465</v>
      </c>
      <c r="G697" s="1271">
        <f t="shared" si="53"/>
        <v>975039</v>
      </c>
      <c r="H697" s="1271">
        <f t="shared" si="53"/>
        <v>1101872540</v>
      </c>
      <c r="I697" s="1271">
        <f t="shared" si="53"/>
        <v>161906505</v>
      </c>
      <c r="J697" s="1271">
        <f t="shared" si="53"/>
        <v>305200320</v>
      </c>
      <c r="K697" s="1271">
        <f t="shared" si="53"/>
        <v>634765715</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2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7" workbookViewId="0">
      <selection activeCell="R40" sqref="R4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67" t="s">
        <v>452</v>
      </c>
      <c r="B1" s="1567"/>
      <c r="C1" s="1567"/>
      <c r="D1" s="1567"/>
      <c r="E1" s="1567"/>
      <c r="F1" s="1567"/>
      <c r="G1" s="1567"/>
      <c r="H1" s="1567"/>
      <c r="I1" s="1567"/>
      <c r="J1" s="1567"/>
      <c r="K1" s="1567"/>
      <c r="L1" s="1567"/>
      <c r="M1" s="1567"/>
      <c r="N1" s="1567"/>
    </row>
    <row r="2" spans="1:20" ht="13.5" thickBot="1">
      <c r="B2" s="913"/>
      <c r="C2" s="913"/>
      <c r="D2" s="913"/>
      <c r="E2" s="913"/>
      <c r="F2" s="913"/>
      <c r="G2" s="914" t="s">
        <v>342</v>
      </c>
      <c r="H2" s="913"/>
      <c r="I2" s="913"/>
      <c r="J2" s="913"/>
      <c r="K2" s="913"/>
      <c r="L2" s="913"/>
      <c r="M2" s="913"/>
      <c r="N2" s="913"/>
    </row>
    <row r="3" spans="1:20" ht="14.25" thickBot="1">
      <c r="A3" s="915" t="s">
        <v>343</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3.5">
      <c r="A20" s="1093">
        <v>2020</v>
      </c>
      <c r="B20" s="1094">
        <v>354.8</v>
      </c>
      <c r="C20" s="1094">
        <v>355</v>
      </c>
      <c r="D20" s="1094">
        <v>356.13</v>
      </c>
      <c r="E20" s="1094">
        <v>354.02</v>
      </c>
      <c r="F20" s="1094">
        <v>356.2</v>
      </c>
      <c r="G20" s="1094">
        <v>358.1</v>
      </c>
      <c r="H20" s="1094">
        <v>352.8</v>
      </c>
      <c r="I20" s="1094">
        <v>350.8</v>
      </c>
      <c r="J20" s="1094">
        <v>346.7</v>
      </c>
      <c r="K20" s="1094">
        <v>345</v>
      </c>
      <c r="L20" s="1094">
        <v>347.8</v>
      </c>
      <c r="M20" s="1094">
        <v>347.4</v>
      </c>
      <c r="N20" s="1095">
        <v>352.3</v>
      </c>
    </row>
    <row r="21" spans="1:20" ht="14.25" thickBot="1">
      <c r="A21" s="930">
        <v>2021</v>
      </c>
      <c r="B21" s="931">
        <v>350.5</v>
      </c>
      <c r="C21" s="931">
        <v>354.1</v>
      </c>
      <c r="D21" s="931"/>
      <c r="E21" s="931"/>
      <c r="F21" s="931"/>
      <c r="G21" s="931"/>
      <c r="H21" s="931"/>
      <c r="I21" s="931"/>
      <c r="J21" s="931"/>
      <c r="K21" s="931"/>
      <c r="L21" s="931"/>
      <c r="M21" s="931"/>
      <c r="N21" s="932"/>
    </row>
    <row r="22" spans="1:20">
      <c r="Q22"/>
      <c r="R22"/>
      <c r="S22"/>
      <c r="T22"/>
    </row>
    <row r="23" spans="1:20" ht="13.5" thickBot="1">
      <c r="B23" s="913"/>
      <c r="C23" s="913"/>
      <c r="D23" s="913"/>
      <c r="E23" s="913"/>
      <c r="F23" s="913"/>
      <c r="G23" s="933" t="s">
        <v>344</v>
      </c>
      <c r="H23" s="913"/>
      <c r="I23" s="913"/>
      <c r="J23" s="913"/>
      <c r="K23" s="913"/>
      <c r="L23" s="913"/>
      <c r="M23" s="913"/>
      <c r="N23" s="934"/>
      <c r="Q23"/>
      <c r="R23"/>
      <c r="S23"/>
      <c r="T23"/>
    </row>
    <row r="24" spans="1:20" ht="14.25" thickBot="1">
      <c r="A24" s="915" t="s">
        <v>343</v>
      </c>
      <c r="B24" s="916" t="s">
        <v>219</v>
      </c>
      <c r="C24" s="916" t="s">
        <v>220</v>
      </c>
      <c r="D24" s="916" t="s">
        <v>221</v>
      </c>
      <c r="E24" s="916" t="s">
        <v>222</v>
      </c>
      <c r="F24" s="916" t="s">
        <v>223</v>
      </c>
      <c r="G24" s="916" t="s">
        <v>224</v>
      </c>
      <c r="H24" s="916" t="s">
        <v>225</v>
      </c>
      <c r="I24" s="916" t="s">
        <v>226</v>
      </c>
      <c r="J24" s="916" t="s">
        <v>227</v>
      </c>
      <c r="K24" s="916" t="s">
        <v>228</v>
      </c>
      <c r="L24" s="916" t="s">
        <v>229</v>
      </c>
      <c r="M24" s="916" t="s">
        <v>230</v>
      </c>
      <c r="N24" s="916" t="s">
        <v>237</v>
      </c>
      <c r="Q24"/>
      <c r="R24"/>
      <c r="S24"/>
      <c r="T24"/>
    </row>
    <row r="25" spans="1:20" ht="13.5">
      <c r="A25" s="917">
        <v>2004</v>
      </c>
      <c r="B25" s="918">
        <v>272.2</v>
      </c>
      <c r="C25" s="918">
        <v>271.5</v>
      </c>
      <c r="D25" s="918">
        <v>272</v>
      </c>
      <c r="E25" s="918">
        <v>273.10000000000002</v>
      </c>
      <c r="F25" s="918">
        <v>267.2</v>
      </c>
      <c r="G25" s="918">
        <v>269.60000000000002</v>
      </c>
      <c r="H25" s="918">
        <v>261.5</v>
      </c>
      <c r="I25" s="918">
        <v>261.39999999999998</v>
      </c>
      <c r="J25" s="918">
        <v>264.8</v>
      </c>
      <c r="K25" s="918">
        <v>267</v>
      </c>
      <c r="L25" s="918">
        <v>266.39999999999998</v>
      </c>
      <c r="M25" s="918">
        <v>271.3</v>
      </c>
      <c r="N25" s="919">
        <v>267.3</v>
      </c>
      <c r="Q25"/>
      <c r="R25"/>
      <c r="S25"/>
      <c r="T25"/>
    </row>
    <row r="26" spans="1:20" ht="13.5">
      <c r="A26" s="920">
        <v>2005</v>
      </c>
      <c r="B26" s="921">
        <v>272.10000000000002</v>
      </c>
      <c r="C26" s="921">
        <v>274.8</v>
      </c>
      <c r="D26" s="921">
        <v>271.8</v>
      </c>
      <c r="E26" s="921">
        <v>273.39999999999998</v>
      </c>
      <c r="F26" s="921">
        <v>271</v>
      </c>
      <c r="G26" s="921">
        <v>266.39999999999998</v>
      </c>
      <c r="H26" s="921">
        <v>264.60000000000002</v>
      </c>
      <c r="I26" s="921">
        <v>261.10000000000002</v>
      </c>
      <c r="J26" s="921">
        <v>266.60000000000002</v>
      </c>
      <c r="K26" s="921">
        <v>272.5</v>
      </c>
      <c r="L26" s="921">
        <v>270.60000000000002</v>
      </c>
      <c r="M26" s="921">
        <v>272.39999999999998</v>
      </c>
      <c r="N26" s="922">
        <v>269.2</v>
      </c>
      <c r="Q26"/>
      <c r="R26"/>
      <c r="S26"/>
      <c r="T26"/>
    </row>
    <row r="27" spans="1:20" ht="13.5">
      <c r="A27" s="920">
        <v>2006</v>
      </c>
      <c r="B27" s="921">
        <v>275.10000000000002</v>
      </c>
      <c r="C27" s="921">
        <v>273.39999999999998</v>
      </c>
      <c r="D27" s="921">
        <v>273.39999999999998</v>
      </c>
      <c r="E27" s="921">
        <v>272.89999999999998</v>
      </c>
      <c r="F27" s="921">
        <v>270.39999999999998</v>
      </c>
      <c r="G27" s="921">
        <v>264.2</v>
      </c>
      <c r="H27" s="921">
        <v>260.2</v>
      </c>
      <c r="I27" s="921">
        <v>258.10000000000002</v>
      </c>
      <c r="J27" s="921">
        <v>263.5</v>
      </c>
      <c r="K27" s="921">
        <v>263.89999999999998</v>
      </c>
      <c r="L27" s="921">
        <v>264.89999999999998</v>
      </c>
      <c r="M27" s="921">
        <v>266.89999999999998</v>
      </c>
      <c r="N27" s="922">
        <v>267.5</v>
      </c>
      <c r="Q27"/>
      <c r="R27"/>
      <c r="S27"/>
      <c r="T27"/>
    </row>
    <row r="28" spans="1:20" ht="13.5">
      <c r="A28" s="920">
        <v>2007</v>
      </c>
      <c r="B28" s="921">
        <v>274.10000000000002</v>
      </c>
      <c r="C28" s="921">
        <v>274.89999999999998</v>
      </c>
      <c r="D28" s="921">
        <v>274</v>
      </c>
      <c r="E28" s="921">
        <v>272.3</v>
      </c>
      <c r="F28" s="921">
        <v>271.89999999999998</v>
      </c>
      <c r="G28" s="921">
        <v>269.2</v>
      </c>
      <c r="H28" s="921">
        <v>267.89999999999998</v>
      </c>
      <c r="I28" s="921">
        <v>264.60000000000002</v>
      </c>
      <c r="J28" s="921">
        <v>266</v>
      </c>
      <c r="K28" s="921">
        <v>268.8</v>
      </c>
      <c r="L28" s="921">
        <v>269.10000000000002</v>
      </c>
      <c r="M28" s="921">
        <v>271.60000000000002</v>
      </c>
      <c r="N28" s="922">
        <v>270.2</v>
      </c>
      <c r="Q28"/>
      <c r="R28"/>
      <c r="S28"/>
      <c r="T28"/>
    </row>
    <row r="29" spans="1:20" ht="13.5">
      <c r="A29" s="920">
        <v>2008</v>
      </c>
      <c r="B29" s="921">
        <v>273.89999999999998</v>
      </c>
      <c r="C29" s="921">
        <v>274.89999999999998</v>
      </c>
      <c r="D29" s="921">
        <v>273.8</v>
      </c>
      <c r="E29" s="921">
        <v>270</v>
      </c>
      <c r="F29" s="921">
        <v>271.89999999999998</v>
      </c>
      <c r="G29" s="921">
        <v>270.5</v>
      </c>
      <c r="H29" s="921">
        <v>268.60000000000002</v>
      </c>
      <c r="I29" s="921">
        <v>265</v>
      </c>
      <c r="J29" s="921">
        <v>266.5</v>
      </c>
      <c r="K29" s="921">
        <v>266.60000000000002</v>
      </c>
      <c r="L29" s="921">
        <v>269.7</v>
      </c>
      <c r="M29" s="921">
        <v>274.60000000000002</v>
      </c>
      <c r="N29" s="922">
        <v>270.3</v>
      </c>
      <c r="Q29"/>
      <c r="R29"/>
      <c r="S29"/>
      <c r="T29"/>
    </row>
    <row r="30" spans="1:20" ht="13.5">
      <c r="A30" s="920">
        <v>2009</v>
      </c>
      <c r="B30" s="921">
        <v>276.8</v>
      </c>
      <c r="C30" s="921">
        <v>274.3</v>
      </c>
      <c r="D30" s="921">
        <v>276.39999999999998</v>
      </c>
      <c r="E30" s="921">
        <v>273.60000000000002</v>
      </c>
      <c r="F30" s="921">
        <v>273.8</v>
      </c>
      <c r="G30" s="921">
        <v>272.10000000000002</v>
      </c>
      <c r="H30" s="921">
        <v>268.60000000000002</v>
      </c>
      <c r="I30" s="921">
        <v>266.8</v>
      </c>
      <c r="J30" s="921">
        <v>269.5</v>
      </c>
      <c r="K30" s="921">
        <v>271.39999999999998</v>
      </c>
      <c r="L30" s="921">
        <v>275.60000000000002</v>
      </c>
      <c r="M30" s="921">
        <v>277.10000000000002</v>
      </c>
      <c r="N30" s="923">
        <v>272.8</v>
      </c>
      <c r="Q30"/>
      <c r="R30"/>
      <c r="S30"/>
      <c r="T30"/>
    </row>
    <row r="31" spans="1:20" ht="13.5">
      <c r="A31" s="920">
        <v>2010</v>
      </c>
      <c r="B31" s="921">
        <v>278.5</v>
      </c>
      <c r="C31" s="921">
        <v>282.10000000000002</v>
      </c>
      <c r="D31" s="921">
        <v>281.7</v>
      </c>
      <c r="E31" s="921">
        <v>280.5</v>
      </c>
      <c r="F31" s="921">
        <v>280.89999999999998</v>
      </c>
      <c r="G31" s="921">
        <v>279</v>
      </c>
      <c r="H31" s="921">
        <v>275</v>
      </c>
      <c r="I31" s="921">
        <v>272.89999999999998</v>
      </c>
      <c r="J31" s="921">
        <v>275.5</v>
      </c>
      <c r="K31" s="921">
        <v>275.10000000000002</v>
      </c>
      <c r="L31" s="921">
        <v>275</v>
      </c>
      <c r="M31" s="921">
        <v>277.5</v>
      </c>
      <c r="N31" s="923">
        <v>277.8</v>
      </c>
      <c r="Q31"/>
      <c r="R31"/>
      <c r="S31"/>
      <c r="T31"/>
    </row>
    <row r="32" spans="1:20" ht="13.5">
      <c r="A32" s="920">
        <v>2011</v>
      </c>
      <c r="B32" s="921">
        <v>280.2</v>
      </c>
      <c r="C32" s="921">
        <v>279.3</v>
      </c>
      <c r="D32" s="921">
        <v>279.5</v>
      </c>
      <c r="E32" s="921">
        <v>281.39999999999998</v>
      </c>
      <c r="F32" s="921">
        <v>279.7</v>
      </c>
      <c r="G32" s="921">
        <v>275.89999999999998</v>
      </c>
      <c r="H32" s="921">
        <v>274.2</v>
      </c>
      <c r="I32" s="921">
        <v>268.2</v>
      </c>
      <c r="J32" s="921">
        <v>259.3</v>
      </c>
      <c r="K32" s="921">
        <v>260.89999999999998</v>
      </c>
      <c r="L32" s="921">
        <v>262.89999999999998</v>
      </c>
      <c r="M32" s="921">
        <v>267.2</v>
      </c>
      <c r="N32" s="923">
        <v>271.2</v>
      </c>
      <c r="Q32"/>
      <c r="R32"/>
      <c r="S32"/>
      <c r="T32"/>
    </row>
    <row r="33" spans="1:20" s="913" customFormat="1" ht="13.5">
      <c r="A33" s="924">
        <v>2012</v>
      </c>
      <c r="B33" s="925">
        <v>270.2</v>
      </c>
      <c r="C33" s="925">
        <v>267.8</v>
      </c>
      <c r="D33" s="925">
        <v>269.60000000000002</v>
      </c>
      <c r="E33" s="925">
        <v>266.2</v>
      </c>
      <c r="F33" s="925">
        <v>265.3</v>
      </c>
      <c r="G33" s="925">
        <v>265.10000000000002</v>
      </c>
      <c r="H33" s="925">
        <v>259.10000000000002</v>
      </c>
      <c r="I33" s="925">
        <v>258.3</v>
      </c>
      <c r="J33" s="925">
        <v>258.89999999999998</v>
      </c>
      <c r="K33" s="925">
        <v>261.60000000000002</v>
      </c>
      <c r="L33" s="925">
        <v>263.2</v>
      </c>
      <c r="M33" s="925">
        <v>267</v>
      </c>
      <c r="N33" s="926">
        <v>264</v>
      </c>
      <c r="Q33"/>
      <c r="R33"/>
      <c r="S33"/>
      <c r="T33"/>
    </row>
    <row r="34" spans="1:20" s="913" customFormat="1" ht="13.5">
      <c r="A34" s="924">
        <v>2013</v>
      </c>
      <c r="B34" s="925">
        <v>269.39999999999998</v>
      </c>
      <c r="C34" s="925">
        <v>271.89999999999998</v>
      </c>
      <c r="D34" s="925">
        <v>270.60000000000002</v>
      </c>
      <c r="E34" s="925">
        <v>270.89999999999998</v>
      </c>
      <c r="F34" s="925">
        <v>266.89999999999998</v>
      </c>
      <c r="G34" s="925">
        <v>265.89999999999998</v>
      </c>
      <c r="H34" s="925">
        <v>262.5</v>
      </c>
      <c r="I34" s="925">
        <v>259.3</v>
      </c>
      <c r="J34" s="925">
        <v>261.2</v>
      </c>
      <c r="K34" s="925">
        <v>263.10000000000002</v>
      </c>
      <c r="L34" s="925">
        <v>265.5</v>
      </c>
      <c r="M34" s="925">
        <v>270.2</v>
      </c>
      <c r="N34" s="926">
        <v>266.10000000000002</v>
      </c>
      <c r="Q34"/>
      <c r="R34"/>
      <c r="S34"/>
      <c r="T34"/>
    </row>
    <row r="35" spans="1:20" s="913" customFormat="1" ht="13.5">
      <c r="A35" s="924">
        <v>2014</v>
      </c>
      <c r="B35" s="925">
        <v>273</v>
      </c>
      <c r="C35" s="925">
        <v>274.60000000000002</v>
      </c>
      <c r="D35" s="925">
        <v>271.8</v>
      </c>
      <c r="E35" s="925">
        <v>270.39999999999998</v>
      </c>
      <c r="F35" s="925">
        <v>268.39999999999998</v>
      </c>
      <c r="G35" s="925">
        <v>268.60000000000002</v>
      </c>
      <c r="H35" s="925">
        <v>264.5</v>
      </c>
      <c r="I35" s="925">
        <v>259.7</v>
      </c>
      <c r="J35" s="925">
        <v>261.60000000000002</v>
      </c>
      <c r="K35" s="925">
        <v>263.39999999999998</v>
      </c>
      <c r="L35" s="925">
        <v>264.39999999999998</v>
      </c>
      <c r="M35" s="925">
        <v>264.8</v>
      </c>
      <c r="N35" s="926">
        <v>267</v>
      </c>
      <c r="Q35"/>
      <c r="R35"/>
      <c r="S35"/>
      <c r="T35"/>
    </row>
    <row r="36" spans="1:20" s="913" customFormat="1" ht="13.5">
      <c r="A36" s="927">
        <v>2015</v>
      </c>
      <c r="B36" s="928">
        <v>270.5</v>
      </c>
      <c r="C36" s="928">
        <v>271.5</v>
      </c>
      <c r="D36" s="928">
        <v>272.60000000000002</v>
      </c>
      <c r="E36" s="928">
        <v>270.89999999999998</v>
      </c>
      <c r="F36" s="928">
        <v>273.3</v>
      </c>
      <c r="G36" s="928">
        <v>272</v>
      </c>
      <c r="H36" s="928">
        <v>267.8</v>
      </c>
      <c r="I36" s="928">
        <v>262.10000000000002</v>
      </c>
      <c r="J36" s="928">
        <v>261.39999999999998</v>
      </c>
      <c r="K36" s="928">
        <v>264.5</v>
      </c>
      <c r="L36" s="928">
        <v>266.60000000000002</v>
      </c>
      <c r="M36" s="928">
        <v>268.10000000000002</v>
      </c>
      <c r="N36" s="929">
        <v>267.89999999999998</v>
      </c>
      <c r="Q36"/>
      <c r="R36"/>
      <c r="S36"/>
      <c r="T36"/>
    </row>
    <row r="37" spans="1:20" ht="13.5">
      <c r="A37" s="927">
        <v>2016</v>
      </c>
      <c r="B37" s="928">
        <v>270.10000000000002</v>
      </c>
      <c r="C37" s="928">
        <v>272.10000000000002</v>
      </c>
      <c r="D37" s="928">
        <v>268.7</v>
      </c>
      <c r="E37" s="928">
        <v>267.7</v>
      </c>
      <c r="F37" s="928">
        <v>266.10000000000002</v>
      </c>
      <c r="G37" s="928">
        <v>263.60000000000002</v>
      </c>
      <c r="H37" s="928">
        <v>259.10000000000002</v>
      </c>
      <c r="I37" s="928">
        <v>256.7</v>
      </c>
      <c r="J37" s="928">
        <v>259.60000000000002</v>
      </c>
      <c r="K37" s="928">
        <v>263.8</v>
      </c>
      <c r="L37" s="928">
        <v>267.10000000000002</v>
      </c>
      <c r="M37" s="928">
        <v>271.10000000000002</v>
      </c>
      <c r="N37" s="929">
        <v>265.2</v>
      </c>
    </row>
    <row r="38" spans="1:20" ht="13.5">
      <c r="A38" s="927">
        <v>2017</v>
      </c>
      <c r="B38" s="928">
        <v>272.88640213541373</v>
      </c>
      <c r="C38" s="928">
        <v>276.25085307594861</v>
      </c>
      <c r="D38" s="928">
        <v>274.85711246631678</v>
      </c>
      <c r="E38" s="928">
        <v>274.82589285714283</v>
      </c>
      <c r="F38" s="928">
        <v>275.79789937320038</v>
      </c>
      <c r="G38" s="928">
        <v>275.68322171001125</v>
      </c>
      <c r="H38" s="928">
        <v>271.12366069701773</v>
      </c>
      <c r="I38" s="928">
        <v>265.89233861961111</v>
      </c>
      <c r="J38" s="928">
        <v>268.51868601734992</v>
      </c>
      <c r="K38" s="928">
        <v>269.27624185210152</v>
      </c>
      <c r="L38" s="928">
        <v>272.87214014486779</v>
      </c>
      <c r="M38" s="928">
        <v>275.60365369340764</v>
      </c>
      <c r="N38" s="929">
        <v>272.59345923219968</v>
      </c>
    </row>
    <row r="39" spans="1:20" ht="13.5">
      <c r="A39" s="927">
        <v>2018</v>
      </c>
      <c r="B39" s="928">
        <v>271.81169536218374</v>
      </c>
      <c r="C39" s="928">
        <v>271.62933094384721</v>
      </c>
      <c r="D39" s="928">
        <v>275.82298136645966</v>
      </c>
      <c r="E39" s="928">
        <v>276.47664184157117</v>
      </c>
      <c r="F39" s="928">
        <v>276.53879641485253</v>
      </c>
      <c r="G39" s="928">
        <v>273.5957050315024</v>
      </c>
      <c r="H39" s="928">
        <v>267.18371383829231</v>
      </c>
      <c r="I39" s="928">
        <v>262.45748745224398</v>
      </c>
      <c r="J39" s="928">
        <v>265.66096423017115</v>
      </c>
      <c r="K39" s="928">
        <v>270.12991512212</v>
      </c>
      <c r="L39" s="928">
        <v>273.99583766909478</v>
      </c>
      <c r="M39" s="928">
        <v>277.44326025733028</v>
      </c>
      <c r="N39" s="929">
        <v>271.5347702055667</v>
      </c>
    </row>
    <row r="40" spans="1:20" ht="13.5">
      <c r="A40" s="1093">
        <v>2019</v>
      </c>
      <c r="B40" s="1094">
        <v>281.27826336739287</v>
      </c>
      <c r="C40" s="1094">
        <v>284.30536717690359</v>
      </c>
      <c r="D40" s="1094">
        <v>286.22046450702811</v>
      </c>
      <c r="E40" s="1094">
        <v>290.8767352564733</v>
      </c>
      <c r="F40" s="1094">
        <v>285.31500572737696</v>
      </c>
      <c r="G40" s="1094">
        <v>281.29946839929153</v>
      </c>
      <c r="H40" s="1094">
        <v>274.8623926185175</v>
      </c>
      <c r="I40" s="1094">
        <v>271.9152332887009</v>
      </c>
      <c r="J40" s="1094">
        <v>273.41321243523339</v>
      </c>
      <c r="K40" s="1094">
        <v>276.3</v>
      </c>
      <c r="L40" s="1094">
        <v>279.2</v>
      </c>
      <c r="M40" s="1094">
        <v>286.5</v>
      </c>
      <c r="N40" s="1095">
        <v>286.2</v>
      </c>
    </row>
    <row r="41" spans="1:20" ht="13.5">
      <c r="A41" s="1093">
        <v>2020</v>
      </c>
      <c r="B41" s="1094">
        <v>286.2</v>
      </c>
      <c r="C41" s="1094">
        <v>288.2</v>
      </c>
      <c r="D41" s="1094">
        <v>287.13</v>
      </c>
      <c r="E41" s="1094">
        <v>286.24</v>
      </c>
      <c r="F41" s="1094">
        <v>285.8</v>
      </c>
      <c r="G41" s="1094">
        <v>286</v>
      </c>
      <c r="H41" s="1094">
        <v>280.5</v>
      </c>
      <c r="I41" s="1094">
        <v>277.2</v>
      </c>
      <c r="J41" s="1094">
        <v>277.2</v>
      </c>
      <c r="K41" s="1094">
        <v>277.7</v>
      </c>
      <c r="L41" s="1094">
        <v>281.60000000000002</v>
      </c>
      <c r="M41" s="1094">
        <v>284.8</v>
      </c>
      <c r="N41" s="1095">
        <v>282.8</v>
      </c>
    </row>
    <row r="42" spans="1:20" ht="14.25" thickBot="1">
      <c r="A42" s="930">
        <v>2021</v>
      </c>
      <c r="B42" s="931">
        <v>288.3</v>
      </c>
      <c r="C42" s="931">
        <v>294.5</v>
      </c>
      <c r="D42" s="931"/>
      <c r="E42" s="931"/>
      <c r="F42" s="931"/>
      <c r="G42" s="931"/>
      <c r="H42" s="931"/>
      <c r="I42" s="931"/>
      <c r="J42" s="931"/>
      <c r="K42" s="931"/>
      <c r="L42" s="931"/>
      <c r="M42" s="931"/>
      <c r="N42" s="932"/>
    </row>
    <row r="43" spans="1:20" ht="13.5" thickBot="1">
      <c r="B43" s="913"/>
      <c r="C43" s="913"/>
      <c r="D43" s="913"/>
      <c r="E43" s="913"/>
      <c r="F43" s="913"/>
      <c r="G43" s="933" t="s">
        <v>345</v>
      </c>
      <c r="H43" s="913"/>
      <c r="I43" s="913"/>
      <c r="J43" s="913"/>
      <c r="K43" s="913"/>
      <c r="L43" s="913"/>
      <c r="M43" s="913"/>
      <c r="N43" s="934"/>
    </row>
    <row r="44" spans="1:20" ht="14.25" thickBot="1">
      <c r="A44" s="915" t="s">
        <v>343</v>
      </c>
      <c r="B44" s="916" t="s">
        <v>219</v>
      </c>
      <c r="C44" s="916" t="s">
        <v>220</v>
      </c>
      <c r="D44" s="916" t="s">
        <v>221</v>
      </c>
      <c r="E44" s="916" t="s">
        <v>222</v>
      </c>
      <c r="F44" s="916" t="s">
        <v>223</v>
      </c>
      <c r="G44" s="916" t="s">
        <v>224</v>
      </c>
      <c r="H44" s="916" t="s">
        <v>225</v>
      </c>
      <c r="I44" s="916" t="s">
        <v>226</v>
      </c>
      <c r="J44" s="916" t="s">
        <v>227</v>
      </c>
      <c r="K44" s="916" t="s">
        <v>228</v>
      </c>
      <c r="L44" s="916" t="s">
        <v>229</v>
      </c>
      <c r="M44" s="916" t="s">
        <v>230</v>
      </c>
      <c r="N44" s="916" t="s">
        <v>237</v>
      </c>
    </row>
    <row r="45" spans="1:20" ht="13.5">
      <c r="A45" s="917">
        <v>2004</v>
      </c>
      <c r="B45" s="918">
        <v>240.7</v>
      </c>
      <c r="C45" s="918">
        <v>241.7</v>
      </c>
      <c r="D45" s="918">
        <v>243.7</v>
      </c>
      <c r="E45" s="918">
        <v>237.7</v>
      </c>
      <c r="F45" s="918">
        <v>240.8</v>
      </c>
      <c r="G45" s="918">
        <v>241.5</v>
      </c>
      <c r="H45" s="918">
        <v>243.3</v>
      </c>
      <c r="I45" s="918">
        <v>237.1</v>
      </c>
      <c r="J45" s="918">
        <v>241.6</v>
      </c>
      <c r="K45" s="918">
        <v>238.8</v>
      </c>
      <c r="L45" s="918">
        <v>245.7</v>
      </c>
      <c r="M45" s="918">
        <v>249.9</v>
      </c>
      <c r="N45" s="919">
        <v>242.4</v>
      </c>
    </row>
    <row r="46" spans="1:20" ht="13.5">
      <c r="A46" s="920">
        <v>2005</v>
      </c>
      <c r="B46" s="921">
        <v>253.1</v>
      </c>
      <c r="C46" s="921">
        <v>256.89999999999998</v>
      </c>
      <c r="D46" s="921">
        <v>255</v>
      </c>
      <c r="E46" s="921">
        <v>253.3</v>
      </c>
      <c r="F46" s="921">
        <v>253</v>
      </c>
      <c r="G46" s="921">
        <v>252.2</v>
      </c>
      <c r="H46" s="921">
        <v>251.1</v>
      </c>
      <c r="I46" s="921">
        <v>247.9</v>
      </c>
      <c r="J46" s="921">
        <v>246.7</v>
      </c>
      <c r="K46" s="921">
        <v>249.2</v>
      </c>
      <c r="L46" s="921">
        <v>250.4</v>
      </c>
      <c r="M46" s="921">
        <v>256.2</v>
      </c>
      <c r="N46" s="922">
        <v>251.9</v>
      </c>
    </row>
    <row r="47" spans="1:20" ht="13.5">
      <c r="A47" s="920">
        <v>2006</v>
      </c>
      <c r="B47" s="921">
        <v>257.8</v>
      </c>
      <c r="C47" s="921">
        <v>258.60000000000002</v>
      </c>
      <c r="D47" s="921">
        <v>259.39999999999998</v>
      </c>
      <c r="E47" s="921">
        <v>256.39999999999998</v>
      </c>
      <c r="F47" s="921">
        <v>257.60000000000002</v>
      </c>
      <c r="G47" s="921">
        <v>256.10000000000002</v>
      </c>
      <c r="H47" s="921">
        <v>250.4</v>
      </c>
      <c r="I47" s="921">
        <v>248.4</v>
      </c>
      <c r="J47" s="921">
        <v>249.2</v>
      </c>
      <c r="K47" s="921">
        <v>246.2</v>
      </c>
      <c r="L47" s="921">
        <v>246.3</v>
      </c>
      <c r="M47" s="921">
        <v>251</v>
      </c>
      <c r="N47" s="922">
        <v>253.1</v>
      </c>
    </row>
    <row r="48" spans="1:20" ht="13.5">
      <c r="A48" s="920">
        <v>2007</v>
      </c>
      <c r="B48" s="921">
        <v>257</v>
      </c>
      <c r="C48" s="921">
        <v>258.60000000000002</v>
      </c>
      <c r="D48" s="921">
        <v>258.5</v>
      </c>
      <c r="E48" s="921">
        <v>260.5</v>
      </c>
      <c r="F48" s="921">
        <v>258.8</v>
      </c>
      <c r="G48" s="921">
        <v>257.5</v>
      </c>
      <c r="H48" s="921">
        <v>254.5</v>
      </c>
      <c r="I48" s="921">
        <v>250.9</v>
      </c>
      <c r="J48" s="921">
        <v>249.3</v>
      </c>
      <c r="K48" s="921">
        <v>246.9</v>
      </c>
      <c r="L48" s="921">
        <v>251.1</v>
      </c>
      <c r="M48" s="921">
        <v>253</v>
      </c>
      <c r="N48" s="922">
        <v>254.3</v>
      </c>
    </row>
    <row r="49" spans="1:14" ht="13.5">
      <c r="A49" s="920">
        <v>2008</v>
      </c>
      <c r="B49" s="921">
        <v>260</v>
      </c>
      <c r="C49" s="921">
        <v>259.7</v>
      </c>
      <c r="D49" s="921">
        <v>256.5</v>
      </c>
      <c r="E49" s="921">
        <v>253.2</v>
      </c>
      <c r="F49" s="921">
        <v>257.89999999999998</v>
      </c>
      <c r="G49" s="921">
        <v>255.5</v>
      </c>
      <c r="H49" s="921">
        <v>249</v>
      </c>
      <c r="I49" s="921">
        <v>247.1</v>
      </c>
      <c r="J49" s="921">
        <v>246.8</v>
      </c>
      <c r="K49" s="921">
        <v>243.8</v>
      </c>
      <c r="L49" s="921">
        <v>247.6</v>
      </c>
      <c r="M49" s="921">
        <v>252.5</v>
      </c>
      <c r="N49" s="922">
        <v>252.2</v>
      </c>
    </row>
    <row r="50" spans="1:14" ht="13.5">
      <c r="A50" s="920">
        <v>2009</v>
      </c>
      <c r="B50" s="921">
        <v>254.8</v>
      </c>
      <c r="C50" s="921">
        <v>256.39999999999998</v>
      </c>
      <c r="D50" s="921">
        <v>258.2</v>
      </c>
      <c r="E50" s="921">
        <v>257.39999999999998</v>
      </c>
      <c r="F50" s="921">
        <v>257.39999999999998</v>
      </c>
      <c r="G50" s="921">
        <v>255.2</v>
      </c>
      <c r="H50" s="921">
        <v>253.6</v>
      </c>
      <c r="I50" s="921">
        <v>250.6</v>
      </c>
      <c r="J50" s="921">
        <v>251.8</v>
      </c>
      <c r="K50" s="921">
        <v>252.9</v>
      </c>
      <c r="L50" s="921">
        <v>255.6</v>
      </c>
      <c r="M50" s="921">
        <v>260.8</v>
      </c>
      <c r="N50" s="922">
        <v>255.4</v>
      </c>
    </row>
    <row r="51" spans="1:14" ht="13.5">
      <c r="A51" s="920">
        <v>2010</v>
      </c>
      <c r="B51" s="921">
        <v>261.8</v>
      </c>
      <c r="C51" s="921">
        <v>267.39999999999998</v>
      </c>
      <c r="D51" s="921">
        <v>265.7</v>
      </c>
      <c r="E51" s="921">
        <v>267.89999999999998</v>
      </c>
      <c r="F51" s="921">
        <v>268.8</v>
      </c>
      <c r="G51" s="921">
        <v>266.89999999999998</v>
      </c>
      <c r="H51" s="921">
        <v>264.39999999999998</v>
      </c>
      <c r="I51" s="921">
        <v>259.89999999999998</v>
      </c>
      <c r="J51" s="921">
        <v>258.10000000000002</v>
      </c>
      <c r="K51" s="921">
        <v>254.5</v>
      </c>
      <c r="L51" s="921">
        <v>258.10000000000002</v>
      </c>
      <c r="M51" s="921">
        <v>262.5</v>
      </c>
      <c r="N51" s="922">
        <v>262.8</v>
      </c>
    </row>
    <row r="52" spans="1:14" ht="13.5">
      <c r="A52" s="920">
        <v>2011</v>
      </c>
      <c r="B52" s="921">
        <v>262.7</v>
      </c>
      <c r="C52" s="921">
        <v>262.60000000000002</v>
      </c>
      <c r="D52" s="921">
        <v>262.2</v>
      </c>
      <c r="E52" s="921">
        <v>261.5</v>
      </c>
      <c r="F52" s="921">
        <v>261.2</v>
      </c>
      <c r="G52" s="921">
        <v>258</v>
      </c>
      <c r="H52" s="921">
        <v>256.2</v>
      </c>
      <c r="I52" s="921">
        <v>251.1</v>
      </c>
      <c r="J52" s="921">
        <v>250.5</v>
      </c>
      <c r="K52" s="921">
        <v>251.1</v>
      </c>
      <c r="L52" s="921">
        <v>253.3</v>
      </c>
      <c r="M52" s="921">
        <v>259.5</v>
      </c>
      <c r="N52" s="922">
        <v>257.2</v>
      </c>
    </row>
    <row r="53" spans="1:14" ht="13.5">
      <c r="A53" s="920">
        <v>2012</v>
      </c>
      <c r="B53" s="921">
        <v>263.39999999999998</v>
      </c>
      <c r="C53" s="921">
        <v>263.8</v>
      </c>
      <c r="D53" s="921">
        <v>264</v>
      </c>
      <c r="E53" s="921">
        <v>262.5</v>
      </c>
      <c r="F53" s="921">
        <v>265.3</v>
      </c>
      <c r="G53" s="921">
        <v>262.2</v>
      </c>
      <c r="H53" s="921">
        <v>260.3</v>
      </c>
      <c r="I53" s="921">
        <v>256</v>
      </c>
      <c r="J53" s="921">
        <v>256.2</v>
      </c>
      <c r="K53" s="921">
        <v>257.60000000000002</v>
      </c>
      <c r="L53" s="921">
        <v>260.7</v>
      </c>
      <c r="M53" s="921">
        <v>263.5</v>
      </c>
      <c r="N53" s="922">
        <v>261.3</v>
      </c>
    </row>
    <row r="54" spans="1:14" ht="13.5">
      <c r="A54" s="920">
        <v>2013</v>
      </c>
      <c r="B54" s="921">
        <v>263.7</v>
      </c>
      <c r="C54" s="921">
        <v>268.2</v>
      </c>
      <c r="D54" s="921">
        <v>266.3</v>
      </c>
      <c r="E54" s="921">
        <v>267.2</v>
      </c>
      <c r="F54" s="921">
        <v>267</v>
      </c>
      <c r="G54" s="921">
        <v>269.39999999999998</v>
      </c>
      <c r="H54" s="921">
        <v>265.3</v>
      </c>
      <c r="I54" s="921">
        <v>261.7</v>
      </c>
      <c r="J54" s="921">
        <v>261.2</v>
      </c>
      <c r="K54" s="921">
        <v>259.89999999999998</v>
      </c>
      <c r="L54" s="921">
        <v>263.3</v>
      </c>
      <c r="M54" s="921">
        <v>265.8</v>
      </c>
      <c r="N54" s="922">
        <v>264.8</v>
      </c>
    </row>
    <row r="55" spans="1:14" ht="13.5">
      <c r="A55" s="924">
        <v>2014</v>
      </c>
      <c r="B55" s="921">
        <v>267.7</v>
      </c>
      <c r="C55" s="921">
        <v>270.8</v>
      </c>
      <c r="D55" s="921">
        <v>267.3</v>
      </c>
      <c r="E55" s="921">
        <v>267.2</v>
      </c>
      <c r="F55" s="921">
        <v>267.7</v>
      </c>
      <c r="G55" s="921">
        <v>267.39999999999998</v>
      </c>
      <c r="H55" s="921">
        <v>264.89999999999998</v>
      </c>
      <c r="I55" s="921">
        <v>263.3</v>
      </c>
      <c r="J55" s="921">
        <v>260.39999999999998</v>
      </c>
      <c r="K55" s="921">
        <v>262</v>
      </c>
      <c r="L55" s="921">
        <v>263.3</v>
      </c>
      <c r="M55" s="921">
        <v>267.89999999999998</v>
      </c>
      <c r="N55" s="922">
        <v>265.7</v>
      </c>
    </row>
    <row r="56" spans="1:14" ht="13.5">
      <c r="A56" s="927">
        <v>2015</v>
      </c>
      <c r="B56" s="935">
        <v>270.89999999999998</v>
      </c>
      <c r="C56" s="935">
        <v>271.7</v>
      </c>
      <c r="D56" s="935">
        <v>270.89999999999998</v>
      </c>
      <c r="E56" s="935">
        <v>272.5</v>
      </c>
      <c r="F56" s="935">
        <v>274.8</v>
      </c>
      <c r="G56" s="935">
        <v>275.7</v>
      </c>
      <c r="H56" s="935">
        <v>272.39999999999998</v>
      </c>
      <c r="I56" s="935">
        <v>268.60000000000002</v>
      </c>
      <c r="J56" s="935">
        <v>266.3</v>
      </c>
      <c r="K56" s="935">
        <v>266.10000000000002</v>
      </c>
      <c r="L56" s="935">
        <v>268.7</v>
      </c>
      <c r="M56" s="935">
        <v>270.39999999999998</v>
      </c>
      <c r="N56" s="936">
        <v>270.5</v>
      </c>
    </row>
    <row r="57" spans="1:14" ht="13.5">
      <c r="A57" s="927">
        <v>2016</v>
      </c>
      <c r="B57" s="935">
        <v>271.7</v>
      </c>
      <c r="C57" s="935">
        <v>271.89999999999998</v>
      </c>
      <c r="D57" s="935">
        <v>270.2</v>
      </c>
      <c r="E57" s="935">
        <v>272.2</v>
      </c>
      <c r="F57" s="935">
        <v>275.5</v>
      </c>
      <c r="G57" s="935">
        <v>274.2</v>
      </c>
      <c r="H57" s="935">
        <v>270.5</v>
      </c>
      <c r="I57" s="935">
        <v>268.7</v>
      </c>
      <c r="J57" s="935">
        <v>268</v>
      </c>
      <c r="K57" s="935">
        <v>270</v>
      </c>
      <c r="L57" s="935">
        <v>273.2</v>
      </c>
      <c r="M57" s="935">
        <v>276.5</v>
      </c>
      <c r="N57" s="936">
        <v>271.8</v>
      </c>
    </row>
    <row r="58" spans="1:14" ht="13.5">
      <c r="A58" s="927">
        <v>2017</v>
      </c>
      <c r="B58" s="935">
        <v>276.69926282533487</v>
      </c>
      <c r="C58" s="935">
        <v>276.47892871209154</v>
      </c>
      <c r="D58" s="935">
        <v>278.22339935513622</v>
      </c>
      <c r="E58" s="935">
        <v>279.34229084700496</v>
      </c>
      <c r="F58" s="935">
        <v>281.69560720701139</v>
      </c>
      <c r="G58" s="935">
        <v>282.87137778735314</v>
      </c>
      <c r="H58" s="935">
        <v>277.47576558713354</v>
      </c>
      <c r="I58" s="935">
        <v>274.10388337620998</v>
      </c>
      <c r="J58" s="935">
        <v>273.58284883720944</v>
      </c>
      <c r="K58" s="935">
        <v>274.03936753791561</v>
      </c>
      <c r="L58" s="935">
        <v>275.29776603686923</v>
      </c>
      <c r="M58" s="935">
        <v>280.80114332380572</v>
      </c>
      <c r="N58" s="929">
        <v>277.62487398742144</v>
      </c>
    </row>
    <row r="59" spans="1:14" ht="13.5">
      <c r="A59" s="927">
        <v>2018</v>
      </c>
      <c r="B59" s="928">
        <v>279.54637865311327</v>
      </c>
      <c r="C59" s="928">
        <v>282.17688062735988</v>
      </c>
      <c r="D59" s="928">
        <v>283.66516998075673</v>
      </c>
      <c r="E59" s="928">
        <v>284.39577732607717</v>
      </c>
      <c r="F59" s="928">
        <v>286.91837000390598</v>
      </c>
      <c r="G59" s="928">
        <v>286.16812790097981</v>
      </c>
      <c r="H59" s="928">
        <v>281.7233466698047</v>
      </c>
      <c r="I59" s="928">
        <v>279.00896414342645</v>
      </c>
      <c r="J59" s="928">
        <v>276.36222177119254</v>
      </c>
      <c r="K59" s="928">
        <v>278.71065267650755</v>
      </c>
      <c r="L59" s="928">
        <v>284.00026838432649</v>
      </c>
      <c r="M59" s="928">
        <v>284.93782985955824</v>
      </c>
      <c r="N59" s="929">
        <v>282.28926615670917</v>
      </c>
    </row>
    <row r="60" spans="1:14" ht="13.5">
      <c r="A60" s="1093">
        <v>2019</v>
      </c>
      <c r="B60" s="1094">
        <v>287.03444832750858</v>
      </c>
      <c r="C60" s="1094">
        <v>289.1459538749898</v>
      </c>
      <c r="D60" s="1094">
        <v>288.5072199817875</v>
      </c>
      <c r="E60" s="1094">
        <v>290.10412746204969</v>
      </c>
      <c r="F60" s="1094">
        <v>292.71949231485786</v>
      </c>
      <c r="G60" s="1094">
        <v>289.1722528130237</v>
      </c>
      <c r="H60" s="1094">
        <v>284.60732456803191</v>
      </c>
      <c r="I60" s="1094">
        <v>281.83476394849748</v>
      </c>
      <c r="J60" s="1094">
        <v>281.74347936186393</v>
      </c>
      <c r="K60" s="1094">
        <v>280</v>
      </c>
      <c r="L60" s="1094">
        <v>283.39999999999998</v>
      </c>
      <c r="M60" s="1094">
        <v>281.7</v>
      </c>
      <c r="N60" s="1095">
        <v>280.2</v>
      </c>
    </row>
    <row r="61" spans="1:14" ht="13.5">
      <c r="A61" s="1093">
        <v>2020</v>
      </c>
      <c r="B61" s="1094">
        <v>288.10000000000002</v>
      </c>
      <c r="C61" s="1094">
        <v>289.7</v>
      </c>
      <c r="D61" s="1094">
        <v>291.47000000000003</v>
      </c>
      <c r="E61" s="1094">
        <v>290.86</v>
      </c>
      <c r="F61" s="1094">
        <v>294.3</v>
      </c>
      <c r="G61" s="1094">
        <v>295</v>
      </c>
      <c r="H61" s="1094">
        <v>291.7</v>
      </c>
      <c r="I61" s="1094">
        <v>288</v>
      </c>
      <c r="J61" s="1094">
        <v>285</v>
      </c>
      <c r="K61" s="1094">
        <v>289.7</v>
      </c>
      <c r="L61" s="1094">
        <v>286</v>
      </c>
      <c r="M61" s="1094">
        <v>288.2</v>
      </c>
      <c r="N61" s="1095">
        <v>289.89999999999998</v>
      </c>
    </row>
    <row r="62" spans="1:14" ht="14.25" thickBot="1">
      <c r="A62" s="930">
        <v>2021</v>
      </c>
      <c r="B62" s="931">
        <v>291.3</v>
      </c>
      <c r="C62" s="931">
        <v>293.10000000000002</v>
      </c>
      <c r="D62" s="931"/>
      <c r="E62" s="931"/>
      <c r="F62" s="931"/>
      <c r="G62" s="931"/>
      <c r="H62" s="931"/>
      <c r="I62" s="931"/>
      <c r="J62" s="931"/>
      <c r="K62" s="931"/>
      <c r="L62" s="931"/>
      <c r="M62" s="931"/>
      <c r="N62" s="932"/>
    </row>
    <row r="63" spans="1:14">
      <c r="I63"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81" t="s">
        <v>87</v>
      </c>
      <c r="B1" s="1381"/>
      <c r="C1" s="1381"/>
      <c r="D1" s="1381"/>
      <c r="E1" s="1381"/>
      <c r="F1" s="1381"/>
      <c r="G1" s="1381"/>
      <c r="H1" s="1381"/>
      <c r="I1" s="1381"/>
      <c r="J1" s="1381"/>
      <c r="K1" s="1381"/>
      <c r="L1" s="1381"/>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387" t="s">
        <v>98</v>
      </c>
      <c r="C3" s="1388"/>
      <c r="D3" s="1388"/>
      <c r="E3" s="1388"/>
      <c r="F3" s="1388"/>
      <c r="G3" s="1389"/>
      <c r="H3" s="1383" t="s">
        <v>71</v>
      </c>
      <c r="I3" s="1384"/>
      <c r="J3" s="1390" t="s">
        <v>312</v>
      </c>
      <c r="K3" s="1385" t="s">
        <v>72</v>
      </c>
      <c r="L3" s="1386"/>
      <c r="M3" s="5"/>
    </row>
    <row r="4" spans="1:18" s="106" customFormat="1" ht="31.5">
      <c r="A4" s="763" t="s">
        <v>73</v>
      </c>
      <c r="B4" s="1023" t="s">
        <v>74</v>
      </c>
      <c r="C4" s="131" t="s">
        <v>75</v>
      </c>
      <c r="D4" s="131" t="s">
        <v>76</v>
      </c>
      <c r="E4" s="1256"/>
      <c r="F4" s="1257" t="s">
        <v>455</v>
      </c>
      <c r="G4" s="1258"/>
      <c r="H4" s="1022" t="s">
        <v>77</v>
      </c>
      <c r="I4" s="630" t="s">
        <v>90</v>
      </c>
      <c r="J4" s="1391"/>
      <c r="K4" s="107" t="s">
        <v>70</v>
      </c>
      <c r="L4" s="629" t="s">
        <v>80</v>
      </c>
      <c r="M4" s="5"/>
      <c r="O4" s="5"/>
    </row>
    <row r="5" spans="1:18" s="106" customFormat="1" ht="21" customHeight="1" thickBot="1">
      <c r="A5" s="764"/>
      <c r="B5" s="1105" t="s">
        <v>517</v>
      </c>
      <c r="C5" s="1106" t="s">
        <v>517</v>
      </c>
      <c r="D5" s="1106" t="s">
        <v>517</v>
      </c>
      <c r="E5" s="976" t="s">
        <v>125</v>
      </c>
      <c r="F5" s="1253" t="s">
        <v>454</v>
      </c>
      <c r="G5" s="977" t="s">
        <v>78</v>
      </c>
      <c r="H5" s="1107" t="s">
        <v>517</v>
      </c>
      <c r="I5" s="761" t="s">
        <v>89</v>
      </c>
      <c r="J5" s="844"/>
      <c r="K5" s="1106" t="s">
        <v>517</v>
      </c>
      <c r="L5" s="964" t="s">
        <v>79</v>
      </c>
      <c r="M5" s="5"/>
    </row>
    <row r="6" spans="1:18" s="106" customFormat="1" ht="28.5" customHeight="1" thickBot="1">
      <c r="A6" s="64" t="s">
        <v>22</v>
      </c>
      <c r="B6" s="744">
        <v>6.7639493169940712</v>
      </c>
      <c r="C6" s="745">
        <v>13057.81721427427</v>
      </c>
      <c r="D6" s="745">
        <v>13318.973558559755</v>
      </c>
      <c r="E6" s="970">
        <v>-0.77096038487446727</v>
      </c>
      <c r="F6" s="1254">
        <v>0.91343497084623959</v>
      </c>
      <c r="G6" s="978">
        <v>7.0153921348249231</v>
      </c>
      <c r="H6" s="746">
        <v>324.13215116279071</v>
      </c>
      <c r="I6" s="970">
        <v>-6.7599380223716029E-3</v>
      </c>
      <c r="J6" s="746">
        <v>4.8716541674288152</v>
      </c>
      <c r="K6" s="747">
        <v>100</v>
      </c>
      <c r="L6" s="965" t="s">
        <v>23</v>
      </c>
    </row>
    <row r="7" spans="1:18" s="106" customFormat="1" ht="25.5" customHeight="1">
      <c r="A7" s="832" t="s">
        <v>102</v>
      </c>
      <c r="B7" s="905">
        <v>6.8699574284659759</v>
      </c>
      <c r="C7" s="906">
        <v>12745.746620530566</v>
      </c>
      <c r="D7" s="906">
        <v>13000.661552941177</v>
      </c>
      <c r="E7" s="979">
        <v>-0.20490890378075366</v>
      </c>
      <c r="F7" s="971">
        <v>3.1412962130641682</v>
      </c>
      <c r="G7" s="980">
        <v>6.2632055286018717</v>
      </c>
      <c r="H7" s="748">
        <v>231.83636363636361</v>
      </c>
      <c r="I7" s="971">
        <v>3.147534668721101</v>
      </c>
      <c r="J7" s="749">
        <v>-47.619047619047613</v>
      </c>
      <c r="K7" s="749">
        <v>6.3953488372093012E-2</v>
      </c>
      <c r="L7" s="966">
        <v>-6.4087484739302633E-2</v>
      </c>
    </row>
    <row r="8" spans="1:18" s="106" customFormat="1" ht="24" customHeight="1">
      <c r="A8" s="833" t="s">
        <v>103</v>
      </c>
      <c r="B8" s="907">
        <v>7.4546629401722537</v>
      </c>
      <c r="C8" s="750">
        <v>13986.234409328807</v>
      </c>
      <c r="D8" s="750">
        <v>14265.959097515382</v>
      </c>
      <c r="E8" s="981">
        <v>-1.0353753062124782</v>
      </c>
      <c r="F8" s="973">
        <v>-0.17825944016142894</v>
      </c>
      <c r="G8" s="751">
        <v>9.8960151704121486</v>
      </c>
      <c r="H8" s="752">
        <v>354.74776096114834</v>
      </c>
      <c r="I8" s="972">
        <v>-0.29402192185225923</v>
      </c>
      <c r="J8" s="753">
        <v>3.3376330216059333</v>
      </c>
      <c r="K8" s="753">
        <v>37.261627906976749</v>
      </c>
      <c r="L8" s="967">
        <v>-0.55313948525542855</v>
      </c>
      <c r="R8" s="5"/>
    </row>
    <row r="9" spans="1:18" s="106" customFormat="1" ht="24" customHeight="1">
      <c r="A9" s="833" t="s">
        <v>104</v>
      </c>
      <c r="B9" s="907">
        <v>7.4289799574730617</v>
      </c>
      <c r="C9" s="750">
        <v>13938.048700699926</v>
      </c>
      <c r="D9" s="750">
        <v>14216.809674713926</v>
      </c>
      <c r="E9" s="981">
        <v>-0.87897792022189869</v>
      </c>
      <c r="F9" s="973">
        <v>-0.49111558024260521</v>
      </c>
      <c r="G9" s="751">
        <v>10.439071717837413</v>
      </c>
      <c r="H9" s="754">
        <v>385.7</v>
      </c>
      <c r="I9" s="973">
        <v>0.15327202452349969</v>
      </c>
      <c r="J9" s="755">
        <v>5.6890012642225036</v>
      </c>
      <c r="K9" s="755">
        <v>9.720930232558139</v>
      </c>
      <c r="L9" s="968">
        <v>7.5176924833000314E-2</v>
      </c>
    </row>
    <row r="10" spans="1:18" s="106" customFormat="1" ht="24" customHeight="1">
      <c r="A10" s="833" t="s">
        <v>105</v>
      </c>
      <c r="B10" s="1024" t="s">
        <v>99</v>
      </c>
      <c r="C10" s="820" t="s">
        <v>253</v>
      </c>
      <c r="D10" s="820" t="s">
        <v>253</v>
      </c>
      <c r="E10" s="974" t="s">
        <v>99</v>
      </c>
      <c r="F10" s="974" t="s">
        <v>99</v>
      </c>
      <c r="G10" s="1025" t="s">
        <v>99</v>
      </c>
      <c r="H10" s="904" t="s">
        <v>253</v>
      </c>
      <c r="I10" s="974" t="s">
        <v>99</v>
      </c>
      <c r="J10" s="756" t="s">
        <v>99</v>
      </c>
      <c r="K10" s="756" t="s">
        <v>99</v>
      </c>
      <c r="L10" s="1365" t="s">
        <v>99</v>
      </c>
    </row>
    <row r="11" spans="1:18" s="106" customFormat="1" ht="24" customHeight="1">
      <c r="A11" s="833" t="s">
        <v>97</v>
      </c>
      <c r="B11" s="907">
        <v>5.3689952832971182</v>
      </c>
      <c r="C11" s="750">
        <v>11024.630971862667</v>
      </c>
      <c r="D11" s="750">
        <v>11245.12359129992</v>
      </c>
      <c r="E11" s="981">
        <v>0.22878728090592426</v>
      </c>
      <c r="F11" s="973">
        <v>4.4201988733398982</v>
      </c>
      <c r="G11" s="751">
        <v>5.8187657734814273</v>
      </c>
      <c r="H11" s="754">
        <v>289.90298892988932</v>
      </c>
      <c r="I11" s="973">
        <v>0.70013659297298647</v>
      </c>
      <c r="J11" s="755">
        <v>7.0088845014807504</v>
      </c>
      <c r="K11" s="755">
        <v>31.511627906976749</v>
      </c>
      <c r="L11" s="968">
        <v>0.62936463034727552</v>
      </c>
    </row>
    <row r="12" spans="1:18" s="106" customFormat="1" ht="24" customHeight="1" thickBot="1">
      <c r="A12" s="834" t="s">
        <v>106</v>
      </c>
      <c r="B12" s="908">
        <v>7.0090971507510664</v>
      </c>
      <c r="C12" s="757">
        <v>13531.075580600515</v>
      </c>
      <c r="D12" s="757">
        <v>13801.697092212526</v>
      </c>
      <c r="E12" s="982">
        <v>-0.48029110755869647</v>
      </c>
      <c r="F12" s="975">
        <v>0.10204824296727141</v>
      </c>
      <c r="G12" s="758">
        <v>3.8485600699782059</v>
      </c>
      <c r="H12" s="759">
        <v>293.31324809575625</v>
      </c>
      <c r="I12" s="975">
        <v>-0.19417107131558953</v>
      </c>
      <c r="J12" s="760">
        <v>4.1064854148966292</v>
      </c>
      <c r="K12" s="760">
        <v>21.372093023255815</v>
      </c>
      <c r="L12" s="969">
        <v>-0.15708202704599472</v>
      </c>
    </row>
    <row r="13" spans="1:18" s="106" customFormat="1" ht="15">
      <c r="A13" s="902"/>
      <c r="B13" s="903"/>
    </row>
    <row r="14" spans="1:18" s="106" customFormat="1" ht="46.5" customHeight="1">
      <c r="A14" s="1382" t="s">
        <v>419</v>
      </c>
      <c r="B14" s="1382"/>
      <c r="C14" s="1382"/>
      <c r="D14" s="1382"/>
      <c r="E14" s="1382"/>
      <c r="F14" s="1382"/>
      <c r="G14" s="1382"/>
      <c r="H14" s="1382"/>
      <c r="I14" s="1382"/>
      <c r="J14" s="1382"/>
      <c r="K14" s="1382"/>
      <c r="L14" s="1382"/>
    </row>
    <row r="15" spans="1:18" s="106" customFormat="1" ht="33.75" customHeight="1">
      <c r="A15" s="1382" t="s">
        <v>518</v>
      </c>
      <c r="B15" s="1382"/>
      <c r="C15" s="1382"/>
      <c r="D15" s="1382"/>
      <c r="E15" s="1382"/>
      <c r="F15" s="1382"/>
      <c r="G15" s="1382"/>
      <c r="H15" s="1382"/>
      <c r="I15" s="1382"/>
      <c r="J15" s="1382"/>
      <c r="K15" s="1382"/>
      <c r="L15" s="1382"/>
    </row>
    <row r="16" spans="1:18" s="106" customFormat="1">
      <c r="A16" s="1382" t="s">
        <v>168</v>
      </c>
      <c r="B16" s="1382"/>
      <c r="C16" s="1382"/>
      <c r="D16" s="1382"/>
      <c r="E16" s="1382"/>
      <c r="F16" s="1382"/>
      <c r="G16" s="1382"/>
      <c r="H16" s="1382"/>
      <c r="I16" s="1382"/>
      <c r="J16" s="1382"/>
      <c r="K16" s="1382"/>
      <c r="L16" s="1382"/>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6" zoomScale="75" workbookViewId="0">
      <selection activeCell="Y574" sqref="Y574"/>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69" t="s">
        <v>432</v>
      </c>
      <c r="B2" s="1569"/>
      <c r="C2" s="1569"/>
      <c r="D2" s="1569"/>
      <c r="E2" s="1569"/>
      <c r="F2" s="1569"/>
      <c r="G2" s="1569"/>
      <c r="H2" s="1569"/>
      <c r="I2" s="1569"/>
      <c r="J2" s="1569"/>
      <c r="K2" s="1569"/>
      <c r="L2" s="1569"/>
      <c r="M2" s="1569"/>
    </row>
    <row r="3" spans="1:29" ht="12.75" hidden="1" customHeight="1">
      <c r="A3" s="1569"/>
      <c r="B3" s="1569"/>
      <c r="C3" s="1569"/>
      <c r="D3" s="1569"/>
      <c r="E3" s="1569"/>
      <c r="F3" s="1569"/>
      <c r="G3" s="1569"/>
      <c r="H3" s="1569"/>
      <c r="I3" s="1569"/>
      <c r="J3" s="1569"/>
      <c r="K3" s="1569"/>
      <c r="L3" s="1569"/>
      <c r="M3" s="1569"/>
    </row>
    <row r="4" spans="1:29" ht="12.75" hidden="1" customHeight="1">
      <c r="A4" s="1569"/>
      <c r="B4" s="1569"/>
      <c r="C4" s="1569"/>
      <c r="D4" s="1569"/>
      <c r="E4" s="1569"/>
      <c r="F4" s="1569"/>
      <c r="G4" s="1569"/>
      <c r="H4" s="1569"/>
      <c r="I4" s="1569"/>
      <c r="J4" s="1569"/>
      <c r="K4" s="1569"/>
      <c r="L4" s="1569"/>
      <c r="M4" s="156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68" t="s">
        <v>216</v>
      </c>
      <c r="R7" s="1568"/>
      <c r="S7" s="1568"/>
      <c r="T7" s="1097"/>
      <c r="U7" s="139">
        <v>2003</v>
      </c>
      <c r="V7" s="1568" t="s">
        <v>217</v>
      </c>
      <c r="W7" s="1570"/>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68" t="s">
        <v>216</v>
      </c>
      <c r="Q16" s="1568"/>
      <c r="R16" s="1568"/>
      <c r="S16" s="1568"/>
      <c r="T16" s="140"/>
      <c r="U16" s="139">
        <v>2004</v>
      </c>
      <c r="V16" s="1568" t="s">
        <v>217</v>
      </c>
      <c r="W16" s="156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68" t="s">
        <v>216</v>
      </c>
      <c r="Q25" s="1568"/>
      <c r="R25" s="1568"/>
      <c r="S25" s="1568"/>
      <c r="T25" s="140"/>
      <c r="U25" s="139">
        <v>2005</v>
      </c>
      <c r="V25" s="1568" t="s">
        <v>217</v>
      </c>
      <c r="W25" s="156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68" t="s">
        <v>216</v>
      </c>
      <c r="Q34" s="1568"/>
      <c r="R34" s="1568"/>
      <c r="S34" s="1568"/>
      <c r="T34" s="140"/>
      <c r="U34" s="139">
        <v>2006</v>
      </c>
      <c r="V34" s="1568" t="s">
        <v>217</v>
      </c>
      <c r="W34" s="156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68" t="s">
        <v>216</v>
      </c>
      <c r="Q43" s="1568"/>
      <c r="R43" s="1568"/>
      <c r="S43" s="1568"/>
      <c r="T43" s="140"/>
      <c r="U43" s="139">
        <v>2007</v>
      </c>
      <c r="V43" s="1568" t="s">
        <v>217</v>
      </c>
      <c r="W43" s="156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68" t="s">
        <v>216</v>
      </c>
      <c r="Q52" s="1568"/>
      <c r="R52" s="1568"/>
      <c r="S52" s="1568"/>
      <c r="T52" s="140"/>
      <c r="U52" s="139">
        <v>2008</v>
      </c>
      <c r="V52" s="1568" t="s">
        <v>217</v>
      </c>
      <c r="W52" s="156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68" t="s">
        <v>216</v>
      </c>
      <c r="Q61" s="1568"/>
      <c r="R61" s="1568"/>
      <c r="S61" s="1568"/>
      <c r="T61" s="140"/>
      <c r="U61" s="139">
        <v>2009</v>
      </c>
      <c r="V61" s="1568" t="s">
        <v>217</v>
      </c>
      <c r="W61" s="156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68" t="s">
        <v>216</v>
      </c>
      <c r="Q70" s="1568"/>
      <c r="R70" s="1568"/>
      <c r="S70" s="1568"/>
      <c r="T70" s="140"/>
      <c r="U70" s="139">
        <v>2010</v>
      </c>
      <c r="V70" s="1568" t="s">
        <v>217</v>
      </c>
      <c r="W70" s="156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68" t="s">
        <v>216</v>
      </c>
      <c r="Q79" s="1568"/>
      <c r="R79" s="1568"/>
      <c r="S79" s="1568"/>
      <c r="T79" s="140"/>
      <c r="U79" s="139">
        <v>2011</v>
      </c>
      <c r="V79" s="1568" t="s">
        <v>217</v>
      </c>
      <c r="W79" s="156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68" t="s">
        <v>216</v>
      </c>
      <c r="Q88" s="1568"/>
      <c r="R88" s="1568"/>
      <c r="S88" s="1568"/>
      <c r="T88" s="140"/>
      <c r="U88" s="139">
        <v>2012</v>
      </c>
      <c r="V88" s="1568" t="s">
        <v>217</v>
      </c>
      <c r="W88" s="156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68" t="s">
        <v>216</v>
      </c>
      <c r="Q97" s="1568"/>
      <c r="R97" s="1568"/>
      <c r="S97" s="1568"/>
      <c r="T97" s="140"/>
      <c r="U97" s="139">
        <v>2013</v>
      </c>
      <c r="V97" s="1568" t="s">
        <v>217</v>
      </c>
      <c r="W97" s="156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68" t="s">
        <v>216</v>
      </c>
      <c r="Q106" s="1568"/>
      <c r="R106" s="1568"/>
      <c r="S106" s="1568"/>
      <c r="T106" s="140"/>
      <c r="U106" s="139">
        <v>2014</v>
      </c>
      <c r="V106" s="1568" t="s">
        <v>217</v>
      </c>
      <c r="W106" s="156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68" t="s">
        <v>216</v>
      </c>
      <c r="Q116" s="1568"/>
      <c r="R116" s="1568"/>
      <c r="S116" s="1568"/>
      <c r="T116" s="140"/>
      <c r="U116" s="139">
        <v>2015</v>
      </c>
      <c r="V116" s="1568" t="s">
        <v>217</v>
      </c>
      <c r="W116" s="156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68" t="s">
        <v>216</v>
      </c>
      <c r="Q126" s="1568"/>
      <c r="R126" s="1568"/>
      <c r="S126" s="1568"/>
      <c r="T126" s="140"/>
      <c r="U126" s="139">
        <v>2016</v>
      </c>
      <c r="V126" s="1568" t="s">
        <v>217</v>
      </c>
      <c r="W126" s="156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68" t="s">
        <v>216</v>
      </c>
      <c r="Q136" s="1568"/>
      <c r="R136" s="1568"/>
      <c r="S136" s="1568"/>
      <c r="T136" s="140"/>
      <c r="U136" s="139">
        <v>2017</v>
      </c>
      <c r="V136" s="1568" t="s">
        <v>217</v>
      </c>
      <c r="W136" s="156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568" t="s">
        <v>216</v>
      </c>
      <c r="Q146" s="1568"/>
      <c r="R146" s="1568"/>
      <c r="S146" s="1568"/>
      <c r="T146" s="140"/>
      <c r="U146" s="139">
        <v>2018</v>
      </c>
      <c r="V146" s="1568" t="s">
        <v>217</v>
      </c>
      <c r="W146" s="1568"/>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68" t="s">
        <v>216</v>
      </c>
      <c r="Q156" s="1568"/>
      <c r="R156" s="1568"/>
      <c r="S156" s="1568"/>
      <c r="T156" s="140"/>
      <c r="U156" s="139">
        <v>2019</v>
      </c>
      <c r="V156" s="1568" t="s">
        <v>217</v>
      </c>
      <c r="W156" s="156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68" t="s">
        <v>216</v>
      </c>
      <c r="Q166" s="1568"/>
      <c r="R166" s="1568"/>
      <c r="S166" s="1568"/>
      <c r="T166" s="140"/>
      <c r="U166" s="139">
        <v>2020</v>
      </c>
      <c r="V166" s="1568" t="s">
        <v>217</v>
      </c>
      <c r="W166" s="1568"/>
      <c r="X166" s="140"/>
      <c r="Y166" s="225">
        <v>2021</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568" t="s">
        <v>216</v>
      </c>
      <c r="Q176" s="1568"/>
      <c r="R176" s="1568"/>
      <c r="S176" s="1568"/>
      <c r="T176" s="140"/>
      <c r="U176" s="139">
        <v>2021</v>
      </c>
      <c r="V176" s="1568" t="s">
        <v>217</v>
      </c>
      <c r="W176" s="1568"/>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44">
        <v>13099.017951399237</v>
      </c>
      <c r="C178" s="1144"/>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84"/>
      <c r="AA178" s="106"/>
      <c r="AB178" s="106"/>
      <c r="AC178" s="106"/>
      <c r="AD178" s="106"/>
      <c r="AE178" s="106"/>
      <c r="AF178" s="106"/>
      <c r="AG178" s="106"/>
      <c r="AH178" s="106"/>
    </row>
    <row r="179" spans="1:34">
      <c r="A179" s="188" t="s">
        <v>243</v>
      </c>
      <c r="B179" s="246">
        <v>12962.478179218298</v>
      </c>
      <c r="C179" s="246"/>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45">
        <v>14233.837381686944</v>
      </c>
      <c r="C180" s="1145"/>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45">
        <v>14226.385547626593</v>
      </c>
      <c r="C181" s="1145"/>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45">
        <v>14795.920000000002</v>
      </c>
      <c r="C182" s="114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45">
        <v>10785.338573682167</v>
      </c>
      <c r="C183" s="1145"/>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47">
        <v>13610.506172235782</v>
      </c>
      <c r="C184" s="1147"/>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s="106"/>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s="142"/>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s="142"/>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s="142"/>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s="142"/>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s="142"/>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s="14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s="142"/>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0</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0</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0</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0</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14.50580392156863</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0</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0</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68.876468547775559</v>
      </c>
      <c r="W400" s="367">
        <f>W227*B536</f>
        <v>65.797975419788017</v>
      </c>
      <c r="X400" s="351"/>
      <c r="Y400" s="371" t="s">
        <v>239</v>
      </c>
      <c r="Z400" s="366">
        <f>Z227*B536</f>
        <v>67.322729035984494</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67.626163760500205</v>
      </c>
      <c r="W409" s="366">
        <f>W236*B536</f>
        <v>68.489653893463611</v>
      </c>
      <c r="X409" s="351"/>
      <c r="Y409" s="371" t="s">
        <v>239</v>
      </c>
      <c r="Z409" s="366">
        <f>Z236*B536</f>
        <v>68.029692300739498</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78.314007821608939</v>
      </c>
      <c r="W418" s="366">
        <f>W245*B536</f>
        <v>79.62314851934596</v>
      </c>
      <c r="X418" s="351"/>
      <c r="Y418" s="371" t="s">
        <v>239</v>
      </c>
      <c r="Z418" s="366">
        <f>Z245*B536</f>
        <v>78.932762700633162</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0</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0</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0</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0</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7.7315934901960803</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0</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0</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6" workbookViewId="0">
      <selection activeCell="B31" sqref="B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67" t="s">
        <v>423</v>
      </c>
      <c r="B4" s="1567"/>
      <c r="C4" s="1567"/>
      <c r="D4" s="1567"/>
      <c r="E4" s="1567"/>
      <c r="F4" s="1567"/>
      <c r="G4" s="1567"/>
      <c r="H4" s="1567"/>
      <c r="I4" s="1567"/>
      <c r="J4" s="1567"/>
      <c r="K4" s="1567"/>
      <c r="L4" s="1567"/>
      <c r="M4" s="1567"/>
      <c r="N4" s="1567"/>
    </row>
    <row r="6" spans="1:14" ht="16.5" thickBot="1">
      <c r="C6" s="1041"/>
      <c r="E6" s="1042"/>
      <c r="F6" s="1043"/>
    </row>
    <row r="7" spans="1:14" ht="15.75" thickBot="1">
      <c r="A7" s="1044" t="s">
        <v>353</v>
      </c>
      <c r="B7" s="1045" t="s">
        <v>354</v>
      </c>
      <c r="C7" s="1046" t="s">
        <v>355</v>
      </c>
      <c r="D7" s="1046" t="s">
        <v>356</v>
      </c>
      <c r="E7" s="1046" t="s">
        <v>357</v>
      </c>
      <c r="F7" s="1046" t="s">
        <v>358</v>
      </c>
      <c r="G7" s="1046" t="s">
        <v>359</v>
      </c>
      <c r="H7" s="1046" t="s">
        <v>360</v>
      </c>
      <c r="I7" s="1046" t="s">
        <v>361</v>
      </c>
      <c r="J7" s="1046" t="s">
        <v>362</v>
      </c>
      <c r="K7" s="1046" t="s">
        <v>363</v>
      </c>
      <c r="L7" s="1046" t="s">
        <v>364</v>
      </c>
      <c r="M7" s="1047" t="s">
        <v>365</v>
      </c>
    </row>
    <row r="8" spans="1:14" ht="16.5" thickBot="1">
      <c r="A8" s="1048" t="s">
        <v>366</v>
      </c>
      <c r="B8" s="1049"/>
      <c r="C8" s="1049"/>
      <c r="D8" s="1049"/>
      <c r="E8" s="1049"/>
      <c r="F8" s="1049"/>
      <c r="G8" s="1049"/>
      <c r="H8" s="1049"/>
      <c r="I8" s="1049"/>
      <c r="J8" s="1049"/>
      <c r="K8" s="1049"/>
      <c r="L8" s="1049"/>
      <c r="M8" s="1050"/>
    </row>
    <row r="9" spans="1:14" ht="15.75">
      <c r="A9" s="1372" t="s">
        <v>367</v>
      </c>
      <c r="B9" s="1373">
        <v>10065.14920330695</v>
      </c>
      <c r="C9" s="1374">
        <v>10080.396827870052</v>
      </c>
      <c r="D9" s="1374">
        <v>10168.392423032492</v>
      </c>
      <c r="E9" s="1374">
        <v>10383.660897394942</v>
      </c>
      <c r="F9" s="1374">
        <v>10601.02602540495</v>
      </c>
      <c r="G9" s="1374">
        <v>10681.538024962125</v>
      </c>
      <c r="H9" s="1374">
        <v>10293.315596828763</v>
      </c>
      <c r="I9" s="1374">
        <v>10595.183348072431</v>
      </c>
      <c r="J9" s="1374">
        <v>10984.585741483217</v>
      </c>
      <c r="K9" s="1374">
        <v>10966.946248088372</v>
      </c>
      <c r="L9" s="1374">
        <v>11097.939953548594</v>
      </c>
      <c r="M9" s="1375">
        <v>11146.365363995808</v>
      </c>
    </row>
    <row r="10" spans="1:14" ht="15.75">
      <c r="A10" s="1051" t="s">
        <v>368</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369</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5.75">
      <c r="A12" s="1096">
        <v>2020</v>
      </c>
      <c r="B12" s="1136">
        <v>10388.681</v>
      </c>
      <c r="C12" s="1137">
        <v>10670.97</v>
      </c>
      <c r="D12" s="1137">
        <v>10665.460999999999</v>
      </c>
      <c r="E12" s="1137">
        <v>9957.9719999999998</v>
      </c>
      <c r="F12" s="1137">
        <v>9862.2099999999991</v>
      </c>
      <c r="G12" s="1137">
        <v>10291.19</v>
      </c>
      <c r="H12" s="1137">
        <v>10302.44</v>
      </c>
      <c r="I12" s="1137">
        <v>10213</v>
      </c>
      <c r="J12" s="1137">
        <v>10437</v>
      </c>
      <c r="K12" s="1137">
        <v>10396.290000000001</v>
      </c>
      <c r="L12" s="1137">
        <v>10067</v>
      </c>
      <c r="M12" s="1138">
        <v>10319.477999999999</v>
      </c>
    </row>
    <row r="13" spans="1:14" ht="16.5" thickBot="1">
      <c r="A13" s="1052">
        <v>2021</v>
      </c>
      <c r="B13" s="1139">
        <v>10398</v>
      </c>
      <c r="C13" s="1140">
        <v>10453.127</v>
      </c>
      <c r="D13" s="1140"/>
      <c r="E13" s="1140"/>
      <c r="F13" s="1140"/>
      <c r="G13" s="1140"/>
      <c r="H13" s="1140"/>
      <c r="I13" s="1140"/>
      <c r="J13" s="1141"/>
      <c r="K13" s="1140"/>
      <c r="L13" s="1140"/>
      <c r="M13" s="1142"/>
    </row>
    <row r="15" spans="1:14" ht="16.5" thickBot="1">
      <c r="A15" s="1048" t="s">
        <v>370</v>
      </c>
      <c r="B15" s="1049"/>
      <c r="C15" s="1049"/>
      <c r="D15" s="1049"/>
      <c r="E15" s="1049"/>
      <c r="F15" s="1049"/>
      <c r="G15" s="1049"/>
      <c r="H15" s="1049"/>
      <c r="I15" s="1049"/>
      <c r="J15" s="1049"/>
      <c r="K15" s="1049"/>
      <c r="L15" s="1049"/>
      <c r="M15" s="1050"/>
    </row>
    <row r="16" spans="1:14" ht="15.75">
      <c r="A16" s="1372" t="s">
        <v>367</v>
      </c>
      <c r="B16" s="1373">
        <v>13077.710337994744</v>
      </c>
      <c r="C16" s="1374">
        <v>12903.073525758837</v>
      </c>
      <c r="D16" s="1374">
        <v>12698.931145933877</v>
      </c>
      <c r="E16" s="1374">
        <v>12657.588856436963</v>
      </c>
      <c r="F16" s="1374">
        <v>12717.112689021023</v>
      </c>
      <c r="G16" s="1374">
        <v>12734.575070390658</v>
      </c>
      <c r="H16" s="1374">
        <v>12584.73701594032</v>
      </c>
      <c r="I16" s="1374">
        <v>12999.206672696655</v>
      </c>
      <c r="J16" s="1374">
        <v>13326.129323653522</v>
      </c>
      <c r="K16" s="1374">
        <v>13558.078274143218</v>
      </c>
      <c r="L16" s="1374">
        <v>13767.296305638371</v>
      </c>
      <c r="M16" s="1375">
        <v>13967.765524559227</v>
      </c>
    </row>
    <row r="17" spans="1:14" ht="15.75">
      <c r="A17" s="1051" t="s">
        <v>368</v>
      </c>
      <c r="B17" s="1133">
        <v>13863.291293383541</v>
      </c>
      <c r="C17" s="1134">
        <v>13743.276622380532</v>
      </c>
      <c r="D17" s="1134">
        <v>13723.137993721932</v>
      </c>
      <c r="E17" s="1134">
        <v>13676.483392698095</v>
      </c>
      <c r="F17" s="1134">
        <v>13897.183799781353</v>
      </c>
      <c r="G17" s="1134">
        <v>13819.293352302531</v>
      </c>
      <c r="H17" s="1134">
        <v>13646.185847959312</v>
      </c>
      <c r="I17" s="1134">
        <v>13665.272297680553</v>
      </c>
      <c r="J17" s="1134">
        <v>13574.108658165709</v>
      </c>
      <c r="K17" s="1134">
        <v>13788.120289112323</v>
      </c>
      <c r="L17" s="1134">
        <v>13662.087019707555</v>
      </c>
      <c r="M17" s="1135">
        <v>13626.144742652335</v>
      </c>
    </row>
    <row r="18" spans="1:14" ht="15.75">
      <c r="A18" s="1096" t="s">
        <v>369</v>
      </c>
      <c r="B18" s="1136">
        <v>13645.090499529209</v>
      </c>
      <c r="C18" s="1137">
        <v>13282.733991297373</v>
      </c>
      <c r="D18" s="1137">
        <v>13143.170864206666</v>
      </c>
      <c r="E18" s="1137">
        <v>12928.022364758031</v>
      </c>
      <c r="F18" s="1137">
        <v>12944.684877391548</v>
      </c>
      <c r="G18" s="1137">
        <v>12448.358236205486</v>
      </c>
      <c r="H18" s="1137">
        <v>12124.260986050436</v>
      </c>
      <c r="I18" s="1137">
        <v>12505.99</v>
      </c>
      <c r="J18" s="1137">
        <v>12412.7</v>
      </c>
      <c r="K18" s="1137">
        <v>12447.57</v>
      </c>
      <c r="L18" s="1137">
        <v>12852.25</v>
      </c>
      <c r="M18" s="1138">
        <v>12965.558000000001</v>
      </c>
    </row>
    <row r="19" spans="1:14" ht="15.75">
      <c r="A19" s="1096">
        <v>2020</v>
      </c>
      <c r="B19" s="1136">
        <v>12890.187</v>
      </c>
      <c r="C19" s="1137">
        <v>12798.79</v>
      </c>
      <c r="D19" s="1137">
        <v>12923.992</v>
      </c>
      <c r="E19" s="1137">
        <v>12783.698</v>
      </c>
      <c r="F19" s="1137">
        <v>12556.07</v>
      </c>
      <c r="G19" s="1137">
        <v>12505.63</v>
      </c>
      <c r="H19" s="1137">
        <v>12371</v>
      </c>
      <c r="I19" s="1137">
        <v>12752</v>
      </c>
      <c r="J19" s="1137">
        <v>13005</v>
      </c>
      <c r="K19" s="1137">
        <v>13157.57</v>
      </c>
      <c r="L19" s="1137">
        <v>13347.61</v>
      </c>
      <c r="M19" s="1138">
        <v>13744.629000000001</v>
      </c>
    </row>
    <row r="20" spans="1:14" ht="16.5" thickBot="1">
      <c r="A20" s="1052">
        <v>2021</v>
      </c>
      <c r="B20" s="1139">
        <v>13694</v>
      </c>
      <c r="C20" s="1140">
        <v>13743.79</v>
      </c>
      <c r="D20" s="1140"/>
      <c r="E20" s="1140"/>
      <c r="F20" s="1140"/>
      <c r="G20" s="1140"/>
      <c r="H20" s="1140"/>
      <c r="I20" s="1140"/>
      <c r="J20" s="1141"/>
      <c r="K20" s="1140"/>
      <c r="L20" s="1140"/>
      <c r="M20" s="1142"/>
    </row>
    <row r="23" spans="1:14" ht="15.75">
      <c r="A23" s="1567" t="s">
        <v>424</v>
      </c>
      <c r="B23" s="1567"/>
      <c r="C23" s="1567"/>
      <c r="D23" s="1567"/>
      <c r="E23" s="1567"/>
      <c r="F23" s="1567"/>
      <c r="G23" s="1567"/>
      <c r="H23" s="1567"/>
      <c r="I23" s="1567"/>
      <c r="J23" s="1567"/>
      <c r="K23" s="1567"/>
      <c r="L23" s="1567"/>
      <c r="M23" s="1567"/>
      <c r="N23" s="1567"/>
    </row>
    <row r="24" spans="1:14" ht="13.5" thickBot="1"/>
    <row r="25" spans="1:14" ht="15.75" thickBot="1">
      <c r="A25" s="1044" t="s">
        <v>353</v>
      </c>
      <c r="B25" s="1045" t="s">
        <v>354</v>
      </c>
      <c r="C25" s="1046" t="s">
        <v>355</v>
      </c>
      <c r="D25" s="1046" t="s">
        <v>356</v>
      </c>
      <c r="E25" s="1046" t="s">
        <v>357</v>
      </c>
      <c r="F25" s="1046" t="s">
        <v>358</v>
      </c>
      <c r="G25" s="1046" t="s">
        <v>359</v>
      </c>
      <c r="H25" s="1046" t="s">
        <v>360</v>
      </c>
      <c r="I25" s="1046" t="s">
        <v>361</v>
      </c>
      <c r="J25" s="1046" t="s">
        <v>362</v>
      </c>
      <c r="K25" s="1046" t="s">
        <v>363</v>
      </c>
      <c r="L25" s="1046" t="s">
        <v>364</v>
      </c>
      <c r="M25" s="1047" t="s">
        <v>365</v>
      </c>
    </row>
    <row r="26" spans="1:14" ht="16.5" thickBot="1">
      <c r="A26" s="1054" t="s">
        <v>371</v>
      </c>
      <c r="B26" s="1055"/>
      <c r="C26" s="1055"/>
      <c r="D26" s="1055"/>
      <c r="E26" s="1055"/>
      <c r="F26" s="1055"/>
      <c r="G26" s="1055"/>
      <c r="H26" s="1055"/>
      <c r="I26" s="1055"/>
      <c r="J26" s="1055"/>
      <c r="K26" s="1055"/>
      <c r="L26" s="1055"/>
      <c r="M26" s="1056"/>
    </row>
    <row r="27" spans="1:14" ht="15.75">
      <c r="A27" s="1053" t="s">
        <v>367</v>
      </c>
      <c r="B27" s="1130">
        <v>27851.705456255884</v>
      </c>
      <c r="C27" s="1131">
        <v>27123.64730249999</v>
      </c>
      <c r="D27" s="1131">
        <v>26582.674622279141</v>
      </c>
      <c r="E27" s="1131">
        <v>27784.630848493467</v>
      </c>
      <c r="F27" s="1131">
        <v>29598.213320045077</v>
      </c>
      <c r="G27" s="1131">
        <v>28787.621133339711</v>
      </c>
      <c r="H27" s="1131">
        <v>29300.536472176766</v>
      </c>
      <c r="I27" s="1131">
        <v>30504.441266437731</v>
      </c>
      <c r="J27" s="1131">
        <v>30498.821648031102</v>
      </c>
      <c r="K27" s="1131">
        <v>28648.548081830173</v>
      </c>
      <c r="L27" s="1131">
        <v>27467.131642772347</v>
      </c>
      <c r="M27" s="1132">
        <v>27778.199839529283</v>
      </c>
    </row>
    <row r="28" spans="1:14" ht="15.75">
      <c r="A28" s="1051" t="s">
        <v>368</v>
      </c>
      <c r="B28" s="1133">
        <v>25833.94075375775</v>
      </c>
      <c r="C28" s="1134">
        <v>25340.374581887783</v>
      </c>
      <c r="D28" s="1134">
        <v>26641.953903275295</v>
      </c>
      <c r="E28" s="1134">
        <v>26658.495362448899</v>
      </c>
      <c r="F28" s="1134">
        <v>28853.883794903919</v>
      </c>
      <c r="G28" s="1134">
        <v>29543.034993483714</v>
      </c>
      <c r="H28" s="1134">
        <v>28801.681986809574</v>
      </c>
      <c r="I28" s="1134">
        <v>28392.787205244891</v>
      </c>
      <c r="J28" s="1134">
        <v>28466.022011387158</v>
      </c>
      <c r="K28" s="1134">
        <v>27616.704977122507</v>
      </c>
      <c r="L28" s="1134">
        <v>26839.808929233062</v>
      </c>
      <c r="M28" s="1135">
        <v>27141.214844955597</v>
      </c>
    </row>
    <row r="29" spans="1:14" ht="15.75">
      <c r="A29" s="1096" t="s">
        <v>369</v>
      </c>
      <c r="B29" s="1136">
        <v>25776.336953005964</v>
      </c>
      <c r="C29" s="1137">
        <v>23649.071175292673</v>
      </c>
      <c r="D29" s="1137">
        <v>24244.69587026758</v>
      </c>
      <c r="E29" s="1137">
        <v>25502.655897270379</v>
      </c>
      <c r="F29" s="1137">
        <v>25923.582065295945</v>
      </c>
      <c r="G29" s="1137">
        <v>27055.720758505297</v>
      </c>
      <c r="H29" s="1137">
        <v>29655.713761194031</v>
      </c>
      <c r="I29" s="1137">
        <v>30642.32</v>
      </c>
      <c r="J29" s="1137">
        <v>30399.279999999999</v>
      </c>
      <c r="K29" s="1137">
        <v>31237.96</v>
      </c>
      <c r="L29" s="1137">
        <v>24570.28</v>
      </c>
      <c r="M29" s="1138">
        <v>24086.651999999998</v>
      </c>
    </row>
    <row r="30" spans="1:14" ht="15.75">
      <c r="A30" s="1096">
        <v>2020</v>
      </c>
      <c r="B30" s="1136">
        <v>24209.279999999999</v>
      </c>
      <c r="C30" s="1137">
        <v>23642.53</v>
      </c>
      <c r="D30" s="1137">
        <v>20911.437000000002</v>
      </c>
      <c r="E30" s="1137">
        <v>17388.701000000001</v>
      </c>
      <c r="F30" s="1137">
        <v>18760.21</v>
      </c>
      <c r="G30" s="1137">
        <v>26428.68</v>
      </c>
      <c r="H30" s="1137">
        <v>26919</v>
      </c>
      <c r="I30" s="1137">
        <v>30003</v>
      </c>
      <c r="J30" s="1137">
        <v>29393</v>
      </c>
      <c r="K30" s="1137">
        <v>24818.12</v>
      </c>
      <c r="L30" s="1137">
        <v>20329.59</v>
      </c>
      <c r="M30" s="1138">
        <v>25794</v>
      </c>
    </row>
    <row r="31" spans="1:14" ht="16.5" thickBot="1">
      <c r="A31" s="1052">
        <v>2021</v>
      </c>
      <c r="B31" s="1139">
        <v>26085</v>
      </c>
      <c r="C31" s="1140">
        <v>23426.741999999998</v>
      </c>
      <c r="D31" s="1140"/>
      <c r="E31" s="1140"/>
      <c r="F31" s="1140"/>
      <c r="G31" s="1140"/>
      <c r="H31" s="1140"/>
      <c r="I31" s="1140"/>
      <c r="J31" s="1141"/>
      <c r="K31" s="1140"/>
      <c r="L31" s="1140"/>
      <c r="M31" s="1142"/>
    </row>
    <row r="32" spans="1:14" ht="16.5" thickBot="1">
      <c r="A32" s="1048" t="s">
        <v>374</v>
      </c>
      <c r="B32" s="1049"/>
      <c r="C32" s="1049"/>
      <c r="D32" s="1049"/>
      <c r="E32" s="1049"/>
      <c r="F32" s="1049"/>
      <c r="G32" s="1049"/>
      <c r="H32" s="1049"/>
      <c r="I32" s="1049"/>
      <c r="J32" s="1049"/>
      <c r="K32" s="1049"/>
      <c r="L32" s="1049"/>
      <c r="M32" s="1050"/>
    </row>
    <row r="33" spans="1:13" ht="15.75">
      <c r="A33" s="1372" t="s">
        <v>367</v>
      </c>
      <c r="B33" s="1373">
        <v>21663.966949699432</v>
      </c>
      <c r="C33" s="1374">
        <v>21525.397673001702</v>
      </c>
      <c r="D33" s="1374">
        <v>21115.733438107225</v>
      </c>
      <c r="E33" s="1374">
        <v>21302.128362253105</v>
      </c>
      <c r="F33" s="1374">
        <v>21200.291742224468</v>
      </c>
      <c r="G33" s="1374">
        <v>20822.118697379927</v>
      </c>
      <c r="H33" s="1374">
        <v>20206.889065246851</v>
      </c>
      <c r="I33" s="1374">
        <v>20948.119652057965</v>
      </c>
      <c r="J33" s="1374">
        <v>21116.098043152244</v>
      </c>
      <c r="K33" s="1374">
        <v>21873.281641223013</v>
      </c>
      <c r="L33" s="1374">
        <v>21354.087891290288</v>
      </c>
      <c r="M33" s="1375">
        <v>22297.314513329471</v>
      </c>
    </row>
    <row r="34" spans="1:13" ht="15.75">
      <c r="A34" s="1051" t="s">
        <v>368</v>
      </c>
      <c r="B34" s="1133">
        <v>21402.312901691836</v>
      </c>
      <c r="C34" s="1134">
        <v>21211.519078437537</v>
      </c>
      <c r="D34" s="1134">
        <v>21982.387355191033</v>
      </c>
      <c r="E34" s="1134">
        <v>21460.556994517105</v>
      </c>
      <c r="F34" s="1134">
        <v>22185.677427629282</v>
      </c>
      <c r="G34" s="1134">
        <v>21834.028071648627</v>
      </c>
      <c r="H34" s="1134">
        <v>21564.632920196203</v>
      </c>
      <c r="I34" s="1134">
        <v>21295.617981644409</v>
      </c>
      <c r="J34" s="1134">
        <v>20755.561440894948</v>
      </c>
      <c r="K34" s="1134">
        <v>20670.700563797891</v>
      </c>
      <c r="L34" s="1134">
        <v>21400.192230924309</v>
      </c>
      <c r="M34" s="1135">
        <v>22220.298261284093</v>
      </c>
    </row>
    <row r="35" spans="1:13" ht="15.75">
      <c r="A35" s="1096" t="s">
        <v>369</v>
      </c>
      <c r="B35" s="1136">
        <v>21710.465139517379</v>
      </c>
      <c r="C35" s="1137">
        <v>21462.727974698573</v>
      </c>
      <c r="D35" s="1137">
        <v>21517.060154219016</v>
      </c>
      <c r="E35" s="1137">
        <v>21946.164324302244</v>
      </c>
      <c r="F35" s="1137">
        <v>21378.921701744526</v>
      </c>
      <c r="G35" s="1137">
        <v>21331.314775808616</v>
      </c>
      <c r="H35" s="1137">
        <v>20629.234211361087</v>
      </c>
      <c r="I35" s="1137">
        <v>22365.58</v>
      </c>
      <c r="J35" s="1137">
        <v>22334.37</v>
      </c>
      <c r="K35" s="1137">
        <v>21397.7</v>
      </c>
      <c r="L35" s="1137">
        <v>21495.15</v>
      </c>
      <c r="M35" s="1138">
        <v>21850.143</v>
      </c>
    </row>
    <row r="36" spans="1:13" ht="15.75">
      <c r="A36" s="1096">
        <v>2020</v>
      </c>
      <c r="B36" s="1136">
        <v>21970.524000000001</v>
      </c>
      <c r="C36" s="1137">
        <v>22113.47</v>
      </c>
      <c r="D36" s="1137">
        <v>22176.83</v>
      </c>
      <c r="E36" s="1137">
        <v>22601.621999999999</v>
      </c>
      <c r="F36" s="1137">
        <v>21531.78</v>
      </c>
      <c r="G36" s="1137">
        <v>22298.91</v>
      </c>
      <c r="H36" s="1137">
        <v>22148</v>
      </c>
      <c r="I36" s="1137">
        <v>21174</v>
      </c>
      <c r="J36" s="1137">
        <v>21958.95</v>
      </c>
      <c r="K36" s="1137">
        <v>22332.32</v>
      </c>
      <c r="L36" s="1137">
        <v>22496.45</v>
      </c>
      <c r="M36" s="1138">
        <v>24268.09</v>
      </c>
    </row>
    <row r="37" spans="1:13" ht="16.5" thickBot="1">
      <c r="A37" s="1052">
        <v>2021</v>
      </c>
      <c r="B37" s="1139">
        <v>23537</v>
      </c>
      <c r="C37" s="1140">
        <v>23987.297999999999</v>
      </c>
      <c r="D37" s="1140"/>
      <c r="E37" s="1140"/>
      <c r="F37" s="1140"/>
      <c r="G37" s="1140"/>
      <c r="H37" s="1140"/>
      <c r="I37" s="1140"/>
      <c r="J37" s="1141"/>
      <c r="K37" s="1140"/>
      <c r="L37" s="1140"/>
      <c r="M37" s="114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0" sqref="X3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92" t="s">
        <v>86</v>
      </c>
      <c r="B1" s="1392"/>
      <c r="C1" s="1392"/>
      <c r="D1" s="1392"/>
      <c r="E1" s="1392"/>
      <c r="F1" s="1392"/>
      <c r="G1" s="1392"/>
      <c r="H1" s="1392"/>
      <c r="I1" s="1392"/>
      <c r="J1" s="1392"/>
      <c r="K1" s="130"/>
    </row>
    <row r="2" spans="1:11" ht="19.5" thickBot="1">
      <c r="A2" s="1406" t="s">
        <v>336</v>
      </c>
      <c r="B2" s="1407"/>
      <c r="C2" s="1407"/>
      <c r="D2" s="1407"/>
      <c r="E2" s="1407"/>
      <c r="F2" s="1407"/>
      <c r="G2" s="1407"/>
      <c r="H2" s="1407"/>
      <c r="I2" s="1407"/>
      <c r="J2" s="1408"/>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517</v>
      </c>
      <c r="C5" s="1209" t="s">
        <v>517</v>
      </c>
      <c r="D5" s="1209" t="s">
        <v>517</v>
      </c>
      <c r="E5" s="776" t="s">
        <v>70</v>
      </c>
      <c r="F5" s="876" t="s">
        <v>517</v>
      </c>
      <c r="G5" s="777" t="s">
        <v>93</v>
      </c>
      <c r="H5" s="778" t="s">
        <v>89</v>
      </c>
      <c r="I5" s="876" t="s">
        <v>517</v>
      </c>
      <c r="J5" s="779" t="s">
        <v>79</v>
      </c>
    </row>
    <row r="6" spans="1:11" ht="16.5" thickBot="1">
      <c r="A6" s="1057" t="s">
        <v>331</v>
      </c>
      <c r="B6" s="1058"/>
      <c r="C6" s="1058"/>
      <c r="D6" s="1058"/>
      <c r="E6" s="1058"/>
      <c r="F6" s="1058"/>
      <c r="G6" s="1058"/>
      <c r="H6" s="1058"/>
      <c r="I6" s="780"/>
      <c r="J6" s="781"/>
    </row>
    <row r="7" spans="1:11" ht="15.75" thickBot="1">
      <c r="A7" s="1217" t="s">
        <v>22</v>
      </c>
      <c r="B7" s="1210">
        <v>6.8567621658736764</v>
      </c>
      <c r="C7" s="782">
        <v>13236.992598211729</v>
      </c>
      <c r="D7" s="783">
        <v>13501.732450175965</v>
      </c>
      <c r="E7" s="784">
        <v>-0.87301174523255931</v>
      </c>
      <c r="F7" s="785">
        <v>327.66898243801654</v>
      </c>
      <c r="G7" s="784">
        <v>0.70975337012587036</v>
      </c>
      <c r="H7" s="784">
        <v>-2.5789407472638066</v>
      </c>
      <c r="I7" s="784">
        <v>100</v>
      </c>
      <c r="J7" s="786" t="s">
        <v>23</v>
      </c>
    </row>
    <row r="8" spans="1:11" ht="15">
      <c r="A8" s="1218" t="s">
        <v>102</v>
      </c>
      <c r="B8" s="1211">
        <v>6.3148840036165579</v>
      </c>
      <c r="C8" s="787">
        <v>11715.925795206971</v>
      </c>
      <c r="D8" s="788">
        <v>11950.244311111112</v>
      </c>
      <c r="E8" s="789">
        <v>-12.0745255225271</v>
      </c>
      <c r="F8" s="790">
        <v>180</v>
      </c>
      <c r="G8" s="791">
        <v>-26.03246352989521</v>
      </c>
      <c r="H8" s="791">
        <v>-16.666666666666664</v>
      </c>
      <c r="I8" s="791">
        <v>6.4566115702479346E-2</v>
      </c>
      <c r="J8" s="792">
        <v>-1.0915076900363779E-2</v>
      </c>
    </row>
    <row r="9" spans="1:11" ht="15">
      <c r="A9" s="1219" t="s">
        <v>103</v>
      </c>
      <c r="B9" s="1212">
        <v>7.4887263068376777</v>
      </c>
      <c r="C9" s="793">
        <v>14050.143164798645</v>
      </c>
      <c r="D9" s="794">
        <v>14331.146028094618</v>
      </c>
      <c r="E9" s="795">
        <v>-0.64211229443310591</v>
      </c>
      <c r="F9" s="796">
        <v>356.19746919746922</v>
      </c>
      <c r="G9" s="797">
        <v>0.46350607409934408</v>
      </c>
      <c r="H9" s="797">
        <v>-4.0575079872204478</v>
      </c>
      <c r="I9" s="797">
        <v>38.778409090909086</v>
      </c>
      <c r="J9" s="798">
        <v>-0.59761305024074574</v>
      </c>
    </row>
    <row r="10" spans="1:11" ht="15">
      <c r="A10" s="1219" t="s">
        <v>104</v>
      </c>
      <c r="B10" s="1212">
        <v>7.4272596074924371</v>
      </c>
      <c r="C10" s="793">
        <v>13934.821027190312</v>
      </c>
      <c r="D10" s="794">
        <v>14213.517447734119</v>
      </c>
      <c r="E10" s="795">
        <v>-0.84990385651648603</v>
      </c>
      <c r="F10" s="796">
        <v>390.61737142857146</v>
      </c>
      <c r="G10" s="797">
        <v>0.32013653259885727</v>
      </c>
      <c r="H10" s="797">
        <v>3.6729857819905209</v>
      </c>
      <c r="I10" s="797">
        <v>11.299070247933884</v>
      </c>
      <c r="J10" s="798">
        <v>0.68138248846728366</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5.4252081959296827</v>
      </c>
      <c r="C12" s="793">
        <v>11140.057897186207</v>
      </c>
      <c r="D12" s="794">
        <v>11362.859055129931</v>
      </c>
      <c r="E12" s="795">
        <v>-0.76723128319205602</v>
      </c>
      <c r="F12" s="796">
        <v>286.25919361984938</v>
      </c>
      <c r="G12" s="797">
        <v>0.70642161936618586</v>
      </c>
      <c r="H12" s="797">
        <v>2.5909090909090908</v>
      </c>
      <c r="I12" s="797">
        <v>29.145144628099175</v>
      </c>
      <c r="J12" s="798">
        <v>1.4687073403900328</v>
      </c>
    </row>
    <row r="13" spans="1:11" ht="15.75" thickBot="1">
      <c r="A13" s="1220" t="s">
        <v>106</v>
      </c>
      <c r="B13" s="1214">
        <v>7.1248933294994465</v>
      </c>
      <c r="C13" s="799">
        <v>13754.620327219009</v>
      </c>
      <c r="D13" s="800">
        <v>14029.712733763388</v>
      </c>
      <c r="E13" s="801">
        <v>-0.24148634781565614</v>
      </c>
      <c r="F13" s="802">
        <v>298.64738154613468</v>
      </c>
      <c r="G13" s="803">
        <v>1.3853151537814052</v>
      </c>
      <c r="H13" s="803">
        <v>-9.3273035613340873</v>
      </c>
      <c r="I13" s="803">
        <v>20.712809917355372</v>
      </c>
      <c r="J13" s="804">
        <v>-1.5415617017162084</v>
      </c>
    </row>
    <row r="14" spans="1:11" ht="16.5" thickBot="1">
      <c r="A14" s="1057" t="s">
        <v>328</v>
      </c>
      <c r="B14" s="1058"/>
      <c r="C14" s="1058"/>
      <c r="D14" s="1058"/>
      <c r="E14" s="1058"/>
      <c r="F14" s="1058"/>
      <c r="G14" s="1058"/>
      <c r="H14" s="1058"/>
      <c r="I14" s="780"/>
      <c r="J14" s="781"/>
    </row>
    <row r="15" spans="1:11" ht="15.75" thickBot="1">
      <c r="A15" s="1217" t="s">
        <v>22</v>
      </c>
      <c r="B15" s="1215">
        <v>6.8107275893773602</v>
      </c>
      <c r="C15" s="805">
        <v>13148.122759415754</v>
      </c>
      <c r="D15" s="806">
        <v>13411.085214604069</v>
      </c>
      <c r="E15" s="784">
        <v>-0.47020083064544915</v>
      </c>
      <c r="F15" s="784">
        <v>321.16890931372546</v>
      </c>
      <c r="G15" s="784">
        <v>-0.69761094547696001</v>
      </c>
      <c r="H15" s="784">
        <v>12.551724137931034</v>
      </c>
      <c r="I15" s="784">
        <v>100</v>
      </c>
      <c r="J15" s="786" t="s">
        <v>23</v>
      </c>
    </row>
    <row r="16" spans="1:11" ht="15">
      <c r="A16" s="1218" t="s">
        <v>102</v>
      </c>
      <c r="B16" s="1211">
        <v>7.172724629411765</v>
      </c>
      <c r="C16" s="787">
        <v>13307.466844919785</v>
      </c>
      <c r="D16" s="788">
        <v>13573.616181818181</v>
      </c>
      <c r="E16" s="789">
        <v>6.2532552994643149</v>
      </c>
      <c r="F16" s="790">
        <v>275</v>
      </c>
      <c r="G16" s="791">
        <v>26.537623853492448</v>
      </c>
      <c r="H16" s="791">
        <v>-60</v>
      </c>
      <c r="I16" s="807">
        <v>7.3529411764705885E-2</v>
      </c>
      <c r="J16" s="792">
        <v>-0.13336713995943206</v>
      </c>
    </row>
    <row r="17" spans="1:10" ht="15">
      <c r="A17" s="1219" t="s">
        <v>103</v>
      </c>
      <c r="B17" s="1212">
        <v>7.4760930186096495</v>
      </c>
      <c r="C17" s="793">
        <v>14026.440935477765</v>
      </c>
      <c r="D17" s="794">
        <v>14306.969754187321</v>
      </c>
      <c r="E17" s="795">
        <v>-1.0039955640149651</v>
      </c>
      <c r="F17" s="796">
        <v>352.27783078880407</v>
      </c>
      <c r="G17" s="797">
        <v>-1.3903097117410681</v>
      </c>
      <c r="H17" s="797">
        <v>13.913043478260869</v>
      </c>
      <c r="I17" s="797">
        <v>38.529411764705884</v>
      </c>
      <c r="J17" s="798">
        <v>0.46044624746451035</v>
      </c>
    </row>
    <row r="18" spans="1:10" ht="15">
      <c r="A18" s="1219" t="s">
        <v>104</v>
      </c>
      <c r="B18" s="1212">
        <v>7.4664497270871042</v>
      </c>
      <c r="C18" s="793">
        <v>14008.348456073365</v>
      </c>
      <c r="D18" s="794">
        <v>14288.515425194833</v>
      </c>
      <c r="E18" s="795">
        <v>-0.67269492459240388</v>
      </c>
      <c r="F18" s="796">
        <v>378.56440443213296</v>
      </c>
      <c r="G18" s="797">
        <v>4.5016337692022512E-2</v>
      </c>
      <c r="H18" s="797">
        <v>7.1216617210682491</v>
      </c>
      <c r="I18" s="797">
        <v>8.8480392156862742</v>
      </c>
      <c r="J18" s="798">
        <v>-0.4485125084516568</v>
      </c>
    </row>
    <row r="19" spans="1:10" ht="15">
      <c r="A19" s="1219" t="s">
        <v>105</v>
      </c>
      <c r="B19" s="1213" t="s">
        <v>99</v>
      </c>
      <c r="C19" s="793" t="s">
        <v>253</v>
      </c>
      <c r="D19" s="794" t="s">
        <v>253</v>
      </c>
      <c r="E19" s="795" t="s">
        <v>99</v>
      </c>
      <c r="F19" s="796" t="s">
        <v>253</v>
      </c>
      <c r="G19" s="797" t="s">
        <v>99</v>
      </c>
      <c r="H19" s="797" t="s">
        <v>99</v>
      </c>
      <c r="I19" s="797" t="s">
        <v>99</v>
      </c>
      <c r="J19" s="798" t="s">
        <v>99</v>
      </c>
    </row>
    <row r="20" spans="1:10" ht="15">
      <c r="A20" s="1219" t="s">
        <v>97</v>
      </c>
      <c r="B20" s="1212">
        <v>5.4428472986940202</v>
      </c>
      <c r="C20" s="793">
        <v>11176.277820726942</v>
      </c>
      <c r="D20" s="794">
        <v>11399.803377141481</v>
      </c>
      <c r="E20" s="795">
        <v>0.84707751897603145</v>
      </c>
      <c r="F20" s="796">
        <v>290.05573837926778</v>
      </c>
      <c r="G20" s="797">
        <v>0.85843939886263532</v>
      </c>
      <c r="H20" s="797">
        <v>11.462631820265932</v>
      </c>
      <c r="I20" s="797">
        <v>29.791666666666668</v>
      </c>
      <c r="J20" s="798">
        <v>-0.29109195402298482</v>
      </c>
    </row>
    <row r="21" spans="1:10" ht="15.75" thickBot="1">
      <c r="A21" s="1220" t="s">
        <v>106</v>
      </c>
      <c r="B21" s="1214">
        <v>6.9833115094136495</v>
      </c>
      <c r="C21" s="799">
        <v>13481.2963502194</v>
      </c>
      <c r="D21" s="800">
        <v>13750.922277223788</v>
      </c>
      <c r="E21" s="801">
        <v>-0.55814161238381421</v>
      </c>
      <c r="F21" s="802">
        <v>286.45934959349592</v>
      </c>
      <c r="G21" s="803">
        <v>-1.9539635354098153</v>
      </c>
      <c r="H21" s="803">
        <v>13.888888888888889</v>
      </c>
      <c r="I21" s="803">
        <v>22.610294117647058</v>
      </c>
      <c r="J21" s="804">
        <v>0.26546653144016119</v>
      </c>
    </row>
    <row r="22" spans="1:10" ht="16.5" thickBot="1">
      <c r="A22" s="1057" t="s">
        <v>332</v>
      </c>
      <c r="B22" s="1058"/>
      <c r="C22" s="1058"/>
      <c r="D22" s="1058"/>
      <c r="E22" s="1058"/>
      <c r="F22" s="1058"/>
      <c r="G22" s="1058"/>
      <c r="H22" s="1058"/>
      <c r="I22" s="780"/>
      <c r="J22" s="781"/>
    </row>
    <row r="23" spans="1:10" ht="15.75" thickBot="1">
      <c r="A23" s="1217" t="s">
        <v>22</v>
      </c>
      <c r="B23" s="1215">
        <v>5.911982713088209</v>
      </c>
      <c r="C23" s="805">
        <v>11413.094040710826</v>
      </c>
      <c r="D23" s="806">
        <v>11641.355921525043</v>
      </c>
      <c r="E23" s="784">
        <v>-1.2859157538748247</v>
      </c>
      <c r="F23" s="784">
        <v>321.0962761830877</v>
      </c>
      <c r="G23" s="784">
        <v>0.25966614051889214</v>
      </c>
      <c r="H23" s="784">
        <v>6.4409578860445915</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6.8310302386546633</v>
      </c>
      <c r="C25" s="793">
        <v>12816.191817363346</v>
      </c>
      <c r="D25" s="794">
        <v>13072.515653710612</v>
      </c>
      <c r="E25" s="795">
        <v>-6.6385260861270377</v>
      </c>
      <c r="F25" s="796">
        <v>368.2290076335878</v>
      </c>
      <c r="G25" s="797">
        <v>3.5649996634710841</v>
      </c>
      <c r="H25" s="797">
        <v>-16.025641025641026</v>
      </c>
      <c r="I25" s="1013">
        <v>20.325833979829326</v>
      </c>
      <c r="J25" s="1014">
        <v>-5.4379975643490397</v>
      </c>
    </row>
    <row r="26" spans="1:10" ht="15">
      <c r="A26" s="1219" t="s">
        <v>104</v>
      </c>
      <c r="B26" s="1212">
        <v>7.1052770311358371</v>
      </c>
      <c r="C26" s="793">
        <v>13330.726137215453</v>
      </c>
      <c r="D26" s="794">
        <v>13597.340659959762</v>
      </c>
      <c r="E26" s="795">
        <v>-2.9892804679925664</v>
      </c>
      <c r="F26" s="796">
        <v>397.59733333333332</v>
      </c>
      <c r="G26" s="797">
        <v>-0.36403124086372307</v>
      </c>
      <c r="H26" s="797">
        <v>17.1875</v>
      </c>
      <c r="I26" s="797">
        <v>5.8184639255236617</v>
      </c>
      <c r="J26" s="798">
        <v>0.5335754036409206</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4.9672403371978664</v>
      </c>
      <c r="C28" s="793">
        <v>10199.672150303626</v>
      </c>
      <c r="D28" s="794">
        <v>10403.665593309699</v>
      </c>
      <c r="E28" s="795">
        <v>1.4219696977839913</v>
      </c>
      <c r="F28" s="796">
        <v>300.58114754098364</v>
      </c>
      <c r="G28" s="797">
        <v>2.4716970903837319E-2</v>
      </c>
      <c r="H28" s="797">
        <v>7.0175438596491224</v>
      </c>
      <c r="I28" s="797">
        <v>56.788207913110945</v>
      </c>
      <c r="J28" s="798">
        <v>0.30596183548914269</v>
      </c>
    </row>
    <row r="29" spans="1:10" ht="15.75" thickBot="1">
      <c r="A29" s="1220" t="s">
        <v>106</v>
      </c>
      <c r="B29" s="1214">
        <v>6.4825142278140024</v>
      </c>
      <c r="C29" s="799">
        <v>12514.506231301164</v>
      </c>
      <c r="D29" s="800">
        <v>12764.796355927188</v>
      </c>
      <c r="E29" s="801">
        <v>5.5557186210848863</v>
      </c>
      <c r="F29" s="802">
        <v>307.14500000000004</v>
      </c>
      <c r="G29" s="803">
        <v>1.2155650464079282</v>
      </c>
      <c r="H29" s="803">
        <v>45.695364238410598</v>
      </c>
      <c r="I29" s="803">
        <v>17.067494181536073</v>
      </c>
      <c r="J29" s="804">
        <v>4.59846032521898</v>
      </c>
    </row>
    <row r="30" spans="1:10" ht="15">
      <c r="A30" s="877"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94" t="s">
        <v>60</v>
      </c>
      <c r="C33" s="1395"/>
      <c r="D33" s="1395"/>
      <c r="E33" s="1395"/>
      <c r="F33" s="1395"/>
      <c r="G33" s="1395"/>
      <c r="H33" s="1396"/>
    </row>
    <row r="34" spans="1:8" ht="15.75">
      <c r="A34" s="624" t="s">
        <v>63</v>
      </c>
      <c r="B34" s="1400" t="s">
        <v>64</v>
      </c>
      <c r="C34" s="1401"/>
      <c r="D34" s="1401"/>
      <c r="E34" s="1401"/>
      <c r="F34" s="1401"/>
      <c r="G34" s="1401"/>
      <c r="H34" s="1402"/>
    </row>
    <row r="35" spans="1:8" ht="15.75">
      <c r="A35" s="621" t="s">
        <v>65</v>
      </c>
      <c r="B35" s="1397" t="s">
        <v>66</v>
      </c>
      <c r="C35" s="1398"/>
      <c r="D35" s="1398"/>
      <c r="E35" s="1398"/>
      <c r="F35" s="1398"/>
      <c r="G35" s="1398"/>
      <c r="H35" s="1399"/>
    </row>
    <row r="36" spans="1:8" ht="16.5" thickBot="1">
      <c r="A36" s="622" t="s">
        <v>67</v>
      </c>
      <c r="B36" s="1403" t="s">
        <v>62</v>
      </c>
      <c r="C36" s="1404"/>
      <c r="D36" s="1404"/>
      <c r="E36" s="1404"/>
      <c r="F36" s="1404"/>
      <c r="G36" s="1404"/>
      <c r="H36" s="1405"/>
    </row>
    <row r="37" spans="1:8">
      <c r="A37" s="1393"/>
      <c r="B37" s="139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0" zoomScale="90" zoomScaleNormal="90" workbookViewId="0">
      <selection activeCell="J314" sqref="J314"/>
    </sheetView>
  </sheetViews>
  <sheetFormatPr defaultRowHeight="12.75"/>
  <cols>
    <col min="1" max="1" width="20.140625" style="106" customWidth="1"/>
    <col min="2" max="2" width="10" style="106" customWidth="1"/>
    <col min="3" max="3" width="9.85546875" style="106" customWidth="1"/>
    <col min="4" max="4" width="9.5703125" style="106" customWidth="1"/>
    <col min="5" max="5" width="10.42578125" style="106" customWidth="1"/>
    <col min="6" max="6" width="11" style="106" customWidth="1"/>
    <col min="7" max="7" width="10.7109375" style="106" customWidth="1"/>
    <col min="8" max="8" width="9.42578125" style="106" customWidth="1"/>
    <col min="9" max="9" width="10.42578125" style="106" customWidth="1"/>
    <col min="10" max="10" width="9.140625" style="106"/>
    <col min="11" max="11" width="11" style="106" customWidth="1"/>
    <col min="12" max="12" width="10.42578125" style="106" customWidth="1"/>
    <col min="13" max="256" width="9.140625" style="106"/>
    <col min="257" max="257" width="20.140625" style="106" customWidth="1"/>
    <col min="258" max="258" width="10" style="106" customWidth="1"/>
    <col min="259" max="259" width="9.85546875" style="106" customWidth="1"/>
    <col min="260" max="260" width="9.5703125" style="106" customWidth="1"/>
    <col min="261" max="261" width="10.42578125" style="106" customWidth="1"/>
    <col min="262" max="262" width="11" style="106" customWidth="1"/>
    <col min="263" max="263" width="10.7109375" style="106" customWidth="1"/>
    <col min="264" max="264" width="9.42578125" style="106" customWidth="1"/>
    <col min="265" max="265" width="10.42578125" style="106" customWidth="1"/>
    <col min="266" max="266" width="9.140625" style="106"/>
    <col min="267" max="267" width="11" style="106" customWidth="1"/>
    <col min="268" max="268" width="10.42578125" style="106" customWidth="1"/>
    <col min="269" max="512" width="9.140625" style="106"/>
    <col min="513" max="513" width="20.140625" style="106" customWidth="1"/>
    <col min="514" max="514" width="10" style="106" customWidth="1"/>
    <col min="515" max="515" width="9.85546875" style="106" customWidth="1"/>
    <col min="516" max="516" width="9.5703125" style="106" customWidth="1"/>
    <col min="517" max="517" width="10.42578125" style="106" customWidth="1"/>
    <col min="518" max="518" width="11" style="106" customWidth="1"/>
    <col min="519" max="519" width="10.7109375" style="106" customWidth="1"/>
    <col min="520" max="520" width="9.42578125" style="106" customWidth="1"/>
    <col min="521" max="521" width="10.42578125" style="106" customWidth="1"/>
    <col min="522" max="522" width="9.140625" style="106"/>
    <col min="523" max="523" width="11" style="106" customWidth="1"/>
    <col min="524" max="524" width="10.42578125" style="106" customWidth="1"/>
    <col min="525" max="768" width="9.140625" style="106"/>
    <col min="769" max="769" width="20.140625" style="106" customWidth="1"/>
    <col min="770" max="770" width="10" style="106" customWidth="1"/>
    <col min="771" max="771" width="9.85546875" style="106" customWidth="1"/>
    <col min="772" max="772" width="9.5703125" style="106" customWidth="1"/>
    <col min="773" max="773" width="10.42578125" style="106" customWidth="1"/>
    <col min="774" max="774" width="11" style="106" customWidth="1"/>
    <col min="775" max="775" width="10.7109375" style="106" customWidth="1"/>
    <col min="776" max="776" width="9.42578125" style="106" customWidth="1"/>
    <col min="777" max="777" width="10.42578125" style="106" customWidth="1"/>
    <col min="778" max="778" width="9.140625" style="106"/>
    <col min="779" max="779" width="11" style="106" customWidth="1"/>
    <col min="780" max="780" width="10.42578125" style="106" customWidth="1"/>
    <col min="781" max="1024" width="9.140625" style="106"/>
    <col min="1025" max="1025" width="20.140625" style="106" customWidth="1"/>
    <col min="1026" max="1026" width="10" style="106" customWidth="1"/>
    <col min="1027" max="1027" width="9.85546875" style="106" customWidth="1"/>
    <col min="1028" max="1028" width="9.5703125" style="106" customWidth="1"/>
    <col min="1029" max="1029" width="10.42578125" style="106" customWidth="1"/>
    <col min="1030" max="1030" width="11" style="106" customWidth="1"/>
    <col min="1031" max="1031" width="10.7109375" style="106" customWidth="1"/>
    <col min="1032" max="1032" width="9.42578125" style="106" customWidth="1"/>
    <col min="1033" max="1033" width="10.42578125" style="106" customWidth="1"/>
    <col min="1034" max="1034" width="9.140625" style="106"/>
    <col min="1035" max="1035" width="11" style="106" customWidth="1"/>
    <col min="1036" max="1036" width="10.42578125" style="106" customWidth="1"/>
    <col min="1037" max="1280" width="9.140625" style="106"/>
    <col min="1281" max="1281" width="20.140625" style="106" customWidth="1"/>
    <col min="1282" max="1282" width="10" style="106" customWidth="1"/>
    <col min="1283" max="1283" width="9.85546875" style="106" customWidth="1"/>
    <col min="1284" max="1284" width="9.5703125" style="106" customWidth="1"/>
    <col min="1285" max="1285" width="10.42578125" style="106" customWidth="1"/>
    <col min="1286" max="1286" width="11" style="106" customWidth="1"/>
    <col min="1287" max="1287" width="10.7109375" style="106" customWidth="1"/>
    <col min="1288" max="1288" width="9.42578125" style="106" customWidth="1"/>
    <col min="1289" max="1289" width="10.42578125" style="106" customWidth="1"/>
    <col min="1290" max="1290" width="9.140625" style="106"/>
    <col min="1291" max="1291" width="11" style="106" customWidth="1"/>
    <col min="1292" max="1292" width="10.42578125" style="106" customWidth="1"/>
    <col min="1293" max="1536" width="9.140625" style="106"/>
    <col min="1537" max="1537" width="20.140625" style="106" customWidth="1"/>
    <col min="1538" max="1538" width="10" style="106" customWidth="1"/>
    <col min="1539" max="1539" width="9.85546875" style="106" customWidth="1"/>
    <col min="1540" max="1540" width="9.5703125" style="106" customWidth="1"/>
    <col min="1541" max="1541" width="10.42578125" style="106" customWidth="1"/>
    <col min="1542" max="1542" width="11" style="106" customWidth="1"/>
    <col min="1543" max="1543" width="10.7109375" style="106" customWidth="1"/>
    <col min="1544" max="1544" width="9.42578125" style="106" customWidth="1"/>
    <col min="1545" max="1545" width="10.42578125" style="106" customWidth="1"/>
    <col min="1546" max="1546" width="9.140625" style="106"/>
    <col min="1547" max="1547" width="11" style="106" customWidth="1"/>
    <col min="1548" max="1548" width="10.42578125" style="106" customWidth="1"/>
    <col min="1549" max="1792" width="9.140625" style="106"/>
    <col min="1793" max="1793" width="20.140625" style="106" customWidth="1"/>
    <col min="1794" max="1794" width="10" style="106" customWidth="1"/>
    <col min="1795" max="1795" width="9.85546875" style="106" customWidth="1"/>
    <col min="1796" max="1796" width="9.5703125" style="106" customWidth="1"/>
    <col min="1797" max="1797" width="10.42578125" style="106" customWidth="1"/>
    <col min="1798" max="1798" width="11" style="106" customWidth="1"/>
    <col min="1799" max="1799" width="10.7109375" style="106" customWidth="1"/>
    <col min="1800" max="1800" width="9.42578125" style="106" customWidth="1"/>
    <col min="1801" max="1801" width="10.42578125" style="106" customWidth="1"/>
    <col min="1802" max="1802" width="9.140625" style="106"/>
    <col min="1803" max="1803" width="11" style="106" customWidth="1"/>
    <col min="1804" max="1804" width="10.42578125" style="106" customWidth="1"/>
    <col min="1805" max="2048" width="9.140625" style="106"/>
    <col min="2049" max="2049" width="20.140625" style="106" customWidth="1"/>
    <col min="2050" max="2050" width="10" style="106" customWidth="1"/>
    <col min="2051" max="2051" width="9.85546875" style="106" customWidth="1"/>
    <col min="2052" max="2052" width="9.5703125" style="106" customWidth="1"/>
    <col min="2053" max="2053" width="10.42578125" style="106" customWidth="1"/>
    <col min="2054" max="2054" width="11" style="106" customWidth="1"/>
    <col min="2055" max="2055" width="10.7109375" style="106" customWidth="1"/>
    <col min="2056" max="2056" width="9.42578125" style="106" customWidth="1"/>
    <col min="2057" max="2057" width="10.42578125" style="106" customWidth="1"/>
    <col min="2058" max="2058" width="9.140625" style="106"/>
    <col min="2059" max="2059" width="11" style="106" customWidth="1"/>
    <col min="2060" max="2060" width="10.42578125" style="106" customWidth="1"/>
    <col min="2061" max="2304" width="9.140625" style="106"/>
    <col min="2305" max="2305" width="20.140625" style="106" customWidth="1"/>
    <col min="2306" max="2306" width="10" style="106" customWidth="1"/>
    <col min="2307" max="2307" width="9.85546875" style="106" customWidth="1"/>
    <col min="2308" max="2308" width="9.5703125" style="106" customWidth="1"/>
    <col min="2309" max="2309" width="10.42578125" style="106" customWidth="1"/>
    <col min="2310" max="2310" width="11" style="106" customWidth="1"/>
    <col min="2311" max="2311" width="10.7109375" style="106" customWidth="1"/>
    <col min="2312" max="2312" width="9.42578125" style="106" customWidth="1"/>
    <col min="2313" max="2313" width="10.42578125" style="106" customWidth="1"/>
    <col min="2314" max="2314" width="9.140625" style="106"/>
    <col min="2315" max="2315" width="11" style="106" customWidth="1"/>
    <col min="2316" max="2316" width="10.42578125" style="106" customWidth="1"/>
    <col min="2317" max="2560" width="9.140625" style="106"/>
    <col min="2561" max="2561" width="20.140625" style="106" customWidth="1"/>
    <col min="2562" max="2562" width="10" style="106" customWidth="1"/>
    <col min="2563" max="2563" width="9.85546875" style="106" customWidth="1"/>
    <col min="2564" max="2564" width="9.5703125" style="106" customWidth="1"/>
    <col min="2565" max="2565" width="10.42578125" style="106" customWidth="1"/>
    <col min="2566" max="2566" width="11" style="106" customWidth="1"/>
    <col min="2567" max="2567" width="10.7109375" style="106" customWidth="1"/>
    <col min="2568" max="2568" width="9.42578125" style="106" customWidth="1"/>
    <col min="2569" max="2569" width="10.42578125" style="106" customWidth="1"/>
    <col min="2570" max="2570" width="9.140625" style="106"/>
    <col min="2571" max="2571" width="11" style="106" customWidth="1"/>
    <col min="2572" max="2572" width="10.42578125" style="106" customWidth="1"/>
    <col min="2573" max="2816" width="9.140625" style="106"/>
    <col min="2817" max="2817" width="20.140625" style="106" customWidth="1"/>
    <col min="2818" max="2818" width="10" style="106" customWidth="1"/>
    <col min="2819" max="2819" width="9.85546875" style="106" customWidth="1"/>
    <col min="2820" max="2820" width="9.5703125" style="106" customWidth="1"/>
    <col min="2821" max="2821" width="10.42578125" style="106" customWidth="1"/>
    <col min="2822" max="2822" width="11" style="106" customWidth="1"/>
    <col min="2823" max="2823" width="10.7109375" style="106" customWidth="1"/>
    <col min="2824" max="2824" width="9.42578125" style="106" customWidth="1"/>
    <col min="2825" max="2825" width="10.42578125" style="106" customWidth="1"/>
    <col min="2826" max="2826" width="9.140625" style="106"/>
    <col min="2827" max="2827" width="11" style="106" customWidth="1"/>
    <col min="2828" max="2828" width="10.42578125" style="106" customWidth="1"/>
    <col min="2829" max="3072" width="9.140625" style="106"/>
    <col min="3073" max="3073" width="20.140625" style="106" customWidth="1"/>
    <col min="3074" max="3074" width="10" style="106" customWidth="1"/>
    <col min="3075" max="3075" width="9.85546875" style="106" customWidth="1"/>
    <col min="3076" max="3076" width="9.5703125" style="106" customWidth="1"/>
    <col min="3077" max="3077" width="10.42578125" style="106" customWidth="1"/>
    <col min="3078" max="3078" width="11" style="106" customWidth="1"/>
    <col min="3079" max="3079" width="10.7109375" style="106" customWidth="1"/>
    <col min="3080" max="3080" width="9.42578125" style="106" customWidth="1"/>
    <col min="3081" max="3081" width="10.42578125" style="106" customWidth="1"/>
    <col min="3082" max="3082" width="9.140625" style="106"/>
    <col min="3083" max="3083" width="11" style="106" customWidth="1"/>
    <col min="3084" max="3084" width="10.42578125" style="106" customWidth="1"/>
    <col min="3085" max="3328" width="9.140625" style="106"/>
    <col min="3329" max="3329" width="20.140625" style="106" customWidth="1"/>
    <col min="3330" max="3330" width="10" style="106" customWidth="1"/>
    <col min="3331" max="3331" width="9.85546875" style="106" customWidth="1"/>
    <col min="3332" max="3332" width="9.5703125" style="106" customWidth="1"/>
    <col min="3333" max="3333" width="10.42578125" style="106" customWidth="1"/>
    <col min="3334" max="3334" width="11" style="106" customWidth="1"/>
    <col min="3335" max="3335" width="10.7109375" style="106" customWidth="1"/>
    <col min="3336" max="3336" width="9.42578125" style="106" customWidth="1"/>
    <col min="3337" max="3337" width="10.42578125" style="106" customWidth="1"/>
    <col min="3338" max="3338" width="9.140625" style="106"/>
    <col min="3339" max="3339" width="11" style="106" customWidth="1"/>
    <col min="3340" max="3340" width="10.42578125" style="106" customWidth="1"/>
    <col min="3341" max="3584" width="9.140625" style="106"/>
    <col min="3585" max="3585" width="20.140625" style="106" customWidth="1"/>
    <col min="3586" max="3586" width="10" style="106" customWidth="1"/>
    <col min="3587" max="3587" width="9.85546875" style="106" customWidth="1"/>
    <col min="3588" max="3588" width="9.5703125" style="106" customWidth="1"/>
    <col min="3589" max="3589" width="10.42578125" style="106" customWidth="1"/>
    <col min="3590" max="3590" width="11" style="106" customWidth="1"/>
    <col min="3591" max="3591" width="10.7109375" style="106" customWidth="1"/>
    <col min="3592" max="3592" width="9.42578125" style="106" customWidth="1"/>
    <col min="3593" max="3593" width="10.42578125" style="106" customWidth="1"/>
    <col min="3594" max="3594" width="9.140625" style="106"/>
    <col min="3595" max="3595" width="11" style="106" customWidth="1"/>
    <col min="3596" max="3596" width="10.42578125" style="106" customWidth="1"/>
    <col min="3597" max="3840" width="9.140625" style="106"/>
    <col min="3841" max="3841" width="20.140625" style="106" customWidth="1"/>
    <col min="3842" max="3842" width="10" style="106" customWidth="1"/>
    <col min="3843" max="3843" width="9.85546875" style="106" customWidth="1"/>
    <col min="3844" max="3844" width="9.5703125" style="106" customWidth="1"/>
    <col min="3845" max="3845" width="10.42578125" style="106" customWidth="1"/>
    <col min="3846" max="3846" width="11" style="106" customWidth="1"/>
    <col min="3847" max="3847" width="10.7109375" style="106" customWidth="1"/>
    <col min="3848" max="3848" width="9.42578125" style="106" customWidth="1"/>
    <col min="3849" max="3849" width="10.42578125" style="106" customWidth="1"/>
    <col min="3850" max="3850" width="9.140625" style="106"/>
    <col min="3851" max="3851" width="11" style="106" customWidth="1"/>
    <col min="3852" max="3852" width="10.42578125" style="106" customWidth="1"/>
    <col min="3853" max="4096" width="9.140625" style="106"/>
    <col min="4097" max="4097" width="20.140625" style="106" customWidth="1"/>
    <col min="4098" max="4098" width="10" style="106" customWidth="1"/>
    <col min="4099" max="4099" width="9.85546875" style="106" customWidth="1"/>
    <col min="4100" max="4100" width="9.5703125" style="106" customWidth="1"/>
    <col min="4101" max="4101" width="10.42578125" style="106" customWidth="1"/>
    <col min="4102" max="4102" width="11" style="106" customWidth="1"/>
    <col min="4103" max="4103" width="10.7109375" style="106" customWidth="1"/>
    <col min="4104" max="4104" width="9.42578125" style="106" customWidth="1"/>
    <col min="4105" max="4105" width="10.42578125" style="106" customWidth="1"/>
    <col min="4106" max="4106" width="9.140625" style="106"/>
    <col min="4107" max="4107" width="11" style="106" customWidth="1"/>
    <col min="4108" max="4108" width="10.42578125" style="106" customWidth="1"/>
    <col min="4109" max="4352" width="9.140625" style="106"/>
    <col min="4353" max="4353" width="20.140625" style="106" customWidth="1"/>
    <col min="4354" max="4354" width="10" style="106" customWidth="1"/>
    <col min="4355" max="4355" width="9.85546875" style="106" customWidth="1"/>
    <col min="4356" max="4356" width="9.5703125" style="106" customWidth="1"/>
    <col min="4357" max="4357" width="10.42578125" style="106" customWidth="1"/>
    <col min="4358" max="4358" width="11" style="106" customWidth="1"/>
    <col min="4359" max="4359" width="10.7109375" style="106" customWidth="1"/>
    <col min="4360" max="4360" width="9.42578125" style="106" customWidth="1"/>
    <col min="4361" max="4361" width="10.42578125" style="106" customWidth="1"/>
    <col min="4362" max="4362" width="9.140625" style="106"/>
    <col min="4363" max="4363" width="11" style="106" customWidth="1"/>
    <col min="4364" max="4364" width="10.42578125" style="106" customWidth="1"/>
    <col min="4365" max="4608" width="9.140625" style="106"/>
    <col min="4609" max="4609" width="20.140625" style="106" customWidth="1"/>
    <col min="4610" max="4610" width="10" style="106" customWidth="1"/>
    <col min="4611" max="4611" width="9.85546875" style="106" customWidth="1"/>
    <col min="4612" max="4612" width="9.5703125" style="106" customWidth="1"/>
    <col min="4613" max="4613" width="10.42578125" style="106" customWidth="1"/>
    <col min="4614" max="4614" width="11" style="106" customWidth="1"/>
    <col min="4615" max="4615" width="10.7109375" style="106" customWidth="1"/>
    <col min="4616" max="4616" width="9.42578125" style="106" customWidth="1"/>
    <col min="4617" max="4617" width="10.42578125" style="106" customWidth="1"/>
    <col min="4618" max="4618" width="9.140625" style="106"/>
    <col min="4619" max="4619" width="11" style="106" customWidth="1"/>
    <col min="4620" max="4620" width="10.42578125" style="106" customWidth="1"/>
    <col min="4621" max="4864" width="9.140625" style="106"/>
    <col min="4865" max="4865" width="20.140625" style="106" customWidth="1"/>
    <col min="4866" max="4866" width="10" style="106" customWidth="1"/>
    <col min="4867" max="4867" width="9.85546875" style="106" customWidth="1"/>
    <col min="4868" max="4868" width="9.5703125" style="106" customWidth="1"/>
    <col min="4869" max="4869" width="10.42578125" style="106" customWidth="1"/>
    <col min="4870" max="4870" width="11" style="106" customWidth="1"/>
    <col min="4871" max="4871" width="10.7109375" style="106" customWidth="1"/>
    <col min="4872" max="4872" width="9.42578125" style="106" customWidth="1"/>
    <col min="4873" max="4873" width="10.42578125" style="106" customWidth="1"/>
    <col min="4874" max="4874" width="9.140625" style="106"/>
    <col min="4875" max="4875" width="11" style="106" customWidth="1"/>
    <col min="4876" max="4876" width="10.42578125" style="106" customWidth="1"/>
    <col min="4877" max="5120" width="9.140625" style="106"/>
    <col min="5121" max="5121" width="20.140625" style="106" customWidth="1"/>
    <col min="5122" max="5122" width="10" style="106" customWidth="1"/>
    <col min="5123" max="5123" width="9.85546875" style="106" customWidth="1"/>
    <col min="5124" max="5124" width="9.5703125" style="106" customWidth="1"/>
    <col min="5125" max="5125" width="10.42578125" style="106" customWidth="1"/>
    <col min="5126" max="5126" width="11" style="106" customWidth="1"/>
    <col min="5127" max="5127" width="10.7109375" style="106" customWidth="1"/>
    <col min="5128" max="5128" width="9.42578125" style="106" customWidth="1"/>
    <col min="5129" max="5129" width="10.42578125" style="106" customWidth="1"/>
    <col min="5130" max="5130" width="9.140625" style="106"/>
    <col min="5131" max="5131" width="11" style="106" customWidth="1"/>
    <col min="5132" max="5132" width="10.42578125" style="106" customWidth="1"/>
    <col min="5133" max="5376" width="9.140625" style="106"/>
    <col min="5377" max="5377" width="20.140625" style="106" customWidth="1"/>
    <col min="5378" max="5378" width="10" style="106" customWidth="1"/>
    <col min="5379" max="5379" width="9.85546875" style="106" customWidth="1"/>
    <col min="5380" max="5380" width="9.5703125" style="106" customWidth="1"/>
    <col min="5381" max="5381" width="10.42578125" style="106" customWidth="1"/>
    <col min="5382" max="5382" width="11" style="106" customWidth="1"/>
    <col min="5383" max="5383" width="10.7109375" style="106" customWidth="1"/>
    <col min="5384" max="5384" width="9.42578125" style="106" customWidth="1"/>
    <col min="5385" max="5385" width="10.42578125" style="106" customWidth="1"/>
    <col min="5386" max="5386" width="9.140625" style="106"/>
    <col min="5387" max="5387" width="11" style="106" customWidth="1"/>
    <col min="5388" max="5388" width="10.42578125" style="106" customWidth="1"/>
    <col min="5389" max="5632" width="9.140625" style="106"/>
    <col min="5633" max="5633" width="20.140625" style="106" customWidth="1"/>
    <col min="5634" max="5634" width="10" style="106" customWidth="1"/>
    <col min="5635" max="5635" width="9.85546875" style="106" customWidth="1"/>
    <col min="5636" max="5636" width="9.5703125" style="106" customWidth="1"/>
    <col min="5637" max="5637" width="10.42578125" style="106" customWidth="1"/>
    <col min="5638" max="5638" width="11" style="106" customWidth="1"/>
    <col min="5639" max="5639" width="10.7109375" style="106" customWidth="1"/>
    <col min="5640" max="5640" width="9.42578125" style="106" customWidth="1"/>
    <col min="5641" max="5641" width="10.42578125" style="106" customWidth="1"/>
    <col min="5642" max="5642" width="9.140625" style="106"/>
    <col min="5643" max="5643" width="11" style="106" customWidth="1"/>
    <col min="5644" max="5644" width="10.42578125" style="106" customWidth="1"/>
    <col min="5645" max="5888" width="9.140625" style="106"/>
    <col min="5889" max="5889" width="20.140625" style="106" customWidth="1"/>
    <col min="5890" max="5890" width="10" style="106" customWidth="1"/>
    <col min="5891" max="5891" width="9.85546875" style="106" customWidth="1"/>
    <col min="5892" max="5892" width="9.5703125" style="106" customWidth="1"/>
    <col min="5893" max="5893" width="10.42578125" style="106" customWidth="1"/>
    <col min="5894" max="5894" width="11" style="106" customWidth="1"/>
    <col min="5895" max="5895" width="10.7109375" style="106" customWidth="1"/>
    <col min="5896" max="5896" width="9.42578125" style="106" customWidth="1"/>
    <col min="5897" max="5897" width="10.42578125" style="106" customWidth="1"/>
    <col min="5898" max="5898" width="9.140625" style="106"/>
    <col min="5899" max="5899" width="11" style="106" customWidth="1"/>
    <col min="5900" max="5900" width="10.42578125" style="106" customWidth="1"/>
    <col min="5901" max="6144" width="9.140625" style="106"/>
    <col min="6145" max="6145" width="20.140625" style="106" customWidth="1"/>
    <col min="6146" max="6146" width="10" style="106" customWidth="1"/>
    <col min="6147" max="6147" width="9.85546875" style="106" customWidth="1"/>
    <col min="6148" max="6148" width="9.5703125" style="106" customWidth="1"/>
    <col min="6149" max="6149" width="10.42578125" style="106" customWidth="1"/>
    <col min="6150" max="6150" width="11" style="106" customWidth="1"/>
    <col min="6151" max="6151" width="10.7109375" style="106" customWidth="1"/>
    <col min="6152" max="6152" width="9.42578125" style="106" customWidth="1"/>
    <col min="6153" max="6153" width="10.42578125" style="106" customWidth="1"/>
    <col min="6154" max="6154" width="9.140625" style="106"/>
    <col min="6155" max="6155" width="11" style="106" customWidth="1"/>
    <col min="6156" max="6156" width="10.42578125" style="106" customWidth="1"/>
    <col min="6157" max="6400" width="9.140625" style="106"/>
    <col min="6401" max="6401" width="20.140625" style="106" customWidth="1"/>
    <col min="6402" max="6402" width="10" style="106" customWidth="1"/>
    <col min="6403" max="6403" width="9.85546875" style="106" customWidth="1"/>
    <col min="6404" max="6404" width="9.5703125" style="106" customWidth="1"/>
    <col min="6405" max="6405" width="10.42578125" style="106" customWidth="1"/>
    <col min="6406" max="6406" width="11" style="106" customWidth="1"/>
    <col min="6407" max="6407" width="10.7109375" style="106" customWidth="1"/>
    <col min="6408" max="6408" width="9.42578125" style="106" customWidth="1"/>
    <col min="6409" max="6409" width="10.42578125" style="106" customWidth="1"/>
    <col min="6410" max="6410" width="9.140625" style="106"/>
    <col min="6411" max="6411" width="11" style="106" customWidth="1"/>
    <col min="6412" max="6412" width="10.42578125" style="106" customWidth="1"/>
    <col min="6413" max="6656" width="9.140625" style="106"/>
    <col min="6657" max="6657" width="20.140625" style="106" customWidth="1"/>
    <col min="6658" max="6658" width="10" style="106" customWidth="1"/>
    <col min="6659" max="6659" width="9.85546875" style="106" customWidth="1"/>
    <col min="6660" max="6660" width="9.5703125" style="106" customWidth="1"/>
    <col min="6661" max="6661" width="10.42578125" style="106" customWidth="1"/>
    <col min="6662" max="6662" width="11" style="106" customWidth="1"/>
    <col min="6663" max="6663" width="10.7109375" style="106" customWidth="1"/>
    <col min="6664" max="6664" width="9.42578125" style="106" customWidth="1"/>
    <col min="6665" max="6665" width="10.42578125" style="106" customWidth="1"/>
    <col min="6666" max="6666" width="9.140625" style="106"/>
    <col min="6667" max="6667" width="11" style="106" customWidth="1"/>
    <col min="6668" max="6668" width="10.42578125" style="106" customWidth="1"/>
    <col min="6669" max="6912" width="9.140625" style="106"/>
    <col min="6913" max="6913" width="20.140625" style="106" customWidth="1"/>
    <col min="6914" max="6914" width="10" style="106" customWidth="1"/>
    <col min="6915" max="6915" width="9.85546875" style="106" customWidth="1"/>
    <col min="6916" max="6916" width="9.5703125" style="106" customWidth="1"/>
    <col min="6917" max="6917" width="10.42578125" style="106" customWidth="1"/>
    <col min="6918" max="6918" width="11" style="106" customWidth="1"/>
    <col min="6919" max="6919" width="10.7109375" style="106" customWidth="1"/>
    <col min="6920" max="6920" width="9.42578125" style="106" customWidth="1"/>
    <col min="6921" max="6921" width="10.42578125" style="106" customWidth="1"/>
    <col min="6922" max="6922" width="9.140625" style="106"/>
    <col min="6923" max="6923" width="11" style="106" customWidth="1"/>
    <col min="6924" max="6924" width="10.42578125" style="106" customWidth="1"/>
    <col min="6925" max="7168" width="9.140625" style="106"/>
    <col min="7169" max="7169" width="20.140625" style="106" customWidth="1"/>
    <col min="7170" max="7170" width="10" style="106" customWidth="1"/>
    <col min="7171" max="7171" width="9.85546875" style="106" customWidth="1"/>
    <col min="7172" max="7172" width="9.5703125" style="106" customWidth="1"/>
    <col min="7173" max="7173" width="10.42578125" style="106" customWidth="1"/>
    <col min="7174" max="7174" width="11" style="106" customWidth="1"/>
    <col min="7175" max="7175" width="10.7109375" style="106" customWidth="1"/>
    <col min="7176" max="7176" width="9.42578125" style="106" customWidth="1"/>
    <col min="7177" max="7177" width="10.42578125" style="106" customWidth="1"/>
    <col min="7178" max="7178" width="9.140625" style="106"/>
    <col min="7179" max="7179" width="11" style="106" customWidth="1"/>
    <col min="7180" max="7180" width="10.42578125" style="106" customWidth="1"/>
    <col min="7181" max="7424" width="9.140625" style="106"/>
    <col min="7425" max="7425" width="20.140625" style="106" customWidth="1"/>
    <col min="7426" max="7426" width="10" style="106" customWidth="1"/>
    <col min="7427" max="7427" width="9.85546875" style="106" customWidth="1"/>
    <col min="7428" max="7428" width="9.5703125" style="106" customWidth="1"/>
    <col min="7429" max="7429" width="10.42578125" style="106" customWidth="1"/>
    <col min="7430" max="7430" width="11" style="106" customWidth="1"/>
    <col min="7431" max="7431" width="10.7109375" style="106" customWidth="1"/>
    <col min="7432" max="7432" width="9.42578125" style="106" customWidth="1"/>
    <col min="7433" max="7433" width="10.42578125" style="106" customWidth="1"/>
    <col min="7434" max="7434" width="9.140625" style="106"/>
    <col min="7435" max="7435" width="11" style="106" customWidth="1"/>
    <col min="7436" max="7436" width="10.42578125" style="106" customWidth="1"/>
    <col min="7437" max="7680" width="9.140625" style="106"/>
    <col min="7681" max="7681" width="20.140625" style="106" customWidth="1"/>
    <col min="7682" max="7682" width="10" style="106" customWidth="1"/>
    <col min="7683" max="7683" width="9.85546875" style="106" customWidth="1"/>
    <col min="7684" max="7684" width="9.5703125" style="106" customWidth="1"/>
    <col min="7685" max="7685" width="10.42578125" style="106" customWidth="1"/>
    <col min="7686" max="7686" width="11" style="106" customWidth="1"/>
    <col min="7687" max="7687" width="10.7109375" style="106" customWidth="1"/>
    <col min="7688" max="7688" width="9.42578125" style="106" customWidth="1"/>
    <col min="7689" max="7689" width="10.42578125" style="106" customWidth="1"/>
    <col min="7690" max="7690" width="9.140625" style="106"/>
    <col min="7691" max="7691" width="11" style="106" customWidth="1"/>
    <col min="7692" max="7692" width="10.42578125" style="106" customWidth="1"/>
    <col min="7693" max="7936" width="9.140625" style="106"/>
    <col min="7937" max="7937" width="20.140625" style="106" customWidth="1"/>
    <col min="7938" max="7938" width="10" style="106" customWidth="1"/>
    <col min="7939" max="7939" width="9.85546875" style="106" customWidth="1"/>
    <col min="7940" max="7940" width="9.5703125" style="106" customWidth="1"/>
    <col min="7941" max="7941" width="10.42578125" style="106" customWidth="1"/>
    <col min="7942" max="7942" width="11" style="106" customWidth="1"/>
    <col min="7943" max="7943" width="10.7109375" style="106" customWidth="1"/>
    <col min="7944" max="7944" width="9.42578125" style="106" customWidth="1"/>
    <col min="7945" max="7945" width="10.42578125" style="106" customWidth="1"/>
    <col min="7946" max="7946" width="9.140625" style="106"/>
    <col min="7947" max="7947" width="11" style="106" customWidth="1"/>
    <col min="7948" max="7948" width="10.42578125" style="106" customWidth="1"/>
    <col min="7949" max="8192" width="9.140625" style="106"/>
    <col min="8193" max="8193" width="20.140625" style="106" customWidth="1"/>
    <col min="8194" max="8194" width="10" style="106" customWidth="1"/>
    <col min="8195" max="8195" width="9.85546875" style="106" customWidth="1"/>
    <col min="8196" max="8196" width="9.5703125" style="106" customWidth="1"/>
    <col min="8197" max="8197" width="10.42578125" style="106" customWidth="1"/>
    <col min="8198" max="8198" width="11" style="106" customWidth="1"/>
    <col min="8199" max="8199" width="10.7109375" style="106" customWidth="1"/>
    <col min="8200" max="8200" width="9.42578125" style="106" customWidth="1"/>
    <col min="8201" max="8201" width="10.42578125" style="106" customWidth="1"/>
    <col min="8202" max="8202" width="9.140625" style="106"/>
    <col min="8203" max="8203" width="11" style="106" customWidth="1"/>
    <col min="8204" max="8204" width="10.42578125" style="106" customWidth="1"/>
    <col min="8205" max="8448" width="9.140625" style="106"/>
    <col min="8449" max="8449" width="20.140625" style="106" customWidth="1"/>
    <col min="8450" max="8450" width="10" style="106" customWidth="1"/>
    <col min="8451" max="8451" width="9.85546875" style="106" customWidth="1"/>
    <col min="8452" max="8452" width="9.5703125" style="106" customWidth="1"/>
    <col min="8453" max="8453" width="10.42578125" style="106" customWidth="1"/>
    <col min="8454" max="8454" width="11" style="106" customWidth="1"/>
    <col min="8455" max="8455" width="10.7109375" style="106" customWidth="1"/>
    <col min="8456" max="8456" width="9.42578125" style="106" customWidth="1"/>
    <col min="8457" max="8457" width="10.42578125" style="106" customWidth="1"/>
    <col min="8458" max="8458" width="9.140625" style="106"/>
    <col min="8459" max="8459" width="11" style="106" customWidth="1"/>
    <col min="8460" max="8460" width="10.42578125" style="106" customWidth="1"/>
    <col min="8461" max="8704" width="9.140625" style="106"/>
    <col min="8705" max="8705" width="20.140625" style="106" customWidth="1"/>
    <col min="8706" max="8706" width="10" style="106" customWidth="1"/>
    <col min="8707" max="8707" width="9.85546875" style="106" customWidth="1"/>
    <col min="8708" max="8708" width="9.5703125" style="106" customWidth="1"/>
    <col min="8709" max="8709" width="10.42578125" style="106" customWidth="1"/>
    <col min="8710" max="8710" width="11" style="106" customWidth="1"/>
    <col min="8711" max="8711" width="10.7109375" style="106" customWidth="1"/>
    <col min="8712" max="8712" width="9.42578125" style="106" customWidth="1"/>
    <col min="8713" max="8713" width="10.42578125" style="106" customWidth="1"/>
    <col min="8714" max="8714" width="9.140625" style="106"/>
    <col min="8715" max="8715" width="11" style="106" customWidth="1"/>
    <col min="8716" max="8716" width="10.42578125" style="106" customWidth="1"/>
    <col min="8717" max="8960" width="9.140625" style="106"/>
    <col min="8961" max="8961" width="20.140625" style="106" customWidth="1"/>
    <col min="8962" max="8962" width="10" style="106" customWidth="1"/>
    <col min="8963" max="8963" width="9.85546875" style="106" customWidth="1"/>
    <col min="8964" max="8964" width="9.5703125" style="106" customWidth="1"/>
    <col min="8965" max="8965" width="10.42578125" style="106" customWidth="1"/>
    <col min="8966" max="8966" width="11" style="106" customWidth="1"/>
    <col min="8967" max="8967" width="10.7109375" style="106" customWidth="1"/>
    <col min="8968" max="8968" width="9.42578125" style="106" customWidth="1"/>
    <col min="8969" max="8969" width="10.42578125" style="106" customWidth="1"/>
    <col min="8970" max="8970" width="9.140625" style="106"/>
    <col min="8971" max="8971" width="11" style="106" customWidth="1"/>
    <col min="8972" max="8972" width="10.42578125" style="106" customWidth="1"/>
    <col min="8973" max="9216" width="9.140625" style="106"/>
    <col min="9217" max="9217" width="20.140625" style="106" customWidth="1"/>
    <col min="9218" max="9218" width="10" style="106" customWidth="1"/>
    <col min="9219" max="9219" width="9.85546875" style="106" customWidth="1"/>
    <col min="9220" max="9220" width="9.5703125" style="106" customWidth="1"/>
    <col min="9221" max="9221" width="10.42578125" style="106" customWidth="1"/>
    <col min="9222" max="9222" width="11" style="106" customWidth="1"/>
    <col min="9223" max="9223" width="10.7109375" style="106" customWidth="1"/>
    <col min="9224" max="9224" width="9.42578125" style="106" customWidth="1"/>
    <col min="9225" max="9225" width="10.42578125" style="106" customWidth="1"/>
    <col min="9226" max="9226" width="9.140625" style="106"/>
    <col min="9227" max="9227" width="11" style="106" customWidth="1"/>
    <col min="9228" max="9228" width="10.42578125" style="106" customWidth="1"/>
    <col min="9229" max="9472" width="9.140625" style="106"/>
    <col min="9473" max="9473" width="20.140625" style="106" customWidth="1"/>
    <col min="9474" max="9474" width="10" style="106" customWidth="1"/>
    <col min="9475" max="9475" width="9.85546875" style="106" customWidth="1"/>
    <col min="9476" max="9476" width="9.5703125" style="106" customWidth="1"/>
    <col min="9477" max="9477" width="10.42578125" style="106" customWidth="1"/>
    <col min="9478" max="9478" width="11" style="106" customWidth="1"/>
    <col min="9479" max="9479" width="10.7109375" style="106" customWidth="1"/>
    <col min="9480" max="9480" width="9.42578125" style="106" customWidth="1"/>
    <col min="9481" max="9481" width="10.42578125" style="106" customWidth="1"/>
    <col min="9482" max="9482" width="9.140625" style="106"/>
    <col min="9483" max="9483" width="11" style="106" customWidth="1"/>
    <col min="9484" max="9484" width="10.42578125" style="106" customWidth="1"/>
    <col min="9485" max="9728" width="9.140625" style="106"/>
    <col min="9729" max="9729" width="20.140625" style="106" customWidth="1"/>
    <col min="9730" max="9730" width="10" style="106" customWidth="1"/>
    <col min="9731" max="9731" width="9.85546875" style="106" customWidth="1"/>
    <col min="9732" max="9732" width="9.5703125" style="106" customWidth="1"/>
    <col min="9733" max="9733" width="10.42578125" style="106" customWidth="1"/>
    <col min="9734" max="9734" width="11" style="106" customWidth="1"/>
    <col min="9735" max="9735" width="10.7109375" style="106" customWidth="1"/>
    <col min="9736" max="9736" width="9.42578125" style="106" customWidth="1"/>
    <col min="9737" max="9737" width="10.42578125" style="106" customWidth="1"/>
    <col min="9738" max="9738" width="9.140625" style="106"/>
    <col min="9739" max="9739" width="11" style="106" customWidth="1"/>
    <col min="9740" max="9740" width="10.42578125" style="106" customWidth="1"/>
    <col min="9741" max="9984" width="9.140625" style="106"/>
    <col min="9985" max="9985" width="20.140625" style="106" customWidth="1"/>
    <col min="9986" max="9986" width="10" style="106" customWidth="1"/>
    <col min="9987" max="9987" width="9.85546875" style="106" customWidth="1"/>
    <col min="9988" max="9988" width="9.5703125" style="106" customWidth="1"/>
    <col min="9989" max="9989" width="10.42578125" style="106" customWidth="1"/>
    <col min="9990" max="9990" width="11" style="106" customWidth="1"/>
    <col min="9991" max="9991" width="10.7109375" style="106" customWidth="1"/>
    <col min="9992" max="9992" width="9.42578125" style="106" customWidth="1"/>
    <col min="9993" max="9993" width="10.42578125" style="106" customWidth="1"/>
    <col min="9994" max="9994" width="9.140625" style="106"/>
    <col min="9995" max="9995" width="11" style="106" customWidth="1"/>
    <col min="9996" max="9996" width="10.42578125" style="106" customWidth="1"/>
    <col min="9997" max="10240" width="9.140625" style="106"/>
    <col min="10241" max="10241" width="20.140625" style="106" customWidth="1"/>
    <col min="10242" max="10242" width="10" style="106" customWidth="1"/>
    <col min="10243" max="10243" width="9.85546875" style="106" customWidth="1"/>
    <col min="10244" max="10244" width="9.5703125" style="106" customWidth="1"/>
    <col min="10245" max="10245" width="10.42578125" style="106" customWidth="1"/>
    <col min="10246" max="10246" width="11" style="106" customWidth="1"/>
    <col min="10247" max="10247" width="10.7109375" style="106" customWidth="1"/>
    <col min="10248" max="10248" width="9.42578125" style="106" customWidth="1"/>
    <col min="10249" max="10249" width="10.42578125" style="106" customWidth="1"/>
    <col min="10250" max="10250" width="9.140625" style="106"/>
    <col min="10251" max="10251" width="11" style="106" customWidth="1"/>
    <col min="10252" max="10252" width="10.42578125" style="106" customWidth="1"/>
    <col min="10253" max="10496" width="9.140625" style="106"/>
    <col min="10497" max="10497" width="20.140625" style="106" customWidth="1"/>
    <col min="10498" max="10498" width="10" style="106" customWidth="1"/>
    <col min="10499" max="10499" width="9.85546875" style="106" customWidth="1"/>
    <col min="10500" max="10500" width="9.5703125" style="106" customWidth="1"/>
    <col min="10501" max="10501" width="10.42578125" style="106" customWidth="1"/>
    <col min="10502" max="10502" width="11" style="106" customWidth="1"/>
    <col min="10503" max="10503" width="10.7109375" style="106" customWidth="1"/>
    <col min="10504" max="10504" width="9.42578125" style="106" customWidth="1"/>
    <col min="10505" max="10505" width="10.42578125" style="106" customWidth="1"/>
    <col min="10506" max="10506" width="9.140625" style="106"/>
    <col min="10507" max="10507" width="11" style="106" customWidth="1"/>
    <col min="10508" max="10508" width="10.42578125" style="106" customWidth="1"/>
    <col min="10509" max="10752" width="9.140625" style="106"/>
    <col min="10753" max="10753" width="20.140625" style="106" customWidth="1"/>
    <col min="10754" max="10754" width="10" style="106" customWidth="1"/>
    <col min="10755" max="10755" width="9.85546875" style="106" customWidth="1"/>
    <col min="10756" max="10756" width="9.5703125" style="106" customWidth="1"/>
    <col min="10757" max="10757" width="10.42578125" style="106" customWidth="1"/>
    <col min="10758" max="10758" width="11" style="106" customWidth="1"/>
    <col min="10759" max="10759" width="10.7109375" style="106" customWidth="1"/>
    <col min="10760" max="10760" width="9.42578125" style="106" customWidth="1"/>
    <col min="10761" max="10761" width="10.42578125" style="106" customWidth="1"/>
    <col min="10762" max="10762" width="9.140625" style="106"/>
    <col min="10763" max="10763" width="11" style="106" customWidth="1"/>
    <col min="10764" max="10764" width="10.42578125" style="106" customWidth="1"/>
    <col min="10765" max="11008" width="9.140625" style="106"/>
    <col min="11009" max="11009" width="20.140625" style="106" customWidth="1"/>
    <col min="11010" max="11010" width="10" style="106" customWidth="1"/>
    <col min="11011" max="11011" width="9.85546875" style="106" customWidth="1"/>
    <col min="11012" max="11012" width="9.5703125" style="106" customWidth="1"/>
    <col min="11013" max="11013" width="10.42578125" style="106" customWidth="1"/>
    <col min="11014" max="11014" width="11" style="106" customWidth="1"/>
    <col min="11015" max="11015" width="10.7109375" style="106" customWidth="1"/>
    <col min="11016" max="11016" width="9.42578125" style="106" customWidth="1"/>
    <col min="11017" max="11017" width="10.42578125" style="106" customWidth="1"/>
    <col min="11018" max="11018" width="9.140625" style="106"/>
    <col min="11019" max="11019" width="11" style="106" customWidth="1"/>
    <col min="11020" max="11020" width="10.42578125" style="106" customWidth="1"/>
    <col min="11021" max="11264" width="9.140625" style="106"/>
    <col min="11265" max="11265" width="20.140625" style="106" customWidth="1"/>
    <col min="11266" max="11266" width="10" style="106" customWidth="1"/>
    <col min="11267" max="11267" width="9.85546875" style="106" customWidth="1"/>
    <col min="11268" max="11268" width="9.5703125" style="106" customWidth="1"/>
    <col min="11269" max="11269" width="10.42578125" style="106" customWidth="1"/>
    <col min="11270" max="11270" width="11" style="106" customWidth="1"/>
    <col min="11271" max="11271" width="10.7109375" style="106" customWidth="1"/>
    <col min="11272" max="11272" width="9.42578125" style="106" customWidth="1"/>
    <col min="11273" max="11273" width="10.42578125" style="106" customWidth="1"/>
    <col min="11274" max="11274" width="9.140625" style="106"/>
    <col min="11275" max="11275" width="11" style="106" customWidth="1"/>
    <col min="11276" max="11276" width="10.42578125" style="106" customWidth="1"/>
    <col min="11277" max="11520" width="9.140625" style="106"/>
    <col min="11521" max="11521" width="20.140625" style="106" customWidth="1"/>
    <col min="11522" max="11522" width="10" style="106" customWidth="1"/>
    <col min="11523" max="11523" width="9.85546875" style="106" customWidth="1"/>
    <col min="11524" max="11524" width="9.5703125" style="106" customWidth="1"/>
    <col min="11525" max="11525" width="10.42578125" style="106" customWidth="1"/>
    <col min="11526" max="11526" width="11" style="106" customWidth="1"/>
    <col min="11527" max="11527" width="10.7109375" style="106" customWidth="1"/>
    <col min="11528" max="11528" width="9.42578125" style="106" customWidth="1"/>
    <col min="11529" max="11529" width="10.42578125" style="106" customWidth="1"/>
    <col min="11530" max="11530" width="9.140625" style="106"/>
    <col min="11531" max="11531" width="11" style="106" customWidth="1"/>
    <col min="11532" max="11532" width="10.42578125" style="106" customWidth="1"/>
    <col min="11533" max="11776" width="9.140625" style="106"/>
    <col min="11777" max="11777" width="20.140625" style="106" customWidth="1"/>
    <col min="11778" max="11778" width="10" style="106" customWidth="1"/>
    <col min="11779" max="11779" width="9.85546875" style="106" customWidth="1"/>
    <col min="11780" max="11780" width="9.5703125" style="106" customWidth="1"/>
    <col min="11781" max="11781" width="10.42578125" style="106" customWidth="1"/>
    <col min="11782" max="11782" width="11" style="106" customWidth="1"/>
    <col min="11783" max="11783" width="10.7109375" style="106" customWidth="1"/>
    <col min="11784" max="11784" width="9.42578125" style="106" customWidth="1"/>
    <col min="11785" max="11785" width="10.42578125" style="106" customWidth="1"/>
    <col min="11786" max="11786" width="9.140625" style="106"/>
    <col min="11787" max="11787" width="11" style="106" customWidth="1"/>
    <col min="11788" max="11788" width="10.42578125" style="106" customWidth="1"/>
    <col min="11789" max="12032" width="9.140625" style="106"/>
    <col min="12033" max="12033" width="20.140625" style="106" customWidth="1"/>
    <col min="12034" max="12034" width="10" style="106" customWidth="1"/>
    <col min="12035" max="12035" width="9.85546875" style="106" customWidth="1"/>
    <col min="12036" max="12036" width="9.5703125" style="106" customWidth="1"/>
    <col min="12037" max="12037" width="10.42578125" style="106" customWidth="1"/>
    <col min="12038" max="12038" width="11" style="106" customWidth="1"/>
    <col min="12039" max="12039" width="10.7109375" style="106" customWidth="1"/>
    <col min="12040" max="12040" width="9.42578125" style="106" customWidth="1"/>
    <col min="12041" max="12041" width="10.42578125" style="106" customWidth="1"/>
    <col min="12042" max="12042" width="9.140625" style="106"/>
    <col min="12043" max="12043" width="11" style="106" customWidth="1"/>
    <col min="12044" max="12044" width="10.42578125" style="106" customWidth="1"/>
    <col min="12045" max="12288" width="9.140625" style="106"/>
    <col min="12289" max="12289" width="20.140625" style="106" customWidth="1"/>
    <col min="12290" max="12290" width="10" style="106" customWidth="1"/>
    <col min="12291" max="12291" width="9.85546875" style="106" customWidth="1"/>
    <col min="12292" max="12292" width="9.5703125" style="106" customWidth="1"/>
    <col min="12293" max="12293" width="10.42578125" style="106" customWidth="1"/>
    <col min="12294" max="12294" width="11" style="106" customWidth="1"/>
    <col min="12295" max="12295" width="10.7109375" style="106" customWidth="1"/>
    <col min="12296" max="12296" width="9.42578125" style="106" customWidth="1"/>
    <col min="12297" max="12297" width="10.42578125" style="106" customWidth="1"/>
    <col min="12298" max="12298" width="9.140625" style="106"/>
    <col min="12299" max="12299" width="11" style="106" customWidth="1"/>
    <col min="12300" max="12300" width="10.42578125" style="106" customWidth="1"/>
    <col min="12301" max="12544" width="9.140625" style="106"/>
    <col min="12545" max="12545" width="20.140625" style="106" customWidth="1"/>
    <col min="12546" max="12546" width="10" style="106" customWidth="1"/>
    <col min="12547" max="12547" width="9.85546875" style="106" customWidth="1"/>
    <col min="12548" max="12548" width="9.5703125" style="106" customWidth="1"/>
    <col min="12549" max="12549" width="10.42578125" style="106" customWidth="1"/>
    <col min="12550" max="12550" width="11" style="106" customWidth="1"/>
    <col min="12551" max="12551" width="10.7109375" style="106" customWidth="1"/>
    <col min="12552" max="12552" width="9.42578125" style="106" customWidth="1"/>
    <col min="12553" max="12553" width="10.42578125" style="106" customWidth="1"/>
    <col min="12554" max="12554" width="9.140625" style="106"/>
    <col min="12555" max="12555" width="11" style="106" customWidth="1"/>
    <col min="12556" max="12556" width="10.42578125" style="106" customWidth="1"/>
    <col min="12557" max="12800" width="9.140625" style="106"/>
    <col min="12801" max="12801" width="20.140625" style="106" customWidth="1"/>
    <col min="12802" max="12802" width="10" style="106" customWidth="1"/>
    <col min="12803" max="12803" width="9.85546875" style="106" customWidth="1"/>
    <col min="12804" max="12804" width="9.5703125" style="106" customWidth="1"/>
    <col min="12805" max="12805" width="10.42578125" style="106" customWidth="1"/>
    <col min="12806" max="12806" width="11" style="106" customWidth="1"/>
    <col min="12807" max="12807" width="10.7109375" style="106" customWidth="1"/>
    <col min="12808" max="12808" width="9.42578125" style="106" customWidth="1"/>
    <col min="12809" max="12809" width="10.42578125" style="106" customWidth="1"/>
    <col min="12810" max="12810" width="9.140625" style="106"/>
    <col min="12811" max="12811" width="11" style="106" customWidth="1"/>
    <col min="12812" max="12812" width="10.42578125" style="106" customWidth="1"/>
    <col min="12813" max="13056" width="9.140625" style="106"/>
    <col min="13057" max="13057" width="20.140625" style="106" customWidth="1"/>
    <col min="13058" max="13058" width="10" style="106" customWidth="1"/>
    <col min="13059" max="13059" width="9.85546875" style="106" customWidth="1"/>
    <col min="13060" max="13060" width="9.5703125" style="106" customWidth="1"/>
    <col min="13061" max="13061" width="10.42578125" style="106" customWidth="1"/>
    <col min="13062" max="13062" width="11" style="106" customWidth="1"/>
    <col min="13063" max="13063" width="10.7109375" style="106" customWidth="1"/>
    <col min="13064" max="13064" width="9.42578125" style="106" customWidth="1"/>
    <col min="13065" max="13065" width="10.42578125" style="106" customWidth="1"/>
    <col min="13066" max="13066" width="9.140625" style="106"/>
    <col min="13067" max="13067" width="11" style="106" customWidth="1"/>
    <col min="13068" max="13068" width="10.42578125" style="106" customWidth="1"/>
    <col min="13069" max="13312" width="9.140625" style="106"/>
    <col min="13313" max="13313" width="20.140625" style="106" customWidth="1"/>
    <col min="13314" max="13314" width="10" style="106" customWidth="1"/>
    <col min="13315" max="13315" width="9.85546875" style="106" customWidth="1"/>
    <col min="13316" max="13316" width="9.5703125" style="106" customWidth="1"/>
    <col min="13317" max="13317" width="10.42578125" style="106" customWidth="1"/>
    <col min="13318" max="13318" width="11" style="106" customWidth="1"/>
    <col min="13319" max="13319" width="10.7109375" style="106" customWidth="1"/>
    <col min="13320" max="13320" width="9.42578125" style="106" customWidth="1"/>
    <col min="13321" max="13321" width="10.42578125" style="106" customWidth="1"/>
    <col min="13322" max="13322" width="9.140625" style="106"/>
    <col min="13323" max="13323" width="11" style="106" customWidth="1"/>
    <col min="13324" max="13324" width="10.42578125" style="106" customWidth="1"/>
    <col min="13325" max="13568" width="9.140625" style="106"/>
    <col min="13569" max="13569" width="20.140625" style="106" customWidth="1"/>
    <col min="13570" max="13570" width="10" style="106" customWidth="1"/>
    <col min="13571" max="13571" width="9.85546875" style="106" customWidth="1"/>
    <col min="13572" max="13572" width="9.5703125" style="106" customWidth="1"/>
    <col min="13573" max="13573" width="10.42578125" style="106" customWidth="1"/>
    <col min="13574" max="13574" width="11" style="106" customWidth="1"/>
    <col min="13575" max="13575" width="10.7109375" style="106" customWidth="1"/>
    <col min="13576" max="13576" width="9.42578125" style="106" customWidth="1"/>
    <col min="13577" max="13577" width="10.42578125" style="106" customWidth="1"/>
    <col min="13578" max="13578" width="9.140625" style="106"/>
    <col min="13579" max="13579" width="11" style="106" customWidth="1"/>
    <col min="13580" max="13580" width="10.42578125" style="106" customWidth="1"/>
    <col min="13581" max="13824" width="9.140625" style="106"/>
    <col min="13825" max="13825" width="20.140625" style="106" customWidth="1"/>
    <col min="13826" max="13826" width="10" style="106" customWidth="1"/>
    <col min="13827" max="13827" width="9.85546875" style="106" customWidth="1"/>
    <col min="13828" max="13828" width="9.5703125" style="106" customWidth="1"/>
    <col min="13829" max="13829" width="10.42578125" style="106" customWidth="1"/>
    <col min="13830" max="13830" width="11" style="106" customWidth="1"/>
    <col min="13831" max="13831" width="10.7109375" style="106" customWidth="1"/>
    <col min="13832" max="13832" width="9.42578125" style="106" customWidth="1"/>
    <col min="13833" max="13833" width="10.42578125" style="106" customWidth="1"/>
    <col min="13834" max="13834" width="9.140625" style="106"/>
    <col min="13835" max="13835" width="11" style="106" customWidth="1"/>
    <col min="13836" max="13836" width="10.42578125" style="106" customWidth="1"/>
    <col min="13837" max="14080" width="9.140625" style="106"/>
    <col min="14081" max="14081" width="20.140625" style="106" customWidth="1"/>
    <col min="14082" max="14082" width="10" style="106" customWidth="1"/>
    <col min="14083" max="14083" width="9.85546875" style="106" customWidth="1"/>
    <col min="14084" max="14084" width="9.5703125" style="106" customWidth="1"/>
    <col min="14085" max="14085" width="10.42578125" style="106" customWidth="1"/>
    <col min="14086" max="14086" width="11" style="106" customWidth="1"/>
    <col min="14087" max="14087" width="10.7109375" style="106" customWidth="1"/>
    <col min="14088" max="14088" width="9.42578125" style="106" customWidth="1"/>
    <col min="14089" max="14089" width="10.42578125" style="106" customWidth="1"/>
    <col min="14090" max="14090" width="9.140625" style="106"/>
    <col min="14091" max="14091" width="11" style="106" customWidth="1"/>
    <col min="14092" max="14092" width="10.42578125" style="106" customWidth="1"/>
    <col min="14093" max="14336" width="9.140625" style="106"/>
    <col min="14337" max="14337" width="20.140625" style="106" customWidth="1"/>
    <col min="14338" max="14338" width="10" style="106" customWidth="1"/>
    <col min="14339" max="14339" width="9.85546875" style="106" customWidth="1"/>
    <col min="14340" max="14340" width="9.5703125" style="106" customWidth="1"/>
    <col min="14341" max="14341" width="10.42578125" style="106" customWidth="1"/>
    <col min="14342" max="14342" width="11" style="106" customWidth="1"/>
    <col min="14343" max="14343" width="10.7109375" style="106" customWidth="1"/>
    <col min="14344" max="14344" width="9.42578125" style="106" customWidth="1"/>
    <col min="14345" max="14345" width="10.42578125" style="106" customWidth="1"/>
    <col min="14346" max="14346" width="9.140625" style="106"/>
    <col min="14347" max="14347" width="11" style="106" customWidth="1"/>
    <col min="14348" max="14348" width="10.42578125" style="106" customWidth="1"/>
    <col min="14349" max="14592" width="9.140625" style="106"/>
    <col min="14593" max="14593" width="20.140625" style="106" customWidth="1"/>
    <col min="14594" max="14594" width="10" style="106" customWidth="1"/>
    <col min="14595" max="14595" width="9.85546875" style="106" customWidth="1"/>
    <col min="14596" max="14596" width="9.5703125" style="106" customWidth="1"/>
    <col min="14597" max="14597" width="10.42578125" style="106" customWidth="1"/>
    <col min="14598" max="14598" width="11" style="106" customWidth="1"/>
    <col min="14599" max="14599" width="10.7109375" style="106" customWidth="1"/>
    <col min="14600" max="14600" width="9.42578125" style="106" customWidth="1"/>
    <col min="14601" max="14601" width="10.42578125" style="106" customWidth="1"/>
    <col min="14602" max="14602" width="9.140625" style="106"/>
    <col min="14603" max="14603" width="11" style="106" customWidth="1"/>
    <col min="14604" max="14604" width="10.42578125" style="106" customWidth="1"/>
    <col min="14605" max="14848" width="9.140625" style="106"/>
    <col min="14849" max="14849" width="20.140625" style="106" customWidth="1"/>
    <col min="14850" max="14850" width="10" style="106" customWidth="1"/>
    <col min="14851" max="14851" width="9.85546875" style="106" customWidth="1"/>
    <col min="14852" max="14852" width="9.5703125" style="106" customWidth="1"/>
    <col min="14853" max="14853" width="10.42578125" style="106" customWidth="1"/>
    <col min="14854" max="14854" width="11" style="106" customWidth="1"/>
    <col min="14855" max="14855" width="10.7109375" style="106" customWidth="1"/>
    <col min="14856" max="14856" width="9.42578125" style="106" customWidth="1"/>
    <col min="14857" max="14857" width="10.42578125" style="106" customWidth="1"/>
    <col min="14858" max="14858" width="9.140625" style="106"/>
    <col min="14859" max="14859" width="11" style="106" customWidth="1"/>
    <col min="14860" max="14860" width="10.42578125" style="106" customWidth="1"/>
    <col min="14861" max="15104" width="9.140625" style="106"/>
    <col min="15105" max="15105" width="20.140625" style="106" customWidth="1"/>
    <col min="15106" max="15106" width="10" style="106" customWidth="1"/>
    <col min="15107" max="15107" width="9.85546875" style="106" customWidth="1"/>
    <col min="15108" max="15108" width="9.5703125" style="106" customWidth="1"/>
    <col min="15109" max="15109" width="10.42578125" style="106" customWidth="1"/>
    <col min="15110" max="15110" width="11" style="106" customWidth="1"/>
    <col min="15111" max="15111" width="10.7109375" style="106" customWidth="1"/>
    <col min="15112" max="15112" width="9.42578125" style="106" customWidth="1"/>
    <col min="15113" max="15113" width="10.42578125" style="106" customWidth="1"/>
    <col min="15114" max="15114" width="9.140625" style="106"/>
    <col min="15115" max="15115" width="11" style="106" customWidth="1"/>
    <col min="15116" max="15116" width="10.42578125" style="106" customWidth="1"/>
    <col min="15117" max="15360" width="9.140625" style="106"/>
    <col min="15361" max="15361" width="20.140625" style="106" customWidth="1"/>
    <col min="15362" max="15362" width="10" style="106" customWidth="1"/>
    <col min="15363" max="15363" width="9.85546875" style="106" customWidth="1"/>
    <col min="15364" max="15364" width="9.5703125" style="106" customWidth="1"/>
    <col min="15365" max="15365" width="10.42578125" style="106" customWidth="1"/>
    <col min="15366" max="15366" width="11" style="106" customWidth="1"/>
    <col min="15367" max="15367" width="10.7109375" style="106" customWidth="1"/>
    <col min="15368" max="15368" width="9.42578125" style="106" customWidth="1"/>
    <col min="15369" max="15369" width="10.42578125" style="106" customWidth="1"/>
    <col min="15370" max="15370" width="9.140625" style="106"/>
    <col min="15371" max="15371" width="11" style="106" customWidth="1"/>
    <col min="15372" max="15372" width="10.42578125" style="106" customWidth="1"/>
    <col min="15373" max="15616" width="9.140625" style="106"/>
    <col min="15617" max="15617" width="20.140625" style="106" customWidth="1"/>
    <col min="15618" max="15618" width="10" style="106" customWidth="1"/>
    <col min="15619" max="15619" width="9.85546875" style="106" customWidth="1"/>
    <col min="15620" max="15620" width="9.5703125" style="106" customWidth="1"/>
    <col min="15621" max="15621" width="10.42578125" style="106" customWidth="1"/>
    <col min="15622" max="15622" width="11" style="106" customWidth="1"/>
    <col min="15623" max="15623" width="10.7109375" style="106" customWidth="1"/>
    <col min="15624" max="15624" width="9.42578125" style="106" customWidth="1"/>
    <col min="15625" max="15625" width="10.42578125" style="106" customWidth="1"/>
    <col min="15626" max="15626" width="9.140625" style="106"/>
    <col min="15627" max="15627" width="11" style="106" customWidth="1"/>
    <col min="15628" max="15628" width="10.42578125" style="106" customWidth="1"/>
    <col min="15629" max="15872" width="9.140625" style="106"/>
    <col min="15873" max="15873" width="20.140625" style="106" customWidth="1"/>
    <col min="15874" max="15874" width="10" style="106" customWidth="1"/>
    <col min="15875" max="15875" width="9.85546875" style="106" customWidth="1"/>
    <col min="15876" max="15876" width="9.5703125" style="106" customWidth="1"/>
    <col min="15877" max="15877" width="10.42578125" style="106" customWidth="1"/>
    <col min="15878" max="15878" width="11" style="106" customWidth="1"/>
    <col min="15879" max="15879" width="10.7109375" style="106" customWidth="1"/>
    <col min="15880" max="15880" width="9.42578125" style="106" customWidth="1"/>
    <col min="15881" max="15881" width="10.42578125" style="106" customWidth="1"/>
    <col min="15882" max="15882" width="9.140625" style="106"/>
    <col min="15883" max="15883" width="11" style="106" customWidth="1"/>
    <col min="15884" max="15884" width="10.42578125" style="106" customWidth="1"/>
    <col min="15885" max="16128" width="9.140625" style="106"/>
    <col min="16129" max="16129" width="20.140625" style="106" customWidth="1"/>
    <col min="16130" max="16130" width="10" style="106" customWidth="1"/>
    <col min="16131" max="16131" width="9.85546875" style="106" customWidth="1"/>
    <col min="16132" max="16132" width="9.5703125" style="106" customWidth="1"/>
    <col min="16133" max="16133" width="10.42578125" style="106" customWidth="1"/>
    <col min="16134" max="16134" width="11" style="106" customWidth="1"/>
    <col min="16135" max="16135" width="10.7109375" style="106" customWidth="1"/>
    <col min="16136" max="16136" width="9.42578125" style="106" customWidth="1"/>
    <col min="16137" max="16137" width="10.42578125" style="106" customWidth="1"/>
    <col min="16138" max="16138" width="9.140625" style="106"/>
    <col min="16139" max="16139" width="11" style="106" customWidth="1"/>
    <col min="16140" max="16140" width="10.42578125" style="106" customWidth="1"/>
    <col min="16141" max="16384" width="9.140625" style="106"/>
  </cols>
  <sheetData>
    <row r="1" spans="1:12" ht="19.5">
      <c r="A1" s="726" t="s">
        <v>425</v>
      </c>
      <c r="B1" s="726"/>
      <c r="C1" s="727"/>
      <c r="D1" s="727"/>
      <c r="E1" s="821" t="s">
        <v>511</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11" t="s">
        <v>10</v>
      </c>
      <c r="I4" s="1412"/>
      <c r="J4" s="984" t="s">
        <v>11</v>
      </c>
      <c r="K4" s="955" t="s">
        <v>12</v>
      </c>
      <c r="L4" s="956"/>
    </row>
    <row r="5" spans="1:12" ht="15.75">
      <c r="A5" s="29" t="s">
        <v>13</v>
      </c>
      <c r="B5" s="30" t="s">
        <v>14</v>
      </c>
      <c r="C5" s="957" t="s">
        <v>40</v>
      </c>
      <c r="D5" s="957"/>
      <c r="E5" s="958" t="s">
        <v>41</v>
      </c>
      <c r="F5" s="959"/>
      <c r="G5" s="985"/>
      <c r="H5" s="1409" t="s">
        <v>15</v>
      </c>
      <c r="I5" s="1410"/>
      <c r="J5" s="986" t="s">
        <v>16</v>
      </c>
      <c r="K5" s="960" t="s">
        <v>17</v>
      </c>
      <c r="L5" s="961"/>
    </row>
    <row r="6" spans="1:12" ht="26.25" thickBot="1">
      <c r="A6" s="31" t="s">
        <v>18</v>
      </c>
      <c r="B6" s="32" t="s">
        <v>19</v>
      </c>
      <c r="C6" s="876" t="s">
        <v>517</v>
      </c>
      <c r="D6" s="876" t="s">
        <v>510</v>
      </c>
      <c r="E6" s="951" t="s">
        <v>517</v>
      </c>
      <c r="F6" s="1234" t="s">
        <v>510</v>
      </c>
      <c r="G6" s="983" t="s">
        <v>20</v>
      </c>
      <c r="H6" s="66" t="s">
        <v>517</v>
      </c>
      <c r="I6" s="889" t="s">
        <v>20</v>
      </c>
      <c r="J6" s="987" t="s">
        <v>20</v>
      </c>
      <c r="K6" s="952" t="s">
        <v>517</v>
      </c>
      <c r="L6" s="988" t="s">
        <v>21</v>
      </c>
    </row>
    <row r="7" spans="1:12" ht="15" thickBot="1">
      <c r="A7" s="33" t="s">
        <v>22</v>
      </c>
      <c r="B7" s="34" t="s">
        <v>23</v>
      </c>
      <c r="C7" s="67">
        <v>13057.81721427427</v>
      </c>
      <c r="D7" s="67">
        <v>13159.269972702486</v>
      </c>
      <c r="E7" s="68">
        <v>13318.973558559755</v>
      </c>
      <c r="F7" s="1235">
        <v>13422.455372156537</v>
      </c>
      <c r="G7" s="989">
        <v>-0.77096038487446727</v>
      </c>
      <c r="H7" s="69">
        <v>324.13215116279071</v>
      </c>
      <c r="I7" s="69">
        <v>-6.7599380223716029E-3</v>
      </c>
      <c r="J7" s="70">
        <v>4.8716541674288152</v>
      </c>
      <c r="K7" s="69">
        <v>100</v>
      </c>
      <c r="L7" s="990" t="s">
        <v>23</v>
      </c>
    </row>
    <row r="8" spans="1:12" ht="15" thickBot="1">
      <c r="A8" s="35"/>
      <c r="B8" s="36"/>
      <c r="C8" s="71"/>
      <c r="D8" s="71"/>
      <c r="E8" s="71"/>
      <c r="F8" s="71"/>
      <c r="G8" s="991"/>
      <c r="H8" s="70"/>
      <c r="I8" s="70"/>
      <c r="J8" s="70"/>
      <c r="K8" s="70"/>
      <c r="L8" s="992"/>
    </row>
    <row r="9" spans="1:12" ht="15">
      <c r="A9" s="37" t="s">
        <v>107</v>
      </c>
      <c r="B9" s="38" t="s">
        <v>23</v>
      </c>
      <c r="C9" s="72">
        <v>12745.746620530566</v>
      </c>
      <c r="D9" s="72">
        <v>12771.917416500501</v>
      </c>
      <c r="E9" s="73">
        <v>13000.661552941177</v>
      </c>
      <c r="F9" s="73">
        <v>13027.35576483051</v>
      </c>
      <c r="G9" s="993">
        <v>-0.20490890378075366</v>
      </c>
      <c r="H9" s="74">
        <v>231.83636363636361</v>
      </c>
      <c r="I9" s="74">
        <v>3.147534668721101</v>
      </c>
      <c r="J9" s="74">
        <v>-47.619047619047613</v>
      </c>
      <c r="K9" s="74">
        <v>6.3953488372093012E-2</v>
      </c>
      <c r="L9" s="994">
        <v>-6.4087484739302633E-2</v>
      </c>
    </row>
    <row r="10" spans="1:12" ht="15">
      <c r="A10" s="46" t="s">
        <v>108</v>
      </c>
      <c r="B10" s="75" t="s">
        <v>23</v>
      </c>
      <c r="C10" s="76">
        <v>13986.234409328807</v>
      </c>
      <c r="D10" s="76">
        <v>14132.559439905386</v>
      </c>
      <c r="E10" s="77">
        <v>14265.959097515382</v>
      </c>
      <c r="F10" s="77">
        <v>14415.210628703495</v>
      </c>
      <c r="G10" s="995">
        <v>-1.0353753062124782</v>
      </c>
      <c r="H10" s="78">
        <v>354.74776096114834</v>
      </c>
      <c r="I10" s="78">
        <v>-0.29402192185225923</v>
      </c>
      <c r="J10" s="78">
        <v>3.3376330216059333</v>
      </c>
      <c r="K10" s="78">
        <v>37.261627906976749</v>
      </c>
      <c r="L10" s="996">
        <v>-0.55313948525542855</v>
      </c>
    </row>
    <row r="11" spans="1:12" ht="15">
      <c r="A11" s="39" t="s">
        <v>109</v>
      </c>
      <c r="B11" s="40" t="s">
        <v>23</v>
      </c>
      <c r="C11" s="79">
        <v>13938.048700699926</v>
      </c>
      <c r="D11" s="79">
        <v>14061.647477244345</v>
      </c>
      <c r="E11" s="80">
        <v>14216.809674713926</v>
      </c>
      <c r="F11" s="80">
        <v>14342.880426789232</v>
      </c>
      <c r="G11" s="997">
        <v>-0.87897792022189869</v>
      </c>
      <c r="H11" s="81">
        <v>385.7</v>
      </c>
      <c r="I11" s="81">
        <v>0.15327202452349969</v>
      </c>
      <c r="J11" s="81">
        <v>5.6890012642225036</v>
      </c>
      <c r="K11" s="81">
        <v>9.720930232558139</v>
      </c>
      <c r="L11" s="998">
        <v>7.5176924833000314E-2</v>
      </c>
    </row>
    <row r="12" spans="1:12" ht="15">
      <c r="A12" s="39" t="s">
        <v>110</v>
      </c>
      <c r="B12" s="40" t="s">
        <v>23</v>
      </c>
      <c r="C12" s="79" t="s">
        <v>253</v>
      </c>
      <c r="D12" s="79" t="s">
        <v>99</v>
      </c>
      <c r="E12" s="80" t="s">
        <v>253</v>
      </c>
      <c r="F12" s="80" t="s">
        <v>99</v>
      </c>
      <c r="G12" s="997" t="s">
        <v>99</v>
      </c>
      <c r="H12" s="81" t="s">
        <v>253</v>
      </c>
      <c r="I12" s="81" t="s">
        <v>99</v>
      </c>
      <c r="J12" s="81" t="s">
        <v>99</v>
      </c>
      <c r="K12" s="81" t="s">
        <v>99</v>
      </c>
      <c r="L12" s="998" t="s">
        <v>99</v>
      </c>
    </row>
    <row r="13" spans="1:12" ht="15">
      <c r="A13" s="39" t="s">
        <v>97</v>
      </c>
      <c r="B13" s="40" t="s">
        <v>23</v>
      </c>
      <c r="C13" s="79">
        <v>11024.630971862667</v>
      </c>
      <c r="D13" s="79">
        <v>10999.465593616847</v>
      </c>
      <c r="E13" s="80">
        <v>11245.12359129992</v>
      </c>
      <c r="F13" s="80">
        <v>11219.454905489185</v>
      </c>
      <c r="G13" s="997">
        <v>0.22878728090592426</v>
      </c>
      <c r="H13" s="81">
        <v>289.90298892988932</v>
      </c>
      <c r="I13" s="81">
        <v>0.70013659297298647</v>
      </c>
      <c r="J13" s="81">
        <v>7.0088845014807504</v>
      </c>
      <c r="K13" s="81">
        <v>31.511627906976749</v>
      </c>
      <c r="L13" s="998">
        <v>0.62936463034727552</v>
      </c>
    </row>
    <row r="14" spans="1:12" ht="15.75" thickBot="1">
      <c r="A14" s="41" t="s">
        <v>111</v>
      </c>
      <c r="B14" s="42" t="s">
        <v>23</v>
      </c>
      <c r="C14" s="82">
        <v>13531.075580600515</v>
      </c>
      <c r="D14" s="82">
        <v>13596.37777399912</v>
      </c>
      <c r="E14" s="83">
        <v>13801.697092212526</v>
      </c>
      <c r="F14" s="83">
        <v>13868.305329479103</v>
      </c>
      <c r="G14" s="999">
        <v>-0.48029110755869647</v>
      </c>
      <c r="H14" s="84">
        <v>293.31324809575625</v>
      </c>
      <c r="I14" s="84">
        <v>-0.19417107131558953</v>
      </c>
      <c r="J14" s="84">
        <v>4.1064854148966292</v>
      </c>
      <c r="K14" s="84">
        <v>21.372093023255815</v>
      </c>
      <c r="L14" s="1000">
        <v>-0.15708202704599472</v>
      </c>
    </row>
    <row r="15" spans="1:12" ht="15" thickBot="1">
      <c r="A15" s="35"/>
      <c r="B15" s="43"/>
      <c r="C15" s="71"/>
      <c r="D15" s="71"/>
      <c r="E15" s="71"/>
      <c r="F15" s="71"/>
      <c r="G15" s="991"/>
      <c r="H15" s="70"/>
      <c r="I15" s="70"/>
      <c r="J15" s="70"/>
      <c r="K15" s="70"/>
      <c r="L15" s="992"/>
    </row>
    <row r="16" spans="1:12" ht="14.25">
      <c r="A16" s="44" t="s">
        <v>112</v>
      </c>
      <c r="B16" s="45" t="s">
        <v>25</v>
      </c>
      <c r="C16" s="85" t="s">
        <v>99</v>
      </c>
      <c r="D16" s="85" t="s">
        <v>253</v>
      </c>
      <c r="E16" s="86" t="s">
        <v>99</v>
      </c>
      <c r="F16" s="86" t="s">
        <v>253</v>
      </c>
      <c r="G16" s="1001" t="s">
        <v>99</v>
      </c>
      <c r="H16" s="87" t="s">
        <v>99</v>
      </c>
      <c r="I16" s="87" t="s">
        <v>99</v>
      </c>
      <c r="J16" s="88" t="s">
        <v>99</v>
      </c>
      <c r="K16" s="88" t="s">
        <v>99</v>
      </c>
      <c r="L16" s="1002" t="s">
        <v>99</v>
      </c>
    </row>
    <row r="17" spans="1:12" ht="15">
      <c r="A17" s="46" t="s">
        <v>112</v>
      </c>
      <c r="B17" s="47" t="s">
        <v>26</v>
      </c>
      <c r="C17" s="79" t="s">
        <v>99</v>
      </c>
      <c r="D17" s="79" t="s">
        <v>253</v>
      </c>
      <c r="E17" s="80" t="s">
        <v>99</v>
      </c>
      <c r="F17" s="80" t="s">
        <v>253</v>
      </c>
      <c r="G17" s="997" t="s">
        <v>99</v>
      </c>
      <c r="H17" s="81" t="s">
        <v>99</v>
      </c>
      <c r="I17" s="81" t="s">
        <v>99</v>
      </c>
      <c r="J17" s="89" t="s">
        <v>99</v>
      </c>
      <c r="K17" s="89" t="s">
        <v>99</v>
      </c>
      <c r="L17" s="1003" t="s">
        <v>99</v>
      </c>
    </row>
    <row r="18" spans="1:12" ht="15">
      <c r="A18" s="46" t="s">
        <v>112</v>
      </c>
      <c r="B18" s="47" t="s">
        <v>27</v>
      </c>
      <c r="C18" s="79" t="s">
        <v>99</v>
      </c>
      <c r="D18" s="79" t="s">
        <v>99</v>
      </c>
      <c r="E18" s="80" t="s">
        <v>99</v>
      </c>
      <c r="F18" s="80" t="s">
        <v>99</v>
      </c>
      <c r="G18" s="997" t="s">
        <v>99</v>
      </c>
      <c r="H18" s="81" t="s">
        <v>99</v>
      </c>
      <c r="I18" s="81" t="s">
        <v>99</v>
      </c>
      <c r="J18" s="89" t="s">
        <v>99</v>
      </c>
      <c r="K18" s="89" t="s">
        <v>99</v>
      </c>
      <c r="L18" s="1003" t="s">
        <v>99</v>
      </c>
    </row>
    <row r="19" spans="1:12" ht="14.25">
      <c r="A19" s="44" t="s">
        <v>112</v>
      </c>
      <c r="B19" s="48" t="s">
        <v>28</v>
      </c>
      <c r="C19" s="90" t="s">
        <v>253</v>
      </c>
      <c r="D19" s="90">
        <v>13455.197767722471</v>
      </c>
      <c r="E19" s="91" t="s">
        <v>253</v>
      </c>
      <c r="F19" s="91">
        <v>13724.301723076922</v>
      </c>
      <c r="G19" s="1004" t="s">
        <v>99</v>
      </c>
      <c r="H19" s="92" t="s">
        <v>253</v>
      </c>
      <c r="I19" s="92" t="s">
        <v>99</v>
      </c>
      <c r="J19" s="93" t="s">
        <v>99</v>
      </c>
      <c r="K19" s="93">
        <v>5.8139534883720929E-3</v>
      </c>
      <c r="L19" s="1005" t="s">
        <v>99</v>
      </c>
    </row>
    <row r="20" spans="1:12" ht="15">
      <c r="A20" s="46" t="s">
        <v>112</v>
      </c>
      <c r="B20" s="47" t="s">
        <v>29</v>
      </c>
      <c r="C20" s="79" t="s">
        <v>253</v>
      </c>
      <c r="D20" s="79" t="s">
        <v>253</v>
      </c>
      <c r="E20" s="80" t="s">
        <v>253</v>
      </c>
      <c r="F20" s="80" t="s">
        <v>253</v>
      </c>
      <c r="G20" s="997" t="s">
        <v>99</v>
      </c>
      <c r="H20" s="81" t="s">
        <v>253</v>
      </c>
      <c r="I20" s="81" t="s">
        <v>99</v>
      </c>
      <c r="J20" s="89" t="s">
        <v>99</v>
      </c>
      <c r="K20" s="89">
        <v>5.8139534883720929E-3</v>
      </c>
      <c r="L20" s="1003" t="s">
        <v>99</v>
      </c>
    </row>
    <row r="21" spans="1:12" ht="15">
      <c r="A21" s="46" t="s">
        <v>112</v>
      </c>
      <c r="B21" s="47" t="s">
        <v>30</v>
      </c>
      <c r="C21" s="79" t="s">
        <v>99</v>
      </c>
      <c r="D21" s="79">
        <v>14282.178431372549</v>
      </c>
      <c r="E21" s="80" t="s">
        <v>99</v>
      </c>
      <c r="F21" s="80">
        <v>14567.822</v>
      </c>
      <c r="G21" s="997" t="s">
        <v>99</v>
      </c>
      <c r="H21" s="81" t="s">
        <v>99</v>
      </c>
      <c r="I21" s="81" t="s">
        <v>99</v>
      </c>
      <c r="J21" s="89" t="s">
        <v>99</v>
      </c>
      <c r="K21" s="89">
        <v>0</v>
      </c>
      <c r="L21" s="1003" t="s">
        <v>99</v>
      </c>
    </row>
    <row r="22" spans="1:12" ht="14.25">
      <c r="A22" s="44" t="s">
        <v>112</v>
      </c>
      <c r="B22" s="48" t="s">
        <v>31</v>
      </c>
      <c r="C22" s="90">
        <v>13013.580062613282</v>
      </c>
      <c r="D22" s="90">
        <v>12440.580143217161</v>
      </c>
      <c r="E22" s="91">
        <v>13273.851663865547</v>
      </c>
      <c r="F22" s="91">
        <v>12689.391746081505</v>
      </c>
      <c r="G22" s="1004">
        <v>4.6058938795433164</v>
      </c>
      <c r="H22" s="92">
        <v>238.01999999999998</v>
      </c>
      <c r="I22" s="92">
        <v>11.925138719082096</v>
      </c>
      <c r="J22" s="93">
        <v>-33.333333333333329</v>
      </c>
      <c r="K22" s="93">
        <v>5.8139534883720929E-2</v>
      </c>
      <c r="L22" s="1005">
        <v>-3.3318303052990238E-2</v>
      </c>
    </row>
    <row r="23" spans="1:12" ht="15">
      <c r="A23" s="46" t="s">
        <v>112</v>
      </c>
      <c r="B23" s="47" t="s">
        <v>32</v>
      </c>
      <c r="C23" s="79">
        <v>12845.776470588235</v>
      </c>
      <c r="D23" s="79">
        <v>12313.042156862744</v>
      </c>
      <c r="E23" s="80">
        <v>13102.691999999999</v>
      </c>
      <c r="F23" s="80">
        <v>12559.303</v>
      </c>
      <c r="G23" s="997">
        <v>4.3265856393463809</v>
      </c>
      <c r="H23" s="81">
        <v>260</v>
      </c>
      <c r="I23" s="81">
        <v>26.829268292682929</v>
      </c>
      <c r="J23" s="89">
        <v>-75</v>
      </c>
      <c r="K23" s="89">
        <v>1.7441860465116279E-2</v>
      </c>
      <c r="L23" s="1003">
        <v>-5.572440988425266E-2</v>
      </c>
    </row>
    <row r="24" spans="1:12" ht="15.75" thickBot="1">
      <c r="A24" s="49" t="s">
        <v>112</v>
      </c>
      <c r="B24" s="50" t="s">
        <v>33</v>
      </c>
      <c r="C24" s="94">
        <v>13095.38431372549</v>
      </c>
      <c r="D24" s="94">
        <v>12870.365686274508</v>
      </c>
      <c r="E24" s="95">
        <v>13357.291999999999</v>
      </c>
      <c r="F24" s="95">
        <v>13127.772999999999</v>
      </c>
      <c r="G24" s="1006">
        <v>1.7483468064232999</v>
      </c>
      <c r="H24" s="89">
        <v>228.6</v>
      </c>
      <c r="I24" s="89">
        <v>-6.0419235511713998</v>
      </c>
      <c r="J24" s="89">
        <v>133.33333333333331</v>
      </c>
      <c r="K24" s="89">
        <v>4.0697674418604654E-2</v>
      </c>
      <c r="L24" s="1003">
        <v>2.2406106831262419E-2</v>
      </c>
    </row>
    <row r="25" spans="1:12" ht="15" thickBot="1">
      <c r="A25" s="35"/>
      <c r="B25" s="43"/>
      <c r="C25" s="71"/>
      <c r="D25" s="71"/>
      <c r="E25" s="71"/>
      <c r="F25" s="71"/>
      <c r="G25" s="991"/>
      <c r="H25" s="70"/>
      <c r="I25" s="70"/>
      <c r="J25" s="70"/>
      <c r="K25" s="70"/>
      <c r="L25" s="992"/>
    </row>
    <row r="26" spans="1:12" ht="14.25">
      <c r="A26" s="44" t="s">
        <v>113</v>
      </c>
      <c r="B26" s="45" t="s">
        <v>25</v>
      </c>
      <c r="C26" s="85">
        <v>14434.558169624497</v>
      </c>
      <c r="D26" s="85">
        <v>14635.512398855315</v>
      </c>
      <c r="E26" s="86">
        <v>14723.249333016987</v>
      </c>
      <c r="F26" s="86">
        <v>14928.222646832422</v>
      </c>
      <c r="G26" s="1001">
        <v>-1.3730590617827358</v>
      </c>
      <c r="H26" s="87">
        <v>412.37984344422694</v>
      </c>
      <c r="I26" s="87">
        <v>-0.32578518173107085</v>
      </c>
      <c r="J26" s="88">
        <v>-18.630573248407643</v>
      </c>
      <c r="K26" s="88">
        <v>2.9709302325581395</v>
      </c>
      <c r="L26" s="1002">
        <v>-0.85810458239216825</v>
      </c>
    </row>
    <row r="27" spans="1:12" ht="15">
      <c r="A27" s="46" t="s">
        <v>113</v>
      </c>
      <c r="B27" s="47" t="s">
        <v>26</v>
      </c>
      <c r="C27" s="79">
        <v>14449.933333333334</v>
      </c>
      <c r="D27" s="79">
        <v>14703.485294117647</v>
      </c>
      <c r="E27" s="80">
        <v>14738.932000000001</v>
      </c>
      <c r="F27" s="80">
        <v>14997.555</v>
      </c>
      <c r="G27" s="997">
        <v>-1.724434416143162</v>
      </c>
      <c r="H27" s="81">
        <v>400</v>
      </c>
      <c r="I27" s="81">
        <v>-1.9607843137254901</v>
      </c>
      <c r="J27" s="89">
        <v>-27.31707317073171</v>
      </c>
      <c r="K27" s="89">
        <v>1.7325581395348837</v>
      </c>
      <c r="L27" s="1003">
        <v>-0.76728943073522204</v>
      </c>
    </row>
    <row r="28" spans="1:12" ht="15">
      <c r="A28" s="46" t="s">
        <v>113</v>
      </c>
      <c r="B28" s="47" t="s">
        <v>27</v>
      </c>
      <c r="C28" s="79">
        <v>14414.533333333333</v>
      </c>
      <c r="D28" s="79">
        <v>14512.661764705883</v>
      </c>
      <c r="E28" s="80">
        <v>14702.824000000001</v>
      </c>
      <c r="F28" s="80">
        <v>14802.915000000001</v>
      </c>
      <c r="G28" s="997">
        <v>-0.67615736495143253</v>
      </c>
      <c r="H28" s="81">
        <v>429.7</v>
      </c>
      <c r="I28" s="81">
        <v>1.2249705535924591</v>
      </c>
      <c r="J28" s="89">
        <v>-2.2935779816513762</v>
      </c>
      <c r="K28" s="89">
        <v>1.2383720930232558</v>
      </c>
      <c r="L28" s="1003">
        <v>-9.0815151656946647E-2</v>
      </c>
    </row>
    <row r="29" spans="1:12" ht="14.25">
      <c r="A29" s="44" t="s">
        <v>113</v>
      </c>
      <c r="B29" s="48" t="s">
        <v>28</v>
      </c>
      <c r="C29" s="90">
        <v>14274.859472818143</v>
      </c>
      <c r="D29" s="90">
        <v>14386.600655595779</v>
      </c>
      <c r="E29" s="91">
        <v>14560.356662274506</v>
      </c>
      <c r="F29" s="91">
        <v>14674.332668707695</v>
      </c>
      <c r="G29" s="1004">
        <v>-0.77670316604064582</v>
      </c>
      <c r="H29" s="92">
        <v>377.49943589743583</v>
      </c>
      <c r="I29" s="92">
        <v>0.35805174471958068</v>
      </c>
      <c r="J29" s="93">
        <v>3.0110935023771792</v>
      </c>
      <c r="K29" s="93">
        <v>11.337209302325581</v>
      </c>
      <c r="L29" s="1005">
        <v>-0.20476984528736963</v>
      </c>
    </row>
    <row r="30" spans="1:12" ht="15">
      <c r="A30" s="46" t="s">
        <v>113</v>
      </c>
      <c r="B30" s="47" t="s">
        <v>29</v>
      </c>
      <c r="C30" s="79">
        <v>14278.526470588235</v>
      </c>
      <c r="D30" s="79">
        <v>14372.346078431372</v>
      </c>
      <c r="E30" s="80">
        <v>14564.097</v>
      </c>
      <c r="F30" s="80">
        <v>14659.793</v>
      </c>
      <c r="G30" s="997">
        <v>-0.6527786579251148</v>
      </c>
      <c r="H30" s="81">
        <v>368.4</v>
      </c>
      <c r="I30" s="81">
        <v>1.2366034624896949</v>
      </c>
      <c r="J30" s="89">
        <v>2.7162977867203222</v>
      </c>
      <c r="K30" s="89">
        <v>5.9360465116279073</v>
      </c>
      <c r="L30" s="1003">
        <v>-0.12455954897815325</v>
      </c>
    </row>
    <row r="31" spans="1:12" ht="15">
      <c r="A31" s="46" t="s">
        <v>113</v>
      </c>
      <c r="B31" s="47" t="s">
        <v>30</v>
      </c>
      <c r="C31" s="79">
        <v>14271.027450980393</v>
      </c>
      <c r="D31" s="79">
        <v>14401.321568627451</v>
      </c>
      <c r="E31" s="80">
        <v>14556.448</v>
      </c>
      <c r="F31" s="80">
        <v>14689.348</v>
      </c>
      <c r="G31" s="997">
        <v>-0.90473722863669404</v>
      </c>
      <c r="H31" s="81">
        <v>387.5</v>
      </c>
      <c r="I31" s="81">
        <v>-0.56453682319732834</v>
      </c>
      <c r="J31" s="89">
        <v>3.3370411568409342</v>
      </c>
      <c r="K31" s="89">
        <v>5.4011627906976747</v>
      </c>
      <c r="L31" s="1003">
        <v>-8.0210296309214613E-2</v>
      </c>
    </row>
    <row r="32" spans="1:12" ht="14.25">
      <c r="A32" s="44" t="s">
        <v>113</v>
      </c>
      <c r="B32" s="48" t="s">
        <v>31</v>
      </c>
      <c r="C32" s="90">
        <v>13754.866134914268</v>
      </c>
      <c r="D32" s="90">
        <v>13880.239404727081</v>
      </c>
      <c r="E32" s="91">
        <v>14029.963457612554</v>
      </c>
      <c r="F32" s="91">
        <v>14157.844192821623</v>
      </c>
      <c r="G32" s="1004">
        <v>-0.90325005323839158</v>
      </c>
      <c r="H32" s="92">
        <v>336.05075987841946</v>
      </c>
      <c r="I32" s="92">
        <v>0.18199123214916146</v>
      </c>
      <c r="J32" s="93">
        <v>7.2534637326813369</v>
      </c>
      <c r="K32" s="93">
        <v>22.953488372093023</v>
      </c>
      <c r="L32" s="1005">
        <v>0.50973494242409956</v>
      </c>
    </row>
    <row r="33" spans="1:12" ht="15">
      <c r="A33" s="46" t="s">
        <v>113</v>
      </c>
      <c r="B33" s="47" t="s">
        <v>32</v>
      </c>
      <c r="C33" s="79">
        <v>13720.570588235294</v>
      </c>
      <c r="D33" s="79">
        <v>13824.88137254902</v>
      </c>
      <c r="E33" s="80">
        <v>13994.982</v>
      </c>
      <c r="F33" s="80">
        <v>14101.379000000001</v>
      </c>
      <c r="G33" s="997">
        <v>-0.75451485985874744</v>
      </c>
      <c r="H33" s="81">
        <v>324.7</v>
      </c>
      <c r="I33" s="81">
        <v>0.30892801977139328</v>
      </c>
      <c r="J33" s="89">
        <v>7.6992345790184604</v>
      </c>
      <c r="K33" s="89">
        <v>13.906976744186048</v>
      </c>
      <c r="L33" s="1003">
        <v>0.36511954035701244</v>
      </c>
    </row>
    <row r="34" spans="1:12" ht="15.75" thickBot="1">
      <c r="A34" s="49" t="s">
        <v>113</v>
      </c>
      <c r="B34" s="50" t="s">
        <v>33</v>
      </c>
      <c r="C34" s="94">
        <v>13803.297058823529</v>
      </c>
      <c r="D34" s="94">
        <v>13957.395098039215</v>
      </c>
      <c r="E34" s="95">
        <v>14079.362999999999</v>
      </c>
      <c r="F34" s="95">
        <v>14236.543</v>
      </c>
      <c r="G34" s="1006">
        <v>-1.1040601640440402</v>
      </c>
      <c r="H34" s="89">
        <v>353.5</v>
      </c>
      <c r="I34" s="89">
        <v>5.6609114067361618E-2</v>
      </c>
      <c r="J34" s="89">
        <v>6.5753424657534243</v>
      </c>
      <c r="K34" s="89">
        <v>9.0465116279069768</v>
      </c>
      <c r="L34" s="1003">
        <v>0.14461540206708889</v>
      </c>
    </row>
    <row r="35" spans="1:12" ht="15.75" thickBot="1">
      <c r="A35" s="51"/>
      <c r="B35" s="52"/>
      <c r="C35" s="96"/>
      <c r="D35" s="96"/>
      <c r="E35" s="96"/>
      <c r="F35" s="96"/>
      <c r="G35" s="1007"/>
      <c r="H35" s="97"/>
      <c r="I35" s="97"/>
      <c r="J35" s="97"/>
      <c r="K35" s="97"/>
      <c r="L35" s="1008"/>
    </row>
    <row r="36" spans="1:12" ht="15">
      <c r="A36" s="46" t="s">
        <v>114</v>
      </c>
      <c r="B36" s="53" t="s">
        <v>30</v>
      </c>
      <c r="C36" s="98">
        <v>14212.455882352941</v>
      </c>
      <c r="D36" s="98">
        <v>14324.033333333333</v>
      </c>
      <c r="E36" s="99">
        <v>14496.705</v>
      </c>
      <c r="F36" s="99">
        <v>14610.513999999999</v>
      </c>
      <c r="G36" s="1009">
        <v>-0.77895274594719455</v>
      </c>
      <c r="H36" s="100">
        <v>406.5</v>
      </c>
      <c r="I36" s="100">
        <v>-1.0708201508882886</v>
      </c>
      <c r="J36" s="100">
        <v>0.5714285714285714</v>
      </c>
      <c r="K36" s="100">
        <v>3.0697674418604652</v>
      </c>
      <c r="L36" s="1010">
        <v>-0.13125688592442586</v>
      </c>
    </row>
    <row r="37" spans="1:12" ht="15.75" thickBot="1">
      <c r="A37" s="49" t="s">
        <v>114</v>
      </c>
      <c r="B37" s="50" t="s">
        <v>33</v>
      </c>
      <c r="C37" s="94">
        <v>13801.160784313724</v>
      </c>
      <c r="D37" s="94">
        <v>13917.798039215686</v>
      </c>
      <c r="E37" s="95">
        <v>14077.183999999999</v>
      </c>
      <c r="F37" s="95">
        <v>14196.154</v>
      </c>
      <c r="G37" s="1006">
        <v>-0.83804388146255082</v>
      </c>
      <c r="H37" s="89">
        <v>376.1</v>
      </c>
      <c r="I37" s="89">
        <v>1.0206822455009432</v>
      </c>
      <c r="J37" s="89">
        <v>8.2308420056764433</v>
      </c>
      <c r="K37" s="89">
        <v>6.6511627906976747</v>
      </c>
      <c r="L37" s="1003">
        <v>0.20643381075742706</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253</v>
      </c>
      <c r="D46" s="90" t="s">
        <v>99</v>
      </c>
      <c r="E46" s="91" t="s">
        <v>253</v>
      </c>
      <c r="F46" s="91" t="s">
        <v>99</v>
      </c>
      <c r="G46" s="1004" t="s">
        <v>99</v>
      </c>
      <c r="H46" s="92" t="s">
        <v>253</v>
      </c>
      <c r="I46" s="92" t="s">
        <v>99</v>
      </c>
      <c r="J46" s="93" t="s">
        <v>99</v>
      </c>
      <c r="K46" s="93">
        <v>6.9767441860465115E-2</v>
      </c>
      <c r="L46" s="1005" t="s">
        <v>99</v>
      </c>
    </row>
    <row r="47" spans="1:12" ht="15">
      <c r="A47" s="39" t="s">
        <v>115</v>
      </c>
      <c r="B47" s="47" t="s">
        <v>33</v>
      </c>
      <c r="C47" s="79" t="s">
        <v>253</v>
      </c>
      <c r="D47" s="79" t="s">
        <v>99</v>
      </c>
      <c r="E47" s="80" t="s">
        <v>253</v>
      </c>
      <c r="F47" s="80" t="s">
        <v>99</v>
      </c>
      <c r="G47" s="997" t="s">
        <v>99</v>
      </c>
      <c r="H47" s="81" t="s">
        <v>253</v>
      </c>
      <c r="I47" s="81" t="s">
        <v>99</v>
      </c>
      <c r="J47" s="89" t="s">
        <v>99</v>
      </c>
      <c r="K47" s="89">
        <v>1.7441860465116279E-2</v>
      </c>
      <c r="L47" s="1003" t="s">
        <v>99</v>
      </c>
    </row>
    <row r="48" spans="1:12" ht="15.75" thickBot="1">
      <c r="A48" s="55" t="s">
        <v>115</v>
      </c>
      <c r="B48" s="47" t="s">
        <v>36</v>
      </c>
      <c r="C48" s="94" t="s">
        <v>253</v>
      </c>
      <c r="D48" s="94" t="s">
        <v>99</v>
      </c>
      <c r="E48" s="95" t="s">
        <v>253</v>
      </c>
      <c r="F48" s="95" t="s">
        <v>99</v>
      </c>
      <c r="G48" s="1006" t="s">
        <v>99</v>
      </c>
      <c r="H48" s="89" t="s">
        <v>253</v>
      </c>
      <c r="I48" s="89" t="s">
        <v>99</v>
      </c>
      <c r="J48" s="89" t="s">
        <v>99</v>
      </c>
      <c r="K48" s="89">
        <v>5.232558139534884E-2</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11786.375939675338</v>
      </c>
      <c r="D50" s="85">
        <v>11670.399438518674</v>
      </c>
      <c r="E50" s="86">
        <v>12022.103458468844</v>
      </c>
      <c r="F50" s="86">
        <v>11903.807427289048</v>
      </c>
      <c r="G50" s="1001">
        <v>0.99376633822726901</v>
      </c>
      <c r="H50" s="87">
        <v>351.57604355716882</v>
      </c>
      <c r="I50" s="87">
        <v>-1.2852350844107208</v>
      </c>
      <c r="J50" s="88">
        <v>40.92071611253197</v>
      </c>
      <c r="K50" s="88">
        <v>3.2034883720930232</v>
      </c>
      <c r="L50" s="1002">
        <v>0.8194873965427516</v>
      </c>
    </row>
    <row r="51" spans="1:12" ht="15">
      <c r="A51" s="46" t="s">
        <v>24</v>
      </c>
      <c r="B51" s="47" t="s">
        <v>29</v>
      </c>
      <c r="C51" s="79">
        <v>11723.954901960784</v>
      </c>
      <c r="D51" s="79">
        <v>11225.285294117646</v>
      </c>
      <c r="E51" s="80">
        <v>11958.433999999999</v>
      </c>
      <c r="F51" s="80">
        <v>11449.790999999999</v>
      </c>
      <c r="G51" s="997">
        <v>4.4423780311797838</v>
      </c>
      <c r="H51" s="81">
        <v>317.8</v>
      </c>
      <c r="I51" s="81">
        <v>-5.6133056133056067</v>
      </c>
      <c r="J51" s="89">
        <v>65</v>
      </c>
      <c r="K51" s="89">
        <v>0.57558139534883723</v>
      </c>
      <c r="L51" s="1003">
        <v>0.20975004360199256</v>
      </c>
    </row>
    <row r="52" spans="1:12" ht="15">
      <c r="A52" s="46" t="s">
        <v>24</v>
      </c>
      <c r="B52" s="47" t="s">
        <v>30</v>
      </c>
      <c r="C52" s="79">
        <v>11775.038235294118</v>
      </c>
      <c r="D52" s="79">
        <v>11669.961764705882</v>
      </c>
      <c r="E52" s="80">
        <v>12010.539000000001</v>
      </c>
      <c r="F52" s="80">
        <v>11903.361000000001</v>
      </c>
      <c r="G52" s="997">
        <v>0.90040115560638612</v>
      </c>
      <c r="H52" s="81">
        <v>348.7</v>
      </c>
      <c r="I52" s="81">
        <v>1.3662790697674387</v>
      </c>
      <c r="J52" s="89">
        <v>48.734177215189874</v>
      </c>
      <c r="K52" s="89">
        <v>1.3662790697674418</v>
      </c>
      <c r="L52" s="1003">
        <v>0.40292317683408407</v>
      </c>
    </row>
    <row r="53" spans="1:12" ht="15">
      <c r="A53" s="46" t="s">
        <v>24</v>
      </c>
      <c r="B53" s="47" t="s">
        <v>35</v>
      </c>
      <c r="C53" s="79">
        <v>11822.396078431371</v>
      </c>
      <c r="D53" s="79">
        <v>11809.736274509803</v>
      </c>
      <c r="E53" s="80">
        <v>12058.843999999999</v>
      </c>
      <c r="F53" s="80">
        <v>12045.931</v>
      </c>
      <c r="G53" s="997">
        <v>0.10719802396343334</v>
      </c>
      <c r="H53" s="81">
        <v>370.1</v>
      </c>
      <c r="I53" s="81">
        <v>-1.0427807486630956</v>
      </c>
      <c r="J53" s="89">
        <v>25.433526011560691</v>
      </c>
      <c r="K53" s="89">
        <v>1.2616279069767442</v>
      </c>
      <c r="L53" s="1003">
        <v>0.2068141761066753</v>
      </c>
    </row>
    <row r="54" spans="1:12" ht="14.25">
      <c r="A54" s="44" t="s">
        <v>24</v>
      </c>
      <c r="B54" s="48" t="s">
        <v>31</v>
      </c>
      <c r="C54" s="90">
        <v>11409.372351110302</v>
      </c>
      <c r="D54" s="90">
        <v>11412.118627252175</v>
      </c>
      <c r="E54" s="91">
        <v>11637.559798132508</v>
      </c>
      <c r="F54" s="91">
        <v>11640.36099979722</v>
      </c>
      <c r="G54" s="1004">
        <v>-2.4064560066139669E-2</v>
      </c>
      <c r="H54" s="92">
        <v>305.57832335329346</v>
      </c>
      <c r="I54" s="92">
        <v>0.56828805662103632</v>
      </c>
      <c r="J54" s="93">
        <v>2.8958718422674061</v>
      </c>
      <c r="K54" s="93">
        <v>19.418604651162791</v>
      </c>
      <c r="L54" s="1005">
        <v>-0.37287147834150858</v>
      </c>
    </row>
    <row r="55" spans="1:12" ht="15">
      <c r="A55" s="46" t="s">
        <v>24</v>
      </c>
      <c r="B55" s="47" t="s">
        <v>32</v>
      </c>
      <c r="C55" s="79">
        <v>11301.626470588235</v>
      </c>
      <c r="D55" s="79">
        <v>11029.84019607843</v>
      </c>
      <c r="E55" s="80">
        <v>11527.659</v>
      </c>
      <c r="F55" s="80">
        <v>11250.437</v>
      </c>
      <c r="G55" s="997">
        <v>2.4640998389662534</v>
      </c>
      <c r="H55" s="81">
        <v>278.60000000000002</v>
      </c>
      <c r="I55" s="81">
        <v>0.32409074540872673</v>
      </c>
      <c r="J55" s="89">
        <v>7.9777365491651206</v>
      </c>
      <c r="K55" s="89">
        <v>6.7674418604651159</v>
      </c>
      <c r="L55" s="1003">
        <v>0.19467190741347196</v>
      </c>
    </row>
    <row r="56" spans="1:12" ht="15">
      <c r="A56" s="46" t="s">
        <v>24</v>
      </c>
      <c r="B56" s="47" t="s">
        <v>33</v>
      </c>
      <c r="C56" s="79">
        <v>11443.980392156864</v>
      </c>
      <c r="D56" s="79">
        <v>11556.119607843137</v>
      </c>
      <c r="E56" s="80">
        <v>11672.86</v>
      </c>
      <c r="F56" s="80">
        <v>11787.242</v>
      </c>
      <c r="G56" s="997">
        <v>-0.97038815356467278</v>
      </c>
      <c r="H56" s="81">
        <v>311.2</v>
      </c>
      <c r="I56" s="81">
        <v>0.54927302100161191</v>
      </c>
      <c r="J56" s="89">
        <v>-6.2804878048780486</v>
      </c>
      <c r="K56" s="89">
        <v>8.9360465116279073</v>
      </c>
      <c r="L56" s="1003">
        <v>-1.0633437694525156</v>
      </c>
    </row>
    <row r="57" spans="1:12" ht="15">
      <c r="A57" s="46" t="s">
        <v>24</v>
      </c>
      <c r="B57" s="47" t="s">
        <v>36</v>
      </c>
      <c r="C57" s="79">
        <v>11493.728431372549</v>
      </c>
      <c r="D57" s="79">
        <v>11642.559803921569</v>
      </c>
      <c r="E57" s="80">
        <v>11723.602999999999</v>
      </c>
      <c r="F57" s="80">
        <v>11875.411</v>
      </c>
      <c r="G57" s="997">
        <v>-1.278338913912124</v>
      </c>
      <c r="H57" s="81">
        <v>341.2</v>
      </c>
      <c r="I57" s="81">
        <v>0.44156608772446276</v>
      </c>
      <c r="J57" s="89">
        <v>21.022727272727273</v>
      </c>
      <c r="K57" s="89">
        <v>3.7151162790697674</v>
      </c>
      <c r="L57" s="1003">
        <v>0.49580038369753376</v>
      </c>
    </row>
    <row r="58" spans="1:12" ht="14.25">
      <c r="A58" s="44" t="s">
        <v>24</v>
      </c>
      <c r="B58" s="48" t="s">
        <v>37</v>
      </c>
      <c r="C58" s="90">
        <v>9511.0358687507287</v>
      </c>
      <c r="D58" s="90">
        <v>9494.8285781410214</v>
      </c>
      <c r="E58" s="91">
        <v>9701.2565861257426</v>
      </c>
      <c r="F58" s="91">
        <v>9684.7251497038415</v>
      </c>
      <c r="G58" s="1004">
        <v>0.17069597914615772</v>
      </c>
      <c r="H58" s="92">
        <v>233.43636363636369</v>
      </c>
      <c r="I58" s="92">
        <v>0.22722393685685599</v>
      </c>
      <c r="J58" s="93">
        <v>7.0728291316526608</v>
      </c>
      <c r="K58" s="93">
        <v>8.8895348837209305</v>
      </c>
      <c r="L58" s="1005">
        <v>0.18274871214602584</v>
      </c>
    </row>
    <row r="59" spans="1:12" ht="15">
      <c r="A59" s="46" t="s">
        <v>24</v>
      </c>
      <c r="B59" s="47" t="s">
        <v>101</v>
      </c>
      <c r="C59" s="101">
        <v>9113.0323529411762</v>
      </c>
      <c r="D59" s="101">
        <v>8984.4960784313716</v>
      </c>
      <c r="E59" s="102">
        <v>9295.2929999999997</v>
      </c>
      <c r="F59" s="102">
        <v>9164.1859999999997</v>
      </c>
      <c r="G59" s="1011">
        <v>1.4306453404590433</v>
      </c>
      <c r="H59" s="103">
        <v>215.4</v>
      </c>
      <c r="I59" s="103">
        <v>-1.2379642365887156</v>
      </c>
      <c r="J59" s="104">
        <v>11.985018726591761</v>
      </c>
      <c r="K59" s="104">
        <v>5.2151162790697674</v>
      </c>
      <c r="L59" s="1012">
        <v>0.33126773324939052</v>
      </c>
    </row>
    <row r="60" spans="1:12" ht="15">
      <c r="A60" s="46" t="s">
        <v>24</v>
      </c>
      <c r="B60" s="47" t="s">
        <v>38</v>
      </c>
      <c r="C60" s="79">
        <v>9829.192156862744</v>
      </c>
      <c r="D60" s="79">
        <v>9901.7666666666664</v>
      </c>
      <c r="E60" s="80">
        <v>10025.776</v>
      </c>
      <c r="F60" s="80">
        <v>10099.802</v>
      </c>
      <c r="G60" s="997">
        <v>-0.7329450616952673</v>
      </c>
      <c r="H60" s="81">
        <v>245.7</v>
      </c>
      <c r="I60" s="81">
        <v>1.9079220240564059</v>
      </c>
      <c r="J60" s="89">
        <v>-2.335456475583864</v>
      </c>
      <c r="K60" s="89">
        <v>2.6744186046511627</v>
      </c>
      <c r="L60" s="1003">
        <v>-0.19735750656156803</v>
      </c>
    </row>
    <row r="61" spans="1:12" ht="15.75" thickBot="1">
      <c r="A61" s="46" t="s">
        <v>24</v>
      </c>
      <c r="B61" s="47" t="s">
        <v>39</v>
      </c>
      <c r="C61" s="79">
        <v>10318.977450980392</v>
      </c>
      <c r="D61" s="79">
        <v>10463.95882352941</v>
      </c>
      <c r="E61" s="80">
        <v>10525.357</v>
      </c>
      <c r="F61" s="80">
        <v>10673.237999999999</v>
      </c>
      <c r="G61" s="997">
        <v>-1.385530801430638</v>
      </c>
      <c r="H61" s="81">
        <v>294.7</v>
      </c>
      <c r="I61" s="81">
        <v>3.6945812807881775</v>
      </c>
      <c r="J61" s="89">
        <v>10.256410256410255</v>
      </c>
      <c r="K61" s="89">
        <v>1</v>
      </c>
      <c r="L61" s="1003">
        <v>4.8838485458203795E-2</v>
      </c>
    </row>
    <row r="62" spans="1:12" ht="15.75" thickBot="1">
      <c r="A62" s="51"/>
      <c r="B62" s="52"/>
      <c r="C62" s="96"/>
      <c r="D62" s="96"/>
      <c r="E62" s="96"/>
      <c r="F62" s="96"/>
      <c r="G62" s="1007"/>
      <c r="H62" s="97"/>
      <c r="I62" s="97"/>
      <c r="J62" s="97"/>
      <c r="K62" s="97"/>
      <c r="L62" s="1008"/>
    </row>
    <row r="63" spans="1:12" ht="14.25">
      <c r="A63" s="44" t="s">
        <v>116</v>
      </c>
      <c r="B63" s="48" t="s">
        <v>25</v>
      </c>
      <c r="C63" s="90">
        <v>14317.453192329189</v>
      </c>
      <c r="D63" s="90">
        <v>14519.06919537296</v>
      </c>
      <c r="E63" s="91">
        <v>14603.802256175773</v>
      </c>
      <c r="F63" s="91">
        <v>14809.450579280419</v>
      </c>
      <c r="G63" s="1004">
        <v>-1.3886289839297887</v>
      </c>
      <c r="H63" s="92">
        <v>343.68367346938777</v>
      </c>
      <c r="I63" s="92">
        <v>1.2866646456083051</v>
      </c>
      <c r="J63" s="93">
        <v>-24.846625766871167</v>
      </c>
      <c r="K63" s="93">
        <v>1.4244186046511629</v>
      </c>
      <c r="L63" s="1005">
        <v>-0.56326507317336016</v>
      </c>
    </row>
    <row r="64" spans="1:12" ht="15">
      <c r="A64" s="46" t="s">
        <v>116</v>
      </c>
      <c r="B64" s="47" t="s">
        <v>26</v>
      </c>
      <c r="C64" s="79">
        <v>14146.092156862744</v>
      </c>
      <c r="D64" s="79">
        <v>14384.389215686273</v>
      </c>
      <c r="E64" s="80">
        <v>14429.013999999999</v>
      </c>
      <c r="F64" s="80">
        <v>14672.076999999999</v>
      </c>
      <c r="G64" s="997">
        <v>-1.6566366166153579</v>
      </c>
      <c r="H64" s="81">
        <v>309.60000000000002</v>
      </c>
      <c r="I64" s="81">
        <v>1.4416775884665904</v>
      </c>
      <c r="J64" s="89">
        <v>-41.304347826086953</v>
      </c>
      <c r="K64" s="89">
        <v>0.15697674418604651</v>
      </c>
      <c r="L64" s="1003">
        <v>-0.12349395881986774</v>
      </c>
    </row>
    <row r="65" spans="1:12" ht="15">
      <c r="A65" s="46" t="s">
        <v>116</v>
      </c>
      <c r="B65" s="47" t="s">
        <v>27</v>
      </c>
      <c r="C65" s="79">
        <v>14359.358823529412</v>
      </c>
      <c r="D65" s="79">
        <v>14518.406862745098</v>
      </c>
      <c r="E65" s="80">
        <v>14646.546</v>
      </c>
      <c r="F65" s="80">
        <v>14808.775</v>
      </c>
      <c r="G65" s="997">
        <v>-1.0954923685449969</v>
      </c>
      <c r="H65" s="81">
        <v>336.6</v>
      </c>
      <c r="I65" s="81">
        <v>-1.0582010582010482</v>
      </c>
      <c r="J65" s="89">
        <v>-24.69879518072289</v>
      </c>
      <c r="K65" s="89">
        <v>0.72674418604651159</v>
      </c>
      <c r="L65" s="1003">
        <v>-0.28538922045309212</v>
      </c>
    </row>
    <row r="66" spans="1:12" ht="15">
      <c r="A66" s="46" t="s">
        <v>116</v>
      </c>
      <c r="B66" s="47" t="s">
        <v>34</v>
      </c>
      <c r="C66" s="79">
        <v>14307.669607843138</v>
      </c>
      <c r="D66" s="79">
        <v>14567.156862745098</v>
      </c>
      <c r="E66" s="80">
        <v>14593.823</v>
      </c>
      <c r="F66" s="80">
        <v>14858.5</v>
      </c>
      <c r="G66" s="997">
        <v>-1.7813170912272414</v>
      </c>
      <c r="H66" s="81">
        <v>363.1</v>
      </c>
      <c r="I66" s="81">
        <v>3.2120523024445742</v>
      </c>
      <c r="J66" s="89">
        <v>-18.421052631578945</v>
      </c>
      <c r="K66" s="89">
        <v>0.54069767441860461</v>
      </c>
      <c r="L66" s="1003">
        <v>-0.15438189390040036</v>
      </c>
    </row>
    <row r="67" spans="1:12" ht="14.25">
      <c r="A67" s="44" t="s">
        <v>116</v>
      </c>
      <c r="B67" s="48" t="s">
        <v>28</v>
      </c>
      <c r="C67" s="90">
        <v>14072.681404784138</v>
      </c>
      <c r="D67" s="90">
        <v>14130.255642061238</v>
      </c>
      <c r="E67" s="91">
        <v>14354.135032879822</v>
      </c>
      <c r="F67" s="91">
        <v>14412.860754902464</v>
      </c>
      <c r="G67" s="1004">
        <v>-0.40745361397227636</v>
      </c>
      <c r="H67" s="92">
        <v>308.46780870806566</v>
      </c>
      <c r="I67" s="92">
        <v>0.14675736673815898</v>
      </c>
      <c r="J67" s="93">
        <v>10.488958990536277</v>
      </c>
      <c r="K67" s="93">
        <v>8.145348837209303</v>
      </c>
      <c r="L67" s="1005">
        <v>0.41411293695931839</v>
      </c>
    </row>
    <row r="68" spans="1:12" ht="15">
      <c r="A68" s="46" t="s">
        <v>116</v>
      </c>
      <c r="B68" s="47" t="s">
        <v>29</v>
      </c>
      <c r="C68" s="79">
        <v>13824.140196078431</v>
      </c>
      <c r="D68" s="79">
        <v>14147.61274509804</v>
      </c>
      <c r="E68" s="80">
        <v>14100.623</v>
      </c>
      <c r="F68" s="80">
        <v>14430.565000000001</v>
      </c>
      <c r="G68" s="997">
        <v>-2.2864108231382549</v>
      </c>
      <c r="H68" s="81">
        <v>283.5</v>
      </c>
      <c r="I68" s="81">
        <v>1.6129032258064515</v>
      </c>
      <c r="J68" s="89">
        <v>11.731843575418994</v>
      </c>
      <c r="K68" s="89">
        <v>1.1627906976744187</v>
      </c>
      <c r="L68" s="1003">
        <v>7.1393831629665394E-2</v>
      </c>
    </row>
    <row r="69" spans="1:12" ht="15">
      <c r="A69" s="46" t="s">
        <v>116</v>
      </c>
      <c r="B69" s="47" t="s">
        <v>30</v>
      </c>
      <c r="C69" s="79">
        <v>14194.256862745098</v>
      </c>
      <c r="D69" s="79">
        <v>14205.713725490195</v>
      </c>
      <c r="E69" s="80">
        <v>14478.142</v>
      </c>
      <c r="F69" s="80">
        <v>14489.828</v>
      </c>
      <c r="G69" s="997">
        <v>-8.0649680589719178E-2</v>
      </c>
      <c r="H69" s="81">
        <v>304.89999999999998</v>
      </c>
      <c r="I69" s="81">
        <v>0</v>
      </c>
      <c r="J69" s="89">
        <v>7.3684210526315779</v>
      </c>
      <c r="K69" s="89">
        <v>4.7441860465116283</v>
      </c>
      <c r="L69" s="1003">
        <v>0.11032225771826276</v>
      </c>
    </row>
    <row r="70" spans="1:12" ht="15">
      <c r="A70" s="46" t="s">
        <v>116</v>
      </c>
      <c r="B70" s="47" t="s">
        <v>35</v>
      </c>
      <c r="C70" s="79">
        <v>13945.081372549019</v>
      </c>
      <c r="D70" s="79">
        <v>13961.720588235294</v>
      </c>
      <c r="E70" s="80">
        <v>14223.983</v>
      </c>
      <c r="F70" s="80">
        <v>14240.955</v>
      </c>
      <c r="G70" s="997">
        <v>-0.11917740067291661</v>
      </c>
      <c r="H70" s="81">
        <v>329</v>
      </c>
      <c r="I70" s="81">
        <v>-0.60422960725075525</v>
      </c>
      <c r="J70" s="89">
        <v>17.021276595744681</v>
      </c>
      <c r="K70" s="89">
        <v>2.2383720930232558</v>
      </c>
      <c r="L70" s="1003">
        <v>0.23239684761139046</v>
      </c>
    </row>
    <row r="71" spans="1:12" ht="14.25">
      <c r="A71" s="44" t="s">
        <v>116</v>
      </c>
      <c r="B71" s="48" t="s">
        <v>31</v>
      </c>
      <c r="C71" s="90">
        <v>12996.657456050816</v>
      </c>
      <c r="D71" s="90">
        <v>13017.505102906645</v>
      </c>
      <c r="E71" s="91">
        <v>13256.590605171832</v>
      </c>
      <c r="F71" s="91">
        <v>13277.855204964779</v>
      </c>
      <c r="G71" s="1004">
        <v>-0.16015086371024401</v>
      </c>
      <c r="H71" s="92">
        <v>276.77517241379309</v>
      </c>
      <c r="I71" s="92">
        <v>-7.6211363119743761E-2</v>
      </c>
      <c r="J71" s="93">
        <v>4.8012390294269487</v>
      </c>
      <c r="K71" s="93">
        <v>11.802325581395348</v>
      </c>
      <c r="L71" s="1005">
        <v>-7.9298908319547223E-3</v>
      </c>
    </row>
    <row r="72" spans="1:12" ht="15">
      <c r="A72" s="46" t="s">
        <v>116</v>
      </c>
      <c r="B72" s="47" t="s">
        <v>32</v>
      </c>
      <c r="C72" s="79">
        <v>12517.537254901961</v>
      </c>
      <c r="D72" s="79">
        <v>12504.683333333332</v>
      </c>
      <c r="E72" s="80">
        <v>12767.888000000001</v>
      </c>
      <c r="F72" s="80">
        <v>12754.777</v>
      </c>
      <c r="G72" s="997">
        <v>0.10279285949100314</v>
      </c>
      <c r="H72" s="81">
        <v>242.6</v>
      </c>
      <c r="I72" s="81">
        <v>-1.8608414239482178</v>
      </c>
      <c r="J72" s="89">
        <v>-16.322701688555348</v>
      </c>
      <c r="K72" s="89">
        <v>2.5930232558139537</v>
      </c>
      <c r="L72" s="1003">
        <v>-0.65677858553718371</v>
      </c>
    </row>
    <row r="73" spans="1:12" ht="15">
      <c r="A73" s="46" t="s">
        <v>116</v>
      </c>
      <c r="B73" s="47" t="s">
        <v>33</v>
      </c>
      <c r="C73" s="79">
        <v>13209.551960784314</v>
      </c>
      <c r="D73" s="79">
        <v>13281.233333333334</v>
      </c>
      <c r="E73" s="80">
        <v>13473.743</v>
      </c>
      <c r="F73" s="80">
        <v>13546.858</v>
      </c>
      <c r="G73" s="997">
        <v>-0.53971924707559338</v>
      </c>
      <c r="H73" s="81">
        <v>281</v>
      </c>
      <c r="I73" s="81">
        <v>-0.95170955234402144</v>
      </c>
      <c r="J73" s="81">
        <v>9.0579710144927539</v>
      </c>
      <c r="K73" s="81">
        <v>7.0000000000000009</v>
      </c>
      <c r="L73" s="998">
        <v>0.26870312785805872</v>
      </c>
    </row>
    <row r="74" spans="1:12" ht="15.75" thickBot="1">
      <c r="A74" s="56" t="s">
        <v>116</v>
      </c>
      <c r="B74" s="57" t="s">
        <v>36</v>
      </c>
      <c r="C74" s="82">
        <v>12821.464705882352</v>
      </c>
      <c r="D74" s="82">
        <v>12853.174509803921</v>
      </c>
      <c r="E74" s="83">
        <v>13077.894</v>
      </c>
      <c r="F74" s="83">
        <v>13110.237999999999</v>
      </c>
      <c r="G74" s="999">
        <v>-0.24670795450089572</v>
      </c>
      <c r="H74" s="84">
        <v>303.5</v>
      </c>
      <c r="I74" s="84">
        <v>-0.5570117955439019</v>
      </c>
      <c r="J74" s="84">
        <v>26.666666666666668</v>
      </c>
      <c r="K74" s="84">
        <v>2.2093023255813953</v>
      </c>
      <c r="L74" s="1000">
        <v>0.38014556684717182</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11" t="s">
        <v>10</v>
      </c>
      <c r="I78" s="1412"/>
      <c r="J78" s="984" t="s">
        <v>11</v>
      </c>
      <c r="K78" s="955" t="s">
        <v>12</v>
      </c>
      <c r="L78" s="956"/>
    </row>
    <row r="79" spans="1:12" ht="15.75" customHeight="1">
      <c r="A79" s="29" t="s">
        <v>13</v>
      </c>
      <c r="B79" s="30" t="s">
        <v>14</v>
      </c>
      <c r="C79" s="957" t="s">
        <v>40</v>
      </c>
      <c r="D79" s="957" t="s">
        <v>40</v>
      </c>
      <c r="E79" s="958" t="s">
        <v>41</v>
      </c>
      <c r="F79" s="959"/>
      <c r="G79" s="985"/>
      <c r="H79" s="1409" t="s">
        <v>15</v>
      </c>
      <c r="I79" s="1410"/>
      <c r="J79" s="986" t="s">
        <v>16</v>
      </c>
      <c r="K79" s="960" t="s">
        <v>17</v>
      </c>
      <c r="L79" s="961"/>
    </row>
    <row r="80" spans="1:12" ht="26.25" thickBot="1">
      <c r="A80" s="31" t="s">
        <v>18</v>
      </c>
      <c r="B80" s="32" t="s">
        <v>19</v>
      </c>
      <c r="C80" s="876" t="s">
        <v>517</v>
      </c>
      <c r="D80" s="876" t="s">
        <v>510</v>
      </c>
      <c r="E80" s="951" t="s">
        <v>517</v>
      </c>
      <c r="F80" s="1234" t="s">
        <v>510</v>
      </c>
      <c r="G80" s="983" t="s">
        <v>20</v>
      </c>
      <c r="H80" s="66" t="s">
        <v>517</v>
      </c>
      <c r="I80" s="889" t="s">
        <v>20</v>
      </c>
      <c r="J80" s="987" t="s">
        <v>20</v>
      </c>
      <c r="K80" s="952" t="s">
        <v>517</v>
      </c>
      <c r="L80" s="988" t="s">
        <v>21</v>
      </c>
    </row>
    <row r="81" spans="1:12" ht="15" thickBot="1">
      <c r="A81" s="33" t="s">
        <v>22</v>
      </c>
      <c r="B81" s="34" t="s">
        <v>23</v>
      </c>
      <c r="C81" s="67">
        <v>13236.992598211729</v>
      </c>
      <c r="D81" s="67">
        <v>13353.570840053346</v>
      </c>
      <c r="E81" s="68">
        <v>13501.732450175965</v>
      </c>
      <c r="F81" s="1235">
        <v>13620.642256854413</v>
      </c>
      <c r="G81" s="989">
        <v>-0.87301174523255931</v>
      </c>
      <c r="H81" s="69">
        <v>327.66898243801654</v>
      </c>
      <c r="I81" s="69">
        <v>0.70975337012587036</v>
      </c>
      <c r="J81" s="70">
        <v>-2.5789407472638066</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11715.925795206971</v>
      </c>
      <c r="D83" s="72">
        <v>13324.836590115498</v>
      </c>
      <c r="E83" s="73">
        <v>11950.244311111112</v>
      </c>
      <c r="F83" s="73">
        <v>13591.333321917808</v>
      </c>
      <c r="G83" s="993">
        <v>-12.0745255225271</v>
      </c>
      <c r="H83" s="74">
        <v>180</v>
      </c>
      <c r="I83" s="74">
        <v>-26.03246352989521</v>
      </c>
      <c r="J83" s="74">
        <v>-16.666666666666664</v>
      </c>
      <c r="K83" s="74">
        <v>6.4566115702479346E-2</v>
      </c>
      <c r="L83" s="994">
        <v>-1.0915076900363779E-2</v>
      </c>
    </row>
    <row r="84" spans="1:12" ht="15">
      <c r="A84" s="46" t="s">
        <v>108</v>
      </c>
      <c r="B84" s="75" t="s">
        <v>23</v>
      </c>
      <c r="C84" s="76">
        <v>14050.143164798645</v>
      </c>
      <c r="D84" s="76">
        <v>14140.94390415612</v>
      </c>
      <c r="E84" s="77">
        <v>14331.146028094618</v>
      </c>
      <c r="F84" s="77">
        <v>14423.762782239242</v>
      </c>
      <c r="G84" s="995">
        <v>-0.64211229443310591</v>
      </c>
      <c r="H84" s="78">
        <v>356.19746919746922</v>
      </c>
      <c r="I84" s="78">
        <v>0.46350607409934408</v>
      </c>
      <c r="J84" s="78">
        <v>-4.0575079872204478</v>
      </c>
      <c r="K84" s="78">
        <v>38.778409090909086</v>
      </c>
      <c r="L84" s="996">
        <v>-0.59761305024074574</v>
      </c>
    </row>
    <row r="85" spans="1:12" ht="15">
      <c r="A85" s="39" t="s">
        <v>109</v>
      </c>
      <c r="B85" s="40" t="s">
        <v>23</v>
      </c>
      <c r="C85" s="79">
        <v>13934.821027190312</v>
      </c>
      <c r="D85" s="79">
        <v>14054.268799724363</v>
      </c>
      <c r="E85" s="80">
        <v>14213.517447734119</v>
      </c>
      <c r="F85" s="80">
        <v>14335.35417571885</v>
      </c>
      <c r="G85" s="997">
        <v>-0.84990385651648603</v>
      </c>
      <c r="H85" s="81">
        <v>390.61737142857146</v>
      </c>
      <c r="I85" s="81">
        <v>0.32013653259885727</v>
      </c>
      <c r="J85" s="81">
        <v>3.6729857819905209</v>
      </c>
      <c r="K85" s="81">
        <v>11.299070247933884</v>
      </c>
      <c r="L85" s="998">
        <v>0.68138248846728366</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11140.057897186207</v>
      </c>
      <c r="D87" s="79">
        <v>11226.188729025471</v>
      </c>
      <c r="E87" s="80">
        <v>11362.859055129931</v>
      </c>
      <c r="F87" s="80">
        <v>11450.712503605981</v>
      </c>
      <c r="G87" s="997">
        <v>-0.76723128319205602</v>
      </c>
      <c r="H87" s="81">
        <v>286.25919361984938</v>
      </c>
      <c r="I87" s="81">
        <v>0.70642161936618586</v>
      </c>
      <c r="J87" s="81">
        <v>2.5909090909090908</v>
      </c>
      <c r="K87" s="81">
        <v>29.145144628099175</v>
      </c>
      <c r="L87" s="998">
        <v>1.4687073403900328</v>
      </c>
    </row>
    <row r="88" spans="1:12" ht="15.75" thickBot="1">
      <c r="A88" s="41" t="s">
        <v>111</v>
      </c>
      <c r="B88" s="42" t="s">
        <v>23</v>
      </c>
      <c r="C88" s="82">
        <v>13754.620327219009</v>
      </c>
      <c r="D88" s="82">
        <v>13787.916262641542</v>
      </c>
      <c r="E88" s="83">
        <v>14029.712733763388</v>
      </c>
      <c r="F88" s="83">
        <v>14063.674587894373</v>
      </c>
      <c r="G88" s="999">
        <v>-0.24148634781565614</v>
      </c>
      <c r="H88" s="84">
        <v>298.64738154613468</v>
      </c>
      <c r="I88" s="84">
        <v>1.3853151537814052</v>
      </c>
      <c r="J88" s="84">
        <v>-9.3273035613340873</v>
      </c>
      <c r="K88" s="84">
        <v>20.712809917355372</v>
      </c>
      <c r="L88" s="1000">
        <v>-1.5415617017162084</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253</v>
      </c>
      <c r="D93" s="90" t="s">
        <v>253</v>
      </c>
      <c r="E93" s="91" t="s">
        <v>253</v>
      </c>
      <c r="F93" s="91" t="s">
        <v>253</v>
      </c>
      <c r="G93" s="1004" t="s">
        <v>99</v>
      </c>
      <c r="H93" s="92" t="s">
        <v>253</v>
      </c>
      <c r="I93" s="92" t="s">
        <v>99</v>
      </c>
      <c r="J93" s="93" t="s">
        <v>99</v>
      </c>
      <c r="K93" s="93">
        <v>1.2913223140495868E-2</v>
      </c>
      <c r="L93" s="1005" t="s">
        <v>99</v>
      </c>
    </row>
    <row r="94" spans="1:12" ht="15">
      <c r="A94" s="46" t="s">
        <v>112</v>
      </c>
      <c r="B94" s="47" t="s">
        <v>29</v>
      </c>
      <c r="C94" s="79" t="s">
        <v>253</v>
      </c>
      <c r="D94" s="79" t="s">
        <v>253</v>
      </c>
      <c r="E94" s="80" t="s">
        <v>253</v>
      </c>
      <c r="F94" s="80" t="s">
        <v>253</v>
      </c>
      <c r="G94" s="997" t="s">
        <v>99</v>
      </c>
      <c r="H94" s="81" t="s">
        <v>253</v>
      </c>
      <c r="I94" s="81" t="s">
        <v>99</v>
      </c>
      <c r="J94" s="89" t="s">
        <v>99</v>
      </c>
      <c r="K94" s="89">
        <v>1.2913223140495868E-2</v>
      </c>
      <c r="L94" s="1003" t="s">
        <v>99</v>
      </c>
    </row>
    <row r="95" spans="1:12" ht="15">
      <c r="A95" s="46" t="s">
        <v>112</v>
      </c>
      <c r="B95" s="47" t="s">
        <v>30</v>
      </c>
      <c r="C95" s="79" t="s">
        <v>99</v>
      </c>
      <c r="D95" s="79" t="s">
        <v>253</v>
      </c>
      <c r="E95" s="80" t="s">
        <v>99</v>
      </c>
      <c r="F95" s="80" t="s">
        <v>253</v>
      </c>
      <c r="G95" s="997" t="s">
        <v>99</v>
      </c>
      <c r="H95" s="81" t="s">
        <v>99</v>
      </c>
      <c r="I95" s="81" t="s">
        <v>99</v>
      </c>
      <c r="J95" s="89" t="s">
        <v>99</v>
      </c>
      <c r="K95" s="89">
        <v>0</v>
      </c>
      <c r="L95" s="1003" t="s">
        <v>99</v>
      </c>
    </row>
    <row r="96" spans="1:12" ht="14.25">
      <c r="A96" s="44" t="s">
        <v>112</v>
      </c>
      <c r="B96" s="48" t="s">
        <v>31</v>
      </c>
      <c r="C96" s="90">
        <v>12349.314907332797</v>
      </c>
      <c r="D96" s="90">
        <v>13389.832534100597</v>
      </c>
      <c r="E96" s="91">
        <v>12596.301205479453</v>
      </c>
      <c r="F96" s="91">
        <v>13657.629184782609</v>
      </c>
      <c r="G96" s="1004">
        <v>-7.7709532521624798</v>
      </c>
      <c r="H96" s="92">
        <v>182.5</v>
      </c>
      <c r="I96" s="92">
        <v>-20.660797739376147</v>
      </c>
      <c r="J96" s="93">
        <v>0</v>
      </c>
      <c r="K96" s="93">
        <v>5.1652892561983473E-2</v>
      </c>
      <c r="L96" s="1005">
        <v>1.3320974934213914E-3</v>
      </c>
    </row>
    <row r="97" spans="1:12" ht="15">
      <c r="A97" s="46" t="s">
        <v>112</v>
      </c>
      <c r="B97" s="47" t="s">
        <v>32</v>
      </c>
      <c r="C97" s="79">
        <v>13143.60588235294</v>
      </c>
      <c r="D97" s="79" t="s">
        <v>253</v>
      </c>
      <c r="E97" s="80">
        <v>13406.477999999999</v>
      </c>
      <c r="F97" s="80" t="s">
        <v>253</v>
      </c>
      <c r="G97" s="997" t="s">
        <v>99</v>
      </c>
      <c r="H97" s="81">
        <v>230</v>
      </c>
      <c r="I97" s="81" t="s">
        <v>99</v>
      </c>
      <c r="J97" s="89" t="s">
        <v>99</v>
      </c>
      <c r="K97" s="89">
        <v>2.5826446280991736E-2</v>
      </c>
      <c r="L97" s="1003" t="s">
        <v>99</v>
      </c>
    </row>
    <row r="98" spans="1:12" ht="15.75" thickBot="1">
      <c r="A98" s="49" t="s">
        <v>112</v>
      </c>
      <c r="B98" s="50" t="s">
        <v>33</v>
      </c>
      <c r="C98" s="94">
        <v>10996.078431372549</v>
      </c>
      <c r="D98" s="94" t="s">
        <v>253</v>
      </c>
      <c r="E98" s="95">
        <v>11216</v>
      </c>
      <c r="F98" s="95" t="s">
        <v>253</v>
      </c>
      <c r="G98" s="1006" t="s">
        <v>99</v>
      </c>
      <c r="H98" s="89">
        <v>135</v>
      </c>
      <c r="I98" s="89" t="s">
        <v>99</v>
      </c>
      <c r="J98" s="89" t="s">
        <v>99</v>
      </c>
      <c r="K98" s="89">
        <v>2.5826446280991736E-2</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14454.244771459549</v>
      </c>
      <c r="D100" s="85">
        <v>14505.574054590999</v>
      </c>
      <c r="E100" s="86">
        <v>14743.32966688874</v>
      </c>
      <c r="F100" s="86">
        <v>14795.68553568282</v>
      </c>
      <c r="G100" s="1001">
        <v>-0.35385902645614831</v>
      </c>
      <c r="H100" s="87">
        <v>416.93333333333334</v>
      </c>
      <c r="I100" s="87">
        <v>1.62908795449929</v>
      </c>
      <c r="J100" s="88">
        <v>-13.253012048192772</v>
      </c>
      <c r="K100" s="88">
        <v>1.859504132231405</v>
      </c>
      <c r="L100" s="1002">
        <v>-0.22880886311392135</v>
      </c>
    </row>
    <row r="101" spans="1:12" ht="15">
      <c r="A101" s="46" t="s">
        <v>113</v>
      </c>
      <c r="B101" s="47" t="s">
        <v>26</v>
      </c>
      <c r="C101" s="79">
        <v>14525.127450980392</v>
      </c>
      <c r="D101" s="79">
        <v>14560.46862745098</v>
      </c>
      <c r="E101" s="80">
        <v>14815.63</v>
      </c>
      <c r="F101" s="80">
        <v>14851.678</v>
      </c>
      <c r="G101" s="997">
        <v>-0.24272004819927204</v>
      </c>
      <c r="H101" s="81">
        <v>408.1</v>
      </c>
      <c r="I101" s="81">
        <v>1.6185258964143425</v>
      </c>
      <c r="J101" s="89">
        <v>-22.891566265060241</v>
      </c>
      <c r="K101" s="89">
        <v>0.82644628099173556</v>
      </c>
      <c r="L101" s="1003">
        <v>-0.2177102166809276</v>
      </c>
    </row>
    <row r="102" spans="1:12" ht="15">
      <c r="A102" s="46" t="s">
        <v>113</v>
      </c>
      <c r="B102" s="47" t="s">
        <v>27</v>
      </c>
      <c r="C102" s="79">
        <v>14399.661764705883</v>
      </c>
      <c r="D102" s="79">
        <v>14452.952941176471</v>
      </c>
      <c r="E102" s="80">
        <v>14687.655000000001</v>
      </c>
      <c r="F102" s="80">
        <v>14742.012000000001</v>
      </c>
      <c r="G102" s="997">
        <v>-0.36872171858223945</v>
      </c>
      <c r="H102" s="81">
        <v>424</v>
      </c>
      <c r="I102" s="81">
        <v>1.2174743375507335</v>
      </c>
      <c r="J102" s="89">
        <v>-3.6144578313253009</v>
      </c>
      <c r="K102" s="89">
        <v>1.0330578512396695</v>
      </c>
      <c r="L102" s="1003">
        <v>-1.1098646432993631E-2</v>
      </c>
    </row>
    <row r="103" spans="1:12" ht="14.25">
      <c r="A103" s="44" t="s">
        <v>113</v>
      </c>
      <c r="B103" s="48" t="s">
        <v>28</v>
      </c>
      <c r="C103" s="90">
        <v>14377.438773679298</v>
      </c>
      <c r="D103" s="90">
        <v>14461.27952793543</v>
      </c>
      <c r="E103" s="91">
        <v>14664.987549152884</v>
      </c>
      <c r="F103" s="91">
        <v>14750.505118494139</v>
      </c>
      <c r="G103" s="1004">
        <v>-0.57976027704999145</v>
      </c>
      <c r="H103" s="92">
        <v>380.95357142857142</v>
      </c>
      <c r="I103" s="92">
        <v>0.31316418078884334</v>
      </c>
      <c r="J103" s="93">
        <v>-12.5</v>
      </c>
      <c r="K103" s="93">
        <v>10.12396694214876</v>
      </c>
      <c r="L103" s="1005">
        <v>-1.1478911532091463</v>
      </c>
    </row>
    <row r="104" spans="1:12" ht="15">
      <c r="A104" s="46" t="s">
        <v>113</v>
      </c>
      <c r="B104" s="47" t="s">
        <v>29</v>
      </c>
      <c r="C104" s="79">
        <v>14466.797058823529</v>
      </c>
      <c r="D104" s="79">
        <v>14529.046078431373</v>
      </c>
      <c r="E104" s="80">
        <v>14756.133</v>
      </c>
      <c r="F104" s="80">
        <v>14819.627</v>
      </c>
      <c r="G104" s="997">
        <v>-0.42844533131637247</v>
      </c>
      <c r="H104" s="81">
        <v>374.5</v>
      </c>
      <c r="I104" s="81">
        <v>1.4355362946912273</v>
      </c>
      <c r="J104" s="89">
        <v>-13.934426229508196</v>
      </c>
      <c r="K104" s="89">
        <v>5.4235537190082646</v>
      </c>
      <c r="L104" s="1003">
        <v>-0.71558327935630928</v>
      </c>
    </row>
    <row r="105" spans="1:12" ht="15">
      <c r="A105" s="46" t="s">
        <v>113</v>
      </c>
      <c r="B105" s="47" t="s">
        <v>30</v>
      </c>
      <c r="C105" s="79">
        <v>14278.017647058823</v>
      </c>
      <c r="D105" s="79">
        <v>14385.008823529412</v>
      </c>
      <c r="E105" s="80">
        <v>14563.578</v>
      </c>
      <c r="F105" s="80">
        <v>14672.709000000001</v>
      </c>
      <c r="G105" s="997">
        <v>-0.74376858424712999</v>
      </c>
      <c r="H105" s="81">
        <v>388.4</v>
      </c>
      <c r="I105" s="81">
        <v>-1.019367991845056</v>
      </c>
      <c r="J105" s="89">
        <v>-10.784313725490197</v>
      </c>
      <c r="K105" s="89">
        <v>4.7004132231404965</v>
      </c>
      <c r="L105" s="1003">
        <v>-0.43230787385283609</v>
      </c>
    </row>
    <row r="106" spans="1:12" ht="14.25">
      <c r="A106" s="44" t="s">
        <v>113</v>
      </c>
      <c r="B106" s="48" t="s">
        <v>31</v>
      </c>
      <c r="C106" s="90">
        <v>13878.512320780894</v>
      </c>
      <c r="D106" s="90">
        <v>13950.131625579599</v>
      </c>
      <c r="E106" s="91">
        <v>14156.082567196512</v>
      </c>
      <c r="F106" s="91">
        <v>14229.134258091191</v>
      </c>
      <c r="G106" s="1004">
        <v>-0.51339519024595248</v>
      </c>
      <c r="H106" s="92">
        <v>342.62891566265063</v>
      </c>
      <c r="I106" s="92">
        <v>1.0226349033284841</v>
      </c>
      <c r="J106" s="93">
        <v>0.33849129593810445</v>
      </c>
      <c r="K106" s="93">
        <v>26.794938016528924</v>
      </c>
      <c r="L106" s="1005">
        <v>0.77908696608232475</v>
      </c>
    </row>
    <row r="107" spans="1:12" ht="15">
      <c r="A107" s="46" t="s">
        <v>113</v>
      </c>
      <c r="B107" s="47" t="s">
        <v>32</v>
      </c>
      <c r="C107" s="79">
        <v>13896.434313725489</v>
      </c>
      <c r="D107" s="79">
        <v>13936.167647058823</v>
      </c>
      <c r="E107" s="80">
        <v>14174.362999999999</v>
      </c>
      <c r="F107" s="80">
        <v>14214.891</v>
      </c>
      <c r="G107" s="997">
        <v>-0.28510946724811498</v>
      </c>
      <c r="H107" s="81">
        <v>331.8</v>
      </c>
      <c r="I107" s="81">
        <v>1.0045662100456656</v>
      </c>
      <c r="J107" s="89">
        <v>2.7653213751868457</v>
      </c>
      <c r="K107" s="89">
        <v>17.755681818181817</v>
      </c>
      <c r="L107" s="1003">
        <v>0.92337586774779723</v>
      </c>
    </row>
    <row r="108" spans="1:12" ht="15.75" thickBot="1">
      <c r="A108" s="49" t="s">
        <v>113</v>
      </c>
      <c r="B108" s="50" t="s">
        <v>33</v>
      </c>
      <c r="C108" s="94">
        <v>13846.415686274509</v>
      </c>
      <c r="D108" s="94">
        <v>13973.566666666668</v>
      </c>
      <c r="E108" s="95">
        <v>14123.343999999999</v>
      </c>
      <c r="F108" s="95">
        <v>14253.038</v>
      </c>
      <c r="G108" s="1006">
        <v>-0.90993934065145499</v>
      </c>
      <c r="H108" s="89">
        <v>363.9</v>
      </c>
      <c r="I108" s="89">
        <v>1.4496793978254778</v>
      </c>
      <c r="J108" s="89">
        <v>-4.10958904109589</v>
      </c>
      <c r="K108" s="89">
        <v>9.0392561983471076</v>
      </c>
      <c r="L108" s="1003">
        <v>-0.14428890166547248</v>
      </c>
    </row>
    <row r="109" spans="1:12" ht="15.75" thickBot="1">
      <c r="A109" s="51"/>
      <c r="B109" s="52"/>
      <c r="C109" s="96"/>
      <c r="D109" s="96"/>
      <c r="E109" s="96"/>
      <c r="F109" s="96"/>
      <c r="G109" s="1007"/>
      <c r="H109" s="97"/>
      <c r="I109" s="97"/>
      <c r="J109" s="97"/>
      <c r="K109" s="97"/>
      <c r="L109" s="1008"/>
    </row>
    <row r="110" spans="1:12" ht="15">
      <c r="A110" s="46" t="s">
        <v>114</v>
      </c>
      <c r="B110" s="53" t="s">
        <v>30</v>
      </c>
      <c r="C110" s="98">
        <v>14191.561764705883</v>
      </c>
      <c r="D110" s="98">
        <v>14275.864705882352</v>
      </c>
      <c r="E110" s="99">
        <v>14475.393</v>
      </c>
      <c r="F110" s="99">
        <v>14561.382</v>
      </c>
      <c r="G110" s="1009">
        <v>-0.59052773974338135</v>
      </c>
      <c r="H110" s="100">
        <v>412.2</v>
      </c>
      <c r="I110" s="100">
        <v>-0.53088803088802816</v>
      </c>
      <c r="J110" s="100">
        <v>-2.7491408934707904</v>
      </c>
      <c r="K110" s="100">
        <v>3.6544421487603307</v>
      </c>
      <c r="L110" s="1010">
        <v>-6.395692477560555E-3</v>
      </c>
    </row>
    <row r="111" spans="1:12" ht="15.75" thickBot="1">
      <c r="A111" s="49" t="s">
        <v>114</v>
      </c>
      <c r="B111" s="50" t="s">
        <v>33</v>
      </c>
      <c r="C111" s="94">
        <v>13801.809803921567</v>
      </c>
      <c r="D111" s="94">
        <v>13925.816666666668</v>
      </c>
      <c r="E111" s="95">
        <v>14077.846</v>
      </c>
      <c r="F111" s="95">
        <v>14204.333000000001</v>
      </c>
      <c r="G111" s="1006">
        <v>-0.89048179875817457</v>
      </c>
      <c r="H111" s="89">
        <v>380.3</v>
      </c>
      <c r="I111" s="89">
        <v>1.0898458266879381</v>
      </c>
      <c r="J111" s="89">
        <v>7.0524412296564201</v>
      </c>
      <c r="K111" s="89">
        <v>7.6446280991735529</v>
      </c>
      <c r="L111" s="1003">
        <v>0.68777818094484466</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12016.097618051961</v>
      </c>
      <c r="D124" s="85">
        <v>11844.225443817122</v>
      </c>
      <c r="E124" s="86">
        <v>12256.419570413</v>
      </c>
      <c r="F124" s="86">
        <v>12081.109952693465</v>
      </c>
      <c r="G124" s="1001">
        <v>1.4511052246523903</v>
      </c>
      <c r="H124" s="87">
        <v>358.02787878787882</v>
      </c>
      <c r="I124" s="87">
        <v>1.8145359720310603</v>
      </c>
      <c r="J124" s="88">
        <v>58.653846153846153</v>
      </c>
      <c r="K124" s="88">
        <v>2.1306818181818179</v>
      </c>
      <c r="L124" s="1002">
        <v>0.82234114639920386</v>
      </c>
    </row>
    <row r="125" spans="1:12" ht="15">
      <c r="A125" s="46" t="s">
        <v>24</v>
      </c>
      <c r="B125" s="47" t="s">
        <v>29</v>
      </c>
      <c r="C125" s="79">
        <v>12865.342156862744</v>
      </c>
      <c r="D125" s="79">
        <v>11482.728431372549</v>
      </c>
      <c r="E125" s="80">
        <v>13122.648999999999</v>
      </c>
      <c r="F125" s="80">
        <v>11712.383</v>
      </c>
      <c r="G125" s="997">
        <v>12.040811848451332</v>
      </c>
      <c r="H125" s="81">
        <v>333.7</v>
      </c>
      <c r="I125" s="81">
        <v>-2.1407624633431115</v>
      </c>
      <c r="J125" s="89">
        <v>90</v>
      </c>
      <c r="K125" s="89">
        <v>0.24535123966942149</v>
      </c>
      <c r="L125" s="1003">
        <v>0.11954925199801628</v>
      </c>
    </row>
    <row r="126" spans="1:12" ht="15">
      <c r="A126" s="46" t="s">
        <v>24</v>
      </c>
      <c r="B126" s="47" t="s">
        <v>30</v>
      </c>
      <c r="C126" s="79">
        <v>11874.994117647058</v>
      </c>
      <c r="D126" s="79">
        <v>11795.036274509803</v>
      </c>
      <c r="E126" s="80">
        <v>12112.494000000001</v>
      </c>
      <c r="F126" s="80">
        <v>12030.937</v>
      </c>
      <c r="G126" s="997">
        <v>0.67789399944493689</v>
      </c>
      <c r="H126" s="81">
        <v>355.8</v>
      </c>
      <c r="I126" s="81">
        <v>5.3597867930115557</v>
      </c>
      <c r="J126" s="89">
        <v>46.376811594202898</v>
      </c>
      <c r="K126" s="89">
        <v>1.3042355371900827</v>
      </c>
      <c r="L126" s="1003">
        <v>0.4362018222573868</v>
      </c>
    </row>
    <row r="127" spans="1:12" ht="15">
      <c r="A127" s="46" t="s">
        <v>24</v>
      </c>
      <c r="B127" s="47" t="s">
        <v>35</v>
      </c>
      <c r="C127" s="79">
        <v>11997.469607843137</v>
      </c>
      <c r="D127" s="79">
        <v>12085.48431372549</v>
      </c>
      <c r="E127" s="80">
        <v>12237.419</v>
      </c>
      <c r="F127" s="80">
        <v>12327.194</v>
      </c>
      <c r="G127" s="997">
        <v>-0.72826792536890106</v>
      </c>
      <c r="H127" s="81">
        <v>373.3</v>
      </c>
      <c r="I127" s="81">
        <v>-5.3498985801216952</v>
      </c>
      <c r="J127" s="89">
        <v>80</v>
      </c>
      <c r="K127" s="89">
        <v>0.58109504132231404</v>
      </c>
      <c r="L127" s="1003">
        <v>0.26659007214380104</v>
      </c>
    </row>
    <row r="128" spans="1:12" ht="14.25">
      <c r="A128" s="44" t="s">
        <v>24</v>
      </c>
      <c r="B128" s="48" t="s">
        <v>31</v>
      </c>
      <c r="C128" s="90">
        <v>11564.959741792456</v>
      </c>
      <c r="D128" s="90">
        <v>11713.060150711834</v>
      </c>
      <c r="E128" s="91">
        <v>11796.258936628305</v>
      </c>
      <c r="F128" s="91">
        <v>11947.321353726071</v>
      </c>
      <c r="G128" s="1004">
        <v>-1.2644040670309218</v>
      </c>
      <c r="H128" s="92">
        <v>303.78311111111111</v>
      </c>
      <c r="I128" s="92">
        <v>-0.51086541674338626</v>
      </c>
      <c r="J128" s="93">
        <v>-1.6034985422740524</v>
      </c>
      <c r="K128" s="93">
        <v>17.432851239669422</v>
      </c>
      <c r="L128" s="1005">
        <v>0.17281853115262535</v>
      </c>
    </row>
    <row r="129" spans="1:12" ht="15">
      <c r="A129" s="46" t="s">
        <v>24</v>
      </c>
      <c r="B129" s="47" t="s">
        <v>32</v>
      </c>
      <c r="C129" s="79">
        <v>11584.457843137256</v>
      </c>
      <c r="D129" s="79">
        <v>11410.410784313726</v>
      </c>
      <c r="E129" s="80">
        <v>11816.147000000001</v>
      </c>
      <c r="F129" s="80">
        <v>11638.619000000001</v>
      </c>
      <c r="G129" s="997">
        <v>1.5253356089756029</v>
      </c>
      <c r="H129" s="81">
        <v>279.89999999999998</v>
      </c>
      <c r="I129" s="81">
        <v>1.5602322206095625</v>
      </c>
      <c r="J129" s="89">
        <v>33.031674208144793</v>
      </c>
      <c r="K129" s="89">
        <v>7.5929752066115697</v>
      </c>
      <c r="L129" s="1003">
        <v>2.0325273515354594</v>
      </c>
    </row>
    <row r="130" spans="1:12" ht="15">
      <c r="A130" s="46" t="s">
        <v>24</v>
      </c>
      <c r="B130" s="47" t="s">
        <v>33</v>
      </c>
      <c r="C130" s="79">
        <v>11555.065686274509</v>
      </c>
      <c r="D130" s="79">
        <v>11828.143137254901</v>
      </c>
      <c r="E130" s="80">
        <v>11786.166999999999</v>
      </c>
      <c r="F130" s="80">
        <v>12064.706</v>
      </c>
      <c r="G130" s="997">
        <v>-2.3087093875308744</v>
      </c>
      <c r="H130" s="81">
        <v>319.10000000000002</v>
      </c>
      <c r="I130" s="81">
        <v>1.4949109414758415</v>
      </c>
      <c r="J130" s="89">
        <v>-14.932680538555692</v>
      </c>
      <c r="K130" s="89">
        <v>8.9746900826446279</v>
      </c>
      <c r="L130" s="1003">
        <v>-1.3033323101091767</v>
      </c>
    </row>
    <row r="131" spans="1:12" ht="15">
      <c r="A131" s="46" t="s">
        <v>24</v>
      </c>
      <c r="B131" s="47" t="s">
        <v>36</v>
      </c>
      <c r="C131" s="79">
        <v>11522.264705882351</v>
      </c>
      <c r="D131" s="79">
        <v>11894.713725490195</v>
      </c>
      <c r="E131" s="80">
        <v>11752.71</v>
      </c>
      <c r="F131" s="80">
        <v>12132.608</v>
      </c>
      <c r="G131" s="997">
        <v>-3.1312146572278694</v>
      </c>
      <c r="H131" s="81">
        <v>354.5</v>
      </c>
      <c r="I131" s="81">
        <v>-0.47725996631105799</v>
      </c>
      <c r="J131" s="89">
        <v>-40.707964601769916</v>
      </c>
      <c r="K131" s="89">
        <v>0.86518595041322321</v>
      </c>
      <c r="L131" s="1003">
        <v>-0.55637651027365564</v>
      </c>
    </row>
    <row r="132" spans="1:12" ht="14.25">
      <c r="A132" s="44" t="s">
        <v>24</v>
      </c>
      <c r="B132" s="48" t="s">
        <v>37</v>
      </c>
      <c r="C132" s="90">
        <v>9862.4751080919632</v>
      </c>
      <c r="D132" s="90">
        <v>9892.1595482599532</v>
      </c>
      <c r="E132" s="91">
        <v>10059.724610253803</v>
      </c>
      <c r="F132" s="91">
        <v>10090.002739225152</v>
      </c>
      <c r="G132" s="1004">
        <v>-0.30008048316619712</v>
      </c>
      <c r="H132" s="92">
        <v>238.4167115902965</v>
      </c>
      <c r="I132" s="92">
        <v>1.6267222869111853</v>
      </c>
      <c r="J132" s="93">
        <v>2.4861878453038675</v>
      </c>
      <c r="K132" s="93">
        <v>9.581611570247933</v>
      </c>
      <c r="L132" s="1005">
        <v>0.47354766283819494</v>
      </c>
    </row>
    <row r="133" spans="1:12" ht="15">
      <c r="A133" s="46" t="s">
        <v>24</v>
      </c>
      <c r="B133" s="47" t="s">
        <v>101</v>
      </c>
      <c r="C133" s="101">
        <v>9480.3686274509801</v>
      </c>
      <c r="D133" s="101">
        <v>9272.3813725490199</v>
      </c>
      <c r="E133" s="102">
        <v>9669.9760000000006</v>
      </c>
      <c r="F133" s="102">
        <v>9457.8289999999997</v>
      </c>
      <c r="G133" s="1011">
        <v>2.243083481420534</v>
      </c>
      <c r="H133" s="103">
        <v>216.3</v>
      </c>
      <c r="I133" s="103">
        <v>-0.5974264705882274</v>
      </c>
      <c r="J133" s="104">
        <v>15.151515151515152</v>
      </c>
      <c r="K133" s="104">
        <v>5.3977272727272725</v>
      </c>
      <c r="L133" s="1012">
        <v>0.83111512025526313</v>
      </c>
    </row>
    <row r="134" spans="1:12" ht="15">
      <c r="A134" s="46" t="s">
        <v>24</v>
      </c>
      <c r="B134" s="47" t="s">
        <v>38</v>
      </c>
      <c r="C134" s="79">
        <v>10201.745098039217</v>
      </c>
      <c r="D134" s="79">
        <v>10485.752941176472</v>
      </c>
      <c r="E134" s="80">
        <v>10405.780000000001</v>
      </c>
      <c r="F134" s="80">
        <v>10695.468000000001</v>
      </c>
      <c r="G134" s="997">
        <v>-2.7085116799003099</v>
      </c>
      <c r="H134" s="81">
        <v>248.9</v>
      </c>
      <c r="I134" s="81">
        <v>4.6237915090374111</v>
      </c>
      <c r="J134" s="89">
        <v>-19.540229885057471</v>
      </c>
      <c r="K134" s="89">
        <v>2.7117768595041323</v>
      </c>
      <c r="L134" s="1003">
        <v>-0.57165501871954394</v>
      </c>
    </row>
    <row r="135" spans="1:12" ht="15.75" thickBot="1">
      <c r="A135" s="46" t="s">
        <v>24</v>
      </c>
      <c r="B135" s="47" t="s">
        <v>39</v>
      </c>
      <c r="C135" s="79">
        <v>10353.896078431373</v>
      </c>
      <c r="D135" s="79">
        <v>10312.945098039216</v>
      </c>
      <c r="E135" s="80">
        <v>10560.974</v>
      </c>
      <c r="F135" s="80">
        <v>10519.204</v>
      </c>
      <c r="G135" s="997">
        <v>0.39708327740388377</v>
      </c>
      <c r="H135" s="81">
        <v>300.2</v>
      </c>
      <c r="I135" s="81">
        <v>4.344803614876608</v>
      </c>
      <c r="J135" s="89">
        <v>14.000000000000002</v>
      </c>
      <c r="K135" s="89">
        <v>1.4721074380165289</v>
      </c>
      <c r="L135" s="1003">
        <v>0.21408756130247686</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14596.737093042875</v>
      </c>
      <c r="D137" s="90">
        <v>14739.986412060971</v>
      </c>
      <c r="E137" s="91">
        <v>14888.671834903733</v>
      </c>
      <c r="F137" s="91">
        <v>15034.786140302191</v>
      </c>
      <c r="G137" s="1004">
        <v>-0.97184159478520571</v>
      </c>
      <c r="H137" s="92">
        <v>348.70857142857142</v>
      </c>
      <c r="I137" s="92">
        <v>3.2124303037323547</v>
      </c>
      <c r="J137" s="93">
        <v>-27.083333333333332</v>
      </c>
      <c r="K137" s="93">
        <v>0.90392561983471065</v>
      </c>
      <c r="L137" s="1005">
        <v>-0.30377346181077935</v>
      </c>
    </row>
    <row r="138" spans="1:12" ht="15">
      <c r="A138" s="46" t="s">
        <v>116</v>
      </c>
      <c r="B138" s="47" t="s">
        <v>26</v>
      </c>
      <c r="C138" s="79">
        <v>14437.006862745096</v>
      </c>
      <c r="D138" s="79">
        <v>14452.935294117648</v>
      </c>
      <c r="E138" s="80">
        <v>14725.746999999999</v>
      </c>
      <c r="F138" s="80">
        <v>14741.994000000001</v>
      </c>
      <c r="G138" s="997">
        <v>-0.11020897173069809</v>
      </c>
      <c r="H138" s="81">
        <v>303.3</v>
      </c>
      <c r="I138" s="81">
        <v>-5.5434444098411744</v>
      </c>
      <c r="J138" s="89">
        <v>-52.631578947368418</v>
      </c>
      <c r="K138" s="89">
        <v>0.11621900826446281</v>
      </c>
      <c r="L138" s="1003">
        <v>-0.12280476831120708</v>
      </c>
    </row>
    <row r="139" spans="1:12" ht="15">
      <c r="A139" s="46" t="s">
        <v>116</v>
      </c>
      <c r="B139" s="47" t="s">
        <v>27</v>
      </c>
      <c r="C139" s="79">
        <v>14688.020588235295</v>
      </c>
      <c r="D139" s="79">
        <v>14820.467647058824</v>
      </c>
      <c r="E139" s="80">
        <v>14981.781000000001</v>
      </c>
      <c r="F139" s="80">
        <v>15116.877</v>
      </c>
      <c r="G139" s="997">
        <v>-0.89367665027637355</v>
      </c>
      <c r="H139" s="81">
        <v>345.1</v>
      </c>
      <c r="I139" s="81">
        <v>1.6195524146054181</v>
      </c>
      <c r="J139" s="89">
        <v>-32.835820895522389</v>
      </c>
      <c r="K139" s="89">
        <v>0.58109504132231404</v>
      </c>
      <c r="L139" s="1003">
        <v>-0.26177827607610082</v>
      </c>
    </row>
    <row r="140" spans="1:12" ht="15">
      <c r="A140" s="46" t="s">
        <v>116</v>
      </c>
      <c r="B140" s="47" t="s">
        <v>34</v>
      </c>
      <c r="C140" s="79">
        <v>14437.132352941177</v>
      </c>
      <c r="D140" s="79">
        <v>14717.657843137255</v>
      </c>
      <c r="E140" s="80">
        <v>14725.875</v>
      </c>
      <c r="F140" s="80">
        <v>15012.011</v>
      </c>
      <c r="G140" s="997">
        <v>-1.9060470978871547</v>
      </c>
      <c r="H140" s="81">
        <v>384.4</v>
      </c>
      <c r="I140" s="81">
        <v>7.3743016759776472</v>
      </c>
      <c r="J140" s="89">
        <v>60</v>
      </c>
      <c r="K140" s="89">
        <v>0.20661157024793389</v>
      </c>
      <c r="L140" s="1003">
        <v>8.0809582576528677E-2</v>
      </c>
    </row>
    <row r="141" spans="1:12" ht="14.25">
      <c r="A141" s="44" t="s">
        <v>116</v>
      </c>
      <c r="B141" s="48" t="s">
        <v>28</v>
      </c>
      <c r="C141" s="90">
        <v>14335.883329916405</v>
      </c>
      <c r="D141" s="90">
        <v>14400.492955818348</v>
      </c>
      <c r="E141" s="91">
        <v>14622.600996514733</v>
      </c>
      <c r="F141" s="91">
        <v>14688.502814934716</v>
      </c>
      <c r="G141" s="1004">
        <v>-0.44866259856638768</v>
      </c>
      <c r="H141" s="92">
        <v>318.24731369150783</v>
      </c>
      <c r="I141" s="92">
        <v>1.6427775235154638</v>
      </c>
      <c r="J141" s="93">
        <v>-2.5337837837837838</v>
      </c>
      <c r="K141" s="93">
        <v>7.4509297520661155</v>
      </c>
      <c r="L141" s="1005">
        <v>3.4520819189269858E-3</v>
      </c>
    </row>
    <row r="142" spans="1:12" ht="15">
      <c r="A142" s="46" t="s">
        <v>116</v>
      </c>
      <c r="B142" s="47" t="s">
        <v>29</v>
      </c>
      <c r="C142" s="79">
        <v>14128.828431372549</v>
      </c>
      <c r="D142" s="79">
        <v>14915.429411764704</v>
      </c>
      <c r="E142" s="80">
        <v>14411.405000000001</v>
      </c>
      <c r="F142" s="80">
        <v>15213.737999999999</v>
      </c>
      <c r="G142" s="997">
        <v>-5.2737400893849937</v>
      </c>
      <c r="H142" s="81">
        <v>292.10000000000002</v>
      </c>
      <c r="I142" s="81">
        <v>0.93296475466483952</v>
      </c>
      <c r="J142" s="89">
        <v>2.3529411764705883</v>
      </c>
      <c r="K142" s="89">
        <v>1.1234504132231407</v>
      </c>
      <c r="L142" s="1003">
        <v>5.4133518016196369E-2</v>
      </c>
    </row>
    <row r="143" spans="1:12" ht="15">
      <c r="A143" s="46" t="s">
        <v>116</v>
      </c>
      <c r="B143" s="47" t="s">
        <v>30</v>
      </c>
      <c r="C143" s="79">
        <v>14469.129411764707</v>
      </c>
      <c r="D143" s="79">
        <v>14465.84705882353</v>
      </c>
      <c r="E143" s="80">
        <v>14758.512000000001</v>
      </c>
      <c r="F143" s="80">
        <v>14755.164000000001</v>
      </c>
      <c r="G143" s="997">
        <v>2.2690361150848316E-2</v>
      </c>
      <c r="H143" s="81">
        <v>315.60000000000002</v>
      </c>
      <c r="I143" s="81">
        <v>1.544401544401548</v>
      </c>
      <c r="J143" s="89">
        <v>-0.75376884422110546</v>
      </c>
      <c r="K143" s="89">
        <v>5.1007231404958677</v>
      </c>
      <c r="L143" s="1003">
        <v>9.3804031173940317E-2</v>
      </c>
    </row>
    <row r="144" spans="1:12" ht="15">
      <c r="A144" s="46" t="s">
        <v>116</v>
      </c>
      <c r="B144" s="47" t="s">
        <v>35</v>
      </c>
      <c r="C144" s="79">
        <v>13997.566666666666</v>
      </c>
      <c r="D144" s="79">
        <v>13840.578431372549</v>
      </c>
      <c r="E144" s="80">
        <v>14277.518</v>
      </c>
      <c r="F144" s="80">
        <v>14117.39</v>
      </c>
      <c r="G144" s="997">
        <v>1.134260652996061</v>
      </c>
      <c r="H144" s="81">
        <v>353.2</v>
      </c>
      <c r="I144" s="81">
        <v>3.8823529411764675</v>
      </c>
      <c r="J144" s="89">
        <v>-12.844036697247708</v>
      </c>
      <c r="K144" s="89">
        <v>1.2267561983471076</v>
      </c>
      <c r="L144" s="1003">
        <v>-0.14448546727120926</v>
      </c>
    </row>
    <row r="145" spans="1:12" ht="14.25">
      <c r="A145" s="44" t="s">
        <v>116</v>
      </c>
      <c r="B145" s="48" t="s">
        <v>31</v>
      </c>
      <c r="C145" s="90">
        <v>13284.850996890618</v>
      </c>
      <c r="D145" s="90">
        <v>13311.800739714305</v>
      </c>
      <c r="E145" s="91">
        <v>13550.54801682843</v>
      </c>
      <c r="F145" s="91">
        <v>13578.03675450859</v>
      </c>
      <c r="G145" s="1004">
        <v>-0.20245001672301549</v>
      </c>
      <c r="H145" s="92">
        <v>283.16833855799376</v>
      </c>
      <c r="I145" s="92">
        <v>0.92581660260116116</v>
      </c>
      <c r="J145" s="93">
        <v>-11.470860314523589</v>
      </c>
      <c r="K145" s="93">
        <v>12.357954545454545</v>
      </c>
      <c r="L145" s="1005">
        <v>-1.2412403218243568</v>
      </c>
    </row>
    <row r="146" spans="1:12" ht="15">
      <c r="A146" s="46" t="s">
        <v>116</v>
      </c>
      <c r="B146" s="47" t="s">
        <v>32</v>
      </c>
      <c r="C146" s="79">
        <v>12656.300980392156</v>
      </c>
      <c r="D146" s="79">
        <v>12705.33725490196</v>
      </c>
      <c r="E146" s="80">
        <v>12909.427</v>
      </c>
      <c r="F146" s="80">
        <v>12959.444</v>
      </c>
      <c r="G146" s="997">
        <v>-0.38595019971535682</v>
      </c>
      <c r="H146" s="81">
        <v>250.5</v>
      </c>
      <c r="I146" s="81">
        <v>0.72376357056695273</v>
      </c>
      <c r="J146" s="89">
        <v>-36.990595611285265</v>
      </c>
      <c r="K146" s="89">
        <v>2.5955578512396693</v>
      </c>
      <c r="L146" s="1003">
        <v>-1.4175255554781563</v>
      </c>
    </row>
    <row r="147" spans="1:12" ht="15">
      <c r="A147" s="46" t="s">
        <v>116</v>
      </c>
      <c r="B147" s="47" t="s">
        <v>33</v>
      </c>
      <c r="C147" s="79">
        <v>13459.019607843138</v>
      </c>
      <c r="D147" s="79">
        <v>13582.888235294118</v>
      </c>
      <c r="E147" s="80">
        <v>13728.2</v>
      </c>
      <c r="F147" s="80">
        <v>13854.546</v>
      </c>
      <c r="G147" s="997">
        <v>-0.91194615832232639</v>
      </c>
      <c r="H147" s="81">
        <v>288.10000000000002</v>
      </c>
      <c r="I147" s="81">
        <v>-0.58661145617666965</v>
      </c>
      <c r="J147" s="81">
        <v>3.1390134529147984</v>
      </c>
      <c r="K147" s="81">
        <v>8.9101239669421481</v>
      </c>
      <c r="L147" s="998">
        <v>0.49397099172513848</v>
      </c>
    </row>
    <row r="148" spans="1:12" ht="15.75" thickBot="1">
      <c r="A148" s="56" t="s">
        <v>116</v>
      </c>
      <c r="B148" s="57" t="s">
        <v>36</v>
      </c>
      <c r="C148" s="82">
        <v>13149.199999999999</v>
      </c>
      <c r="D148" s="82">
        <v>13164.189215686274</v>
      </c>
      <c r="E148" s="83">
        <v>13412.183999999999</v>
      </c>
      <c r="F148" s="83">
        <v>13427.473</v>
      </c>
      <c r="G148" s="999">
        <v>-0.11386356911684475</v>
      </c>
      <c r="H148" s="84">
        <v>331.1</v>
      </c>
      <c r="I148" s="84">
        <v>2.3493044822256639</v>
      </c>
      <c r="J148" s="84">
        <v>-29.032258064516132</v>
      </c>
      <c r="K148" s="84">
        <v>0.85227272727272718</v>
      </c>
      <c r="L148" s="1000">
        <v>-0.31768575807134136</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11" t="s">
        <v>10</v>
      </c>
      <c r="I152" s="1412"/>
      <c r="J152" s="984" t="s">
        <v>11</v>
      </c>
      <c r="K152" s="955" t="s">
        <v>12</v>
      </c>
      <c r="L152" s="956"/>
    </row>
    <row r="153" spans="1:12" ht="15.75" customHeight="1">
      <c r="A153" s="29" t="s">
        <v>13</v>
      </c>
      <c r="B153" s="30" t="s">
        <v>14</v>
      </c>
      <c r="C153" s="957" t="s">
        <v>40</v>
      </c>
      <c r="D153" s="957" t="s">
        <v>40</v>
      </c>
      <c r="E153" s="958" t="s">
        <v>41</v>
      </c>
      <c r="F153" s="959"/>
      <c r="G153" s="985"/>
      <c r="H153" s="1409" t="s">
        <v>15</v>
      </c>
      <c r="I153" s="1410"/>
      <c r="J153" s="986" t="s">
        <v>16</v>
      </c>
      <c r="K153" s="960" t="s">
        <v>17</v>
      </c>
      <c r="L153" s="961"/>
    </row>
    <row r="154" spans="1:12" ht="26.25" thickBot="1">
      <c r="A154" s="31" t="s">
        <v>18</v>
      </c>
      <c r="B154" s="32" t="s">
        <v>19</v>
      </c>
      <c r="C154" s="876" t="s">
        <v>517</v>
      </c>
      <c r="D154" s="876" t="s">
        <v>510</v>
      </c>
      <c r="E154" s="951" t="s">
        <v>517</v>
      </c>
      <c r="F154" s="1234" t="s">
        <v>510</v>
      </c>
      <c r="G154" s="983" t="s">
        <v>20</v>
      </c>
      <c r="H154" s="66" t="s">
        <v>517</v>
      </c>
      <c r="I154" s="889" t="s">
        <v>20</v>
      </c>
      <c r="J154" s="987" t="s">
        <v>20</v>
      </c>
      <c r="K154" s="952" t="s">
        <v>517</v>
      </c>
      <c r="L154" s="988" t="s">
        <v>21</v>
      </c>
    </row>
    <row r="155" spans="1:12" ht="15" thickBot="1">
      <c r="A155" s="33" t="s">
        <v>22</v>
      </c>
      <c r="B155" s="34" t="s">
        <v>23</v>
      </c>
      <c r="C155" s="67">
        <v>13148.122759415754</v>
      </c>
      <c r="D155" s="67">
        <v>13210.237405426304</v>
      </c>
      <c r="E155" s="68">
        <v>13411.085214604069</v>
      </c>
      <c r="F155" s="1235">
        <v>13474.44215353483</v>
      </c>
      <c r="G155" s="989">
        <v>-0.47020083064544915</v>
      </c>
      <c r="H155" s="69">
        <v>321.16890931372546</v>
      </c>
      <c r="I155" s="69">
        <v>-0.69761094547696001</v>
      </c>
      <c r="J155" s="70">
        <v>12.551724137931034</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13307.466844919785</v>
      </c>
      <c r="D157" s="72">
        <v>12524.290956934921</v>
      </c>
      <c r="E157" s="73">
        <v>13573.616181818181</v>
      </c>
      <c r="F157" s="73">
        <v>12774.776776073621</v>
      </c>
      <c r="G157" s="993">
        <v>6.2532552994643149</v>
      </c>
      <c r="H157" s="74">
        <v>275</v>
      </c>
      <c r="I157" s="74">
        <v>26.537623853492448</v>
      </c>
      <c r="J157" s="74">
        <v>-60</v>
      </c>
      <c r="K157" s="74">
        <v>7.3529411764705885E-2</v>
      </c>
      <c r="L157" s="994">
        <v>-0.13336713995943206</v>
      </c>
    </row>
    <row r="158" spans="1:12" ht="15">
      <c r="A158" s="46" t="s">
        <v>108</v>
      </c>
      <c r="B158" s="75" t="s">
        <v>23</v>
      </c>
      <c r="C158" s="76">
        <v>14026.440935477765</v>
      </c>
      <c r="D158" s="76">
        <v>14168.693994663037</v>
      </c>
      <c r="E158" s="77">
        <v>14306.969754187321</v>
      </c>
      <c r="F158" s="77">
        <v>14452.067874556298</v>
      </c>
      <c r="G158" s="995">
        <v>-1.0039955640149651</v>
      </c>
      <c r="H158" s="78">
        <v>352.27783078880407</v>
      </c>
      <c r="I158" s="78">
        <v>-1.3903097117410681</v>
      </c>
      <c r="J158" s="78">
        <v>13.913043478260869</v>
      </c>
      <c r="K158" s="78">
        <v>38.529411764705884</v>
      </c>
      <c r="L158" s="996">
        <v>0.46044624746451035</v>
      </c>
    </row>
    <row r="159" spans="1:12" ht="15">
      <c r="A159" s="39" t="s">
        <v>109</v>
      </c>
      <c r="B159" s="40" t="s">
        <v>23</v>
      </c>
      <c r="C159" s="79">
        <v>14008.348456073365</v>
      </c>
      <c r="D159" s="79">
        <v>14103.220101902964</v>
      </c>
      <c r="E159" s="80">
        <v>14288.515425194833</v>
      </c>
      <c r="F159" s="80">
        <v>14385.284503941022</v>
      </c>
      <c r="G159" s="997">
        <v>-0.67269492459240388</v>
      </c>
      <c r="H159" s="81">
        <v>378.56440443213296</v>
      </c>
      <c r="I159" s="81">
        <v>4.5016337692022512E-2</v>
      </c>
      <c r="J159" s="81">
        <v>7.1216617210682491</v>
      </c>
      <c r="K159" s="81">
        <v>8.8480392156862742</v>
      </c>
      <c r="L159" s="998">
        <v>-0.4485125084516568</v>
      </c>
    </row>
    <row r="160" spans="1:12" ht="15">
      <c r="A160" s="39" t="s">
        <v>110</v>
      </c>
      <c r="B160" s="40" t="s">
        <v>23</v>
      </c>
      <c r="C160" s="79" t="s">
        <v>253</v>
      </c>
      <c r="D160" s="79" t="s">
        <v>99</v>
      </c>
      <c r="E160" s="80" t="s">
        <v>253</v>
      </c>
      <c r="F160" s="80" t="s">
        <v>99</v>
      </c>
      <c r="G160" s="997" t="s">
        <v>99</v>
      </c>
      <c r="H160" s="81" t="s">
        <v>253</v>
      </c>
      <c r="I160" s="81" t="s">
        <v>99</v>
      </c>
      <c r="J160" s="81" t="s">
        <v>99</v>
      </c>
      <c r="K160" s="81">
        <v>0.14705882352941177</v>
      </c>
      <c r="L160" s="998" t="s">
        <v>99</v>
      </c>
    </row>
    <row r="161" spans="1:12" ht="15">
      <c r="A161" s="39" t="s">
        <v>97</v>
      </c>
      <c r="B161" s="40" t="s">
        <v>23</v>
      </c>
      <c r="C161" s="79">
        <v>11176.277820726942</v>
      </c>
      <c r="D161" s="79">
        <v>11082.401290829615</v>
      </c>
      <c r="E161" s="80">
        <v>11399.803377141481</v>
      </c>
      <c r="F161" s="80">
        <v>11304.049316646207</v>
      </c>
      <c r="G161" s="997">
        <v>0.84707751897603145</v>
      </c>
      <c r="H161" s="81">
        <v>290.05573837926778</v>
      </c>
      <c r="I161" s="81">
        <v>0.85843939886263532</v>
      </c>
      <c r="J161" s="81">
        <v>11.462631820265932</v>
      </c>
      <c r="K161" s="81">
        <v>29.791666666666668</v>
      </c>
      <c r="L161" s="998">
        <v>-0.29109195402298482</v>
      </c>
    </row>
    <row r="162" spans="1:12" ht="15.75" thickBot="1">
      <c r="A162" s="41" t="s">
        <v>111</v>
      </c>
      <c r="B162" s="42" t="s">
        <v>23</v>
      </c>
      <c r="C162" s="82">
        <v>13481.2963502194</v>
      </c>
      <c r="D162" s="82">
        <v>13556.963404354748</v>
      </c>
      <c r="E162" s="83">
        <v>13750.922277223788</v>
      </c>
      <c r="F162" s="83">
        <v>13828.102672441844</v>
      </c>
      <c r="G162" s="999">
        <v>-0.55814161238381421</v>
      </c>
      <c r="H162" s="84">
        <v>286.45934959349592</v>
      </c>
      <c r="I162" s="84">
        <v>-1.9539635354098153</v>
      </c>
      <c r="J162" s="84">
        <v>13.888888888888889</v>
      </c>
      <c r="K162" s="84">
        <v>22.610294117647058</v>
      </c>
      <c r="L162" s="1000">
        <v>0.26546653144016119</v>
      </c>
    </row>
    <row r="163" spans="1:12" ht="15" thickBot="1">
      <c r="A163" s="35"/>
      <c r="B163" s="43"/>
      <c r="C163" s="71"/>
      <c r="D163" s="71"/>
      <c r="E163" s="71"/>
      <c r="F163" s="71"/>
      <c r="G163" s="991"/>
      <c r="H163" s="70"/>
      <c r="I163" s="70"/>
      <c r="J163" s="70"/>
      <c r="K163" s="70"/>
      <c r="L163" s="992"/>
    </row>
    <row r="164" spans="1:12" ht="14.25">
      <c r="A164" s="44" t="s">
        <v>112</v>
      </c>
      <c r="B164" s="45" t="s">
        <v>25</v>
      </c>
      <c r="C164" s="85" t="s">
        <v>99</v>
      </c>
      <c r="D164" s="85" t="s">
        <v>253</v>
      </c>
      <c r="E164" s="86" t="s">
        <v>99</v>
      </c>
      <c r="F164" s="86" t="s">
        <v>253</v>
      </c>
      <c r="G164" s="1001" t="s">
        <v>99</v>
      </c>
      <c r="H164" s="87" t="s">
        <v>99</v>
      </c>
      <c r="I164" s="87" t="s">
        <v>99</v>
      </c>
      <c r="J164" s="88" t="s">
        <v>99</v>
      </c>
      <c r="K164" s="88" t="s">
        <v>99</v>
      </c>
      <c r="L164" s="1002" t="s">
        <v>99</v>
      </c>
    </row>
    <row r="165" spans="1:12" ht="15">
      <c r="A165" s="46" t="s">
        <v>112</v>
      </c>
      <c r="B165" s="47" t="s">
        <v>26</v>
      </c>
      <c r="C165" s="79" t="s">
        <v>99</v>
      </c>
      <c r="D165" s="79" t="s">
        <v>253</v>
      </c>
      <c r="E165" s="80" t="s">
        <v>99</v>
      </c>
      <c r="F165" s="80" t="s">
        <v>253</v>
      </c>
      <c r="G165" s="997" t="s">
        <v>99</v>
      </c>
      <c r="H165" s="81" t="s">
        <v>99</v>
      </c>
      <c r="I165" s="81" t="s">
        <v>99</v>
      </c>
      <c r="J165" s="89" t="s">
        <v>99</v>
      </c>
      <c r="K165" s="89" t="s">
        <v>99</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99</v>
      </c>
      <c r="D167" s="90">
        <v>13626.502205882351</v>
      </c>
      <c r="E167" s="91" t="s">
        <v>99</v>
      </c>
      <c r="F167" s="91">
        <v>13899.032249999998</v>
      </c>
      <c r="G167" s="1004" t="s">
        <v>99</v>
      </c>
      <c r="H167" s="92" t="s">
        <v>99</v>
      </c>
      <c r="I167" s="92" t="s">
        <v>99</v>
      </c>
      <c r="J167" s="93" t="s">
        <v>99</v>
      </c>
      <c r="K167" s="93">
        <v>0</v>
      </c>
      <c r="L167" s="1005" t="s">
        <v>99</v>
      </c>
    </row>
    <row r="168" spans="1:12" ht="15">
      <c r="A168" s="46" t="s">
        <v>112</v>
      </c>
      <c r="B168" s="47" t="s">
        <v>29</v>
      </c>
      <c r="C168" s="79" t="s">
        <v>99</v>
      </c>
      <c r="D168" s="79" t="s">
        <v>253</v>
      </c>
      <c r="E168" s="80" t="s">
        <v>99</v>
      </c>
      <c r="F168" s="80" t="s">
        <v>253</v>
      </c>
      <c r="G168" s="997" t="s">
        <v>99</v>
      </c>
      <c r="H168" s="81" t="s">
        <v>99</v>
      </c>
      <c r="I168" s="81" t="s">
        <v>99</v>
      </c>
      <c r="J168" s="89" t="s">
        <v>99</v>
      </c>
      <c r="K168" s="89">
        <v>0</v>
      </c>
      <c r="L168" s="1003" t="s">
        <v>99</v>
      </c>
    </row>
    <row r="169" spans="1:12" ht="15">
      <c r="A169" s="46" t="s">
        <v>112</v>
      </c>
      <c r="B169" s="47" t="s">
        <v>30</v>
      </c>
      <c r="C169" s="79" t="s">
        <v>99</v>
      </c>
      <c r="D169" s="79" t="s">
        <v>253</v>
      </c>
      <c r="E169" s="80" t="s">
        <v>99</v>
      </c>
      <c r="F169" s="80" t="s">
        <v>253</v>
      </c>
      <c r="G169" s="997" t="s">
        <v>99</v>
      </c>
      <c r="H169" s="81" t="s">
        <v>99</v>
      </c>
      <c r="I169" s="81" t="s">
        <v>99</v>
      </c>
      <c r="J169" s="89" t="s">
        <v>99</v>
      </c>
      <c r="K169" s="89">
        <v>0</v>
      </c>
      <c r="L169" s="1003" t="s">
        <v>99</v>
      </c>
    </row>
    <row r="170" spans="1:12" ht="14.25">
      <c r="A170" s="44" t="s">
        <v>112</v>
      </c>
      <c r="B170" s="48" t="s">
        <v>31</v>
      </c>
      <c r="C170" s="90">
        <v>13307.466844919785</v>
      </c>
      <c r="D170" s="90">
        <v>12055.86096570787</v>
      </c>
      <c r="E170" s="91">
        <v>13573.616181818181</v>
      </c>
      <c r="F170" s="91">
        <v>12296.978185022028</v>
      </c>
      <c r="G170" s="1004">
        <v>10.381721245558721</v>
      </c>
      <c r="H170" s="92">
        <v>275</v>
      </c>
      <c r="I170" s="92">
        <v>33.265782633596217</v>
      </c>
      <c r="J170" s="93">
        <v>-45.454545454545453</v>
      </c>
      <c r="K170" s="93">
        <v>7.3529411764705885E-2</v>
      </c>
      <c r="L170" s="1005">
        <v>-7.8194726166328596E-2</v>
      </c>
    </row>
    <row r="171" spans="1:12" ht="15">
      <c r="A171" s="46" t="s">
        <v>112</v>
      </c>
      <c r="B171" s="47" t="s">
        <v>32</v>
      </c>
      <c r="C171" s="79" t="s">
        <v>253</v>
      </c>
      <c r="D171" s="79">
        <v>11913.743137254902</v>
      </c>
      <c r="E171" s="80" t="s">
        <v>253</v>
      </c>
      <c r="F171" s="80">
        <v>12152.018</v>
      </c>
      <c r="G171" s="997" t="s">
        <v>99</v>
      </c>
      <c r="H171" s="81" t="s">
        <v>253</v>
      </c>
      <c r="I171" s="81" t="s">
        <v>99</v>
      </c>
      <c r="J171" s="89" t="s">
        <v>99</v>
      </c>
      <c r="K171" s="89">
        <v>1.2254901960784314E-2</v>
      </c>
      <c r="L171" s="1003" t="s">
        <v>99</v>
      </c>
    </row>
    <row r="172" spans="1:12" ht="15.75" thickBot="1">
      <c r="A172" s="49" t="s">
        <v>112</v>
      </c>
      <c r="B172" s="50" t="s">
        <v>33</v>
      </c>
      <c r="C172" s="94">
        <v>13521.558823529411</v>
      </c>
      <c r="D172" s="94" t="s">
        <v>253</v>
      </c>
      <c r="E172" s="95">
        <v>13791.99</v>
      </c>
      <c r="F172" s="95" t="s">
        <v>253</v>
      </c>
      <c r="G172" s="1006" t="s">
        <v>99</v>
      </c>
      <c r="H172" s="89">
        <v>266</v>
      </c>
      <c r="I172" s="89" t="s">
        <v>99</v>
      </c>
      <c r="J172" s="89" t="s">
        <v>99</v>
      </c>
      <c r="K172" s="89">
        <v>6.1274509803921566E-2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14551.657004945411</v>
      </c>
      <c r="D174" s="85">
        <v>14683.272941606177</v>
      </c>
      <c r="E174" s="86">
        <v>14842.69014504432</v>
      </c>
      <c r="F174" s="86">
        <v>14976.938400438301</v>
      </c>
      <c r="G174" s="1001">
        <v>-0.89636647894640475</v>
      </c>
      <c r="H174" s="87">
        <v>409.97537537537534</v>
      </c>
      <c r="I174" s="87">
        <v>-1.6675648459009473</v>
      </c>
      <c r="J174" s="88">
        <v>-15.482233502538071</v>
      </c>
      <c r="K174" s="88">
        <v>4.0808823529411766</v>
      </c>
      <c r="L174" s="1002">
        <v>-1.3536004056795123</v>
      </c>
    </row>
    <row r="175" spans="1:12" ht="15">
      <c r="A175" s="46" t="s">
        <v>113</v>
      </c>
      <c r="B175" s="47" t="s">
        <v>26</v>
      </c>
      <c r="C175" s="79">
        <v>14572.256862745096</v>
      </c>
      <c r="D175" s="79">
        <v>14772.023529411765</v>
      </c>
      <c r="E175" s="80">
        <v>14863.701999999999</v>
      </c>
      <c r="F175" s="80">
        <v>15067.464</v>
      </c>
      <c r="G175" s="997">
        <v>-1.3523310890273281</v>
      </c>
      <c r="H175" s="81">
        <v>397.1</v>
      </c>
      <c r="I175" s="81">
        <v>-3.4759358288769944</v>
      </c>
      <c r="J175" s="89">
        <v>-23.809523809523807</v>
      </c>
      <c r="K175" s="89">
        <v>2.5490196078431371</v>
      </c>
      <c r="L175" s="1003">
        <v>-1.2164976335361732</v>
      </c>
    </row>
    <row r="176" spans="1:12" ht="15">
      <c r="A176" s="46" t="s">
        <v>113</v>
      </c>
      <c r="B176" s="47" t="s">
        <v>27</v>
      </c>
      <c r="C176" s="79">
        <v>14520.103921568627</v>
      </c>
      <c r="D176" s="79">
        <v>14491.441176470589</v>
      </c>
      <c r="E176" s="80">
        <v>14810.505999999999</v>
      </c>
      <c r="F176" s="80">
        <v>14781.27</v>
      </c>
      <c r="G176" s="997">
        <v>0.19779085288340559</v>
      </c>
      <c r="H176" s="81">
        <v>431.4</v>
      </c>
      <c r="I176" s="81">
        <v>0.4657661853749418</v>
      </c>
      <c r="J176" s="89">
        <v>3.3057851239669422</v>
      </c>
      <c r="K176" s="89">
        <v>1.5318627450980391</v>
      </c>
      <c r="L176" s="1003">
        <v>-0.13710277214334021</v>
      </c>
    </row>
    <row r="177" spans="1:12" ht="14.25">
      <c r="A177" s="44" t="s">
        <v>113</v>
      </c>
      <c r="B177" s="48" t="s">
        <v>28</v>
      </c>
      <c r="C177" s="90">
        <v>14292.454766722691</v>
      </c>
      <c r="D177" s="90">
        <v>14388.74005928362</v>
      </c>
      <c r="E177" s="91">
        <v>14578.303862057144</v>
      </c>
      <c r="F177" s="91">
        <v>14676.514860469293</v>
      </c>
      <c r="G177" s="1004">
        <v>-0.66917111688877162</v>
      </c>
      <c r="H177" s="92">
        <v>374.71688073394495</v>
      </c>
      <c r="I177" s="92">
        <v>-6.6525768435639912E-2</v>
      </c>
      <c r="J177" s="93">
        <v>22.334455667789001</v>
      </c>
      <c r="K177" s="93">
        <v>13.357843137254902</v>
      </c>
      <c r="L177" s="1005">
        <v>1.0681879648411083</v>
      </c>
    </row>
    <row r="178" spans="1:12" ht="15">
      <c r="A178" s="46" t="s">
        <v>113</v>
      </c>
      <c r="B178" s="47" t="s">
        <v>29</v>
      </c>
      <c r="C178" s="79">
        <v>14228.625490196078</v>
      </c>
      <c r="D178" s="79">
        <v>14327.73725490196</v>
      </c>
      <c r="E178" s="80">
        <v>14513.198</v>
      </c>
      <c r="F178" s="80">
        <v>14614.291999999999</v>
      </c>
      <c r="G178" s="997">
        <v>-0.69174750306069666</v>
      </c>
      <c r="H178" s="81">
        <v>363.4</v>
      </c>
      <c r="I178" s="81">
        <v>0.83240843507214213</v>
      </c>
      <c r="J178" s="89">
        <v>24.943820224719101</v>
      </c>
      <c r="K178" s="89">
        <v>6.8137254901960782</v>
      </c>
      <c r="L178" s="1003">
        <v>0.67579445571331931</v>
      </c>
    </row>
    <row r="179" spans="1:12" ht="15">
      <c r="A179" s="46" t="s">
        <v>113</v>
      </c>
      <c r="B179" s="47" t="s">
        <v>30</v>
      </c>
      <c r="C179" s="79">
        <v>14354.950980392156</v>
      </c>
      <c r="D179" s="79">
        <v>14445.051960784313</v>
      </c>
      <c r="E179" s="80">
        <v>14642.05</v>
      </c>
      <c r="F179" s="80">
        <v>14733.953</v>
      </c>
      <c r="G179" s="997">
        <v>-0.62374978391746094</v>
      </c>
      <c r="H179" s="81">
        <v>386.5</v>
      </c>
      <c r="I179" s="81">
        <v>-0.77021822849807453</v>
      </c>
      <c r="J179" s="89">
        <v>19.730941704035875</v>
      </c>
      <c r="K179" s="89">
        <v>6.5441176470588243</v>
      </c>
      <c r="L179" s="1003">
        <v>0.39239350912778992</v>
      </c>
    </row>
    <row r="180" spans="1:12" ht="14.25">
      <c r="A180" s="44" t="s">
        <v>113</v>
      </c>
      <c r="B180" s="48" t="s">
        <v>31</v>
      </c>
      <c r="C180" s="90">
        <v>13705.86700736501</v>
      </c>
      <c r="D180" s="90">
        <v>13844.571863692056</v>
      </c>
      <c r="E180" s="91">
        <v>13979.984347512311</v>
      </c>
      <c r="F180" s="91">
        <v>14121.463300965897</v>
      </c>
      <c r="G180" s="1004">
        <v>-1.0018717638412842</v>
      </c>
      <c r="H180" s="92">
        <v>326.90197559558396</v>
      </c>
      <c r="I180" s="92">
        <v>-1.1176874454789427</v>
      </c>
      <c r="J180" s="93">
        <v>16.677966101694917</v>
      </c>
      <c r="K180" s="93">
        <v>21.090686274509803</v>
      </c>
      <c r="L180" s="1005">
        <v>0.74585868830290636</v>
      </c>
    </row>
    <row r="181" spans="1:12" ht="15">
      <c r="A181" s="46" t="s">
        <v>113</v>
      </c>
      <c r="B181" s="47" t="s">
        <v>32</v>
      </c>
      <c r="C181" s="79">
        <v>13578.406862745098</v>
      </c>
      <c r="D181" s="79">
        <v>13723.269607843138</v>
      </c>
      <c r="E181" s="80">
        <v>13849.975</v>
      </c>
      <c r="F181" s="80">
        <v>13997.735000000001</v>
      </c>
      <c r="G181" s="997">
        <v>-1.0555993523237881</v>
      </c>
      <c r="H181" s="81">
        <v>312.7</v>
      </c>
      <c r="I181" s="81">
        <v>-0.79314720812182737</v>
      </c>
      <c r="J181" s="89">
        <v>15.636822194199244</v>
      </c>
      <c r="K181" s="89">
        <v>11.237745098039216</v>
      </c>
      <c r="L181" s="1003">
        <v>0.29981406355645746</v>
      </c>
    </row>
    <row r="182" spans="1:12" ht="15.75" thickBot="1">
      <c r="A182" s="49" t="s">
        <v>113</v>
      </c>
      <c r="B182" s="50" t="s">
        <v>33</v>
      </c>
      <c r="C182" s="94">
        <v>13838.36862745098</v>
      </c>
      <c r="D182" s="94">
        <v>13972.167647058825</v>
      </c>
      <c r="E182" s="95">
        <v>14115.136</v>
      </c>
      <c r="F182" s="95">
        <v>14251.611000000001</v>
      </c>
      <c r="G182" s="1006">
        <v>-0.95761103779776446</v>
      </c>
      <c r="H182" s="89">
        <v>343.1</v>
      </c>
      <c r="I182" s="89">
        <v>-1.5494978479196491</v>
      </c>
      <c r="J182" s="89">
        <v>17.888563049853374</v>
      </c>
      <c r="K182" s="89">
        <v>9.8529411764705888</v>
      </c>
      <c r="L182" s="1003">
        <v>0.44604462474645068</v>
      </c>
    </row>
    <row r="183" spans="1:12" ht="15.75" thickBot="1">
      <c r="A183" s="51"/>
      <c r="B183" s="52"/>
      <c r="C183" s="96"/>
      <c r="D183" s="96"/>
      <c r="E183" s="96"/>
      <c r="F183" s="96"/>
      <c r="G183" s="1007"/>
      <c r="H183" s="97"/>
      <c r="I183" s="97"/>
      <c r="J183" s="97"/>
      <c r="K183" s="97"/>
      <c r="L183" s="1008"/>
    </row>
    <row r="184" spans="1:12" ht="15">
      <c r="A184" s="46" t="s">
        <v>114</v>
      </c>
      <c r="B184" s="53" t="s">
        <v>30</v>
      </c>
      <c r="C184" s="98">
        <v>14305.715686274509</v>
      </c>
      <c r="D184" s="98">
        <v>14414.606862745097</v>
      </c>
      <c r="E184" s="99">
        <v>14591.83</v>
      </c>
      <c r="F184" s="99">
        <v>14702.898999999999</v>
      </c>
      <c r="G184" s="1009">
        <v>-0.75542245104179462</v>
      </c>
      <c r="H184" s="100">
        <v>398.4</v>
      </c>
      <c r="I184" s="100">
        <v>-1.8719211822660156</v>
      </c>
      <c r="J184" s="100">
        <v>6.1904761904761907</v>
      </c>
      <c r="K184" s="100">
        <v>2.732843137254902</v>
      </c>
      <c r="L184" s="1010">
        <v>-0.16370858688302903</v>
      </c>
    </row>
    <row r="185" spans="1:12" ht="15.75" thickBot="1">
      <c r="A185" s="49" t="s">
        <v>114</v>
      </c>
      <c r="B185" s="50" t="s">
        <v>33</v>
      </c>
      <c r="C185" s="94">
        <v>13865.113725490195</v>
      </c>
      <c r="D185" s="94">
        <v>13946.848039215685</v>
      </c>
      <c r="E185" s="95">
        <v>14142.415999999999</v>
      </c>
      <c r="F185" s="95">
        <v>14225.785</v>
      </c>
      <c r="G185" s="1006">
        <v>-0.58604147328249789</v>
      </c>
      <c r="H185" s="89">
        <v>369.7</v>
      </c>
      <c r="I185" s="89">
        <v>1.0385351188849443</v>
      </c>
      <c r="J185" s="89">
        <v>7.5431034482758621</v>
      </c>
      <c r="K185" s="89">
        <v>6.1151960784313726</v>
      </c>
      <c r="L185" s="1003">
        <v>-0.28480392156862777</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253</v>
      </c>
      <c r="D194" s="90" t="s">
        <v>99</v>
      </c>
      <c r="E194" s="91" t="s">
        <v>253</v>
      </c>
      <c r="F194" s="91" t="s">
        <v>99</v>
      </c>
      <c r="G194" s="1004" t="s">
        <v>99</v>
      </c>
      <c r="H194" s="92" t="s">
        <v>253</v>
      </c>
      <c r="I194" s="92" t="s">
        <v>99</v>
      </c>
      <c r="J194" s="93" t="s">
        <v>99</v>
      </c>
      <c r="K194" s="93">
        <v>0.14705882352941177</v>
      </c>
      <c r="L194" s="1005" t="s">
        <v>99</v>
      </c>
    </row>
    <row r="195" spans="1:12" ht="15">
      <c r="A195" s="39" t="s">
        <v>115</v>
      </c>
      <c r="B195" s="47" t="s">
        <v>33</v>
      </c>
      <c r="C195" s="79" t="s">
        <v>253</v>
      </c>
      <c r="D195" s="79" t="s">
        <v>99</v>
      </c>
      <c r="E195" s="80" t="s">
        <v>253</v>
      </c>
      <c r="F195" s="80" t="s">
        <v>99</v>
      </c>
      <c r="G195" s="997" t="s">
        <v>99</v>
      </c>
      <c r="H195" s="81" t="s">
        <v>253</v>
      </c>
      <c r="I195" s="81" t="s">
        <v>99</v>
      </c>
      <c r="J195" s="89" t="s">
        <v>99</v>
      </c>
      <c r="K195" s="89">
        <v>3.6764705882352942E-2</v>
      </c>
      <c r="L195" s="1003" t="s">
        <v>99</v>
      </c>
    </row>
    <row r="196" spans="1:12" ht="15.75" thickBot="1">
      <c r="A196" s="55" t="s">
        <v>115</v>
      </c>
      <c r="B196" s="47" t="s">
        <v>36</v>
      </c>
      <c r="C196" s="94" t="s">
        <v>253</v>
      </c>
      <c r="D196" s="94" t="s">
        <v>99</v>
      </c>
      <c r="E196" s="95" t="s">
        <v>253</v>
      </c>
      <c r="F196" s="95" t="s">
        <v>99</v>
      </c>
      <c r="G196" s="1006" t="s">
        <v>99</v>
      </c>
      <c r="H196" s="89" t="s">
        <v>253</v>
      </c>
      <c r="I196" s="89" t="s">
        <v>99</v>
      </c>
      <c r="J196" s="89" t="s">
        <v>99</v>
      </c>
      <c r="K196" s="89">
        <v>0.11029411764705882</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11836.620072885857</v>
      </c>
      <c r="D198" s="85">
        <v>11898.501463222405</v>
      </c>
      <c r="E198" s="86">
        <v>12073.352474343574</v>
      </c>
      <c r="F198" s="86">
        <v>12136.471492486853</v>
      </c>
      <c r="G198" s="1001">
        <v>-0.52007717549827859</v>
      </c>
      <c r="H198" s="87">
        <v>352.08489425981873</v>
      </c>
      <c r="I198" s="87">
        <v>-2.5675025776973981</v>
      </c>
      <c r="J198" s="88">
        <v>49.773755656108598</v>
      </c>
      <c r="K198" s="88">
        <v>4.0563725490196081</v>
      </c>
      <c r="L198" s="1002">
        <v>1.0080966869506427</v>
      </c>
    </row>
    <row r="199" spans="1:12" ht="15">
      <c r="A199" s="46" t="s">
        <v>24</v>
      </c>
      <c r="B199" s="47" t="s">
        <v>29</v>
      </c>
      <c r="C199" s="79">
        <v>11607.093137254902</v>
      </c>
      <c r="D199" s="79">
        <v>11349.107843137255</v>
      </c>
      <c r="E199" s="80">
        <v>11839.235000000001</v>
      </c>
      <c r="F199" s="80">
        <v>11576.09</v>
      </c>
      <c r="G199" s="997">
        <v>2.2731768671459918</v>
      </c>
      <c r="H199" s="81">
        <v>318.7</v>
      </c>
      <c r="I199" s="81">
        <v>-5.7936742536210524</v>
      </c>
      <c r="J199" s="89">
        <v>56.09756097560976</v>
      </c>
      <c r="K199" s="89">
        <v>0.78431372549019607</v>
      </c>
      <c r="L199" s="1003">
        <v>0.21879648411088581</v>
      </c>
    </row>
    <row r="200" spans="1:12" ht="15">
      <c r="A200" s="46" t="s">
        <v>24</v>
      </c>
      <c r="B200" s="47" t="s">
        <v>30</v>
      </c>
      <c r="C200" s="79">
        <v>11900.108823529412</v>
      </c>
      <c r="D200" s="79">
        <v>11888.716666666667</v>
      </c>
      <c r="E200" s="80">
        <v>12138.111000000001</v>
      </c>
      <c r="F200" s="80">
        <v>12126.491</v>
      </c>
      <c r="G200" s="997">
        <v>9.5823268248010074E-2</v>
      </c>
      <c r="H200" s="81">
        <v>345.4</v>
      </c>
      <c r="I200" s="81">
        <v>-2.5669957686883</v>
      </c>
      <c r="J200" s="89">
        <v>67.164179104477611</v>
      </c>
      <c r="K200" s="89">
        <v>1.3725490196078431</v>
      </c>
      <c r="L200" s="1003">
        <v>0.44841108857336043</v>
      </c>
    </row>
    <row r="201" spans="1:12" ht="15">
      <c r="A201" s="46" t="s">
        <v>24</v>
      </c>
      <c r="B201" s="47" t="s">
        <v>35</v>
      </c>
      <c r="C201" s="79">
        <v>11875.370588235295</v>
      </c>
      <c r="D201" s="79">
        <v>12084.402941176471</v>
      </c>
      <c r="E201" s="80">
        <v>12112.878000000001</v>
      </c>
      <c r="F201" s="80">
        <v>12326.091</v>
      </c>
      <c r="G201" s="997">
        <v>-1.7297698029326551</v>
      </c>
      <c r="H201" s="81">
        <v>370.7</v>
      </c>
      <c r="I201" s="81">
        <v>-0.82932049224184667</v>
      </c>
      <c r="J201" s="89">
        <v>37.168141592920357</v>
      </c>
      <c r="K201" s="89">
        <v>1.8995098039215685</v>
      </c>
      <c r="L201" s="1003">
        <v>0.34088911426639612</v>
      </c>
    </row>
    <row r="202" spans="1:12" ht="14.25">
      <c r="A202" s="44" t="s">
        <v>24</v>
      </c>
      <c r="B202" s="48" t="s">
        <v>31</v>
      </c>
      <c r="C202" s="90">
        <v>11597.144341559366</v>
      </c>
      <c r="D202" s="90">
        <v>11541.976334117984</v>
      </c>
      <c r="E202" s="91">
        <v>11829.087228390554</v>
      </c>
      <c r="F202" s="91">
        <v>11772.815860800343</v>
      </c>
      <c r="G202" s="1004">
        <v>0.47797713185658408</v>
      </c>
      <c r="H202" s="92">
        <v>302.80871313672918</v>
      </c>
      <c r="I202" s="92">
        <v>0.8343899113777975</v>
      </c>
      <c r="J202" s="93">
        <v>7.1069633883704242</v>
      </c>
      <c r="K202" s="93">
        <v>18.284313725490193</v>
      </c>
      <c r="L202" s="1005">
        <v>-0.92947937795808144</v>
      </c>
    </row>
    <row r="203" spans="1:12" ht="15">
      <c r="A203" s="46" t="s">
        <v>24</v>
      </c>
      <c r="B203" s="47" t="s">
        <v>32</v>
      </c>
      <c r="C203" s="79">
        <v>11189.98137254902</v>
      </c>
      <c r="D203" s="79">
        <v>11121.851960784314</v>
      </c>
      <c r="E203" s="80">
        <v>11413.781000000001</v>
      </c>
      <c r="F203" s="80">
        <v>11344.289000000001</v>
      </c>
      <c r="G203" s="997">
        <v>0.61257254641520664</v>
      </c>
      <c r="H203" s="81">
        <v>275.5</v>
      </c>
      <c r="I203" s="81">
        <v>-7.2542618788534144E-2</v>
      </c>
      <c r="J203" s="89">
        <v>4.0669856459330145</v>
      </c>
      <c r="K203" s="89">
        <v>5.3308823529411766</v>
      </c>
      <c r="L203" s="1003">
        <v>-0.43463488843813369</v>
      </c>
    </row>
    <row r="204" spans="1:12" ht="15">
      <c r="A204" s="46" t="s">
        <v>24</v>
      </c>
      <c r="B204" s="47" t="s">
        <v>33</v>
      </c>
      <c r="C204" s="79">
        <v>11737.116666666667</v>
      </c>
      <c r="D204" s="79">
        <v>11692.562745098039</v>
      </c>
      <c r="E204" s="80">
        <v>11971.859</v>
      </c>
      <c r="F204" s="80">
        <v>11926.414000000001</v>
      </c>
      <c r="G204" s="997">
        <v>0.38104496456352854</v>
      </c>
      <c r="H204" s="81">
        <v>296.89999999999998</v>
      </c>
      <c r="I204" s="81">
        <v>-0.90120160213619671</v>
      </c>
      <c r="J204" s="89">
        <v>-5.6451612903225801</v>
      </c>
      <c r="K204" s="89">
        <v>7.1691176470588234</v>
      </c>
      <c r="L204" s="1003">
        <v>-1.3826064908722104</v>
      </c>
    </row>
    <row r="205" spans="1:12" ht="15">
      <c r="A205" s="46" t="s">
        <v>24</v>
      </c>
      <c r="B205" s="47" t="s">
        <v>36</v>
      </c>
      <c r="C205" s="79">
        <v>11751.859803921569</v>
      </c>
      <c r="D205" s="79">
        <v>11716.314705882352</v>
      </c>
      <c r="E205" s="80">
        <v>11986.897000000001</v>
      </c>
      <c r="F205" s="80">
        <v>11950.641</v>
      </c>
      <c r="G205" s="997">
        <v>0.30338121612055136</v>
      </c>
      <c r="H205" s="81">
        <v>335.3</v>
      </c>
      <c r="I205" s="81">
        <v>1.4523449319213348</v>
      </c>
      <c r="J205" s="89">
        <v>32.95774647887324</v>
      </c>
      <c r="K205" s="89">
        <v>5.784313725490196</v>
      </c>
      <c r="L205" s="1003">
        <v>0.88776200135226446</v>
      </c>
    </row>
    <row r="206" spans="1:12" ht="14.25">
      <c r="A206" s="44" t="s">
        <v>24</v>
      </c>
      <c r="B206" s="48" t="s">
        <v>37</v>
      </c>
      <c r="C206" s="90">
        <v>9223.999813395134</v>
      </c>
      <c r="D206" s="90">
        <v>9087.645832668597</v>
      </c>
      <c r="E206" s="91">
        <v>9408.4798096630366</v>
      </c>
      <c r="F206" s="91">
        <v>9269.3987493219684</v>
      </c>
      <c r="G206" s="1004">
        <v>1.5004323808083198</v>
      </c>
      <c r="H206" s="92">
        <v>224.99144736842109</v>
      </c>
      <c r="I206" s="92">
        <v>-1.1420526984268371</v>
      </c>
      <c r="J206" s="93">
        <v>7.2310405643738971</v>
      </c>
      <c r="K206" s="93">
        <v>7.4509803921568629</v>
      </c>
      <c r="L206" s="1005">
        <v>-0.36970926301555096</v>
      </c>
    </row>
    <row r="207" spans="1:12" ht="15">
      <c r="A207" s="46" t="s">
        <v>24</v>
      </c>
      <c r="B207" s="47" t="s">
        <v>101</v>
      </c>
      <c r="C207" s="101">
        <v>8891.6431372549032</v>
      </c>
      <c r="D207" s="101">
        <v>8775.2529411764699</v>
      </c>
      <c r="E207" s="102">
        <v>9069.4760000000006</v>
      </c>
      <c r="F207" s="102">
        <v>8950.7579999999998</v>
      </c>
      <c r="G207" s="1011">
        <v>1.3263457687047371</v>
      </c>
      <c r="H207" s="103">
        <v>212.9</v>
      </c>
      <c r="I207" s="103">
        <v>-1.7082179132040576</v>
      </c>
      <c r="J207" s="104">
        <v>4.8295454545454541</v>
      </c>
      <c r="K207" s="104">
        <v>4.5220588235294112</v>
      </c>
      <c r="L207" s="1012">
        <v>-0.33311359026369214</v>
      </c>
    </row>
    <row r="208" spans="1:12" ht="15">
      <c r="A208" s="46" t="s">
        <v>24</v>
      </c>
      <c r="B208" s="47" t="s">
        <v>38</v>
      </c>
      <c r="C208" s="79">
        <v>9498.7264705882335</v>
      </c>
      <c r="D208" s="79">
        <v>9136.9333333333343</v>
      </c>
      <c r="E208" s="80">
        <v>9688.7009999999991</v>
      </c>
      <c r="F208" s="80">
        <v>9319.6720000000005</v>
      </c>
      <c r="G208" s="997">
        <v>3.9596779800834043</v>
      </c>
      <c r="H208" s="81">
        <v>238.3</v>
      </c>
      <c r="I208" s="81">
        <v>-0.66694456023342819</v>
      </c>
      <c r="J208" s="89">
        <v>13.872832369942195</v>
      </c>
      <c r="K208" s="89">
        <v>2.4142156862745101</v>
      </c>
      <c r="L208" s="1003">
        <v>2.8008789722785643E-2</v>
      </c>
    </row>
    <row r="209" spans="1:12" ht="15.75" thickBot="1">
      <c r="A209" s="46" t="s">
        <v>24</v>
      </c>
      <c r="B209" s="47" t="s">
        <v>39</v>
      </c>
      <c r="C209" s="79">
        <v>10394.491176470587</v>
      </c>
      <c r="D209" s="79">
        <v>11014.595098039215</v>
      </c>
      <c r="E209" s="80">
        <v>10602.380999999999</v>
      </c>
      <c r="F209" s="80">
        <v>11234.887000000001</v>
      </c>
      <c r="G209" s="997">
        <v>-5.6298385555635866</v>
      </c>
      <c r="H209" s="81">
        <v>268.8</v>
      </c>
      <c r="I209" s="81">
        <v>-7.4349442379177927E-2</v>
      </c>
      <c r="J209" s="89">
        <v>0</v>
      </c>
      <c r="K209" s="89">
        <v>0.51470588235294112</v>
      </c>
      <c r="L209" s="1003">
        <v>-6.4604462474645019E-2</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14245.727136609252</v>
      </c>
      <c r="D211" s="90">
        <v>14636.208900957188</v>
      </c>
      <c r="E211" s="91">
        <v>14530.641679341437</v>
      </c>
      <c r="F211" s="91">
        <v>14928.933078976332</v>
      </c>
      <c r="G211" s="1004">
        <v>-2.6679160361150531</v>
      </c>
      <c r="H211" s="92">
        <v>340.13466666666665</v>
      </c>
      <c r="I211" s="92">
        <v>0.1466915787726136</v>
      </c>
      <c r="J211" s="93">
        <v>-29.906542056074763</v>
      </c>
      <c r="K211" s="93">
        <v>1.8382352941176472</v>
      </c>
      <c r="L211" s="1005">
        <v>-1.113488843813387</v>
      </c>
    </row>
    <row r="212" spans="1:12" ht="15">
      <c r="A212" s="46" t="s">
        <v>116</v>
      </c>
      <c r="B212" s="47" t="s">
        <v>26</v>
      </c>
      <c r="C212" s="79">
        <v>14060.347058823529</v>
      </c>
      <c r="D212" s="79">
        <v>14331.728431372549</v>
      </c>
      <c r="E212" s="80">
        <v>14341.554</v>
      </c>
      <c r="F212" s="80">
        <v>14618.362999999999</v>
      </c>
      <c r="G212" s="997">
        <v>-1.8935704360330861</v>
      </c>
      <c r="H212" s="81">
        <v>312</v>
      </c>
      <c r="I212" s="81">
        <v>6.0863651819109066</v>
      </c>
      <c r="J212" s="89">
        <v>-44.444444444444443</v>
      </c>
      <c r="K212" s="89">
        <v>0.18382352941176469</v>
      </c>
      <c r="L212" s="1003">
        <v>-0.18859026369168361</v>
      </c>
    </row>
    <row r="213" spans="1:12" ht="15">
      <c r="A213" s="46" t="s">
        <v>116</v>
      </c>
      <c r="B213" s="47" t="s">
        <v>27</v>
      </c>
      <c r="C213" s="79">
        <v>14205.742156862745</v>
      </c>
      <c r="D213" s="79">
        <v>14807.454901960784</v>
      </c>
      <c r="E213" s="80">
        <v>14489.857</v>
      </c>
      <c r="F213" s="80">
        <v>15103.603999999999</v>
      </c>
      <c r="G213" s="997">
        <v>-4.0635797919489907</v>
      </c>
      <c r="H213" s="81">
        <v>325.8</v>
      </c>
      <c r="I213" s="81">
        <v>-4.1764705882352908</v>
      </c>
      <c r="J213" s="89">
        <v>-25.581395348837212</v>
      </c>
      <c r="K213" s="89">
        <v>0.78431372549019607</v>
      </c>
      <c r="L213" s="1003">
        <v>-0.401893171061528</v>
      </c>
    </row>
    <row r="214" spans="1:12" ht="15">
      <c r="A214" s="46" t="s">
        <v>116</v>
      </c>
      <c r="B214" s="47" t="s">
        <v>34</v>
      </c>
      <c r="C214" s="79">
        <v>14312.469607843137</v>
      </c>
      <c r="D214" s="79">
        <v>14563.260784313725</v>
      </c>
      <c r="E214" s="80">
        <v>14598.718999999999</v>
      </c>
      <c r="F214" s="80">
        <v>14854.526</v>
      </c>
      <c r="G214" s="997">
        <v>-1.7220812027256924</v>
      </c>
      <c r="H214" s="81">
        <v>359</v>
      </c>
      <c r="I214" s="81">
        <v>2.1337126600284493</v>
      </c>
      <c r="J214" s="89">
        <v>-29.702970297029701</v>
      </c>
      <c r="K214" s="89">
        <v>0.87009803921568629</v>
      </c>
      <c r="L214" s="1003">
        <v>-0.5230054090601759</v>
      </c>
    </row>
    <row r="215" spans="1:12" ht="14.25">
      <c r="A215" s="44" t="s">
        <v>116</v>
      </c>
      <c r="B215" s="48" t="s">
        <v>28</v>
      </c>
      <c r="C215" s="90">
        <v>13969.624251689478</v>
      </c>
      <c r="D215" s="90">
        <v>13998.699647079286</v>
      </c>
      <c r="E215" s="91">
        <v>14249.016736723268</v>
      </c>
      <c r="F215" s="91">
        <v>14278.673640020872</v>
      </c>
      <c r="G215" s="1004">
        <v>-0.20770068736973143</v>
      </c>
      <c r="H215" s="92">
        <v>300.06056910569106</v>
      </c>
      <c r="I215" s="92">
        <v>-1.0588222873250148</v>
      </c>
      <c r="J215" s="93">
        <v>16.77215189873418</v>
      </c>
      <c r="K215" s="93">
        <v>9.0441176470588225</v>
      </c>
      <c r="L215" s="1005">
        <v>0.326876267748478</v>
      </c>
    </row>
    <row r="216" spans="1:12" ht="15">
      <c r="A216" s="46" t="s">
        <v>116</v>
      </c>
      <c r="B216" s="47" t="s">
        <v>29</v>
      </c>
      <c r="C216" s="79">
        <v>13704.766666666666</v>
      </c>
      <c r="D216" s="79">
        <v>13458.242156862743</v>
      </c>
      <c r="E216" s="80">
        <v>13978.861999999999</v>
      </c>
      <c r="F216" s="80">
        <v>13727.406999999999</v>
      </c>
      <c r="G216" s="997">
        <v>1.8317734733150983</v>
      </c>
      <c r="H216" s="81">
        <v>277.10000000000002</v>
      </c>
      <c r="I216" s="81">
        <v>2.8582034149963054</v>
      </c>
      <c r="J216" s="89">
        <v>15.384615384615385</v>
      </c>
      <c r="K216" s="89">
        <v>1.2867647058823528</v>
      </c>
      <c r="L216" s="1003">
        <v>3.1592292089249296E-2</v>
      </c>
    </row>
    <row r="217" spans="1:12" ht="15">
      <c r="A217" s="46" t="s">
        <v>116</v>
      </c>
      <c r="B217" s="47" t="s">
        <v>30</v>
      </c>
      <c r="C217" s="79">
        <v>14072.797058823529</v>
      </c>
      <c r="D217" s="79">
        <v>14087.638235294116</v>
      </c>
      <c r="E217" s="80">
        <v>14354.253000000001</v>
      </c>
      <c r="F217" s="80">
        <v>14369.391</v>
      </c>
      <c r="G217" s="997">
        <v>-0.10534893232426489</v>
      </c>
      <c r="H217" s="81">
        <v>292.39999999999998</v>
      </c>
      <c r="I217" s="81">
        <v>-2.0763563295378584</v>
      </c>
      <c r="J217" s="89">
        <v>10.479041916167663</v>
      </c>
      <c r="K217" s="89">
        <v>4.5220588235294112</v>
      </c>
      <c r="L217" s="1003">
        <v>-8.4837728194726125E-2</v>
      </c>
    </row>
    <row r="218" spans="1:12" ht="15">
      <c r="A218" s="46" t="s">
        <v>116</v>
      </c>
      <c r="B218" s="47" t="s">
        <v>35</v>
      </c>
      <c r="C218" s="79">
        <v>13929.097058823529</v>
      </c>
      <c r="D218" s="79">
        <v>14063.720588235296</v>
      </c>
      <c r="E218" s="80">
        <v>14207.679</v>
      </c>
      <c r="F218" s="80">
        <v>14344.995000000001</v>
      </c>
      <c r="G218" s="997">
        <v>-0.95723978990582215</v>
      </c>
      <c r="H218" s="81">
        <v>319.89999999999998</v>
      </c>
      <c r="I218" s="81">
        <v>-1.7807798587657389</v>
      </c>
      <c r="J218" s="89">
        <v>27.536231884057973</v>
      </c>
      <c r="K218" s="89">
        <v>3.2352941176470593</v>
      </c>
      <c r="L218" s="1003">
        <v>0.38012170385395594</v>
      </c>
    </row>
    <row r="219" spans="1:12" ht="14.25">
      <c r="A219" s="44" t="s">
        <v>116</v>
      </c>
      <c r="B219" s="48" t="s">
        <v>31</v>
      </c>
      <c r="C219" s="90">
        <v>12906.611394459751</v>
      </c>
      <c r="D219" s="90">
        <v>12776.439315480213</v>
      </c>
      <c r="E219" s="91">
        <v>13164.743622348946</v>
      </c>
      <c r="F219" s="91">
        <v>13031.968101789817</v>
      </c>
      <c r="G219" s="1004">
        <v>1.0188447325994747</v>
      </c>
      <c r="H219" s="92">
        <v>267.55757575757571</v>
      </c>
      <c r="I219" s="92">
        <v>-0.89635004715504918</v>
      </c>
      <c r="J219" s="93">
        <v>23.643410852713178</v>
      </c>
      <c r="K219" s="93">
        <v>11.727941176470589</v>
      </c>
      <c r="L219" s="1005">
        <v>1.0520791075050706</v>
      </c>
    </row>
    <row r="220" spans="1:12" ht="15">
      <c r="A220" s="46" t="s">
        <v>116</v>
      </c>
      <c r="B220" s="47" t="s">
        <v>32</v>
      </c>
      <c r="C220" s="79">
        <v>12401.167647058825</v>
      </c>
      <c r="D220" s="79">
        <v>12176.90980392157</v>
      </c>
      <c r="E220" s="80">
        <v>12649.191000000001</v>
      </c>
      <c r="F220" s="80">
        <v>12420.448</v>
      </c>
      <c r="G220" s="997">
        <v>1.8416646484893329</v>
      </c>
      <c r="H220" s="81">
        <v>234.8</v>
      </c>
      <c r="I220" s="81">
        <v>-3.7310373103731012</v>
      </c>
      <c r="J220" s="89">
        <v>14.077669902912621</v>
      </c>
      <c r="K220" s="89">
        <v>2.8799019607843137</v>
      </c>
      <c r="L220" s="1003">
        <v>3.8522650439485773E-2</v>
      </c>
    </row>
    <row r="221" spans="1:12" ht="15">
      <c r="A221" s="46" t="s">
        <v>116</v>
      </c>
      <c r="B221" s="47" t="s">
        <v>33</v>
      </c>
      <c r="C221" s="79">
        <v>13091.032352941176</v>
      </c>
      <c r="D221" s="79">
        <v>13013.178431372547</v>
      </c>
      <c r="E221" s="80">
        <v>13352.852999999999</v>
      </c>
      <c r="F221" s="80">
        <v>13273.441999999999</v>
      </c>
      <c r="G221" s="997">
        <v>0.59826983837349845</v>
      </c>
      <c r="H221" s="81">
        <v>269.10000000000002</v>
      </c>
      <c r="I221" s="81">
        <v>-1.1025358324145533</v>
      </c>
      <c r="J221" s="81">
        <v>17.819148936170212</v>
      </c>
      <c r="K221" s="81">
        <v>5.4289215686274508</v>
      </c>
      <c r="L221" s="998">
        <v>0.24271467207572694</v>
      </c>
    </row>
    <row r="222" spans="1:12" ht="15.75" thickBot="1">
      <c r="A222" s="56" t="s">
        <v>116</v>
      </c>
      <c r="B222" s="57" t="s">
        <v>36</v>
      </c>
      <c r="C222" s="82">
        <v>12978.961764705882</v>
      </c>
      <c r="D222" s="82">
        <v>12881.171568627451</v>
      </c>
      <c r="E222" s="83">
        <v>13238.540999999999</v>
      </c>
      <c r="F222" s="83">
        <v>13138.795</v>
      </c>
      <c r="G222" s="999">
        <v>0.75917159830866676</v>
      </c>
      <c r="H222" s="84">
        <v>292.7</v>
      </c>
      <c r="I222" s="84">
        <v>-0.37440435670524935</v>
      </c>
      <c r="J222" s="84">
        <v>45.3125</v>
      </c>
      <c r="K222" s="84">
        <v>3.4191176470588238</v>
      </c>
      <c r="L222" s="1000">
        <v>0.77084178498985834</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11" t="s">
        <v>10</v>
      </c>
      <c r="I227" s="1412"/>
      <c r="J227" s="984" t="s">
        <v>11</v>
      </c>
      <c r="K227" s="955" t="s">
        <v>12</v>
      </c>
      <c r="L227" s="956"/>
    </row>
    <row r="228" spans="1:12" ht="15.75" customHeight="1">
      <c r="A228" s="29" t="s">
        <v>13</v>
      </c>
      <c r="B228" s="30" t="s">
        <v>14</v>
      </c>
      <c r="C228" s="957" t="s">
        <v>40</v>
      </c>
      <c r="D228" s="957" t="s">
        <v>40</v>
      </c>
      <c r="E228" s="958" t="s">
        <v>41</v>
      </c>
      <c r="F228" s="959"/>
      <c r="G228" s="985"/>
      <c r="H228" s="1409" t="s">
        <v>15</v>
      </c>
      <c r="I228" s="1410"/>
      <c r="J228" s="986" t="s">
        <v>16</v>
      </c>
      <c r="K228" s="960" t="s">
        <v>17</v>
      </c>
      <c r="L228" s="961"/>
    </row>
    <row r="229" spans="1:12" ht="26.25" thickBot="1">
      <c r="A229" s="31" t="s">
        <v>18</v>
      </c>
      <c r="B229" s="32" t="s">
        <v>19</v>
      </c>
      <c r="C229" s="876" t="s">
        <v>517</v>
      </c>
      <c r="D229" s="876" t="s">
        <v>510</v>
      </c>
      <c r="E229" s="951" t="s">
        <v>517</v>
      </c>
      <c r="F229" s="1234" t="s">
        <v>510</v>
      </c>
      <c r="G229" s="983" t="s">
        <v>20</v>
      </c>
      <c r="H229" s="66" t="s">
        <v>517</v>
      </c>
      <c r="I229" s="889" t="s">
        <v>20</v>
      </c>
      <c r="J229" s="987" t="s">
        <v>20</v>
      </c>
      <c r="K229" s="952" t="s">
        <v>517</v>
      </c>
      <c r="L229" s="988" t="s">
        <v>21</v>
      </c>
    </row>
    <row r="230" spans="1:12" ht="15" thickBot="1">
      <c r="A230" s="33" t="s">
        <v>22</v>
      </c>
      <c r="B230" s="34" t="s">
        <v>23</v>
      </c>
      <c r="C230" s="67">
        <v>11413.094040710826</v>
      </c>
      <c r="D230" s="67">
        <v>11558.762563681139</v>
      </c>
      <c r="E230" s="68">
        <v>11641.355921525043</v>
      </c>
      <c r="F230" s="1235">
        <v>11793.004018048216</v>
      </c>
      <c r="G230" s="989">
        <v>-1.2859157538748247</v>
      </c>
      <c r="H230" s="69">
        <v>321.0962761830877</v>
      </c>
      <c r="I230" s="69">
        <v>0.25966614051889214</v>
      </c>
      <c r="J230" s="70">
        <v>6.4409578860445915</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12816.191817363346</v>
      </c>
      <c r="D233" s="76">
        <v>13727.495164854006</v>
      </c>
      <c r="E233" s="77">
        <v>13072.515653710612</v>
      </c>
      <c r="F233" s="77">
        <v>14002.045068151087</v>
      </c>
      <c r="G233" s="995">
        <v>-6.6385260861270377</v>
      </c>
      <c r="H233" s="78">
        <v>368.2290076335878</v>
      </c>
      <c r="I233" s="78">
        <v>3.5649996634710841</v>
      </c>
      <c r="J233" s="78">
        <v>-16.025641025641026</v>
      </c>
      <c r="K233" s="78">
        <v>20.325833979829326</v>
      </c>
      <c r="L233" s="996">
        <v>-5.4379975643490397</v>
      </c>
    </row>
    <row r="234" spans="1:12" ht="15">
      <c r="A234" s="39" t="s">
        <v>109</v>
      </c>
      <c r="B234" s="40" t="s">
        <v>23</v>
      </c>
      <c r="C234" s="79">
        <v>13330.726137215453</v>
      </c>
      <c r="D234" s="79">
        <v>13741.498054570302</v>
      </c>
      <c r="E234" s="80">
        <v>13597.340659959762</v>
      </c>
      <c r="F234" s="80">
        <v>14016.328015661707</v>
      </c>
      <c r="G234" s="997">
        <v>-2.9892804679925664</v>
      </c>
      <c r="H234" s="81">
        <v>397.59733333333332</v>
      </c>
      <c r="I234" s="81">
        <v>-0.36403124086372307</v>
      </c>
      <c r="J234" s="81">
        <v>17.1875</v>
      </c>
      <c r="K234" s="81">
        <v>5.8184639255236617</v>
      </c>
      <c r="L234" s="998">
        <v>0.5335754036409206</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10199.672150303626</v>
      </c>
      <c r="D236" s="79">
        <v>10056.669359406538</v>
      </c>
      <c r="E236" s="80">
        <v>10403.665593309699</v>
      </c>
      <c r="F236" s="80">
        <v>10257.802746594669</v>
      </c>
      <c r="G236" s="997">
        <v>1.4219696977839913</v>
      </c>
      <c r="H236" s="81">
        <v>300.58114754098364</v>
      </c>
      <c r="I236" s="81">
        <v>2.4716970903837319E-2</v>
      </c>
      <c r="J236" s="81">
        <v>7.0175438596491224</v>
      </c>
      <c r="K236" s="81">
        <v>56.788207913110945</v>
      </c>
      <c r="L236" s="998">
        <v>0.30596183548914269</v>
      </c>
    </row>
    <row r="237" spans="1:12" ht="15.75" thickBot="1">
      <c r="A237" s="41" t="s">
        <v>111</v>
      </c>
      <c r="B237" s="42" t="s">
        <v>23</v>
      </c>
      <c r="C237" s="82">
        <v>12514.506231301164</v>
      </c>
      <c r="D237" s="82">
        <v>11823.508515292948</v>
      </c>
      <c r="E237" s="83">
        <v>12764.796355927188</v>
      </c>
      <c r="F237" s="83">
        <v>12092.946287210823</v>
      </c>
      <c r="G237" s="999">
        <v>5.5557186210848863</v>
      </c>
      <c r="H237" s="84">
        <v>307.14500000000004</v>
      </c>
      <c r="I237" s="84">
        <v>1.2155650464079282</v>
      </c>
      <c r="J237" s="84">
        <v>45.695364238410598</v>
      </c>
      <c r="K237" s="84">
        <v>17.067494181536073</v>
      </c>
      <c r="L237" s="1000">
        <v>4.59846032521898</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13224.748746010033</v>
      </c>
      <c r="D249" s="85">
        <v>14672.061987570985</v>
      </c>
      <c r="E249" s="86">
        <v>13489.243720930233</v>
      </c>
      <c r="F249" s="86">
        <v>14965.503227322406</v>
      </c>
      <c r="G249" s="1001">
        <v>-9.8644160772153455</v>
      </c>
      <c r="H249" s="87">
        <v>417.32941176470592</v>
      </c>
      <c r="I249" s="87">
        <v>3.3738643897392571</v>
      </c>
      <c r="J249" s="88">
        <v>-50</v>
      </c>
      <c r="K249" s="88">
        <v>2.6377036462373935</v>
      </c>
      <c r="L249" s="1002">
        <v>-2.9774904082630194</v>
      </c>
    </row>
    <row r="250" spans="1:12" ht="15">
      <c r="A250" s="46" t="s">
        <v>113</v>
      </c>
      <c r="B250" s="47" t="s">
        <v>26</v>
      </c>
      <c r="C250" s="79">
        <v>13300.713725490195</v>
      </c>
      <c r="D250" s="79">
        <v>14567.993137254902</v>
      </c>
      <c r="E250" s="80">
        <v>13566.727999999999</v>
      </c>
      <c r="F250" s="80">
        <v>14859.352999999999</v>
      </c>
      <c r="G250" s="997">
        <v>-8.6990665071352709</v>
      </c>
      <c r="H250" s="81">
        <v>403.8</v>
      </c>
      <c r="I250" s="81">
        <v>0.79880179730404099</v>
      </c>
      <c r="J250" s="89">
        <v>-51.851851851851848</v>
      </c>
      <c r="K250" s="89">
        <v>2.0170674941815361</v>
      </c>
      <c r="L250" s="1003">
        <v>-2.4420571961570272</v>
      </c>
    </row>
    <row r="251" spans="1:12" ht="15">
      <c r="A251" s="46" t="s">
        <v>113</v>
      </c>
      <c r="B251" s="47" t="s">
        <v>27</v>
      </c>
      <c r="C251" s="79">
        <v>13008.588235294117</v>
      </c>
      <c r="D251" s="79">
        <v>15058.833333333334</v>
      </c>
      <c r="E251" s="80">
        <v>13268.76</v>
      </c>
      <c r="F251" s="80">
        <v>15360.01</v>
      </c>
      <c r="G251" s="997">
        <v>-13.614899990299486</v>
      </c>
      <c r="H251" s="81">
        <v>461.3</v>
      </c>
      <c r="I251" s="81">
        <v>10.96944912196296</v>
      </c>
      <c r="J251" s="89">
        <v>-42.857142857142854</v>
      </c>
      <c r="K251" s="89">
        <v>0.6206361520558572</v>
      </c>
      <c r="L251" s="1003">
        <v>-0.53543321210599237</v>
      </c>
    </row>
    <row r="252" spans="1:12" ht="14.25">
      <c r="A252" s="44" t="s">
        <v>113</v>
      </c>
      <c r="B252" s="48" t="s">
        <v>28</v>
      </c>
      <c r="C252" s="90">
        <v>12973.773993808049</v>
      </c>
      <c r="D252" s="90">
        <v>13693.055398012666</v>
      </c>
      <c r="E252" s="91">
        <v>13233.249473684209</v>
      </c>
      <c r="F252" s="91">
        <v>13966.91650597292</v>
      </c>
      <c r="G252" s="1004">
        <v>-5.2528919463001023</v>
      </c>
      <c r="H252" s="92">
        <v>382.48421052631585</v>
      </c>
      <c r="I252" s="92">
        <v>7.6347682107638741</v>
      </c>
      <c r="J252" s="93">
        <v>-28.30188679245283</v>
      </c>
      <c r="K252" s="93">
        <v>5.896043444530644</v>
      </c>
      <c r="L252" s="1005">
        <v>-2.8570531698376467</v>
      </c>
    </row>
    <row r="253" spans="1:12" ht="15">
      <c r="A253" s="46" t="s">
        <v>113</v>
      </c>
      <c r="B253" s="47" t="s">
        <v>29</v>
      </c>
      <c r="C253" s="79">
        <v>13118.105882352942</v>
      </c>
      <c r="D253" s="79">
        <v>13378.006862745096</v>
      </c>
      <c r="E253" s="80">
        <v>13380.468000000001</v>
      </c>
      <c r="F253" s="80">
        <v>13645.566999999999</v>
      </c>
      <c r="G253" s="997">
        <v>-1.942748146705801</v>
      </c>
      <c r="H253" s="81">
        <v>374</v>
      </c>
      <c r="I253" s="81">
        <v>7.6258992805755392</v>
      </c>
      <c r="J253" s="89">
        <v>-26.229508196721312</v>
      </c>
      <c r="K253" s="89">
        <v>3.4910783553141971</v>
      </c>
      <c r="L253" s="1003">
        <v>-1.546081017105291</v>
      </c>
    </row>
    <row r="254" spans="1:12" ht="15">
      <c r="A254" s="46" t="s">
        <v>113</v>
      </c>
      <c r="B254" s="47" t="s">
        <v>30</v>
      </c>
      <c r="C254" s="79">
        <v>12775.317647058824</v>
      </c>
      <c r="D254" s="79">
        <v>14098.582352941175</v>
      </c>
      <c r="E254" s="80">
        <v>13030.824000000001</v>
      </c>
      <c r="F254" s="80">
        <v>14380.554</v>
      </c>
      <c r="G254" s="997">
        <v>-9.3857997403994275</v>
      </c>
      <c r="H254" s="81">
        <v>394.8</v>
      </c>
      <c r="I254" s="81">
        <v>7.8688524590163968</v>
      </c>
      <c r="J254" s="89">
        <v>-31.111111111111111</v>
      </c>
      <c r="K254" s="89">
        <v>2.4049650892164469</v>
      </c>
      <c r="L254" s="1003">
        <v>-1.3109721527323557</v>
      </c>
    </row>
    <row r="255" spans="1:12" ht="14.25">
      <c r="A255" s="44" t="s">
        <v>113</v>
      </c>
      <c r="B255" s="48" t="s">
        <v>31</v>
      </c>
      <c r="C255" s="90">
        <v>12621.183612050607</v>
      </c>
      <c r="D255" s="90">
        <v>13189.817512230824</v>
      </c>
      <c r="E255" s="91">
        <v>12873.607284291618</v>
      </c>
      <c r="F255" s="91">
        <v>13453.61386247544</v>
      </c>
      <c r="G255" s="1004">
        <v>-4.3111582071012542</v>
      </c>
      <c r="H255" s="92">
        <v>350.11842105263156</v>
      </c>
      <c r="I255" s="92">
        <v>5.4642614656607496</v>
      </c>
      <c r="J255" s="93">
        <v>10.144927536231885</v>
      </c>
      <c r="K255" s="93">
        <v>11.792086889061288</v>
      </c>
      <c r="L255" s="1005">
        <v>0.39654601375162635</v>
      </c>
    </row>
    <row r="256" spans="1:12" ht="15">
      <c r="A256" s="46" t="s">
        <v>113</v>
      </c>
      <c r="B256" s="47" t="s">
        <v>32</v>
      </c>
      <c r="C256" s="79">
        <v>12552.035294117646</v>
      </c>
      <c r="D256" s="79">
        <v>13027.686274509804</v>
      </c>
      <c r="E256" s="80">
        <v>12803.075999999999</v>
      </c>
      <c r="F256" s="80">
        <v>13288.24</v>
      </c>
      <c r="G256" s="997">
        <v>-3.651077945612065</v>
      </c>
      <c r="H256" s="81">
        <v>337.7</v>
      </c>
      <c r="I256" s="81">
        <v>3.051571559353067</v>
      </c>
      <c r="J256" s="89">
        <v>11.111111111111111</v>
      </c>
      <c r="K256" s="89">
        <v>7.7579519006982149</v>
      </c>
      <c r="L256" s="1003">
        <v>0.32607741680060975</v>
      </c>
    </row>
    <row r="257" spans="1:12" ht="15.75" thickBot="1">
      <c r="A257" s="49" t="s">
        <v>113</v>
      </c>
      <c r="B257" s="50" t="s">
        <v>33</v>
      </c>
      <c r="C257" s="94">
        <v>12741.242156862743</v>
      </c>
      <c r="D257" s="94">
        <v>13482.786274509803</v>
      </c>
      <c r="E257" s="95">
        <v>12996.066999999999</v>
      </c>
      <c r="F257" s="95">
        <v>13752.441999999999</v>
      </c>
      <c r="G257" s="1006">
        <v>-5.4999323029320903</v>
      </c>
      <c r="H257" s="89">
        <v>374</v>
      </c>
      <c r="I257" s="89">
        <v>10</v>
      </c>
      <c r="J257" s="89">
        <v>8.3333333333333321</v>
      </c>
      <c r="K257" s="89">
        <v>4.0341349883630722</v>
      </c>
      <c r="L257" s="1003">
        <v>7.0468596951016149E-2</v>
      </c>
    </row>
    <row r="258" spans="1:12" ht="15.75" thickBot="1">
      <c r="A258" s="51"/>
      <c r="B258" s="52"/>
      <c r="C258" s="96"/>
      <c r="D258" s="96"/>
      <c r="E258" s="96"/>
      <c r="F258" s="96"/>
      <c r="G258" s="1007"/>
      <c r="H258" s="97"/>
      <c r="I258" s="97"/>
      <c r="J258" s="97"/>
      <c r="K258" s="97"/>
      <c r="L258" s="1008"/>
    </row>
    <row r="259" spans="1:12" ht="15">
      <c r="A259" s="46" t="s">
        <v>114</v>
      </c>
      <c r="B259" s="53" t="s">
        <v>30</v>
      </c>
      <c r="C259" s="98">
        <v>13573.252941176472</v>
      </c>
      <c r="D259" s="98">
        <v>14130.28137254902</v>
      </c>
      <c r="E259" s="99">
        <v>13844.718000000001</v>
      </c>
      <c r="F259" s="99">
        <v>14412.887000000001</v>
      </c>
      <c r="G259" s="1009">
        <v>-3.9420901586198509</v>
      </c>
      <c r="H259" s="100">
        <v>415.9</v>
      </c>
      <c r="I259" s="100">
        <v>1.1184050571359021</v>
      </c>
      <c r="J259" s="100">
        <v>-8.3333333333333321</v>
      </c>
      <c r="K259" s="100">
        <v>1.7067494181536074</v>
      </c>
      <c r="L259" s="1010">
        <v>-0.27508377755242064</v>
      </c>
    </row>
    <row r="260" spans="1:12" ht="15.75" thickBot="1">
      <c r="A260" s="49" t="s">
        <v>114</v>
      </c>
      <c r="B260" s="50" t="s">
        <v>33</v>
      </c>
      <c r="C260" s="94">
        <v>13223.366666666667</v>
      </c>
      <c r="D260" s="94">
        <v>13496.616666666667</v>
      </c>
      <c r="E260" s="95">
        <v>13487.834000000001</v>
      </c>
      <c r="F260" s="95">
        <v>13766.549000000001</v>
      </c>
      <c r="G260" s="1006">
        <v>-2.0245814691830186</v>
      </c>
      <c r="H260" s="89">
        <v>390</v>
      </c>
      <c r="I260" s="89">
        <v>-0.43400561654327008</v>
      </c>
      <c r="J260" s="89">
        <v>32.5</v>
      </c>
      <c r="K260" s="89">
        <v>4.1117145073700545</v>
      </c>
      <c r="L260" s="1003">
        <v>0.80865918119334124</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10712.445933730043</v>
      </c>
      <c r="D273" s="85">
        <v>10593.579843962127</v>
      </c>
      <c r="E273" s="86">
        <v>10926.694852404644</v>
      </c>
      <c r="F273" s="86">
        <v>10805.451440841369</v>
      </c>
      <c r="G273" s="1001">
        <v>1.1220578078303256</v>
      </c>
      <c r="H273" s="87">
        <v>328.90363636363634</v>
      </c>
      <c r="I273" s="87">
        <v>-4.8711611274716109</v>
      </c>
      <c r="J273" s="88">
        <v>-16.666666666666664</v>
      </c>
      <c r="K273" s="88">
        <v>4.2668735453840183</v>
      </c>
      <c r="L273" s="1002">
        <v>-1.1831677428075595</v>
      </c>
    </row>
    <row r="274" spans="1:12" ht="15">
      <c r="A274" s="46" t="s">
        <v>24</v>
      </c>
      <c r="B274" s="47" t="s">
        <v>29</v>
      </c>
      <c r="C274" s="79" t="s">
        <v>253</v>
      </c>
      <c r="D274" s="79">
        <v>10336.479411764707</v>
      </c>
      <c r="E274" s="80" t="s">
        <v>253</v>
      </c>
      <c r="F274" s="80">
        <v>10543.209000000001</v>
      </c>
      <c r="G274" s="997" t="s">
        <v>99</v>
      </c>
      <c r="H274" s="81" t="s">
        <v>253</v>
      </c>
      <c r="I274" s="81" t="s">
        <v>99</v>
      </c>
      <c r="J274" s="89" t="s">
        <v>99</v>
      </c>
      <c r="K274" s="89">
        <v>1.2412723041117144</v>
      </c>
      <c r="L274" s="1003" t="s">
        <v>99</v>
      </c>
    </row>
    <row r="275" spans="1:12" ht="15">
      <c r="A275" s="46" t="s">
        <v>24</v>
      </c>
      <c r="B275" s="47" t="s">
        <v>30</v>
      </c>
      <c r="C275" s="79">
        <v>10623.38137254902</v>
      </c>
      <c r="D275" s="79">
        <v>10559.050980392156</v>
      </c>
      <c r="E275" s="80">
        <v>10835.849</v>
      </c>
      <c r="F275" s="80">
        <v>10770.232</v>
      </c>
      <c r="G275" s="997">
        <v>0.60924407199399411</v>
      </c>
      <c r="H275" s="81">
        <v>332.7</v>
      </c>
      <c r="I275" s="81">
        <v>0.27124773960216314</v>
      </c>
      <c r="J275" s="89">
        <v>0</v>
      </c>
      <c r="K275" s="89">
        <v>1.7067494181536074</v>
      </c>
      <c r="L275" s="1003">
        <v>-0.10993101124358517</v>
      </c>
    </row>
    <row r="276" spans="1:12" ht="15">
      <c r="A276" s="46" t="s">
        <v>24</v>
      </c>
      <c r="B276" s="47" t="s">
        <v>35</v>
      </c>
      <c r="C276" s="79">
        <v>10833.113725490195</v>
      </c>
      <c r="D276" s="79" t="s">
        <v>253</v>
      </c>
      <c r="E276" s="80">
        <v>11049.776</v>
      </c>
      <c r="F276" s="80" t="s">
        <v>253</v>
      </c>
      <c r="G276" s="997" t="s">
        <v>99</v>
      </c>
      <c r="H276" s="81">
        <v>355.9</v>
      </c>
      <c r="I276" s="81" t="s">
        <v>99</v>
      </c>
      <c r="J276" s="89" t="s">
        <v>99</v>
      </c>
      <c r="K276" s="89">
        <v>1.3188518231186968</v>
      </c>
      <c r="L276" s="1003" t="s">
        <v>99</v>
      </c>
    </row>
    <row r="277" spans="1:12" ht="14.25">
      <c r="A277" s="44" t="s">
        <v>24</v>
      </c>
      <c r="B277" s="48" t="s">
        <v>31</v>
      </c>
      <c r="C277" s="90">
        <v>10472.945985351867</v>
      </c>
      <c r="D277" s="90">
        <v>10201.71435718007</v>
      </c>
      <c r="E277" s="91">
        <v>10682.404905058906</v>
      </c>
      <c r="F277" s="91">
        <v>10405.748644323672</v>
      </c>
      <c r="G277" s="1004">
        <v>2.6586867527897593</v>
      </c>
      <c r="H277" s="92">
        <v>318.73995983935743</v>
      </c>
      <c r="I277" s="92">
        <v>2.8759854246962684</v>
      </c>
      <c r="J277" s="93">
        <v>3.5343035343035343</v>
      </c>
      <c r="K277" s="93">
        <v>38.634600465477114</v>
      </c>
      <c r="L277" s="1005">
        <v>-1.0846398317978654</v>
      </c>
    </row>
    <row r="278" spans="1:12" ht="15">
      <c r="A278" s="46" t="s">
        <v>24</v>
      </c>
      <c r="B278" s="47" t="s">
        <v>32</v>
      </c>
      <c r="C278" s="79">
        <v>10470.888235294118</v>
      </c>
      <c r="D278" s="79">
        <v>10114.507843137255</v>
      </c>
      <c r="E278" s="80">
        <v>10680.306</v>
      </c>
      <c r="F278" s="80">
        <v>10316.798000000001</v>
      </c>
      <c r="G278" s="997">
        <v>3.5234575689084906</v>
      </c>
      <c r="H278" s="81">
        <v>283.10000000000002</v>
      </c>
      <c r="I278" s="81">
        <v>-0.8406304728546331</v>
      </c>
      <c r="J278" s="89">
        <v>-35.321100917431195</v>
      </c>
      <c r="K278" s="89">
        <v>10.938712179984485</v>
      </c>
      <c r="L278" s="1003">
        <v>-7.0629393476786007</v>
      </c>
    </row>
    <row r="279" spans="1:12" ht="15">
      <c r="A279" s="46" t="s">
        <v>24</v>
      </c>
      <c r="B279" s="47" t="s">
        <v>33</v>
      </c>
      <c r="C279" s="79">
        <v>10531.592156862745</v>
      </c>
      <c r="D279" s="79">
        <v>10091.97156862745</v>
      </c>
      <c r="E279" s="80">
        <v>10742.224</v>
      </c>
      <c r="F279" s="80">
        <v>10293.811</v>
      </c>
      <c r="G279" s="997">
        <v>4.3561417632400721</v>
      </c>
      <c r="H279" s="81">
        <v>322.2</v>
      </c>
      <c r="I279" s="81">
        <v>0.59319388073680213</v>
      </c>
      <c r="J279" s="89">
        <v>26.600985221674879</v>
      </c>
      <c r="K279" s="89">
        <v>19.937936384794412</v>
      </c>
      <c r="L279" s="1003">
        <v>3.1749306044475922</v>
      </c>
    </row>
    <row r="280" spans="1:12" ht="15">
      <c r="A280" s="46" t="s">
        <v>24</v>
      </c>
      <c r="B280" s="47" t="s">
        <v>36</v>
      </c>
      <c r="C280" s="79">
        <v>10340.378431372548</v>
      </c>
      <c r="D280" s="79">
        <v>10778.85294117647</v>
      </c>
      <c r="E280" s="80">
        <v>10547.186</v>
      </c>
      <c r="F280" s="80">
        <v>10994.43</v>
      </c>
      <c r="G280" s="997">
        <v>-4.0679143893771714</v>
      </c>
      <c r="H280" s="81">
        <v>360.1</v>
      </c>
      <c r="I280" s="81">
        <v>-0.74421168687982042</v>
      </c>
      <c r="J280" s="89">
        <v>66.666666666666657</v>
      </c>
      <c r="K280" s="89">
        <v>7.7579519006982149</v>
      </c>
      <c r="L280" s="1003">
        <v>2.8033689114331448</v>
      </c>
    </row>
    <row r="281" spans="1:12" ht="14.25">
      <c r="A281" s="44" t="s">
        <v>24</v>
      </c>
      <c r="B281" s="48" t="s">
        <v>37</v>
      </c>
      <c r="C281" s="90">
        <v>8980.8565581880903</v>
      </c>
      <c r="D281" s="90">
        <v>9051.6306731832192</v>
      </c>
      <c r="E281" s="91">
        <v>9160.473689351853</v>
      </c>
      <c r="F281" s="91">
        <v>9232.6632866468844</v>
      </c>
      <c r="G281" s="1004">
        <v>-0.78189353444134191</v>
      </c>
      <c r="H281" s="92">
        <v>241.35865921787709</v>
      </c>
      <c r="I281" s="92">
        <v>-1.8797365166080284</v>
      </c>
      <c r="J281" s="93">
        <v>30.656934306569344</v>
      </c>
      <c r="K281" s="93">
        <v>13.886733902249807</v>
      </c>
      <c r="L281" s="1005">
        <v>2.5737694100945632</v>
      </c>
    </row>
    <row r="282" spans="1:12" ht="15">
      <c r="A282" s="46" t="s">
        <v>24</v>
      </c>
      <c r="B282" s="47" t="s">
        <v>101</v>
      </c>
      <c r="C282" s="101">
        <v>8460.3941176470598</v>
      </c>
      <c r="D282" s="101">
        <v>8636.174509803921</v>
      </c>
      <c r="E282" s="102">
        <v>8629.6020000000008</v>
      </c>
      <c r="F282" s="102">
        <v>8808.8979999999992</v>
      </c>
      <c r="G282" s="1011">
        <v>-2.0353964820571027</v>
      </c>
      <c r="H282" s="103">
        <v>220.4</v>
      </c>
      <c r="I282" s="103">
        <v>-2.69315673289183</v>
      </c>
      <c r="J282" s="104">
        <v>27.906976744186046</v>
      </c>
      <c r="K282" s="104">
        <v>8.5337470907680366</v>
      </c>
      <c r="L282" s="1012">
        <v>1.4321781394881032</v>
      </c>
    </row>
    <row r="283" spans="1:12" ht="15">
      <c r="A283" s="46" t="s">
        <v>24</v>
      </c>
      <c r="B283" s="47" t="s">
        <v>38</v>
      </c>
      <c r="C283" s="79">
        <v>9541.9617647058822</v>
      </c>
      <c r="D283" s="79">
        <v>9448.6303921568615</v>
      </c>
      <c r="E283" s="80">
        <v>9732.8009999999995</v>
      </c>
      <c r="F283" s="80">
        <v>9637.6029999999992</v>
      </c>
      <c r="G283" s="997">
        <v>0.98777673245100805</v>
      </c>
      <c r="H283" s="81">
        <v>260</v>
      </c>
      <c r="I283" s="81">
        <v>-3.4175334323922697</v>
      </c>
      <c r="J283" s="89">
        <v>43.243243243243242</v>
      </c>
      <c r="K283" s="89">
        <v>4.1117145073700545</v>
      </c>
      <c r="L283" s="1003">
        <v>1.0563883306565947</v>
      </c>
    </row>
    <row r="284" spans="1:12" ht="15.75" thickBot="1">
      <c r="A284" s="46" t="s">
        <v>24</v>
      </c>
      <c r="B284" s="47" t="s">
        <v>39</v>
      </c>
      <c r="C284" s="79" t="s">
        <v>253</v>
      </c>
      <c r="D284" s="79" t="s">
        <v>253</v>
      </c>
      <c r="E284" s="80" t="s">
        <v>253</v>
      </c>
      <c r="F284" s="80" t="s">
        <v>253</v>
      </c>
      <c r="G284" s="997" t="s">
        <v>99</v>
      </c>
      <c r="H284" s="81" t="s">
        <v>253</v>
      </c>
      <c r="I284" s="81" t="s">
        <v>99</v>
      </c>
      <c r="J284" s="89" t="s">
        <v>99</v>
      </c>
      <c r="K284" s="89">
        <v>1.2412723041117144</v>
      </c>
      <c r="L284" s="1003" t="s">
        <v>99</v>
      </c>
    </row>
    <row r="285" spans="1:12" ht="15.75" thickBot="1">
      <c r="A285" s="51"/>
      <c r="B285" s="52"/>
      <c r="C285" s="96"/>
      <c r="D285" s="96"/>
      <c r="E285" s="96"/>
      <c r="F285" s="96"/>
      <c r="G285" s="1007"/>
      <c r="H285" s="97"/>
      <c r="I285" s="97"/>
      <c r="J285" s="97"/>
      <c r="K285" s="97"/>
      <c r="L285" s="1008"/>
    </row>
    <row r="286" spans="1:12" ht="14.25">
      <c r="A286" s="44" t="s">
        <v>116</v>
      </c>
      <c r="B286" s="48" t="s">
        <v>25</v>
      </c>
      <c r="C286" s="90">
        <v>13957.375322512131</v>
      </c>
      <c r="D286" s="90">
        <v>11673.690372228746</v>
      </c>
      <c r="E286" s="91">
        <v>14236.522828962374</v>
      </c>
      <c r="F286" s="91">
        <v>11907.164179673322</v>
      </c>
      <c r="G286" s="1004">
        <v>19.562665082467674</v>
      </c>
      <c r="H286" s="92">
        <v>350.78800000000001</v>
      </c>
      <c r="I286" s="92">
        <v>1.8585169322347712</v>
      </c>
      <c r="J286" s="93">
        <v>56.25</v>
      </c>
      <c r="K286" s="93">
        <v>1.9394879751745537</v>
      </c>
      <c r="L286" s="1005">
        <v>0.61826584470386847</v>
      </c>
    </row>
    <row r="287" spans="1:12" ht="15">
      <c r="A287" s="46" t="s">
        <v>116</v>
      </c>
      <c r="B287" s="47" t="s">
        <v>26</v>
      </c>
      <c r="C287" s="79" t="s">
        <v>253</v>
      </c>
      <c r="D287" s="1380" t="s">
        <v>99</v>
      </c>
      <c r="E287" s="80" t="s">
        <v>253</v>
      </c>
      <c r="F287" s="80" t="s">
        <v>99</v>
      </c>
      <c r="G287" s="997"/>
      <c r="H287" s="81" t="s">
        <v>253</v>
      </c>
      <c r="I287" s="81"/>
      <c r="J287" s="89"/>
      <c r="K287" s="89">
        <v>0.23273855702094648</v>
      </c>
      <c r="L287" s="1003" t="s">
        <v>99</v>
      </c>
    </row>
    <row r="288" spans="1:12" ht="15">
      <c r="A288" s="46" t="s">
        <v>116</v>
      </c>
      <c r="B288" s="47" t="s">
        <v>27</v>
      </c>
      <c r="C288" s="79" t="s">
        <v>253</v>
      </c>
      <c r="D288" s="79">
        <v>11105.575490196079</v>
      </c>
      <c r="E288" s="80" t="s">
        <v>253</v>
      </c>
      <c r="F288" s="80">
        <v>11327.687</v>
      </c>
      <c r="G288" s="997" t="s">
        <v>99</v>
      </c>
      <c r="H288" s="81" t="s">
        <v>253</v>
      </c>
      <c r="I288" s="81" t="s">
        <v>99</v>
      </c>
      <c r="J288" s="89" t="s">
        <v>99</v>
      </c>
      <c r="K288" s="89">
        <v>1.2412723041117144</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0.46547711404189296</v>
      </c>
      <c r="L289" s="1003" t="s">
        <v>99</v>
      </c>
    </row>
    <row r="290" spans="1:12" ht="14.25">
      <c r="A290" s="44" t="s">
        <v>116</v>
      </c>
      <c r="B290" s="48" t="s">
        <v>28</v>
      </c>
      <c r="C290" s="90">
        <v>13131.667259024596</v>
      </c>
      <c r="D290" s="90">
        <v>12305.373173363254</v>
      </c>
      <c r="E290" s="91">
        <v>13394.300604205089</v>
      </c>
      <c r="F290" s="91">
        <v>12551.48063683052</v>
      </c>
      <c r="G290" s="1004">
        <v>6.7149047332426672</v>
      </c>
      <c r="H290" s="92">
        <v>315.24883720930234</v>
      </c>
      <c r="I290" s="92">
        <v>1.7647966105859079</v>
      </c>
      <c r="J290" s="93">
        <v>95.454545454545453</v>
      </c>
      <c r="K290" s="93">
        <v>6.6718386346004657</v>
      </c>
      <c r="L290" s="1005">
        <v>3.0384777758060806</v>
      </c>
    </row>
    <row r="291" spans="1:12" ht="15">
      <c r="A291" s="46" t="s">
        <v>116</v>
      </c>
      <c r="B291" s="47" t="s">
        <v>29</v>
      </c>
      <c r="C291" s="79">
        <v>11866.178431372549</v>
      </c>
      <c r="D291" s="79" t="s">
        <v>253</v>
      </c>
      <c r="E291" s="80">
        <v>12103.502</v>
      </c>
      <c r="F291" s="80" t="s">
        <v>253</v>
      </c>
      <c r="G291" s="997" t="s">
        <v>99</v>
      </c>
      <c r="H291" s="81">
        <v>272.5</v>
      </c>
      <c r="I291" s="81" t="s">
        <v>99</v>
      </c>
      <c r="J291" s="89" t="s">
        <v>99</v>
      </c>
      <c r="K291" s="89">
        <v>0.6206361520558572</v>
      </c>
      <c r="L291" s="1003" t="s">
        <v>99</v>
      </c>
    </row>
    <row r="292" spans="1:12" ht="15">
      <c r="A292" s="46" t="s">
        <v>116</v>
      </c>
      <c r="B292" s="47" t="s">
        <v>30</v>
      </c>
      <c r="C292" s="79">
        <v>12894.175490196078</v>
      </c>
      <c r="D292" s="79">
        <v>11765.655882352939</v>
      </c>
      <c r="E292" s="80">
        <v>13152.058999999999</v>
      </c>
      <c r="F292" s="80">
        <v>12000.968999999999</v>
      </c>
      <c r="G292" s="997">
        <v>9.591642141563737</v>
      </c>
      <c r="H292" s="81">
        <v>313.10000000000002</v>
      </c>
      <c r="I292" s="81">
        <v>4.8559946416610851</v>
      </c>
      <c r="J292" s="89">
        <v>85.714285714285708</v>
      </c>
      <c r="K292" s="89">
        <v>4.0341349883630722</v>
      </c>
      <c r="L292" s="1003">
        <v>1.721996260039373</v>
      </c>
    </row>
    <row r="293" spans="1:12" ht="15">
      <c r="A293" s="46" t="s">
        <v>116</v>
      </c>
      <c r="B293" s="47" t="s">
        <v>35</v>
      </c>
      <c r="C293" s="79">
        <v>13897.578431372549</v>
      </c>
      <c r="D293" s="79" t="s">
        <v>253</v>
      </c>
      <c r="E293" s="80">
        <v>14175.53</v>
      </c>
      <c r="F293" s="80" t="s">
        <v>253</v>
      </c>
      <c r="G293" s="997" t="s">
        <v>99</v>
      </c>
      <c r="H293" s="81">
        <v>332.7</v>
      </c>
      <c r="I293" s="81" t="s">
        <v>99</v>
      </c>
      <c r="J293" s="89" t="s">
        <v>99</v>
      </c>
      <c r="K293" s="89">
        <v>2.0170674941815361</v>
      </c>
      <c r="L293" s="1003" t="s">
        <v>99</v>
      </c>
    </row>
    <row r="294" spans="1:12" ht="14.25">
      <c r="A294" s="44" t="s">
        <v>116</v>
      </c>
      <c r="B294" s="48" t="s">
        <v>31</v>
      </c>
      <c r="C294" s="90">
        <v>11587.235881301087</v>
      </c>
      <c r="D294" s="90">
        <v>11617.469142447077</v>
      </c>
      <c r="E294" s="91">
        <v>11818.980598927108</v>
      </c>
      <c r="F294" s="91">
        <v>11897.063087331335</v>
      </c>
      <c r="G294" s="1004">
        <v>-0.65631734345742354</v>
      </c>
      <c r="H294" s="92">
        <v>290.74128440366974</v>
      </c>
      <c r="I294" s="92">
        <v>-0.83895132270937511</v>
      </c>
      <c r="J294" s="93">
        <v>19.780219780219781</v>
      </c>
      <c r="K294" s="93">
        <v>8.4561675717610552</v>
      </c>
      <c r="L294" s="1005">
        <v>0.94171670470903202</v>
      </c>
    </row>
    <row r="295" spans="1:12" ht="15">
      <c r="A295" s="46" t="s">
        <v>116</v>
      </c>
      <c r="B295" s="47" t="s">
        <v>32</v>
      </c>
      <c r="C295" s="79" t="s">
        <v>253</v>
      </c>
      <c r="D295" s="79" t="s">
        <v>253</v>
      </c>
      <c r="E295" s="80" t="s">
        <v>253</v>
      </c>
      <c r="F295" s="80" t="s">
        <v>253</v>
      </c>
      <c r="G295" s="997" t="s">
        <v>99</v>
      </c>
      <c r="H295" s="81" t="s">
        <v>253</v>
      </c>
      <c r="I295" s="81" t="s">
        <v>99</v>
      </c>
      <c r="J295" s="89" t="s">
        <v>99</v>
      </c>
      <c r="K295" s="89">
        <v>0.77579519006982156</v>
      </c>
      <c r="L295" s="1003" t="s">
        <v>99</v>
      </c>
    </row>
    <row r="296" spans="1:12" ht="15">
      <c r="A296" s="46" t="s">
        <v>116</v>
      </c>
      <c r="B296" s="47" t="s">
        <v>33</v>
      </c>
      <c r="C296" s="79">
        <v>11473.187254901961</v>
      </c>
      <c r="D296" s="79" t="s">
        <v>253</v>
      </c>
      <c r="E296" s="80">
        <v>11702.651</v>
      </c>
      <c r="F296" s="80" t="s">
        <v>253</v>
      </c>
      <c r="G296" s="997" t="s">
        <v>99</v>
      </c>
      <c r="H296" s="81">
        <v>287.60000000000002</v>
      </c>
      <c r="I296" s="81" t="s">
        <v>99</v>
      </c>
      <c r="J296" s="81" t="s">
        <v>99</v>
      </c>
      <c r="K296" s="81">
        <v>5.5081458494957332</v>
      </c>
      <c r="L296" s="998" t="s">
        <v>99</v>
      </c>
    </row>
    <row r="297" spans="1:12" ht="15.75" thickBot="1">
      <c r="A297" s="56" t="s">
        <v>116</v>
      </c>
      <c r="B297" s="57" t="s">
        <v>36</v>
      </c>
      <c r="C297" s="82" t="s">
        <v>253</v>
      </c>
      <c r="D297" s="82" t="s">
        <v>253</v>
      </c>
      <c r="E297" s="83" t="s">
        <v>253</v>
      </c>
      <c r="F297" s="83" t="s">
        <v>253</v>
      </c>
      <c r="G297" s="999" t="s">
        <v>99</v>
      </c>
      <c r="H297" s="84" t="s">
        <v>253</v>
      </c>
      <c r="I297" s="84" t="s">
        <v>99</v>
      </c>
      <c r="J297" s="84" t="s">
        <v>99</v>
      </c>
      <c r="K297" s="84">
        <v>2.5454545454545454</v>
      </c>
      <c r="L297" s="1000"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14" t="s">
        <v>499</v>
      </c>
      <c r="B1" s="1414"/>
      <c r="C1" s="1414"/>
      <c r="D1" s="1414"/>
      <c r="E1" s="1414"/>
      <c r="F1" s="1414"/>
      <c r="G1" s="1414"/>
      <c r="H1" s="1414"/>
    </row>
    <row r="2" spans="1:18" ht="40.5">
      <c r="A2" s="1232" t="s">
        <v>126</v>
      </c>
      <c r="B2" s="3" t="s">
        <v>9</v>
      </c>
      <c r="C2" s="3"/>
      <c r="D2" s="836" t="s">
        <v>127</v>
      </c>
      <c r="E2" s="1415" t="s">
        <v>128</v>
      </c>
      <c r="F2" s="1416"/>
      <c r="G2" s="1417"/>
      <c r="H2" s="837" t="s">
        <v>129</v>
      </c>
    </row>
    <row r="3" spans="1:18" ht="41.25" thickBot="1">
      <c r="A3" s="614"/>
      <c r="B3" s="1188" t="s">
        <v>517</v>
      </c>
      <c r="C3" s="1188" t="s">
        <v>512</v>
      </c>
      <c r="D3" s="1189" t="s">
        <v>70</v>
      </c>
      <c r="E3" s="889" t="s">
        <v>517</v>
      </c>
      <c r="F3" s="1190" t="s">
        <v>512</v>
      </c>
      <c r="G3" s="851" t="s">
        <v>130</v>
      </c>
      <c r="H3" s="852" t="s">
        <v>131</v>
      </c>
    </row>
    <row r="4" spans="1:18" ht="15.75">
      <c r="A4" s="654" t="s">
        <v>8</v>
      </c>
      <c r="B4" s="838"/>
      <c r="C4" s="838"/>
      <c r="D4" s="839"/>
      <c r="E4" s="840"/>
      <c r="F4" s="840"/>
      <c r="G4" s="841"/>
      <c r="H4" s="842"/>
    </row>
    <row r="5" spans="1:18" ht="15">
      <c r="A5" s="437" t="s">
        <v>307</v>
      </c>
      <c r="B5" s="128">
        <v>13829.608677476843</v>
      </c>
      <c r="C5" s="128">
        <v>13912.807151481356</v>
      </c>
      <c r="D5" s="815">
        <v>-0.59799918951406683</v>
      </c>
      <c r="E5" s="853">
        <v>100</v>
      </c>
      <c r="F5" s="854">
        <v>100</v>
      </c>
      <c r="G5" s="642" t="s">
        <v>99</v>
      </c>
      <c r="H5" s="645">
        <v>0.67562107032602181</v>
      </c>
    </row>
    <row r="6" spans="1:18">
      <c r="A6" s="631" t="s">
        <v>132</v>
      </c>
      <c r="B6" s="79">
        <v>12441.123</v>
      </c>
      <c r="C6" s="79">
        <v>12839.718000000001</v>
      </c>
      <c r="D6" s="816">
        <v>-3.1043906104479952</v>
      </c>
      <c r="E6" s="855">
        <v>6.8328864771140045</v>
      </c>
      <c r="F6" s="856">
        <v>7.2152451146777876</v>
      </c>
      <c r="G6" s="640">
        <v>-5.2993159828480501</v>
      </c>
      <c r="H6" s="641">
        <v>-4.6594982078853011</v>
      </c>
    </row>
    <row r="7" spans="1:18">
      <c r="A7" s="631" t="s">
        <v>133</v>
      </c>
      <c r="B7" s="79">
        <v>16251.561</v>
      </c>
      <c r="C7" s="79">
        <v>16461.325000000001</v>
      </c>
      <c r="D7" s="816">
        <v>-1.27428381372703</v>
      </c>
      <c r="E7" s="855">
        <v>9.2282498755759619</v>
      </c>
      <c r="F7" s="856">
        <v>12.086828621765344</v>
      </c>
      <c r="G7" s="640">
        <v>-23.650362188819319</v>
      </c>
      <c r="H7" s="641">
        <v>-23.134527948649378</v>
      </c>
    </row>
    <row r="8" spans="1:18" ht="13.5" thickBot="1">
      <c r="A8" s="632" t="s">
        <v>134</v>
      </c>
      <c r="B8" s="82">
        <v>13676.366</v>
      </c>
      <c r="C8" s="82">
        <v>13627.039000000001</v>
      </c>
      <c r="D8" s="817">
        <v>0.36197885688886128</v>
      </c>
      <c r="E8" s="857">
        <v>83.938863647310029</v>
      </c>
      <c r="F8" s="858">
        <v>80.69792626355688</v>
      </c>
      <c r="G8" s="643">
        <v>4.0161346565069715</v>
      </c>
      <c r="H8" s="646">
        <v>4.7188895787850385</v>
      </c>
    </row>
    <row r="9" spans="1:18" ht="15">
      <c r="A9" s="615" t="s">
        <v>308</v>
      </c>
      <c r="B9" s="129">
        <v>10645.63584978606</v>
      </c>
      <c r="C9" s="129">
        <v>10587.18550791393</v>
      </c>
      <c r="D9" s="818">
        <v>0.55208574392541732</v>
      </c>
      <c r="E9" s="859">
        <v>100</v>
      </c>
      <c r="F9" s="860">
        <v>100</v>
      </c>
      <c r="G9" s="644" t="s">
        <v>99</v>
      </c>
      <c r="H9" s="647">
        <v>19.073604717322727</v>
      </c>
    </row>
    <row r="10" spans="1:18">
      <c r="A10" s="631" t="s">
        <v>132</v>
      </c>
      <c r="B10" s="79" t="s">
        <v>99</v>
      </c>
      <c r="C10" s="79">
        <v>9556.1440000000002</v>
      </c>
      <c r="D10" s="816" t="s">
        <v>99</v>
      </c>
      <c r="E10" s="855">
        <v>1.4443648052822484</v>
      </c>
      <c r="F10" s="856">
        <v>4.3009362230383283</v>
      </c>
      <c r="G10" s="640" t="s">
        <v>99</v>
      </c>
      <c r="H10" s="641" t="s">
        <v>99</v>
      </c>
    </row>
    <row r="11" spans="1:18">
      <c r="A11" s="631" t="s">
        <v>133</v>
      </c>
      <c r="B11" s="79" t="s">
        <v>99</v>
      </c>
      <c r="C11" s="79" t="s">
        <v>253</v>
      </c>
      <c r="D11" s="816" t="s">
        <v>99</v>
      </c>
      <c r="E11" s="855">
        <v>2.3283595056580006</v>
      </c>
      <c r="F11" s="856">
        <v>2.6897015465783896</v>
      </c>
      <c r="G11" s="640" t="s">
        <v>99</v>
      </c>
      <c r="H11" s="641" t="s">
        <v>99</v>
      </c>
    </row>
    <row r="12" spans="1:18" ht="13.5" thickBot="1">
      <c r="A12" s="633" t="s">
        <v>134</v>
      </c>
      <c r="B12" s="79">
        <v>10548.558999999999</v>
      </c>
      <c r="C12" s="79">
        <v>10492.659</v>
      </c>
      <c r="D12" s="816">
        <v>0.53275342313134966</v>
      </c>
      <c r="E12" s="855">
        <v>96.227275689059752</v>
      </c>
      <c r="F12" s="856">
        <v>93.009362230383289</v>
      </c>
      <c r="G12" s="640">
        <v>3.4597737061197376</v>
      </c>
      <c r="H12" s="641">
        <v>23.19328198426161</v>
      </c>
      <c r="P12"/>
      <c r="Q12"/>
      <c r="R12"/>
    </row>
    <row r="13" spans="1:18" ht="15.75">
      <c r="A13" s="654" t="s">
        <v>135</v>
      </c>
      <c r="B13" s="655"/>
      <c r="C13" s="655"/>
      <c r="D13" s="819"/>
      <c r="E13" s="861"/>
      <c r="F13" s="861"/>
      <c r="G13" s="656"/>
      <c r="H13" s="657"/>
      <c r="P13"/>
      <c r="Q13"/>
      <c r="R13"/>
    </row>
    <row r="14" spans="1:18" ht="15">
      <c r="A14" s="437" t="s">
        <v>307</v>
      </c>
      <c r="B14" s="128">
        <v>13817.099570807657</v>
      </c>
      <c r="C14" s="128">
        <v>13712.228655121591</v>
      </c>
      <c r="D14" s="815">
        <v>0.76479847531492318</v>
      </c>
      <c r="E14" s="853">
        <v>100</v>
      </c>
      <c r="F14" s="854">
        <v>100</v>
      </c>
      <c r="G14" s="642" t="s">
        <v>99</v>
      </c>
      <c r="H14" s="645">
        <v>-4.3267712390777824</v>
      </c>
      <c r="P14"/>
      <c r="Q14"/>
      <c r="R14"/>
    </row>
    <row r="15" spans="1:18">
      <c r="A15" s="631" t="s">
        <v>132</v>
      </c>
      <c r="B15" s="79" t="s">
        <v>253</v>
      </c>
      <c r="C15" s="79" t="s">
        <v>253</v>
      </c>
      <c r="D15" s="816" t="s">
        <v>99</v>
      </c>
      <c r="E15" s="855">
        <v>1.507482394366197</v>
      </c>
      <c r="F15" s="856">
        <v>1.2001263290872723</v>
      </c>
      <c r="G15" s="640" t="s">
        <v>99</v>
      </c>
      <c r="H15" s="641" t="s">
        <v>99</v>
      </c>
    </row>
    <row r="16" spans="1:18">
      <c r="A16" s="631" t="s">
        <v>133</v>
      </c>
      <c r="B16" s="79" t="s">
        <v>253</v>
      </c>
      <c r="C16" s="79" t="s">
        <v>253</v>
      </c>
      <c r="D16" s="816" t="s">
        <v>99</v>
      </c>
      <c r="E16" s="855">
        <v>1.116857394366197</v>
      </c>
      <c r="F16" s="856">
        <v>1.073797241814928</v>
      </c>
      <c r="G16" s="640" t="s">
        <v>99</v>
      </c>
      <c r="H16" s="641" t="s">
        <v>99</v>
      </c>
    </row>
    <row r="17" spans="1:13" ht="13.5" thickBot="1">
      <c r="A17" s="632" t="s">
        <v>134</v>
      </c>
      <c r="B17" s="82">
        <v>13822.481</v>
      </c>
      <c r="C17" s="82">
        <v>13712.583000000001</v>
      </c>
      <c r="D17" s="817">
        <v>0.80143908700497368</v>
      </c>
      <c r="E17" s="857">
        <v>97.375660211267601</v>
      </c>
      <c r="F17" s="858">
        <v>97.726076429097802</v>
      </c>
      <c r="G17" s="643">
        <v>-0.35856982151988359</v>
      </c>
      <c r="H17" s="646">
        <v>-4.6698265646881332</v>
      </c>
    </row>
    <row r="18" spans="1:13" ht="15">
      <c r="A18" s="615" t="s">
        <v>308</v>
      </c>
      <c r="B18" s="129">
        <v>10780.414000000001</v>
      </c>
      <c r="C18" s="129">
        <v>10927.018</v>
      </c>
      <c r="D18" s="818">
        <v>-1.3416652191842218</v>
      </c>
      <c r="E18" s="859">
        <v>100</v>
      </c>
      <c r="F18" s="860">
        <v>100</v>
      </c>
      <c r="G18" s="644" t="s">
        <v>99</v>
      </c>
      <c r="H18" s="647">
        <v>71.801669121256751</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10780.414000000001</v>
      </c>
      <c r="C21" s="79">
        <v>10927.018</v>
      </c>
      <c r="D21" s="816">
        <v>-1.3416652191842218</v>
      </c>
      <c r="E21" s="855">
        <v>100</v>
      </c>
      <c r="F21" s="856">
        <v>100</v>
      </c>
      <c r="G21" s="640">
        <v>0</v>
      </c>
      <c r="H21" s="641">
        <v>71.801669121256751</v>
      </c>
    </row>
    <row r="22" spans="1:13" ht="15.75">
      <c r="A22" s="654" t="s">
        <v>136</v>
      </c>
      <c r="B22" s="655"/>
      <c r="C22" s="655"/>
      <c r="D22" s="819"/>
      <c r="E22" s="861"/>
      <c r="F22" s="861"/>
      <c r="G22" s="656"/>
      <c r="H22" s="657"/>
    </row>
    <row r="23" spans="1:13" ht="15">
      <c r="A23" s="437" t="s">
        <v>307</v>
      </c>
      <c r="B23" s="128">
        <v>14298.734127700674</v>
      </c>
      <c r="C23" s="1371">
        <v>14509.684244311185</v>
      </c>
      <c r="D23" s="815">
        <v>-1.4538573897169285</v>
      </c>
      <c r="E23" s="853">
        <v>100</v>
      </c>
      <c r="F23" s="854">
        <v>100</v>
      </c>
      <c r="G23" s="642" t="s">
        <v>99</v>
      </c>
      <c r="H23" s="645">
        <v>-1.9820104150228728</v>
      </c>
    </row>
    <row r="24" spans="1:13">
      <c r="A24" s="631" t="s">
        <v>132</v>
      </c>
      <c r="B24" s="79">
        <v>12389.337</v>
      </c>
      <c r="C24" s="79">
        <v>12818.536</v>
      </c>
      <c r="D24" s="816">
        <v>-3.3482684762128878</v>
      </c>
      <c r="E24" s="855">
        <v>12.821586115851497</v>
      </c>
      <c r="F24" s="856">
        <v>13.369102098784913</v>
      </c>
      <c r="G24" s="640">
        <v>-4.0953833614837736</v>
      </c>
      <c r="H24" s="641">
        <v>-5.9962228517469285</v>
      </c>
    </row>
    <row r="25" spans="1:13">
      <c r="A25" s="631" t="s">
        <v>133</v>
      </c>
      <c r="B25" s="79">
        <v>16327.06</v>
      </c>
      <c r="C25" s="79">
        <v>16524.314999999999</v>
      </c>
      <c r="D25" s="816">
        <v>-1.19372573083967</v>
      </c>
      <c r="E25" s="855">
        <v>17.854267958914253</v>
      </c>
      <c r="F25" s="856">
        <v>22.957235284835093</v>
      </c>
      <c r="G25" s="640">
        <v>-22.228144036541359</v>
      </c>
      <c r="H25" s="641">
        <v>-23.769590321693695</v>
      </c>
    </row>
    <row r="26" spans="1:13" ht="16.5" thickBot="1">
      <c r="A26" s="632" t="s">
        <v>134</v>
      </c>
      <c r="B26" s="82">
        <v>14129.489</v>
      </c>
      <c r="C26" s="82">
        <v>14138.397000000001</v>
      </c>
      <c r="D26" s="817">
        <v>-6.3005728301456426E-2</v>
      </c>
      <c r="E26" s="857">
        <v>69.324145925234234</v>
      </c>
      <c r="F26" s="858">
        <v>63.673662616379985</v>
      </c>
      <c r="G26" s="643">
        <v>8.8741295485029426</v>
      </c>
      <c r="H26" s="646">
        <v>6.7162329615861269</v>
      </c>
      <c r="J26" s="112"/>
      <c r="K26" s="106"/>
      <c r="L26" s="106"/>
      <c r="M26" s="106"/>
    </row>
    <row r="27" spans="1:13" ht="15">
      <c r="A27" s="615" t="s">
        <v>308</v>
      </c>
      <c r="B27" s="129">
        <v>11491.928967444246</v>
      </c>
      <c r="C27" s="129">
        <v>11210.512022755227</v>
      </c>
      <c r="D27" s="818">
        <v>2.5102951954183337</v>
      </c>
      <c r="E27" s="859">
        <v>100</v>
      </c>
      <c r="F27" s="860">
        <v>100</v>
      </c>
      <c r="G27" s="644" t="s">
        <v>99</v>
      </c>
      <c r="H27" s="647">
        <v>-4.0344403444034622</v>
      </c>
      <c r="J27" s="1413"/>
      <c r="K27" s="1413"/>
      <c r="L27" s="1413"/>
      <c r="M27" s="1413"/>
    </row>
    <row r="28" spans="1:13">
      <c r="A28" s="631" t="s">
        <v>132</v>
      </c>
      <c r="B28" s="79" t="s">
        <v>99</v>
      </c>
      <c r="C28" s="79" t="s">
        <v>253</v>
      </c>
      <c r="D28" s="816" t="s">
        <v>99</v>
      </c>
      <c r="E28" s="855">
        <v>0</v>
      </c>
      <c r="F28" s="856">
        <v>10.787207872078719</v>
      </c>
      <c r="G28" s="640" t="s">
        <v>99</v>
      </c>
      <c r="H28" s="641" t="s">
        <v>99</v>
      </c>
    </row>
    <row r="29" spans="1:13">
      <c r="A29" s="631" t="s">
        <v>133</v>
      </c>
      <c r="B29" s="79" t="s">
        <v>253</v>
      </c>
      <c r="C29" s="79" t="s">
        <v>253</v>
      </c>
      <c r="D29" s="816" t="s">
        <v>99</v>
      </c>
      <c r="E29" s="855">
        <v>13.740066649577031</v>
      </c>
      <c r="F29" s="856">
        <v>12.792127921279212</v>
      </c>
      <c r="G29" s="640" t="s">
        <v>99</v>
      </c>
      <c r="H29" s="641" t="s">
        <v>99</v>
      </c>
    </row>
    <row r="30" spans="1:13" ht="13.5" thickBot="1">
      <c r="A30" s="633" t="s">
        <v>134</v>
      </c>
      <c r="B30" s="79">
        <v>10859.646000000001</v>
      </c>
      <c r="C30" s="79">
        <v>10697.905000000001</v>
      </c>
      <c r="D30" s="816">
        <v>1.5118941512380226</v>
      </c>
      <c r="E30" s="855">
        <v>86.259933350422969</v>
      </c>
      <c r="F30" s="856">
        <v>76.420664206642059</v>
      </c>
      <c r="G30" s="640">
        <v>12.875142143721039</v>
      </c>
      <c r="H30" s="641">
        <v>8.321261870272</v>
      </c>
    </row>
    <row r="31" spans="1:13" ht="15.75">
      <c r="A31" s="654" t="s">
        <v>137</v>
      </c>
      <c r="B31" s="655"/>
      <c r="C31" s="655"/>
      <c r="D31" s="819"/>
      <c r="E31" s="861"/>
      <c r="F31" s="861"/>
      <c r="G31" s="656"/>
      <c r="H31" s="657"/>
    </row>
    <row r="32" spans="1:13" ht="15">
      <c r="A32" s="437" t="s">
        <v>307</v>
      </c>
      <c r="B32" s="128">
        <v>12730.921</v>
      </c>
      <c r="C32" s="128">
        <v>12562.776000000002</v>
      </c>
      <c r="D32" s="815">
        <v>1.3384382560032799</v>
      </c>
      <c r="E32" s="853">
        <v>100</v>
      </c>
      <c r="F32" s="854">
        <v>100</v>
      </c>
      <c r="G32" s="642" t="s">
        <v>99</v>
      </c>
      <c r="H32" s="645">
        <v>16.699445735741097</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12730.921</v>
      </c>
      <c r="C35" s="82">
        <v>12562.776</v>
      </c>
      <c r="D35" s="817">
        <v>1.3384382560032946</v>
      </c>
      <c r="E35" s="857">
        <v>100</v>
      </c>
      <c r="F35" s="858">
        <v>100</v>
      </c>
      <c r="G35" s="643">
        <v>0</v>
      </c>
      <c r="H35" s="646">
        <v>16.699445735741097</v>
      </c>
    </row>
    <row r="36" spans="1:8" ht="15">
      <c r="A36" s="615" t="s">
        <v>308</v>
      </c>
      <c r="B36" s="129">
        <v>10213.586451569352</v>
      </c>
      <c r="C36" s="129">
        <v>10168.097205297036</v>
      </c>
      <c r="D36" s="818">
        <v>0.44737226005883363</v>
      </c>
      <c r="E36" s="859">
        <v>100</v>
      </c>
      <c r="F36" s="860">
        <v>100</v>
      </c>
      <c r="G36" s="644" t="s">
        <v>99</v>
      </c>
      <c r="H36" s="647">
        <v>1.9163677460566935</v>
      </c>
    </row>
    <row r="37" spans="1:8">
      <c r="A37" s="631" t="s">
        <v>132</v>
      </c>
      <c r="B37" s="79" t="s">
        <v>253</v>
      </c>
      <c r="C37" s="79" t="s">
        <v>253</v>
      </c>
      <c r="D37" s="816" t="s">
        <v>99</v>
      </c>
      <c r="E37" s="855">
        <v>3.2062099223759701</v>
      </c>
      <c r="F37" s="856">
        <v>3.8622180728219742</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10242.191999999999</v>
      </c>
      <c r="C39" s="82">
        <v>10201.365</v>
      </c>
      <c r="D39" s="817">
        <v>0.40021114821398229</v>
      </c>
      <c r="E39" s="857">
        <v>96.793790077624038</v>
      </c>
      <c r="F39" s="858">
        <v>96.137781927178025</v>
      </c>
      <c r="G39" s="643">
        <v>0.68236247736911881</v>
      </c>
      <c r="H39" s="646">
        <v>2.6118067978533017</v>
      </c>
    </row>
    <row r="40" spans="1:8" ht="14.25" customHeight="1">
      <c r="A40" s="112" t="s">
        <v>309</v>
      </c>
      <c r="B40" s="106"/>
      <c r="C40" s="112"/>
      <c r="D40" s="106"/>
    </row>
    <row r="41" spans="1:8" ht="5.25" customHeight="1">
      <c r="A41" s="1418"/>
      <c r="B41" s="1418"/>
      <c r="C41" s="1418"/>
      <c r="D41" s="1418"/>
    </row>
    <row r="42" spans="1:8" ht="15">
      <c r="A42" s="113" t="s">
        <v>61</v>
      </c>
      <c r="B42" s="114"/>
    </row>
    <row r="43" spans="1:8" ht="15">
      <c r="A43" s="111" t="s">
        <v>95</v>
      </c>
      <c r="B43" s="1419" t="s">
        <v>62</v>
      </c>
      <c r="C43" s="1420"/>
      <c r="D43" s="1420"/>
      <c r="E43" s="1420"/>
      <c r="F43" s="1420"/>
      <c r="G43" s="1420"/>
      <c r="H43" s="1421"/>
    </row>
    <row r="44" spans="1:8" ht="15">
      <c r="A44" s="111" t="s">
        <v>63</v>
      </c>
      <c r="B44" s="1419" t="s">
        <v>64</v>
      </c>
      <c r="C44" s="1420"/>
      <c r="D44" s="1420"/>
      <c r="E44" s="1420"/>
      <c r="F44" s="1420"/>
      <c r="G44" s="1420"/>
      <c r="H44" s="1421"/>
    </row>
    <row r="45" spans="1:8" ht="15">
      <c r="A45" s="111" t="s">
        <v>65</v>
      </c>
      <c r="B45" s="1419" t="s">
        <v>66</v>
      </c>
      <c r="C45" s="1420"/>
      <c r="D45" s="1420"/>
      <c r="E45" s="1420"/>
      <c r="F45" s="1420"/>
      <c r="G45" s="1420"/>
      <c r="H45" s="1421"/>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513</v>
      </c>
      <c r="B2" s="831"/>
      <c r="C2" s="831"/>
      <c r="D2" s="831"/>
      <c r="E2" s="831"/>
      <c r="F2" s="106"/>
      <c r="G2" s="106"/>
      <c r="H2" s="106"/>
    </row>
    <row r="3" spans="1:8" ht="30.75" customHeight="1">
      <c r="A3" s="1422" t="s">
        <v>138</v>
      </c>
      <c r="B3" s="1424" t="s">
        <v>139</v>
      </c>
      <c r="C3" s="1425"/>
      <c r="D3" s="1426" t="s">
        <v>313</v>
      </c>
      <c r="E3" s="1427"/>
    </row>
    <row r="4" spans="1:8" ht="16.5" thickBot="1">
      <c r="A4" s="1423"/>
      <c r="B4" s="871" t="s">
        <v>140</v>
      </c>
      <c r="C4" s="1114" t="s">
        <v>141</v>
      </c>
      <c r="D4" s="1108" t="s">
        <v>140</v>
      </c>
      <c r="E4" s="872" t="s">
        <v>141</v>
      </c>
      <c r="G4" s="115" t="s">
        <v>142</v>
      </c>
      <c r="H4" s="116"/>
    </row>
    <row r="5" spans="1:8" ht="17.25" customHeight="1" thickBot="1">
      <c r="A5" s="866" t="s">
        <v>143</v>
      </c>
      <c r="B5" s="867">
        <v>23332.914000000001</v>
      </c>
      <c r="C5" s="1115">
        <v>23405.109</v>
      </c>
      <c r="D5" s="1109">
        <v>-3.0230502835629234</v>
      </c>
      <c r="E5" s="868">
        <v>-1.8749984278272058</v>
      </c>
      <c r="G5" s="117" t="s">
        <v>59</v>
      </c>
      <c r="H5" s="118" t="s">
        <v>60</v>
      </c>
    </row>
    <row r="6" spans="1:8" ht="18" customHeight="1">
      <c r="A6" s="881" t="s">
        <v>144</v>
      </c>
      <c r="B6" s="944" t="s">
        <v>99</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21898.620999999999</v>
      </c>
      <c r="D10" s="1112" t="s">
        <v>99</v>
      </c>
      <c r="E10" s="1078">
        <v>0.13990288195638759</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30724.547999999999</v>
      </c>
      <c r="C12" s="1117">
        <v>23943.627</v>
      </c>
      <c r="D12" s="1111">
        <v>4.5810972731860407</v>
      </c>
      <c r="E12" s="1078">
        <v>6.2198116254745806</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32" t="s">
        <v>421</v>
      </c>
      <c r="B1" s="1432"/>
      <c r="C1" s="1432"/>
      <c r="D1" s="1432"/>
      <c r="E1" s="1432"/>
      <c r="F1" s="1432"/>
      <c r="G1" s="625"/>
      <c r="H1" s="625"/>
    </row>
    <row r="2" spans="1:8" ht="13.5" customHeight="1" thickBot="1"/>
    <row r="3" spans="1:8" ht="27" customHeight="1">
      <c r="A3" s="1428" t="s">
        <v>73</v>
      </c>
      <c r="B3" s="1428" t="s">
        <v>117</v>
      </c>
      <c r="C3" s="1433" t="s">
        <v>81</v>
      </c>
      <c r="D3" s="1434"/>
      <c r="E3" s="1435"/>
      <c r="F3" s="1430" t="s">
        <v>118</v>
      </c>
      <c r="G3" s="1431"/>
      <c r="H3" s="106"/>
    </row>
    <row r="4" spans="1:8" ht="32.25" customHeight="1" thickBot="1">
      <c r="A4" s="1429"/>
      <c r="B4" s="1429"/>
      <c r="C4" s="1125">
        <v>44255</v>
      </c>
      <c r="D4" s="1126">
        <v>44248</v>
      </c>
      <c r="E4" s="1127">
        <v>43884</v>
      </c>
      <c r="F4" s="862" t="s">
        <v>341</v>
      </c>
      <c r="G4" s="863" t="s">
        <v>119</v>
      </c>
      <c r="H4" s="106"/>
    </row>
    <row r="5" spans="1:8" ht="29.25" customHeight="1">
      <c r="A5" s="910" t="s">
        <v>123</v>
      </c>
      <c r="B5" s="1020" t="s">
        <v>323</v>
      </c>
      <c r="C5" s="864">
        <v>656</v>
      </c>
      <c r="D5" s="1085">
        <v>600.17999999999995</v>
      </c>
      <c r="E5" s="1067">
        <v>572.17999999999995</v>
      </c>
      <c r="F5" s="1191">
        <v>9.3005431703822286</v>
      </c>
      <c r="G5" s="1192">
        <v>14.649236254325571</v>
      </c>
      <c r="H5" s="106"/>
    </row>
    <row r="6" spans="1:8" ht="28.5" customHeight="1" thickBot="1">
      <c r="A6" s="911" t="s">
        <v>124</v>
      </c>
      <c r="B6" s="1019" t="s">
        <v>323</v>
      </c>
      <c r="C6" s="1068">
        <v>807.55</v>
      </c>
      <c r="D6" s="1086">
        <v>885.95</v>
      </c>
      <c r="E6" s="1069">
        <v>885.82</v>
      </c>
      <c r="F6" s="1193">
        <v>-8.849257858795653</v>
      </c>
      <c r="G6" s="1194">
        <v>-8.835880878733839</v>
      </c>
      <c r="H6" s="106"/>
    </row>
    <row r="7" spans="1:8" ht="32.25" customHeight="1" thickBot="1">
      <c r="A7" s="912" t="s">
        <v>120</v>
      </c>
      <c r="B7" s="1021" t="s">
        <v>121</v>
      </c>
      <c r="C7" s="1068" t="s">
        <v>458</v>
      </c>
      <c r="D7" s="1121" t="s">
        <v>458</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451</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39" t="s">
        <v>88</v>
      </c>
      <c r="C1" s="1439"/>
      <c r="D1" s="1439"/>
      <c r="E1" s="1439"/>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37"/>
    </row>
    <row r="4" spans="2:17" ht="34.5" customHeight="1" thickBot="1">
      <c r="B4" s="1243" t="s">
        <v>43</v>
      </c>
      <c r="C4" s="1244">
        <v>44253</v>
      </c>
      <c r="D4" s="1244">
        <v>44246</v>
      </c>
      <c r="E4" s="1062" t="s">
        <v>310</v>
      </c>
      <c r="F4" s="1438"/>
      <c r="G4" s="635" t="s">
        <v>42</v>
      </c>
      <c r="H4" s="105"/>
      <c r="I4" s="105"/>
      <c r="J4" s="105"/>
      <c r="K4" s="105"/>
      <c r="L4" s="105"/>
      <c r="M4" s="105"/>
      <c r="N4" s="105"/>
      <c r="O4" s="105"/>
      <c r="P4" s="105"/>
      <c r="Q4" s="105"/>
    </row>
    <row r="5" spans="2:17" ht="29.25" customHeight="1">
      <c r="B5" s="1245" t="s">
        <v>315</v>
      </c>
      <c r="C5" s="1246"/>
      <c r="D5" s="1246"/>
      <c r="E5" s="1247"/>
      <c r="F5" s="10"/>
      <c r="G5" s="1436" t="s">
        <v>340</v>
      </c>
      <c r="H5" s="1436"/>
      <c r="I5" s="1436"/>
      <c r="J5" s="1436"/>
      <c r="K5" s="1436"/>
      <c r="L5" s="1436"/>
      <c r="M5" s="1436"/>
      <c r="N5" s="1436"/>
      <c r="O5" s="1436"/>
      <c r="P5" s="1436"/>
      <c r="Q5" s="1436"/>
    </row>
    <row r="6" spans="2:17" ht="18" customHeight="1">
      <c r="B6" s="619" t="s">
        <v>44</v>
      </c>
      <c r="C6" s="1063" t="s">
        <v>99</v>
      </c>
      <c r="D6" s="1063" t="s">
        <v>99</v>
      </c>
      <c r="E6" s="1016" t="s">
        <v>99</v>
      </c>
      <c r="F6" s="10"/>
      <c r="G6" s="1436"/>
      <c r="H6" s="1436"/>
      <c r="I6" s="1436"/>
      <c r="J6" s="1436"/>
      <c r="K6" s="1436"/>
      <c r="L6" s="1436"/>
      <c r="M6" s="1436"/>
      <c r="N6" s="1436"/>
      <c r="O6" s="1436"/>
      <c r="P6" s="1436"/>
      <c r="Q6" s="1436"/>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348</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348</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348</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I-XII_2020</vt:lpstr>
      <vt:lpstr>Eksport I-XII_2020</vt:lpstr>
      <vt:lpstr>Import_I-XI_2020</vt:lpstr>
      <vt:lpstr>Handel-zagr. 2019ost.</vt:lpstr>
      <vt:lpstr>Eksport 2019ost.</vt:lpstr>
      <vt:lpstr>Import 2019ost.</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2021-03-04T13:23:49Z</dcterms:modified>
</cp:coreProperties>
</file>