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D21BDF15-BAED-4A8B-AC45-0B8E38CDABC9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październik" sheetId="12" r:id="rId1"/>
  </sheets>
  <definedNames>
    <definedName name="_xlnm.Print_Area" localSheetId="0">październik!$A$1:$H$170</definedName>
  </definedNames>
  <calcPr calcId="191029"/>
</workbook>
</file>

<file path=xl/calcChain.xml><?xml version="1.0" encoding="utf-8"?>
<calcChain xmlns="http://schemas.openxmlformats.org/spreadsheetml/2006/main">
  <c r="C110" i="12" l="1"/>
  <c r="E74" i="12"/>
  <c r="D74" i="12"/>
  <c r="G138" i="12" l="1"/>
  <c r="F110" i="12" l="1"/>
  <c r="C74" i="12" l="1"/>
  <c r="D110" i="12" l="1"/>
  <c r="H138" i="12" l="1"/>
  <c r="G168" i="12" l="1"/>
  <c r="G155" i="12"/>
  <c r="G154" i="12"/>
  <c r="G112" i="12"/>
  <c r="H123" i="12" l="1"/>
  <c r="H122" i="12"/>
  <c r="G123" i="12" l="1"/>
  <c r="G122" i="12"/>
  <c r="H166" i="12"/>
  <c r="H168" i="12"/>
  <c r="H167" i="12"/>
  <c r="G167" i="12" l="1"/>
  <c r="G166" i="12" l="1"/>
  <c r="H111" i="12" l="1"/>
  <c r="G111" i="12" l="1"/>
  <c r="D69" i="12" l="1"/>
  <c r="D78" i="12" s="1"/>
  <c r="D86" i="12" s="1"/>
  <c r="D94" i="12" s="1"/>
  <c r="D107" i="12" s="1"/>
  <c r="D118" i="12" s="1"/>
  <c r="C69" i="12"/>
  <c r="C78" i="12" s="1"/>
  <c r="C86" i="12" s="1"/>
  <c r="C94" i="12" s="1"/>
  <c r="C107" i="12" s="1"/>
  <c r="C118" i="12" s="1"/>
  <c r="H163" i="12" l="1"/>
  <c r="H162" i="12"/>
  <c r="H164" i="12" l="1"/>
  <c r="G162" i="12"/>
  <c r="H160" i="12"/>
  <c r="G160" i="12"/>
  <c r="G159" i="12"/>
  <c r="H159" i="12"/>
  <c r="H158" i="12"/>
  <c r="G158" i="12"/>
  <c r="H155" i="12"/>
  <c r="H154" i="12"/>
  <c r="G151" i="12"/>
  <c r="H151" i="12"/>
  <c r="H150" i="12"/>
  <c r="H147" i="12"/>
  <c r="H146" i="12"/>
  <c r="G143" i="12"/>
  <c r="H143" i="12"/>
  <c r="H142" i="12"/>
  <c r="G139" i="12"/>
  <c r="H139" i="12"/>
  <c r="H135" i="12"/>
  <c r="H134" i="12"/>
  <c r="G131" i="12"/>
  <c r="H131" i="12"/>
  <c r="H130" i="12"/>
  <c r="H128" i="12"/>
  <c r="G128" i="12"/>
  <c r="H127" i="12"/>
  <c r="H126" i="12"/>
  <c r="G126" i="12"/>
  <c r="G114" i="12"/>
  <c r="H114" i="12"/>
  <c r="H113" i="12"/>
  <c r="H112" i="12"/>
  <c r="H103" i="12"/>
  <c r="H102" i="12"/>
  <c r="H99" i="12"/>
  <c r="H98" i="12"/>
  <c r="H90" i="12"/>
  <c r="H89" i="12"/>
  <c r="H82" i="12"/>
  <c r="H81" i="12"/>
  <c r="H73" i="12"/>
  <c r="H72" i="12"/>
  <c r="H71" i="12"/>
  <c r="H80" i="12" s="1"/>
  <c r="H88" i="12" s="1"/>
  <c r="H96" i="12" s="1"/>
  <c r="H109" i="12" s="1"/>
  <c r="H120" i="12" s="1"/>
  <c r="G71" i="12"/>
  <c r="G80" i="12" s="1"/>
  <c r="G88" i="12" s="1"/>
  <c r="G96" i="12" s="1"/>
  <c r="G109" i="12" s="1"/>
  <c r="G120" i="12" s="1"/>
  <c r="F70" i="12"/>
  <c r="F79" i="12" s="1"/>
  <c r="F87" i="12" s="1"/>
  <c r="F95" i="12" s="1"/>
  <c r="F108" i="12" s="1"/>
  <c r="F119" i="12" s="1"/>
  <c r="E87" i="12"/>
  <c r="E95" i="12" s="1"/>
  <c r="E108" i="12" s="1"/>
  <c r="E119" i="12" s="1"/>
  <c r="D87" i="12"/>
  <c r="D95" i="12" s="1"/>
  <c r="D108" i="12" s="1"/>
  <c r="D119" i="12" s="1"/>
  <c r="C79" i="12"/>
  <c r="C87" i="12" s="1"/>
  <c r="C95" i="12" s="1"/>
  <c r="C108" i="12" s="1"/>
  <c r="C119" i="12" s="1"/>
  <c r="G65" i="12"/>
  <c r="H65" i="12"/>
  <c r="H64" i="12"/>
  <c r="G64" i="12"/>
  <c r="H148" i="12" l="1"/>
  <c r="H156" i="12"/>
  <c r="G73" i="12"/>
  <c r="G90" i="12"/>
  <c r="G113" i="12"/>
  <c r="H74" i="12"/>
  <c r="H91" i="12"/>
  <c r="H136" i="12"/>
  <c r="H124" i="12"/>
  <c r="G127" i="12"/>
  <c r="H132" i="12"/>
  <c r="G135" i="12"/>
  <c r="H140" i="12"/>
  <c r="H144" i="12"/>
  <c r="G147" i="12"/>
  <c r="H152" i="12"/>
  <c r="G163" i="12"/>
  <c r="G164" i="12"/>
  <c r="G81" i="12"/>
  <c r="G98" i="12"/>
  <c r="G102" i="12"/>
  <c r="G82" i="12"/>
  <c r="G99" i="12"/>
  <c r="G103" i="12"/>
  <c r="E110" i="12"/>
  <c r="G72" i="12"/>
  <c r="G89" i="12"/>
  <c r="G130" i="12"/>
  <c r="G134" i="12"/>
  <c r="G142" i="12"/>
  <c r="G146" i="12"/>
  <c r="G150" i="12"/>
  <c r="G124" i="12" l="1"/>
  <c r="G156" i="12"/>
  <c r="G152" i="12"/>
  <c r="G140" i="12"/>
  <c r="G136" i="12"/>
  <c r="G91" i="12"/>
  <c r="G148" i="12"/>
  <c r="G74" i="12"/>
  <c r="G144" i="12"/>
  <c r="G132" i="12"/>
  <c r="H110" i="12"/>
  <c r="G110" i="12"/>
  <c r="G104" i="12"/>
  <c r="H104" i="12"/>
  <c r="G100" i="12"/>
  <c r="H100" i="12"/>
  <c r="G83" i="12"/>
  <c r="H83" i="12"/>
</calcChain>
</file>

<file path=xl/sharedStrings.xml><?xml version="1.0" encoding="utf-8"?>
<sst xmlns="http://schemas.openxmlformats.org/spreadsheetml/2006/main" count="143" uniqueCount="94">
  <si>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</si>
  <si>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</si>
  <si>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</si>
  <si>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</si>
  <si>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</si>
  <si>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</si>
  <si>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</si>
  <si>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</si>
  <si>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</si>
  <si>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</si>
  <si>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</si>
  <si>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</si>
  <si>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</si>
  <si>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</si>
  <si>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</si>
  <si>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</si>
  <si>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</si>
  <si>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</si>
  <si>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</si>
  <si>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</si>
  <si>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</si>
  <si>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</si>
  <si>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</si>
  <si>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</si>
  <si>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</si>
  <si>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</si>
  <si>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</si>
  <si>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</si>
  <si>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</si>
  <si>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</si>
  <si>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</si>
  <si>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</si>
  <si>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</si>
  <si>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</si>
  <si>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</si>
  <si>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</si>
  <si>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</si>
  <si>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</si>
  <si>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</si>
  <si>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</si>
  <si>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</si>
  <si>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</si>
  <si>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</si>
  <si>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</si>
  <si>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</si>
  <si>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</si>
  <si>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</si>
  <si>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</si>
  <si>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</si>
  <si>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</si>
  <si>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</si>
  <si>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</si>
  <si>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</si>
  <si>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</si>
  <si>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</si>
  <si>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</si>
  <si>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</si>
  <si>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</si>
  <si>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</si>
  <si>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</si>
  <si>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</si>
  <si>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</si>
  <si>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>wrzesień</t>
  </si>
  <si>
    <t xml:space="preserve">                         KASA ROLNICZEGO UBEZPIECZENIA SPOŁECZNEGO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</si>
  <si>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</si>
  <si>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</si>
  <si>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</si>
  <si>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</si>
  <si>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</si>
  <si>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MIESIĘCZNA INFORMACJA STATYSTYCZNA</t>
  </si>
  <si>
    <t>Warszawa 2025 rok</t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</si>
  <si>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</si>
  <si>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</si>
  <si>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</si>
  <si>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</si>
  <si>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</si>
  <si>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>2025 rok</t>
  </si>
  <si>
    <t xml:space="preserve">Wysokość zasiłku w zł </t>
  </si>
  <si>
    <t xml:space="preserve">Wysokość zasiłku za 1 dzień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</si>
  <si>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</si>
  <si>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</si>
  <si>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</si>
  <si>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t>Dane opracowane są na podstawie meldunków statystycznych opracowanych przez jednostki organizacyjne Kasy za październik 2025 r.</t>
  </si>
  <si>
    <t>PAŹDZIERNIK 2025 ROK</t>
  </si>
  <si>
    <t>październik</t>
  </si>
  <si>
    <t>Narastająco 
styczeń-październik</t>
  </si>
  <si>
    <t>października
2025 r. 
z 
wrześniem
2025 r.</t>
  </si>
  <si>
    <t>października
2025 r. 
z 
październikiem
2024 r.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</si>
  <si>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</si>
  <si>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t xml:space="preserve">wrzesień </t>
  </si>
  <si>
    <t xml:space="preserve">październik </t>
  </si>
  <si>
    <t xml:space="preserve">Kwota świadczeń emerytalno-rentowych w zł 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</si>
  <si>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</si>
  <si>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r>
      <t xml:space="preserve">Wysokość świadczenia w zł, nie więcej niż  </t>
    </r>
    <r>
      <rPr>
        <vertAlign val="superscript"/>
        <sz val="11"/>
        <rFont val="Arial"/>
        <family val="2"/>
        <charset val="238"/>
      </rPr>
      <t>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</si>
</sst>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000000000"/>
  </numFmts>
  <fonts count="17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10" fillId="0" borderId="0"/>
    <xf numFmtId="0" fontId="14" fillId="0" borderId="0"/>
    <xf numFmtId="0" fontId="8" fillId="0" borderId="0"/>
    <xf numFmtId="0" fontId="1" fillId="0" borderId="0"/>
  </cellStyleXfs>
  <cellXfs count="150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0" fontId="3" fillId="0" borderId="0" xfId="1" applyNumberFormat="1" applyFont="1"/>
    <xf numFmtId="10" fontId="7" fillId="0" borderId="6" xfId="1" applyNumberFormat="1" applyFont="1" applyBorder="1" applyAlignment="1">
      <alignment vertical="center"/>
    </xf>
    <xf numFmtId="10" fontId="7" fillId="0" borderId="10" xfId="1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7" fillId="0" borderId="1" xfId="4" applyFont="1" applyBorder="1" applyAlignment="1">
      <alignment horizontal="center" vertical="center" wrapText="1"/>
    </xf>
    <xf numFmtId="3" fontId="7" fillId="0" borderId="4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vertical="center"/>
    </xf>
    <xf numFmtId="3" fontId="3" fillId="0" borderId="0" xfId="4" applyNumberFormat="1" applyFont="1"/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vertical="center"/>
    </xf>
    <xf numFmtId="0" fontId="3" fillId="0" borderId="0" xfId="4" applyFont="1" applyAlignment="1">
      <alignment horizontal="left" indent="1"/>
    </xf>
    <xf numFmtId="4" fontId="3" fillId="0" borderId="0" xfId="4" applyNumberFormat="1" applyFont="1"/>
    <xf numFmtId="10" fontId="7" fillId="0" borderId="10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horizontal="right" vertical="center"/>
    </xf>
    <xf numFmtId="10" fontId="7" fillId="0" borderId="6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horizontal="right" vertical="center"/>
    </xf>
    <xf numFmtId="164" fontId="3" fillId="0" borderId="0" xfId="4" applyNumberFormat="1" applyFont="1"/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7" fillId="0" borderId="4" xfId="4" applyNumberFormat="1" applyFont="1" applyBorder="1" applyAlignment="1">
      <alignment horizontal="right" vertical="center"/>
    </xf>
    <xf numFmtId="4" fontId="3" fillId="0" borderId="0" xfId="4" applyNumberFormat="1" applyFont="1" applyBorder="1"/>
    <xf numFmtId="10" fontId="3" fillId="0" borderId="0" xfId="4" applyNumberFormat="1" applyFont="1" applyBorder="1"/>
    <xf numFmtId="4" fontId="3" fillId="0" borderId="0" xfId="4" applyNumberFormat="1" applyFont="1" applyBorder="1" applyAlignment="1">
      <alignment horizontal="right"/>
    </xf>
    <xf numFmtId="10" fontId="4" fillId="0" borderId="0" xfId="4" applyNumberFormat="1" applyFont="1" applyBorder="1" applyAlignment="1">
      <alignment horizontal="right"/>
    </xf>
    <xf numFmtId="4" fontId="4" fillId="0" borderId="0" xfId="4" applyNumberFormat="1" applyFont="1" applyBorder="1" applyAlignment="1">
      <alignment horizontal="right"/>
    </xf>
    <xf numFmtId="0" fontId="3" fillId="0" borderId="0" xfId="4" applyFont="1" applyBorder="1"/>
    <xf numFmtId="0" fontId="5" fillId="0" borderId="0" xfId="4" applyFont="1" applyAlignment="1">
      <alignment wrapText="1"/>
    </xf>
    <xf numFmtId="0" fontId="3" fillId="0" borderId="0" xfId="4" applyFont="1" applyAlignment="1">
      <alignment wrapText="1"/>
    </xf>
    <xf numFmtId="0" fontId="3" fillId="0" borderId="0" xfId="4" applyFont="1" applyBorder="1" applyAlignment="1">
      <alignment wrapText="1"/>
    </xf>
    <xf numFmtId="4" fontId="7" fillId="0" borderId="4" xfId="4" quotePrefix="1" applyNumberFormat="1" applyFont="1" applyBorder="1" applyAlignment="1">
      <alignment horizontal="right" vertical="center"/>
    </xf>
    <xf numFmtId="4" fontId="7" fillId="0" borderId="4" xfId="4" applyNumberFormat="1" applyFont="1" applyFill="1" applyBorder="1" applyAlignment="1">
      <alignment vertical="center"/>
    </xf>
    <xf numFmtId="10" fontId="7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7" fillId="0" borderId="0" xfId="4" applyFont="1" applyBorder="1" applyAlignment="1">
      <alignment horizontal="left" vertical="center" wrapText="1"/>
    </xf>
    <xf numFmtId="4" fontId="7" fillId="0" borderId="0" xfId="4" applyNumberFormat="1" applyFont="1" applyBorder="1" applyAlignment="1">
      <alignment horizontal="right" vertical="center"/>
    </xf>
    <xf numFmtId="10" fontId="7" fillId="0" borderId="0" xfId="4" applyNumberFormat="1" applyFont="1" applyBorder="1" applyAlignment="1">
      <alignment vertical="center"/>
    </xf>
    <xf numFmtId="0" fontId="7" fillId="0" borderId="0" xfId="4" applyFont="1" applyBorder="1" applyAlignment="1">
      <alignment horizontal="left" wrapText="1"/>
    </xf>
    <xf numFmtId="4" fontId="7" fillId="0" borderId="0" xfId="4" applyNumberFormat="1" applyFont="1" applyBorder="1"/>
    <xf numFmtId="0" fontId="9" fillId="2" borderId="1" xfId="4" applyFont="1" applyFill="1" applyBorder="1" applyAlignment="1">
      <alignment horizontal="center" vertical="center" wrapText="1"/>
    </xf>
    <xf numFmtId="4" fontId="7" fillId="0" borderId="0" xfId="4" applyNumberFormat="1" applyFont="1" applyBorder="1" applyAlignment="1">
      <alignment vertical="center"/>
    </xf>
    <xf numFmtId="4" fontId="7" fillId="0" borderId="6" xfId="4" applyNumberFormat="1" applyFont="1" applyBorder="1" applyAlignment="1">
      <alignment vertical="center"/>
    </xf>
    <xf numFmtId="0" fontId="11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8" fillId="0" borderId="0" xfId="4" applyFont="1"/>
    <xf numFmtId="0" fontId="8" fillId="4" borderId="0" xfId="4" applyFill="1"/>
    <xf numFmtId="0" fontId="12" fillId="4" borderId="0" xfId="4" applyFont="1" applyFill="1" applyAlignment="1">
      <alignment horizontal="center" wrapText="1"/>
    </xf>
    <xf numFmtId="0" fontId="8" fillId="4" borderId="0" xfId="4" applyFont="1" applyFill="1"/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8" fillId="0" borderId="0" xfId="4" applyFill="1"/>
    <xf numFmtId="0" fontId="8" fillId="0" borderId="0" xfId="4" applyFont="1" applyFill="1"/>
    <xf numFmtId="3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horizontal="right"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3" fontId="7" fillId="0" borderId="6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horizontal="right" vertical="center"/>
    </xf>
    <xf numFmtId="2" fontId="3" fillId="0" borderId="0" xfId="4" applyNumberFormat="1" applyFont="1" applyAlignment="1"/>
    <xf numFmtId="4" fontId="7" fillId="0" borderId="10" xfId="4" applyNumberFormat="1" applyFont="1" applyBorder="1" applyAlignment="1">
      <alignment horizontal="right" vertical="center"/>
    </xf>
    <xf numFmtId="165" fontId="3" fillId="0" borderId="0" xfId="4" applyNumberFormat="1" applyFont="1"/>
    <xf numFmtId="0" fontId="11" fillId="0" borderId="0" xfId="4" applyFont="1" applyAlignment="1">
      <alignment horizontal="left" wrapText="1"/>
    </xf>
    <xf numFmtId="0" fontId="12" fillId="4" borderId="0" xfId="4" applyFont="1" applyFill="1" applyAlignment="1">
      <alignment horizontal="center" wrapText="1"/>
    </xf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13" fillId="4" borderId="0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3" fillId="0" borderId="0" xfId="4" applyFont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9" fillId="2" borderId="13" xfId="4" applyFont="1" applyFill="1" applyBorder="1" applyAlignment="1">
      <alignment horizontal="center" vertical="center" wrapText="1"/>
    </xf>
    <xf numFmtId="0" fontId="9" fillId="2" borderId="1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 vertical="center" wrapText="1"/>
    </xf>
    <xf numFmtId="0" fontId="9" fillId="2" borderId="10" xfId="4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left" vertical="center" wrapText="1"/>
    </xf>
    <xf numFmtId="0" fontId="7" fillId="0" borderId="14" xfId="4" applyFont="1" applyBorder="1" applyAlignment="1">
      <alignment horizontal="left" vertical="center" wrapText="1"/>
    </xf>
    <xf numFmtId="0" fontId="7" fillId="0" borderId="12" xfId="4" applyFont="1" applyBorder="1" applyAlignment="1">
      <alignment horizontal="left" vertical="center" wrapText="1"/>
    </xf>
    <xf numFmtId="0" fontId="7" fillId="0" borderId="10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left" vertical="center" wrapText="1"/>
    </xf>
    <xf numFmtId="0" fontId="7" fillId="0" borderId="5" xfId="4" applyFont="1" applyBorder="1" applyAlignment="1">
      <alignment horizontal="left" vertical="center" wrapText="1"/>
    </xf>
    <xf numFmtId="0" fontId="7" fillId="0" borderId="6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top" wrapText="1"/>
    </xf>
    <xf numFmtId="0" fontId="9" fillId="0" borderId="13" xfId="4" applyFont="1" applyBorder="1" applyAlignment="1">
      <alignment horizontal="center"/>
    </xf>
    <xf numFmtId="0" fontId="9" fillId="0" borderId="15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9" fillId="0" borderId="5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7" fillId="0" borderId="13" xfId="4" applyFont="1" applyBorder="1" applyAlignment="1">
      <alignment horizontal="left" vertical="center"/>
    </xf>
    <xf numFmtId="0" fontId="7" fillId="0" borderId="14" xfId="4" applyFont="1" applyBorder="1" applyAlignment="1">
      <alignment horizontal="left" vertical="center"/>
    </xf>
    <xf numFmtId="0" fontId="7" fillId="0" borderId="5" xfId="4" applyFont="1" applyFill="1" applyBorder="1" applyAlignment="1">
      <alignment horizontal="left" vertical="center" wrapText="1"/>
    </xf>
    <xf numFmtId="0" fontId="7" fillId="0" borderId="6" xfId="4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9" fillId="0" borderId="1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7" fillId="0" borderId="15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9" fillId="0" borderId="5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</cellXfs>
  <cellStyles count="6">
    <cellStyle name="Normalny" xfId="0" builtinId="0"/>
    <cellStyle name="Normalny 2" xfId="2" xr:uid="{F7F5AAD5-34E0-4A50-9C83-BAEC5C253839}"/>
    <cellStyle name="Normalny 2 2" xfId="5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</xdr:row>
      <xdr:rowOff>11906</xdr:rowOff>
    </xdr:from>
    <xdr:to>
      <xdr:col>8</xdr:col>
      <xdr:colOff>0</xdr:colOff>
      <xdr:row>37</xdr:row>
      <xdr:rowOff>11906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388280-CEC6-4F60-92FD-A4F2B0D2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5810250"/>
          <a:ext cx="10084594" cy="900112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EBF220-655E-4C54-824A-8B9D3D7564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D801030-3C5D-4225-8E74-2233DDDF5F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6218BC0-CDB0-42EB-9E41-5436C77A73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3E61E53-9993-4419-9065-7E0CD3AFF5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C356BB5-D246-4140-80EA-0DFF4E782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M172"/>
  <sheetViews>
    <sheetView showGridLines="0" tabSelected="1" view="pageBreakPreview" topLeftCell="A148" zoomScale="80" zoomScaleNormal="100" zoomScaleSheetLayoutView="80" workbookViewId="0">
      <selection activeCell="I164" sqref="I164"/>
    </sheetView>
  </sheetViews>
  <sheetFormatPr defaultColWidth="9.140625" defaultRowHeight="15"/>
  <cols>
    <col min="1" max="1" width="3.7109375" style="9" customWidth="1"/>
    <col min="2" max="2" width="42" style="9" customWidth="1"/>
    <col min="3" max="3" width="18.28515625" style="9" customWidth="1"/>
    <col min="4" max="4" width="18.42578125" style="9" customWidth="1"/>
    <col min="5" max="5" width="18.28515625" style="9" customWidth="1"/>
    <col min="6" max="6" width="19.5703125" style="9" customWidth="1"/>
    <col min="7" max="7" width="15.7109375" style="9" customWidth="1"/>
    <col min="8" max="8" width="16.140625" style="9" customWidth="1"/>
    <col min="9" max="9" width="34.5703125" style="9" customWidth="1"/>
    <col min="10" max="10" width="24.85546875" style="9" bestFit="1" customWidth="1"/>
    <col min="11" max="11" width="24.140625" style="9" bestFit="1" customWidth="1"/>
    <col min="12" max="16384" width="9.140625" style="9"/>
  </cols>
  <sheetData>
    <row r="1" spans="1:8" s="6" customFormat="1" ht="12.75">
      <c r="D1" s="55"/>
      <c r="E1" s="55"/>
    </row>
    <row r="2" spans="1:8" s="6" customFormat="1" ht="12.75">
      <c r="D2" s="55"/>
      <c r="E2" s="55"/>
    </row>
    <row r="3" spans="1:8" s="6" customFormat="1" ht="12.75">
      <c r="D3" s="55"/>
      <c r="E3" s="55"/>
    </row>
    <row r="4" spans="1:8" s="6" customFormat="1" ht="12.75">
      <c r="D4" s="55"/>
      <c r="E4" s="55"/>
    </row>
    <row r="5" spans="1:8" s="6" customFormat="1" ht="12.75">
      <c r="D5" s="55"/>
      <c r="E5" s="55"/>
    </row>
    <row r="6" spans="1:8" s="6" customFormat="1" ht="12.75">
      <c r="D6" s="55"/>
      <c r="E6" s="55"/>
    </row>
    <row r="7" spans="1:8" s="6" customFormat="1" ht="12.75">
      <c r="D7" s="55"/>
      <c r="E7" s="55"/>
    </row>
    <row r="8" spans="1:8" s="6" customFormat="1" ht="20.25" customHeight="1">
      <c r="B8" s="97" t="s">
        <v>63</v>
      </c>
      <c r="C8" s="97"/>
      <c r="D8" s="97"/>
      <c r="E8" s="97"/>
      <c r="F8" s="97"/>
      <c r="G8" s="97"/>
      <c r="H8" s="50"/>
    </row>
    <row r="9" spans="1:8" s="6" customFormat="1" ht="12.75">
      <c r="D9" s="55"/>
      <c r="E9" s="55"/>
    </row>
    <row r="10" spans="1:8" s="6" customFormat="1" ht="12.75">
      <c r="D10" s="55"/>
      <c r="E10" s="55"/>
    </row>
    <row r="11" spans="1:8" s="6" customFormat="1" ht="12.75">
      <c r="D11" s="55"/>
      <c r="E11" s="55"/>
    </row>
    <row r="12" spans="1:8" s="6" customFormat="1" ht="12.75">
      <c r="D12" s="55"/>
      <c r="E12" s="55"/>
    </row>
    <row r="13" spans="1:8" s="6" customFormat="1" ht="12.75">
      <c r="D13" s="55"/>
      <c r="E13" s="55"/>
    </row>
    <row r="14" spans="1:8" s="6" customFormat="1" ht="12.75">
      <c r="D14" s="55"/>
      <c r="E14" s="55"/>
    </row>
    <row r="15" spans="1:8" s="6" customFormat="1" ht="150" customHeight="1">
      <c r="A15" s="56"/>
      <c r="B15" s="98" t="s">
        <v>69</v>
      </c>
      <c r="C15" s="98"/>
      <c r="D15" s="98"/>
      <c r="E15" s="98"/>
      <c r="F15" s="98"/>
      <c r="G15" s="98"/>
      <c r="H15" s="57"/>
    </row>
    <row r="16" spans="1:8" s="6" customFormat="1" ht="12.75">
      <c r="A16" s="56"/>
      <c r="B16" s="56"/>
      <c r="C16" s="56"/>
      <c r="D16" s="58"/>
      <c r="E16" s="58"/>
      <c r="F16" s="56"/>
      <c r="G16" s="56"/>
      <c r="H16" s="56"/>
    </row>
    <row r="17" spans="1:8" s="6" customFormat="1" ht="12.75">
      <c r="A17" s="56"/>
      <c r="B17" s="56"/>
      <c r="C17" s="56"/>
      <c r="D17" s="58"/>
      <c r="E17" s="58"/>
      <c r="F17" s="56"/>
      <c r="G17" s="56"/>
      <c r="H17" s="56"/>
    </row>
    <row r="18" spans="1:8" s="6" customFormat="1" ht="41.25" customHeight="1">
      <c r="A18" s="56"/>
      <c r="B18" s="99" t="s">
        <v>83</v>
      </c>
      <c r="C18" s="99"/>
      <c r="D18" s="99"/>
      <c r="E18" s="99"/>
      <c r="F18" s="99"/>
      <c r="G18" s="99"/>
      <c r="H18" s="59"/>
    </row>
    <row r="19" spans="1:8" s="6" customFormat="1" ht="48" customHeight="1">
      <c r="A19" s="56"/>
      <c r="B19" s="100"/>
      <c r="C19" s="100"/>
      <c r="D19" s="100"/>
      <c r="E19" s="100"/>
      <c r="F19" s="100"/>
      <c r="G19" s="100"/>
      <c r="H19" s="60"/>
    </row>
    <row r="20" spans="1:8" s="6" customFormat="1" ht="39.75" customHeight="1">
      <c r="D20" s="55"/>
      <c r="E20" s="55"/>
    </row>
    <row r="21" spans="1:8" s="6" customFormat="1" ht="39.75" customHeight="1">
      <c r="D21" s="55"/>
      <c r="E21" s="55"/>
    </row>
    <row r="22" spans="1:8" s="6" customFormat="1" ht="39.75" customHeight="1">
      <c r="D22" s="55"/>
      <c r="E22" s="55"/>
    </row>
    <row r="23" spans="1:8" s="6" customFormat="1" ht="39.75" customHeight="1">
      <c r="D23" s="55"/>
      <c r="E23" s="55"/>
    </row>
    <row r="24" spans="1:8" s="6" customFormat="1" ht="39.75" customHeight="1">
      <c r="D24" s="55"/>
      <c r="E24" s="55"/>
    </row>
    <row r="25" spans="1:8" s="6" customFormat="1" ht="39.75" customHeight="1">
      <c r="D25" s="55"/>
      <c r="E25" s="55"/>
    </row>
    <row r="26" spans="1:8" s="6" customFormat="1" ht="39.75" customHeight="1">
      <c r="D26" s="55"/>
      <c r="E26" s="55"/>
    </row>
    <row r="27" spans="1:8" s="6" customFormat="1" ht="39.75" customHeight="1">
      <c r="D27" s="55"/>
      <c r="E27" s="55"/>
    </row>
    <row r="28" spans="1:8" s="6" customFormat="1" ht="39.75" customHeight="1">
      <c r="D28" s="55"/>
      <c r="E28" s="55"/>
    </row>
    <row r="29" spans="1:8" s="6" customFormat="1" ht="39.75" customHeight="1">
      <c r="D29" s="55"/>
      <c r="E29" s="55"/>
    </row>
    <row r="30" spans="1:8" s="6" customFormat="1" ht="39.75" customHeight="1">
      <c r="D30" s="55"/>
      <c r="E30" s="55"/>
    </row>
    <row r="31" spans="1:8" s="6" customFormat="1" ht="39.75" customHeight="1">
      <c r="D31" s="55"/>
      <c r="E31" s="55"/>
    </row>
    <row r="32" spans="1:8" s="61" customFormat="1" ht="39.75" customHeight="1">
      <c r="D32" s="62"/>
      <c r="E32" s="62"/>
    </row>
    <row r="33" spans="1:8" s="61" customFormat="1" ht="39.75" customHeight="1">
      <c r="D33" s="62"/>
      <c r="E33" s="62"/>
    </row>
    <row r="34" spans="1:8" s="61" customFormat="1" ht="39.75" customHeight="1">
      <c r="D34" s="62"/>
      <c r="E34" s="62"/>
    </row>
    <row r="35" spans="1:8" s="61" customFormat="1" ht="39.75" customHeight="1">
      <c r="D35" s="62"/>
      <c r="E35" s="62"/>
    </row>
    <row r="36" spans="1:8" s="61" customFormat="1" ht="39.75" customHeight="1">
      <c r="D36" s="62"/>
      <c r="E36" s="62"/>
    </row>
    <row r="37" spans="1:8" s="61" customFormat="1" ht="39.75" customHeight="1">
      <c r="D37" s="62"/>
      <c r="E37" s="62"/>
    </row>
    <row r="38" spans="1:8" s="6" customFormat="1" ht="52.5" customHeight="1">
      <c r="A38" s="56"/>
      <c r="B38" s="101" t="s">
        <v>70</v>
      </c>
      <c r="C38" s="101"/>
      <c r="D38" s="101"/>
      <c r="E38" s="101"/>
      <c r="F38" s="101"/>
      <c r="G38" s="101"/>
      <c r="H38" s="56"/>
    </row>
    <row r="39" spans="1:8" ht="31.5" customHeight="1">
      <c r="A39" s="102" t="s">
        <v>52</v>
      </c>
      <c r="B39" s="102"/>
      <c r="C39" s="102"/>
      <c r="D39" s="102"/>
      <c r="E39" s="102"/>
      <c r="F39" s="102"/>
      <c r="G39" s="102"/>
      <c r="H39" s="51"/>
    </row>
    <row r="40" spans="1:8" ht="51" customHeight="1">
      <c r="A40" s="39" t="s">
        <v>32</v>
      </c>
      <c r="B40" s="103" t="s">
        <v>88</v>
      </c>
      <c r="C40" s="103"/>
      <c r="D40" s="103"/>
      <c r="E40" s="103"/>
      <c r="F40" s="103"/>
      <c r="G40" s="103"/>
      <c r="H40" s="54"/>
    </row>
    <row r="41" spans="1:8" ht="33.75" customHeight="1">
      <c r="A41" s="39" t="s">
        <v>33</v>
      </c>
      <c r="B41" s="104" t="s">
        <v>82</v>
      </c>
      <c r="C41" s="104"/>
      <c r="D41" s="104"/>
      <c r="E41" s="104"/>
      <c r="F41" s="104"/>
      <c r="G41" s="104"/>
      <c r="H41" s="52"/>
    </row>
    <row r="42" spans="1:8" ht="27" customHeight="1">
      <c r="A42" s="39" t="s">
        <v>35</v>
      </c>
      <c r="B42" s="104" t="s">
        <v>34</v>
      </c>
      <c r="C42" s="104"/>
      <c r="D42" s="104"/>
      <c r="E42" s="104"/>
      <c r="F42" s="104"/>
      <c r="G42" s="104"/>
      <c r="H42" s="52"/>
    </row>
    <row r="43" spans="1:8" ht="53.25" customHeight="1">
      <c r="A43" s="39" t="s">
        <v>36</v>
      </c>
      <c r="B43" s="104" t="s">
        <v>55</v>
      </c>
      <c r="C43" s="104"/>
      <c r="D43" s="104"/>
      <c r="E43" s="104"/>
      <c r="F43" s="104"/>
      <c r="G43" s="104"/>
      <c r="H43" s="52"/>
    </row>
    <row r="44" spans="1:8" ht="141.75" customHeight="1">
      <c r="A44" s="39" t="s">
        <v>37</v>
      </c>
      <c r="B44" s="104" t="s">
        <v>71</v>
      </c>
      <c r="C44" s="104"/>
      <c r="D44" s="104"/>
      <c r="E44" s="104"/>
      <c r="F44" s="104"/>
      <c r="G44" s="104"/>
      <c r="H44" s="52"/>
    </row>
    <row r="45" spans="1:8" ht="35.25" customHeight="1">
      <c r="A45" s="39" t="s">
        <v>38</v>
      </c>
      <c r="B45" s="104" t="s">
        <v>72</v>
      </c>
      <c r="C45" s="104"/>
      <c r="D45" s="104"/>
      <c r="E45" s="104"/>
      <c r="F45" s="104"/>
      <c r="G45" s="104"/>
      <c r="H45" s="52"/>
    </row>
    <row r="46" spans="1:8" ht="82.5" customHeight="1">
      <c r="A46" s="39" t="s">
        <v>39</v>
      </c>
      <c r="B46" s="104" t="s">
        <v>73</v>
      </c>
      <c r="C46" s="104"/>
      <c r="D46" s="104"/>
      <c r="E46" s="104"/>
      <c r="F46" s="104"/>
      <c r="G46" s="104"/>
      <c r="H46" s="52"/>
    </row>
    <row r="47" spans="1:8" ht="42" customHeight="1">
      <c r="A47" s="39" t="s">
        <v>40</v>
      </c>
      <c r="B47" s="104" t="s">
        <v>74</v>
      </c>
      <c r="C47" s="104"/>
      <c r="D47" s="104"/>
      <c r="E47" s="104"/>
      <c r="F47" s="104"/>
      <c r="G47" s="104"/>
      <c r="H47" s="52"/>
    </row>
    <row r="48" spans="1:8" ht="21" customHeight="1">
      <c r="A48" s="39" t="s">
        <v>41</v>
      </c>
      <c r="B48" s="104" t="s">
        <v>46</v>
      </c>
      <c r="C48" s="104"/>
      <c r="D48" s="104"/>
      <c r="E48" s="104"/>
      <c r="F48" s="104"/>
      <c r="G48" s="104"/>
      <c r="H48" s="52"/>
    </row>
    <row r="49" spans="1:13" s="6" customFormat="1" ht="21" customHeight="1">
      <c r="B49" s="105" t="s">
        <v>48</v>
      </c>
      <c r="C49" s="105"/>
      <c r="D49" s="105"/>
      <c r="E49" s="105"/>
      <c r="F49" s="105"/>
      <c r="G49" s="9"/>
      <c r="H49" s="9"/>
    </row>
    <row r="50" spans="1:13" s="6" customFormat="1" ht="21" customHeight="1">
      <c r="B50" s="105" t="s">
        <v>47</v>
      </c>
      <c r="C50" s="105"/>
      <c r="D50" s="105"/>
      <c r="E50" s="105"/>
      <c r="F50" s="105"/>
      <c r="G50" s="9"/>
      <c r="H50" s="9"/>
    </row>
    <row r="51" spans="1:13" s="6" customFormat="1" ht="21" customHeight="1">
      <c r="B51" s="105" t="s">
        <v>50</v>
      </c>
      <c r="C51" s="105"/>
      <c r="D51" s="105"/>
      <c r="E51" s="105"/>
      <c r="F51" s="105"/>
      <c r="G51" s="9"/>
      <c r="H51" s="9"/>
    </row>
    <row r="52" spans="1:13" s="6" customFormat="1" ht="21" customHeight="1">
      <c r="B52" s="105" t="s">
        <v>49</v>
      </c>
      <c r="C52" s="105"/>
      <c r="D52" s="105"/>
      <c r="E52" s="105"/>
      <c r="F52" s="105"/>
      <c r="G52" s="9"/>
      <c r="H52" s="9"/>
    </row>
    <row r="53" spans="1:13" s="6" customFormat="1" ht="21" customHeight="1">
      <c r="B53" s="105" t="s">
        <v>28</v>
      </c>
      <c r="C53" s="105"/>
      <c r="D53" s="105"/>
      <c r="E53" s="105"/>
      <c r="F53" s="105"/>
      <c r="G53" s="9"/>
      <c r="H53" s="9"/>
    </row>
    <row r="54" spans="1:13" s="6" customFormat="1" ht="21" customHeight="1">
      <c r="B54" s="105" t="s">
        <v>66</v>
      </c>
      <c r="C54" s="105"/>
      <c r="D54" s="105"/>
      <c r="E54" s="105"/>
      <c r="F54" s="105"/>
      <c r="G54" s="9"/>
      <c r="H54" s="9"/>
    </row>
    <row r="55" spans="1:13" s="6" customFormat="1" ht="21" customHeight="1">
      <c r="B55" s="105" t="s">
        <v>75</v>
      </c>
      <c r="C55" s="105"/>
      <c r="D55" s="105"/>
      <c r="E55" s="105"/>
      <c r="F55" s="105"/>
      <c r="G55" s="9"/>
      <c r="H55" s="9"/>
    </row>
    <row r="56" spans="1:13" s="6" customFormat="1" ht="21" customHeight="1">
      <c r="B56" s="53"/>
      <c r="C56" s="53"/>
      <c r="D56" s="53"/>
      <c r="E56" s="53"/>
      <c r="F56" s="53"/>
      <c r="G56" s="9"/>
      <c r="H56" s="9"/>
    </row>
    <row r="57" spans="1:13" s="6" customFormat="1" ht="21.75" customHeight="1">
      <c r="B57" s="7" t="s">
        <v>26</v>
      </c>
      <c r="C57" s="7"/>
      <c r="D57" s="7"/>
      <c r="E57" s="7"/>
      <c r="F57" s="9"/>
      <c r="G57" s="9"/>
      <c r="H57" s="9"/>
    </row>
    <row r="58" spans="1:13" s="6" customFormat="1" ht="21.75" customHeight="1">
      <c r="B58" s="8" t="s">
        <v>27</v>
      </c>
      <c r="C58" s="7"/>
      <c r="D58" s="7"/>
      <c r="E58" s="7"/>
      <c r="F58" s="9"/>
      <c r="G58" s="9"/>
      <c r="H58" s="9"/>
    </row>
    <row r="59" spans="1:13" s="6" customFormat="1" ht="21.75" customHeight="1">
      <c r="B59" s="8" t="s">
        <v>51</v>
      </c>
      <c r="C59" s="8"/>
      <c r="D59" s="9"/>
      <c r="E59" s="9"/>
      <c r="F59" s="9"/>
      <c r="G59" s="9"/>
      <c r="H59" s="9"/>
    </row>
    <row r="60" spans="1:13" ht="31.5" customHeight="1">
      <c r="A60" s="106" t="s">
        <v>53</v>
      </c>
      <c r="B60" s="106"/>
      <c r="C60" s="106"/>
      <c r="D60" s="106"/>
      <c r="E60" s="106"/>
      <c r="F60" s="106"/>
      <c r="G60" s="106"/>
      <c r="H60" s="106"/>
      <c r="I60" s="13"/>
    </row>
    <row r="61" spans="1:13" ht="30.75" customHeight="1">
      <c r="A61" s="107" t="s">
        <v>0</v>
      </c>
      <c r="B61" s="108"/>
      <c r="C61" s="5" t="s">
        <v>67</v>
      </c>
      <c r="D61" s="113" t="s">
        <v>76</v>
      </c>
      <c r="E61" s="113"/>
      <c r="F61" s="113"/>
      <c r="G61" s="113"/>
      <c r="H61" s="114"/>
      <c r="I61" s="13"/>
    </row>
    <row r="62" spans="1:13" ht="33.75" customHeight="1">
      <c r="A62" s="109"/>
      <c r="B62" s="110"/>
      <c r="C62" s="115" t="s">
        <v>84</v>
      </c>
      <c r="D62" s="115" t="s">
        <v>89</v>
      </c>
      <c r="E62" s="115" t="s">
        <v>90</v>
      </c>
      <c r="F62" s="115" t="s">
        <v>85</v>
      </c>
      <c r="G62" s="120" t="s">
        <v>23</v>
      </c>
      <c r="H62" s="121"/>
      <c r="I62" s="13"/>
    </row>
    <row r="63" spans="1:13" ht="73.5" customHeight="1">
      <c r="A63" s="111"/>
      <c r="B63" s="112"/>
      <c r="C63" s="116"/>
      <c r="D63" s="116"/>
      <c r="E63" s="116"/>
      <c r="F63" s="116"/>
      <c r="G63" s="1" t="s">
        <v>86</v>
      </c>
      <c r="H63" s="1" t="s">
        <v>87</v>
      </c>
      <c r="I63" s="13"/>
    </row>
    <row r="64" spans="1:13" ht="30.75" customHeight="1">
      <c r="A64" s="122" t="s">
        <v>20</v>
      </c>
      <c r="B64" s="123"/>
      <c r="C64" s="63">
        <v>966188</v>
      </c>
      <c r="D64" s="90">
        <v>1007133</v>
      </c>
      <c r="E64" s="11">
        <v>1016566</v>
      </c>
      <c r="F64" s="11">
        <v>977307</v>
      </c>
      <c r="G64" s="20">
        <f>E64/D64-1</f>
        <v>9.3661909598832249E-3</v>
      </c>
      <c r="H64" s="21">
        <f>E64/C64-1</f>
        <v>5.21409911942603E-2</v>
      </c>
      <c r="I64" s="13"/>
      <c r="J64" s="13"/>
      <c r="K64" s="13"/>
      <c r="M64" s="23"/>
    </row>
    <row r="65" spans="1:11" ht="30.75" customHeight="1">
      <c r="A65" s="124" t="s">
        <v>91</v>
      </c>
      <c r="B65" s="125"/>
      <c r="C65" s="64">
        <v>2078810117.76</v>
      </c>
      <c r="D65" s="70">
        <v>2234935418.1700001</v>
      </c>
      <c r="E65" s="15">
        <v>2256281627.5900002</v>
      </c>
      <c r="F65" s="15">
        <v>21875998509.619999</v>
      </c>
      <c r="G65" s="22">
        <f>E65/D65-1</f>
        <v>9.5511526849749728E-3</v>
      </c>
      <c r="H65" s="19">
        <f>E65/C65-1</f>
        <v>8.5371678881971613E-2</v>
      </c>
      <c r="I65" s="13"/>
      <c r="J65" s="13"/>
      <c r="K65" s="13"/>
    </row>
    <row r="66" spans="1:11" ht="30.75" customHeight="1">
      <c r="A66" s="126"/>
      <c r="B66" s="126"/>
      <c r="C66" s="126"/>
      <c r="D66" s="126"/>
      <c r="E66" s="126"/>
      <c r="F66" s="126"/>
      <c r="G66" s="126"/>
      <c r="H66" s="126"/>
      <c r="I66" s="13"/>
    </row>
    <row r="67" spans="1:11" ht="27" customHeight="1">
      <c r="A67" s="40"/>
      <c r="B67" s="40"/>
      <c r="C67" s="24"/>
      <c r="D67" s="24"/>
      <c r="E67" s="24"/>
      <c r="F67" s="24"/>
      <c r="G67" s="25"/>
      <c r="H67" s="25"/>
      <c r="I67" s="13"/>
    </row>
    <row r="68" spans="1:11" ht="32.25" customHeight="1">
      <c r="A68" s="106" t="s">
        <v>44</v>
      </c>
      <c r="B68" s="106"/>
      <c r="C68" s="106"/>
      <c r="D68" s="106"/>
      <c r="E68" s="106"/>
      <c r="F68" s="106"/>
      <c r="G68" s="106"/>
      <c r="H68" s="106"/>
    </row>
    <row r="69" spans="1:11" ht="30" customHeight="1">
      <c r="A69" s="107" t="s">
        <v>0</v>
      </c>
      <c r="B69" s="108"/>
      <c r="C69" s="47" t="str">
        <f>C61</f>
        <v>2024 rok</v>
      </c>
      <c r="D69" s="117" t="str">
        <f>D61</f>
        <v>2025 rok</v>
      </c>
      <c r="E69" s="118"/>
      <c r="F69" s="118"/>
      <c r="G69" s="118"/>
      <c r="H69" s="119"/>
    </row>
    <row r="70" spans="1:11" ht="30" customHeight="1">
      <c r="A70" s="109"/>
      <c r="B70" s="110"/>
      <c r="C70" s="115" t="s">
        <v>84</v>
      </c>
      <c r="D70" s="115" t="s">
        <v>89</v>
      </c>
      <c r="E70" s="115" t="s">
        <v>90</v>
      </c>
      <c r="F70" s="115" t="str">
        <f t="shared" ref="F70" si="0">F62</f>
        <v>Narastająco 
styczeń-październik</v>
      </c>
      <c r="G70" s="120" t="s">
        <v>23</v>
      </c>
      <c r="H70" s="121"/>
    </row>
    <row r="71" spans="1:11" ht="73.5" customHeight="1">
      <c r="A71" s="111"/>
      <c r="B71" s="112"/>
      <c r="C71" s="116"/>
      <c r="D71" s="116"/>
      <c r="E71" s="116"/>
      <c r="F71" s="116"/>
      <c r="G71" s="10" t="str">
        <f>G63</f>
        <v>października
2025 r. 
z 
wrześniem
2025 r.</v>
      </c>
      <c r="H71" s="10" t="str">
        <f>H63</f>
        <v>października
2025 r. 
z 
październikiem
2024 r.</v>
      </c>
    </row>
    <row r="72" spans="1:11" ht="30" customHeight="1">
      <c r="A72" s="122" t="s">
        <v>18</v>
      </c>
      <c r="B72" s="123"/>
      <c r="C72" s="90">
        <v>964759</v>
      </c>
      <c r="D72" s="90">
        <v>1005654</v>
      </c>
      <c r="E72" s="11">
        <v>1015091</v>
      </c>
      <c r="F72" s="11">
        <v>975847</v>
      </c>
      <c r="G72" s="12">
        <f>E72/D72-1</f>
        <v>9.3839431852307253E-3</v>
      </c>
      <c r="H72" s="3">
        <f>E72/C72-1</f>
        <v>5.2170542073201709E-2</v>
      </c>
      <c r="I72" s="13"/>
      <c r="J72" s="13"/>
    </row>
    <row r="73" spans="1:11" ht="31.5" customHeight="1">
      <c r="A73" s="127" t="s">
        <v>24</v>
      </c>
      <c r="B73" s="128"/>
      <c r="C73" s="91">
        <v>1955954614.2899997</v>
      </c>
      <c r="D73" s="91">
        <v>2086011685.7</v>
      </c>
      <c r="E73" s="14">
        <v>2107318781.3499999</v>
      </c>
      <c r="F73" s="14">
        <v>20382996060.240002</v>
      </c>
      <c r="G73" s="12">
        <f t="shared" ref="G73:G74" si="1">E73/D73-1</f>
        <v>1.0214274347581043E-2</v>
      </c>
      <c r="H73" s="3">
        <f t="shared" ref="H73:H74" si="2">E73/C73-1</f>
        <v>7.7386339107333724E-2</v>
      </c>
      <c r="I73" s="13"/>
      <c r="J73" s="94"/>
    </row>
    <row r="74" spans="1:11" ht="31.5" customHeight="1">
      <c r="A74" s="124" t="s">
        <v>9</v>
      </c>
      <c r="B74" s="125"/>
      <c r="C74" s="70">
        <f>ROUND(C73/C72,2)</f>
        <v>2027.4</v>
      </c>
      <c r="D74" s="70">
        <f>ROUND(D73/D72,2)</f>
        <v>2074.2800000000002</v>
      </c>
      <c r="E74" s="70">
        <f>ROUND(E73/E72,2)</f>
        <v>2075.9899999999998</v>
      </c>
      <c r="F74" s="15">
        <v>2088.75</v>
      </c>
      <c r="G74" s="16">
        <f t="shared" si="1"/>
        <v>8.2438243631499653E-4</v>
      </c>
      <c r="H74" s="4">
        <f t="shared" si="2"/>
        <v>2.3966656801815089E-2</v>
      </c>
      <c r="I74" s="13"/>
      <c r="J74" s="17"/>
      <c r="K74" s="96"/>
    </row>
    <row r="75" spans="1:11" ht="38.25" customHeight="1">
      <c r="A75" s="129" t="s">
        <v>92</v>
      </c>
      <c r="B75" s="129"/>
      <c r="C75" s="129"/>
      <c r="D75" s="129"/>
      <c r="E75" s="129"/>
      <c r="F75" s="129"/>
      <c r="G75" s="129"/>
      <c r="H75" s="129"/>
      <c r="I75" s="13"/>
    </row>
    <row r="76" spans="1:11" ht="38.25" customHeight="1">
      <c r="A76" s="41"/>
      <c r="B76" s="41"/>
      <c r="C76" s="41"/>
      <c r="D76" s="41"/>
      <c r="E76" s="41"/>
      <c r="F76" s="41"/>
      <c r="G76" s="41"/>
      <c r="H76" s="41"/>
      <c r="I76" s="13"/>
    </row>
    <row r="77" spans="1:11" ht="31.5" customHeight="1">
      <c r="A77" s="106" t="s">
        <v>56</v>
      </c>
      <c r="B77" s="106"/>
      <c r="C77" s="106"/>
      <c r="D77" s="106"/>
      <c r="E77" s="106"/>
      <c r="F77" s="106"/>
      <c r="G77" s="106"/>
      <c r="H77" s="106"/>
      <c r="I77" s="13"/>
    </row>
    <row r="78" spans="1:11" ht="30" customHeight="1">
      <c r="A78" s="107" t="s">
        <v>0</v>
      </c>
      <c r="B78" s="108"/>
      <c r="C78" s="47" t="str">
        <f>C69</f>
        <v>2024 rok</v>
      </c>
      <c r="D78" s="118" t="str">
        <f>D69</f>
        <v>2025 rok</v>
      </c>
      <c r="E78" s="118"/>
      <c r="F78" s="118"/>
      <c r="G78" s="118"/>
      <c r="H78" s="119"/>
      <c r="I78" s="13"/>
      <c r="J78" s="18"/>
    </row>
    <row r="79" spans="1:11" ht="30" customHeight="1">
      <c r="A79" s="109"/>
      <c r="B79" s="110"/>
      <c r="C79" s="115" t="str">
        <f>C70</f>
        <v>październik</v>
      </c>
      <c r="D79" s="115" t="s">
        <v>62</v>
      </c>
      <c r="E79" s="115" t="s">
        <v>84</v>
      </c>
      <c r="F79" s="115" t="str">
        <f>F70</f>
        <v>Narastająco 
styczeń-październik</v>
      </c>
      <c r="G79" s="120" t="s">
        <v>23</v>
      </c>
      <c r="H79" s="121"/>
      <c r="I79" s="13"/>
      <c r="J79" s="18"/>
    </row>
    <row r="80" spans="1:11" ht="73.5" customHeight="1">
      <c r="A80" s="111"/>
      <c r="B80" s="112"/>
      <c r="C80" s="116"/>
      <c r="D80" s="116"/>
      <c r="E80" s="116"/>
      <c r="F80" s="116"/>
      <c r="G80" s="10" t="str">
        <f>G71</f>
        <v>października
2025 r. 
z 
wrześniem
2025 r.</v>
      </c>
      <c r="H80" s="10" t="str">
        <f>H71</f>
        <v>października
2025 r. 
z 
październikiem
2024 r.</v>
      </c>
      <c r="I80" s="13"/>
    </row>
    <row r="81" spans="1:10" ht="25.5" customHeight="1">
      <c r="A81" s="127" t="s">
        <v>10</v>
      </c>
      <c r="B81" s="128"/>
      <c r="C81" s="90">
        <v>3375</v>
      </c>
      <c r="D81" s="92">
        <v>3053</v>
      </c>
      <c r="E81" s="92">
        <v>3020</v>
      </c>
      <c r="F81" s="11">
        <v>32642</v>
      </c>
      <c r="G81" s="12">
        <f>E81/D81-1</f>
        <v>-1.0809040288241034E-2</v>
      </c>
      <c r="H81" s="12">
        <f>E81/C81-1</f>
        <v>-0.10518518518518516</v>
      </c>
      <c r="I81" s="13"/>
      <c r="J81" s="18"/>
    </row>
    <row r="82" spans="1:10" ht="25.5" customHeight="1">
      <c r="A82" s="127" t="s">
        <v>21</v>
      </c>
      <c r="B82" s="128"/>
      <c r="C82" s="91">
        <v>13500000</v>
      </c>
      <c r="D82" s="49">
        <v>12211396</v>
      </c>
      <c r="E82" s="49">
        <v>12079996</v>
      </c>
      <c r="F82" s="48">
        <v>130558726.86000001</v>
      </c>
      <c r="G82" s="12">
        <f t="shared" ref="G82:G83" si="3">E82/D82-1</f>
        <v>-1.0760440493453816E-2</v>
      </c>
      <c r="H82" s="12">
        <f t="shared" ref="H82:H83" si="4">E82/C82-1</f>
        <v>-0.10518548148148144</v>
      </c>
      <c r="I82" s="13"/>
      <c r="J82" s="18"/>
    </row>
    <row r="83" spans="1:10" ht="25.5" customHeight="1">
      <c r="A83" s="124" t="s">
        <v>77</v>
      </c>
      <c r="B83" s="125"/>
      <c r="C83" s="95">
        <v>4000</v>
      </c>
      <c r="D83" s="93">
        <v>4000</v>
      </c>
      <c r="E83" s="93">
        <v>4000</v>
      </c>
      <c r="F83" s="93">
        <v>4000</v>
      </c>
      <c r="G83" s="16">
        <f t="shared" si="3"/>
        <v>0</v>
      </c>
      <c r="H83" s="19">
        <f t="shared" si="4"/>
        <v>0</v>
      </c>
      <c r="I83" s="13"/>
    </row>
    <row r="84" spans="1:10" ht="25.5" customHeight="1">
      <c r="A84" s="42"/>
      <c r="B84" s="42"/>
      <c r="C84" s="43"/>
      <c r="D84" s="43"/>
      <c r="E84" s="43"/>
      <c r="F84" s="43"/>
      <c r="G84" s="44"/>
      <c r="H84" s="44"/>
      <c r="I84" s="13"/>
    </row>
    <row r="85" spans="1:10" ht="31.5" customHeight="1">
      <c r="A85" s="106" t="s">
        <v>45</v>
      </c>
      <c r="B85" s="106"/>
      <c r="C85" s="106"/>
      <c r="D85" s="106"/>
      <c r="E85" s="106"/>
      <c r="F85" s="106"/>
      <c r="G85" s="106"/>
      <c r="H85" s="106"/>
      <c r="I85" s="13"/>
    </row>
    <row r="86" spans="1:10" ht="30" customHeight="1">
      <c r="A86" s="107" t="s">
        <v>0</v>
      </c>
      <c r="B86" s="108"/>
      <c r="C86" s="47" t="str">
        <f>C78</f>
        <v>2024 rok</v>
      </c>
      <c r="D86" s="118" t="str">
        <f>D78</f>
        <v>2025 rok</v>
      </c>
      <c r="E86" s="118"/>
      <c r="F86" s="118"/>
      <c r="G86" s="118"/>
      <c r="H86" s="119"/>
      <c r="I86" s="13"/>
    </row>
    <row r="87" spans="1:10" ht="37.5" customHeight="1">
      <c r="A87" s="109"/>
      <c r="B87" s="110"/>
      <c r="C87" s="115" t="str">
        <f>C79</f>
        <v>październik</v>
      </c>
      <c r="D87" s="115" t="str">
        <f t="shared" ref="D87:F87" si="5">D79</f>
        <v>wrzesień</v>
      </c>
      <c r="E87" s="115" t="str">
        <f t="shared" si="5"/>
        <v>październik</v>
      </c>
      <c r="F87" s="115" t="str">
        <f t="shared" si="5"/>
        <v>Narastająco 
styczeń-październik</v>
      </c>
      <c r="G87" s="120" t="s">
        <v>23</v>
      </c>
      <c r="H87" s="121"/>
      <c r="I87" s="13"/>
    </row>
    <row r="88" spans="1:10" ht="73.5" customHeight="1">
      <c r="A88" s="111"/>
      <c r="B88" s="112"/>
      <c r="C88" s="116"/>
      <c r="D88" s="116"/>
      <c r="E88" s="116"/>
      <c r="F88" s="116"/>
      <c r="G88" s="10" t="str">
        <f>G80</f>
        <v>października
2025 r. 
z 
wrześniem
2025 r.</v>
      </c>
      <c r="H88" s="10" t="str">
        <f>H80</f>
        <v>października
2025 r. 
z 
październikiem
2024 r.</v>
      </c>
      <c r="I88" s="13"/>
    </row>
    <row r="89" spans="1:10" ht="25.5" customHeight="1">
      <c r="A89" s="122" t="s">
        <v>13</v>
      </c>
      <c r="B89" s="123"/>
      <c r="C89" s="65">
        <v>8263</v>
      </c>
      <c r="D89" s="90">
        <v>7507</v>
      </c>
      <c r="E89" s="11">
        <v>7442</v>
      </c>
      <c r="F89" s="11">
        <v>76608</v>
      </c>
      <c r="G89" s="20">
        <f>E89/D89-1</f>
        <v>-8.6585853203676733E-3</v>
      </c>
      <c r="H89" s="21">
        <f>E89/C89-1</f>
        <v>-9.935858646980511E-2</v>
      </c>
      <c r="I89" s="13"/>
      <c r="J89" s="13"/>
    </row>
    <row r="90" spans="1:10" ht="25.5" customHeight="1">
      <c r="A90" s="127" t="s">
        <v>21</v>
      </c>
      <c r="B90" s="128"/>
      <c r="C90" s="66">
        <v>8320602.0199999996</v>
      </c>
      <c r="D90" s="91">
        <v>7469581.3200000003</v>
      </c>
      <c r="E90" s="14">
        <v>7367541.2199999997</v>
      </c>
      <c r="F90" s="14">
        <v>76204100.909999996</v>
      </c>
      <c r="G90" s="20">
        <f t="shared" ref="G90:G91" si="6">E90/D90-1</f>
        <v>-1.3660752273596088E-2</v>
      </c>
      <c r="H90" s="21">
        <f t="shared" ref="H90:H91" si="7">E90/C90-1</f>
        <v>-0.11454228885231554</v>
      </c>
      <c r="I90" s="13"/>
      <c r="J90" s="18"/>
    </row>
    <row r="91" spans="1:10" ht="25.5" customHeight="1">
      <c r="A91" s="124" t="s">
        <v>77</v>
      </c>
      <c r="B91" s="125"/>
      <c r="C91" s="70">
        <v>1000</v>
      </c>
      <c r="D91" s="70">
        <v>1000</v>
      </c>
      <c r="E91" s="15">
        <v>1000</v>
      </c>
      <c r="F91" s="15">
        <v>1000</v>
      </c>
      <c r="G91" s="22">
        <f t="shared" si="6"/>
        <v>0</v>
      </c>
      <c r="H91" s="19">
        <f t="shared" si="7"/>
        <v>0</v>
      </c>
      <c r="I91" s="13"/>
    </row>
    <row r="92" spans="1:10" ht="27" customHeight="1">
      <c r="I92" s="13"/>
    </row>
    <row r="93" spans="1:10" ht="31.5" customHeight="1">
      <c r="A93" s="106" t="s">
        <v>29</v>
      </c>
      <c r="B93" s="106"/>
      <c r="C93" s="106"/>
      <c r="D93" s="106"/>
      <c r="E93" s="106"/>
      <c r="F93" s="106"/>
      <c r="G93" s="106"/>
      <c r="H93" s="106"/>
      <c r="I93" s="13"/>
    </row>
    <row r="94" spans="1:10" ht="30" customHeight="1">
      <c r="A94" s="107" t="s">
        <v>0</v>
      </c>
      <c r="B94" s="108"/>
      <c r="C94" s="47" t="str">
        <f>C86</f>
        <v>2024 rok</v>
      </c>
      <c r="D94" s="118" t="str">
        <f>D86</f>
        <v>2025 rok</v>
      </c>
      <c r="E94" s="118"/>
      <c r="F94" s="118"/>
      <c r="G94" s="118"/>
      <c r="H94" s="119"/>
      <c r="I94" s="13"/>
    </row>
    <row r="95" spans="1:10" ht="39.75" customHeight="1">
      <c r="A95" s="109"/>
      <c r="B95" s="110"/>
      <c r="C95" s="115" t="str">
        <f>C87</f>
        <v>październik</v>
      </c>
      <c r="D95" s="115" t="str">
        <f t="shared" ref="D95:F95" si="8">D87</f>
        <v>wrzesień</v>
      </c>
      <c r="E95" s="115" t="str">
        <f t="shared" si="8"/>
        <v>październik</v>
      </c>
      <c r="F95" s="115" t="str">
        <f t="shared" si="8"/>
        <v>Narastająco 
styczeń-październik</v>
      </c>
      <c r="G95" s="120" t="s">
        <v>23</v>
      </c>
      <c r="H95" s="121"/>
      <c r="I95" s="13"/>
    </row>
    <row r="96" spans="1:10" ht="72.75" customHeight="1">
      <c r="A96" s="111"/>
      <c r="B96" s="112"/>
      <c r="C96" s="116"/>
      <c r="D96" s="116"/>
      <c r="E96" s="116"/>
      <c r="F96" s="116"/>
      <c r="G96" s="10" t="str">
        <f>G88</f>
        <v>października
2025 r. 
z 
wrześniem
2025 r.</v>
      </c>
      <c r="H96" s="10" t="str">
        <f>H88</f>
        <v>października
2025 r. 
z 
październikiem
2024 r.</v>
      </c>
      <c r="I96" s="13"/>
    </row>
    <row r="97" spans="1:13" ht="15.75">
      <c r="A97" s="130" t="s">
        <v>22</v>
      </c>
      <c r="B97" s="131"/>
      <c r="C97" s="131"/>
      <c r="D97" s="131"/>
      <c r="E97" s="131"/>
      <c r="F97" s="131"/>
      <c r="G97" s="131"/>
      <c r="H97" s="132"/>
      <c r="I97" s="13"/>
    </row>
    <row r="98" spans="1:13" ht="21" customHeight="1">
      <c r="A98" s="127" t="s">
        <v>3</v>
      </c>
      <c r="B98" s="128"/>
      <c r="C98" s="67">
        <v>610</v>
      </c>
      <c r="D98" s="90">
        <v>535</v>
      </c>
      <c r="E98" s="11">
        <v>584</v>
      </c>
      <c r="F98" s="11">
        <v>5975</v>
      </c>
      <c r="G98" s="20">
        <f t="shared" ref="G98:G100" si="9">E98/D98-1</f>
        <v>9.158878504672896E-2</v>
      </c>
      <c r="H98" s="21">
        <f t="shared" ref="H98:H100" si="10">E98/C98-1</f>
        <v>-4.2622950819672156E-2</v>
      </c>
      <c r="I98" s="13"/>
      <c r="J98" s="13"/>
    </row>
    <row r="99" spans="1:13" ht="21" customHeight="1">
      <c r="A99" s="127" t="s">
        <v>19</v>
      </c>
      <c r="B99" s="128"/>
      <c r="C99" s="68">
        <v>4881973.16</v>
      </c>
      <c r="D99" s="91">
        <v>5920034</v>
      </c>
      <c r="E99" s="14">
        <v>5966243.4800000004</v>
      </c>
      <c r="F99" s="14">
        <v>65737846.979999997</v>
      </c>
      <c r="G99" s="20">
        <f t="shared" si="9"/>
        <v>7.8056105758852468E-3</v>
      </c>
      <c r="H99" s="21">
        <f t="shared" si="10"/>
        <v>0.22209673926187667</v>
      </c>
      <c r="I99" s="13"/>
      <c r="J99" s="18"/>
    </row>
    <row r="100" spans="1:13" ht="21" customHeight="1">
      <c r="A100" s="127" t="s">
        <v>1</v>
      </c>
      <c r="B100" s="128"/>
      <c r="C100" s="68">
        <v>8003.23</v>
      </c>
      <c r="D100" s="91">
        <v>11065.48</v>
      </c>
      <c r="E100" s="14">
        <v>10220.02</v>
      </c>
      <c r="F100" s="14">
        <v>11002.56</v>
      </c>
      <c r="G100" s="20">
        <f t="shared" si="9"/>
        <v>-7.6405180796494943E-2</v>
      </c>
      <c r="H100" s="21">
        <f t="shared" si="10"/>
        <v>0.27698691653245011</v>
      </c>
      <c r="I100" s="13"/>
      <c r="J100" s="18"/>
    </row>
    <row r="101" spans="1:13" ht="21" customHeight="1">
      <c r="A101" s="133" t="s">
        <v>7</v>
      </c>
      <c r="B101" s="134"/>
      <c r="C101" s="134"/>
      <c r="D101" s="134"/>
      <c r="E101" s="134"/>
      <c r="F101" s="134"/>
      <c r="G101" s="134"/>
      <c r="H101" s="135"/>
      <c r="I101" s="13"/>
    </row>
    <row r="102" spans="1:13" ht="21" customHeight="1">
      <c r="A102" s="127" t="s">
        <v>8</v>
      </c>
      <c r="B102" s="128"/>
      <c r="C102" s="90">
        <v>1840217</v>
      </c>
      <c r="D102" s="90">
        <v>1650256</v>
      </c>
      <c r="E102" s="11">
        <v>1797037</v>
      </c>
      <c r="F102" s="11">
        <v>19007891</v>
      </c>
      <c r="G102" s="20">
        <f t="shared" ref="G102:G104" si="11">E102/D102-1</f>
        <v>8.8944381962556163E-2</v>
      </c>
      <c r="H102" s="21">
        <f t="shared" ref="H102:H104" si="12">E102/C102-1</f>
        <v>-2.3464624009016277E-2</v>
      </c>
      <c r="I102" s="13"/>
      <c r="J102" s="13"/>
    </row>
    <row r="103" spans="1:13" ht="21" customHeight="1">
      <c r="A103" s="127" t="s">
        <v>21</v>
      </c>
      <c r="B103" s="128"/>
      <c r="C103" s="91">
        <v>36808996.07</v>
      </c>
      <c r="D103" s="91">
        <v>41272268.799999997</v>
      </c>
      <c r="E103" s="14">
        <v>44927095.600000001</v>
      </c>
      <c r="F103" s="14">
        <v>470947395</v>
      </c>
      <c r="G103" s="20">
        <f t="shared" si="11"/>
        <v>8.8554055937918319E-2</v>
      </c>
      <c r="H103" s="21">
        <f t="shared" si="12"/>
        <v>0.22054661622831917</v>
      </c>
      <c r="I103" s="13"/>
      <c r="J103" s="18"/>
    </row>
    <row r="104" spans="1:13" ht="21" customHeight="1">
      <c r="A104" s="124" t="s">
        <v>78</v>
      </c>
      <c r="B104" s="125"/>
      <c r="C104" s="70">
        <v>20</v>
      </c>
      <c r="D104" s="70">
        <v>25</v>
      </c>
      <c r="E104" s="15">
        <v>25</v>
      </c>
      <c r="F104" s="15">
        <v>25</v>
      </c>
      <c r="G104" s="22">
        <f t="shared" si="11"/>
        <v>0</v>
      </c>
      <c r="H104" s="19">
        <f t="shared" si="12"/>
        <v>0.25</v>
      </c>
      <c r="I104" s="13"/>
      <c r="J104" s="2"/>
    </row>
    <row r="105" spans="1:13" ht="27.75" customHeight="1">
      <c r="A105" s="45"/>
      <c r="B105" s="45"/>
      <c r="C105" s="46"/>
      <c r="D105" s="46"/>
      <c r="E105" s="46"/>
      <c r="F105" s="46"/>
      <c r="G105" s="38"/>
      <c r="H105" s="44"/>
      <c r="I105" s="13"/>
      <c r="J105" s="2"/>
    </row>
    <row r="106" spans="1:13" ht="35.25" customHeight="1">
      <c r="A106" s="140" t="s">
        <v>59</v>
      </c>
      <c r="B106" s="140"/>
      <c r="C106" s="140"/>
      <c r="D106" s="140"/>
      <c r="E106" s="140"/>
      <c r="F106" s="140"/>
      <c r="G106" s="140"/>
      <c r="H106" s="140"/>
    </row>
    <row r="107" spans="1:13" ht="30" customHeight="1">
      <c r="A107" s="107" t="s">
        <v>0</v>
      </c>
      <c r="B107" s="108"/>
      <c r="C107" s="47" t="str">
        <f>C94</f>
        <v>2024 rok</v>
      </c>
      <c r="D107" s="118" t="str">
        <f>D94</f>
        <v>2025 rok</v>
      </c>
      <c r="E107" s="118"/>
      <c r="F107" s="118"/>
      <c r="G107" s="118"/>
      <c r="H107" s="119"/>
    </row>
    <row r="108" spans="1:13" ht="33" customHeight="1">
      <c r="A108" s="109"/>
      <c r="B108" s="110"/>
      <c r="C108" s="115" t="str">
        <f>C95</f>
        <v>październik</v>
      </c>
      <c r="D108" s="115" t="str">
        <f t="shared" ref="D108:F108" si="13">D95</f>
        <v>wrzesień</v>
      </c>
      <c r="E108" s="115" t="str">
        <f t="shared" si="13"/>
        <v>październik</v>
      </c>
      <c r="F108" s="115" t="str">
        <f t="shared" si="13"/>
        <v>Narastająco 
styczeń-październik</v>
      </c>
      <c r="G108" s="120" t="s">
        <v>23</v>
      </c>
      <c r="H108" s="121"/>
    </row>
    <row r="109" spans="1:13" ht="72.75" customHeight="1">
      <c r="A109" s="111"/>
      <c r="B109" s="112"/>
      <c r="C109" s="116"/>
      <c r="D109" s="116"/>
      <c r="E109" s="116"/>
      <c r="F109" s="116"/>
      <c r="G109" s="10" t="str">
        <f>G96</f>
        <v>października
2025 r. 
z 
wrześniem
2025 r.</v>
      </c>
      <c r="H109" s="10" t="str">
        <f>H96</f>
        <v>października
2025 r. 
z 
październikiem
2024 r.</v>
      </c>
    </row>
    <row r="110" spans="1:13" ht="30" customHeight="1">
      <c r="A110" s="136" t="s">
        <v>54</v>
      </c>
      <c r="B110" s="137"/>
      <c r="C110" s="71">
        <f>SUM(C111:C114)</f>
        <v>334091642.42000002</v>
      </c>
      <c r="D110" s="71">
        <f>SUM(D111:D114)</f>
        <v>467221521.74000001</v>
      </c>
      <c r="E110" s="26">
        <f>SUM(E111:E114)</f>
        <v>351031730.53999996</v>
      </c>
      <c r="F110" s="26">
        <f>SUM(F111:F114)</f>
        <v>3692726190.3200002</v>
      </c>
      <c r="G110" s="20">
        <f>E110/D110-1</f>
        <v>-0.24868244674879825</v>
      </c>
      <c r="H110" s="21">
        <f>E110/C110-1</f>
        <v>5.0704914368087994E-2</v>
      </c>
    </row>
    <row r="111" spans="1:13" ht="30" customHeight="1">
      <c r="A111" s="127" t="s">
        <v>58</v>
      </c>
      <c r="B111" s="128"/>
      <c r="C111" s="71">
        <v>172807908</v>
      </c>
      <c r="D111" s="71">
        <v>304971734</v>
      </c>
      <c r="E111" s="71">
        <v>188755655</v>
      </c>
      <c r="F111" s="71">
        <v>2069290647</v>
      </c>
      <c r="G111" s="20">
        <f t="shared" ref="G111:G114" si="14">E111/D111-1</f>
        <v>-0.38107164056062981</v>
      </c>
      <c r="H111" s="21">
        <f t="shared" ref="H111:H114" si="15">E111/C111-1</f>
        <v>9.2285979180999123E-2</v>
      </c>
      <c r="I111" s="18"/>
      <c r="J111" s="27"/>
      <c r="K111" s="18"/>
      <c r="L111" s="18"/>
      <c r="M111" s="18"/>
    </row>
    <row r="112" spans="1:13" ht="30" customHeight="1">
      <c r="A112" s="127" t="s">
        <v>79</v>
      </c>
      <c r="B112" s="128"/>
      <c r="C112" s="69">
        <v>155167000</v>
      </c>
      <c r="D112" s="49">
        <v>155167000</v>
      </c>
      <c r="E112" s="49">
        <v>155167000</v>
      </c>
      <c r="F112" s="91">
        <v>1551670000</v>
      </c>
      <c r="G112" s="20">
        <f>E112/D112-1</f>
        <v>0</v>
      </c>
      <c r="H112" s="21">
        <f t="shared" si="15"/>
        <v>0</v>
      </c>
      <c r="J112" s="27"/>
      <c r="K112" s="28"/>
      <c r="L112" s="29"/>
      <c r="M112" s="27"/>
    </row>
    <row r="113" spans="1:13" ht="30" customHeight="1">
      <c r="A113" s="138" t="s">
        <v>25</v>
      </c>
      <c r="B113" s="139"/>
      <c r="C113" s="69">
        <v>1590995.82</v>
      </c>
      <c r="D113" s="91">
        <v>2796237.26</v>
      </c>
      <c r="E113" s="91">
        <v>2548432.59</v>
      </c>
      <c r="F113" s="91">
        <v>22771968</v>
      </c>
      <c r="G113" s="20">
        <f t="shared" si="14"/>
        <v>-8.8620759598919019E-2</v>
      </c>
      <c r="H113" s="21">
        <f t="shared" si="15"/>
        <v>0.6017845917407878</v>
      </c>
      <c r="I113" s="18"/>
      <c r="J113" s="27"/>
      <c r="K113" s="30"/>
      <c r="L113" s="27"/>
      <c r="M113" s="27"/>
    </row>
    <row r="114" spans="1:13" ht="30" customHeight="1">
      <c r="A114" s="124" t="s">
        <v>61</v>
      </c>
      <c r="B114" s="125"/>
      <c r="C114" s="70">
        <v>4525738.5999999996</v>
      </c>
      <c r="D114" s="70">
        <v>4286550.4800000004</v>
      </c>
      <c r="E114" s="70">
        <v>4560642.95</v>
      </c>
      <c r="F114" s="70">
        <v>48993575.320000008</v>
      </c>
      <c r="G114" s="22">
        <f t="shared" si="14"/>
        <v>6.3942433730536541E-2</v>
      </c>
      <c r="H114" s="19">
        <f t="shared" si="15"/>
        <v>7.7124096385063901E-3</v>
      </c>
      <c r="I114" s="18"/>
      <c r="J114" s="27"/>
      <c r="K114" s="31"/>
      <c r="L114" s="27"/>
      <c r="M114" s="27"/>
    </row>
    <row r="115" spans="1:13" ht="34.5" customHeight="1">
      <c r="A115" s="144" t="s">
        <v>80</v>
      </c>
      <c r="B115" s="144"/>
      <c r="C115" s="144"/>
      <c r="D115" s="144"/>
      <c r="E115" s="144"/>
      <c r="F115" s="144"/>
      <c r="G115" s="144"/>
      <c r="H115" s="144"/>
      <c r="I115" s="33"/>
      <c r="J115" s="34"/>
      <c r="K115" s="35"/>
      <c r="L115" s="35"/>
      <c r="M115" s="32"/>
    </row>
    <row r="116" spans="1:13" ht="27.75" customHeight="1">
      <c r="A116" s="42"/>
      <c r="B116" s="42"/>
      <c r="C116" s="42"/>
      <c r="D116" s="42"/>
      <c r="E116" s="42"/>
      <c r="F116" s="42"/>
      <c r="G116" s="42"/>
      <c r="H116" s="42"/>
      <c r="I116" s="33"/>
      <c r="J116" s="34"/>
      <c r="K116" s="35"/>
      <c r="L116" s="35"/>
      <c r="M116" s="32"/>
    </row>
    <row r="117" spans="1:13" ht="31.5" customHeight="1">
      <c r="A117" s="106" t="s">
        <v>65</v>
      </c>
      <c r="B117" s="106"/>
      <c r="C117" s="106"/>
      <c r="D117" s="106"/>
      <c r="E117" s="106"/>
      <c r="F117" s="106"/>
      <c r="G117" s="106"/>
      <c r="H117" s="106"/>
    </row>
    <row r="118" spans="1:13" ht="24.75" customHeight="1">
      <c r="A118" s="107" t="s">
        <v>0</v>
      </c>
      <c r="B118" s="108"/>
      <c r="C118" s="47" t="str">
        <f>C107</f>
        <v>2024 rok</v>
      </c>
      <c r="D118" s="117" t="str">
        <f>D107</f>
        <v>2025 rok</v>
      </c>
      <c r="E118" s="118"/>
      <c r="F118" s="118"/>
      <c r="G118" s="118"/>
      <c r="H118" s="119"/>
    </row>
    <row r="119" spans="1:13" ht="34.5" customHeight="1">
      <c r="A119" s="109"/>
      <c r="B119" s="110"/>
      <c r="C119" s="115" t="str">
        <f>C108</f>
        <v>październik</v>
      </c>
      <c r="D119" s="115" t="str">
        <f>D108</f>
        <v>wrzesień</v>
      </c>
      <c r="E119" s="115" t="str">
        <f>E108</f>
        <v>październik</v>
      </c>
      <c r="F119" s="115" t="str">
        <f>F108</f>
        <v>Narastająco 
styczeń-październik</v>
      </c>
      <c r="G119" s="120" t="s">
        <v>23</v>
      </c>
      <c r="H119" s="121"/>
    </row>
    <row r="120" spans="1:13" ht="75.75" customHeight="1">
      <c r="A120" s="111"/>
      <c r="B120" s="112"/>
      <c r="C120" s="116"/>
      <c r="D120" s="116"/>
      <c r="E120" s="116"/>
      <c r="F120" s="116"/>
      <c r="G120" s="10" t="str">
        <f>G109</f>
        <v>października
2025 r. 
z 
wrześniem
2025 r.</v>
      </c>
      <c r="H120" s="10" t="str">
        <f>H109</f>
        <v>października
2025 r. 
z 
październikiem
2024 r.</v>
      </c>
    </row>
    <row r="121" spans="1:13" ht="18.75" customHeight="1">
      <c r="A121" s="141" t="s">
        <v>14</v>
      </c>
      <c r="B121" s="142"/>
      <c r="C121" s="142"/>
      <c r="D121" s="142"/>
      <c r="E121" s="142"/>
      <c r="F121" s="142"/>
      <c r="G121" s="142"/>
      <c r="H121" s="143"/>
    </row>
    <row r="122" spans="1:13" ht="18" customHeight="1">
      <c r="A122" s="127" t="s">
        <v>64</v>
      </c>
      <c r="B122" s="128"/>
      <c r="C122" s="72">
        <v>2101</v>
      </c>
      <c r="D122" s="90">
        <v>1784</v>
      </c>
      <c r="E122" s="11">
        <v>1763</v>
      </c>
      <c r="F122" s="11">
        <v>1876</v>
      </c>
      <c r="G122" s="20">
        <f>E122/D122-1</f>
        <v>-1.1771300448430444E-2</v>
      </c>
      <c r="H122" s="21">
        <f>E122/C122-1</f>
        <v>-0.16087577344121851</v>
      </c>
      <c r="I122" s="13"/>
      <c r="J122" s="13"/>
    </row>
    <row r="123" spans="1:13" ht="18" customHeight="1">
      <c r="A123" s="127" t="s">
        <v>19</v>
      </c>
      <c r="B123" s="128"/>
      <c r="C123" s="73">
        <v>7052184.9000000004</v>
      </c>
      <c r="D123" s="91">
        <v>6378883.5700000003</v>
      </c>
      <c r="E123" s="14">
        <v>6283966.0700000003</v>
      </c>
      <c r="F123" s="14">
        <v>65955979.859999999</v>
      </c>
      <c r="G123" s="20">
        <f t="shared" ref="G123:G124" si="16">E123/D123-1</f>
        <v>-1.4879954926031003E-2</v>
      </c>
      <c r="H123" s="21">
        <f t="shared" ref="H123:H124" si="17">E123/C123-1</f>
        <v>-0.10893344983056241</v>
      </c>
      <c r="I123" s="18"/>
      <c r="J123" s="18"/>
    </row>
    <row r="124" spans="1:13" ht="18" customHeight="1">
      <c r="A124" s="127" t="s">
        <v>1</v>
      </c>
      <c r="B124" s="128"/>
      <c r="C124" s="73">
        <v>3356.58</v>
      </c>
      <c r="D124" s="91">
        <v>3575.61</v>
      </c>
      <c r="E124" s="14">
        <v>3564.36</v>
      </c>
      <c r="F124" s="14">
        <v>3515.22</v>
      </c>
      <c r="G124" s="20">
        <f t="shared" si="16"/>
        <v>-3.1463162928843103E-3</v>
      </c>
      <c r="H124" s="21">
        <f t="shared" si="17"/>
        <v>6.1902293405788011E-2</v>
      </c>
      <c r="I124" s="13"/>
      <c r="J124" s="18"/>
      <c r="L124" s="18"/>
    </row>
    <row r="125" spans="1:13" ht="18.75" customHeight="1">
      <c r="A125" s="133" t="s">
        <v>17</v>
      </c>
      <c r="B125" s="134"/>
      <c r="C125" s="134"/>
      <c r="D125" s="134"/>
      <c r="E125" s="134"/>
      <c r="F125" s="134"/>
      <c r="G125" s="134"/>
      <c r="H125" s="135"/>
    </row>
    <row r="126" spans="1:13" ht="17.25" customHeight="1">
      <c r="A126" s="127" t="s">
        <v>3</v>
      </c>
      <c r="B126" s="128"/>
      <c r="C126" s="74">
        <v>54</v>
      </c>
      <c r="D126" s="90">
        <v>43</v>
      </c>
      <c r="E126" s="11">
        <v>39</v>
      </c>
      <c r="F126" s="11">
        <v>441</v>
      </c>
      <c r="G126" s="20">
        <f t="shared" ref="G126:G128" si="18">E126/D126-1</f>
        <v>-9.3023255813953543E-2</v>
      </c>
      <c r="H126" s="21">
        <f t="shared" ref="H126:H128" si="19">E126/C126-1</f>
        <v>-0.27777777777777779</v>
      </c>
      <c r="I126" s="13"/>
      <c r="J126" s="13"/>
    </row>
    <row r="127" spans="1:13" ht="18" customHeight="1">
      <c r="A127" s="127" t="s">
        <v>19</v>
      </c>
      <c r="B127" s="128"/>
      <c r="C127" s="75">
        <v>68241.42</v>
      </c>
      <c r="D127" s="91">
        <v>56559.6</v>
      </c>
      <c r="E127" s="14">
        <v>51996.36</v>
      </c>
      <c r="F127" s="14">
        <v>586583.06000000006</v>
      </c>
      <c r="G127" s="20">
        <f t="shared" si="18"/>
        <v>-8.0680202830288761E-2</v>
      </c>
      <c r="H127" s="21">
        <f t="shared" si="19"/>
        <v>-0.23805278377853212</v>
      </c>
      <c r="I127" s="18"/>
      <c r="J127" s="18"/>
    </row>
    <row r="128" spans="1:13" ht="18" customHeight="1">
      <c r="A128" s="127" t="s">
        <v>57</v>
      </c>
      <c r="B128" s="128"/>
      <c r="C128" s="36">
        <v>1263.73</v>
      </c>
      <c r="D128" s="91">
        <v>1333.24</v>
      </c>
      <c r="E128" s="14">
        <v>1333.24</v>
      </c>
      <c r="F128" s="91">
        <v>1333.24</v>
      </c>
      <c r="G128" s="20">
        <f t="shared" si="18"/>
        <v>0</v>
      </c>
      <c r="H128" s="21">
        <f t="shared" si="19"/>
        <v>5.5003837845109205E-2</v>
      </c>
    </row>
    <row r="129" spans="1:12" ht="18" customHeight="1">
      <c r="A129" s="133" t="s">
        <v>2</v>
      </c>
      <c r="B129" s="134"/>
      <c r="C129" s="134"/>
      <c r="D129" s="134"/>
      <c r="E129" s="134"/>
      <c r="F129" s="134"/>
      <c r="G129" s="134"/>
      <c r="H129" s="135"/>
    </row>
    <row r="130" spans="1:12" ht="17.25" customHeight="1">
      <c r="A130" s="127" t="s">
        <v>3</v>
      </c>
      <c r="B130" s="128"/>
      <c r="C130" s="90">
        <v>20650</v>
      </c>
      <c r="D130" s="90">
        <v>17740</v>
      </c>
      <c r="E130" s="11">
        <v>17534</v>
      </c>
      <c r="F130" s="11">
        <v>185841</v>
      </c>
      <c r="G130" s="20">
        <f t="shared" ref="G130:G132" si="20">E130/D130-1</f>
        <v>-1.1612175873731645E-2</v>
      </c>
      <c r="H130" s="21">
        <f t="shared" ref="H130:H132" si="21">E130/C130-1</f>
        <v>-0.15089588377723973</v>
      </c>
      <c r="I130" s="13"/>
      <c r="J130" s="13"/>
    </row>
    <row r="131" spans="1:12" ht="18" customHeight="1">
      <c r="A131" s="127" t="s">
        <v>19</v>
      </c>
      <c r="B131" s="128"/>
      <c r="C131" s="91">
        <v>6164636.2300000004</v>
      </c>
      <c r="D131" s="91">
        <v>5516557.7800000003</v>
      </c>
      <c r="E131" s="14">
        <v>5465545</v>
      </c>
      <c r="F131" s="14">
        <v>57339777.620000005</v>
      </c>
      <c r="G131" s="20">
        <f t="shared" si="20"/>
        <v>-9.2472121265446683E-3</v>
      </c>
      <c r="H131" s="21">
        <f t="shared" si="21"/>
        <v>-0.11340348463675698</v>
      </c>
      <c r="I131" s="18"/>
      <c r="J131" s="18"/>
      <c r="L131" s="18"/>
    </row>
    <row r="132" spans="1:12" ht="18" customHeight="1">
      <c r="A132" s="127" t="s">
        <v>57</v>
      </c>
      <c r="B132" s="128"/>
      <c r="C132" s="14">
        <v>299.82</v>
      </c>
      <c r="D132" s="91">
        <v>312.70999999999998</v>
      </c>
      <c r="E132" s="14">
        <v>312.70999999999998</v>
      </c>
      <c r="F132" s="14">
        <v>312.70999999999998</v>
      </c>
      <c r="G132" s="20">
        <f t="shared" si="20"/>
        <v>0</v>
      </c>
      <c r="H132" s="21">
        <f t="shared" si="21"/>
        <v>4.2992462143953025E-2</v>
      </c>
    </row>
    <row r="133" spans="1:12" ht="18" customHeight="1">
      <c r="A133" s="133" t="s">
        <v>4</v>
      </c>
      <c r="B133" s="134"/>
      <c r="C133" s="134"/>
      <c r="D133" s="134"/>
      <c r="E133" s="134"/>
      <c r="F133" s="134"/>
      <c r="G133" s="134"/>
      <c r="H133" s="135"/>
    </row>
    <row r="134" spans="1:12" ht="16.5" customHeight="1">
      <c r="A134" s="127" t="s">
        <v>3</v>
      </c>
      <c r="B134" s="128"/>
      <c r="C134" s="90">
        <v>5844</v>
      </c>
      <c r="D134" s="90">
        <v>4902</v>
      </c>
      <c r="E134" s="11">
        <v>4858</v>
      </c>
      <c r="F134" s="11">
        <v>51787</v>
      </c>
      <c r="G134" s="20">
        <f t="shared" ref="G134:G136" si="22">E134/D134-1</f>
        <v>-8.9759281925744228E-3</v>
      </c>
      <c r="H134" s="21">
        <f t="shared" ref="H134:H136" si="23">E134/C134-1</f>
        <v>-0.16872005475701579</v>
      </c>
      <c r="I134" s="13"/>
      <c r="J134" s="13"/>
    </row>
    <row r="135" spans="1:12" ht="18" customHeight="1">
      <c r="A135" s="127" t="s">
        <v>19</v>
      </c>
      <c r="B135" s="128"/>
      <c r="C135" s="91">
        <v>1917466.79</v>
      </c>
      <c r="D135" s="91">
        <v>1702815.69</v>
      </c>
      <c r="E135" s="14">
        <v>1688172.37</v>
      </c>
      <c r="F135" s="14">
        <v>17740605.890000001</v>
      </c>
      <c r="G135" s="20">
        <f t="shared" si="22"/>
        <v>-8.5994744387161148E-3</v>
      </c>
      <c r="H135" s="21">
        <f t="shared" si="23"/>
        <v>-0.11958195114294523</v>
      </c>
      <c r="I135" s="18"/>
      <c r="J135" s="18"/>
    </row>
    <row r="136" spans="1:12" ht="18" customHeight="1">
      <c r="A136" s="127" t="s">
        <v>57</v>
      </c>
      <c r="B136" s="128"/>
      <c r="C136" s="14">
        <v>330.07</v>
      </c>
      <c r="D136" s="91">
        <v>348.22</v>
      </c>
      <c r="E136" s="14">
        <v>348.22</v>
      </c>
      <c r="F136" s="14">
        <v>348.22</v>
      </c>
      <c r="G136" s="20">
        <f t="shared" si="22"/>
        <v>0</v>
      </c>
      <c r="H136" s="21">
        <f t="shared" si="23"/>
        <v>5.4988335807556021E-2</v>
      </c>
    </row>
    <row r="137" spans="1:12" ht="18" customHeight="1">
      <c r="A137" s="133" t="s">
        <v>15</v>
      </c>
      <c r="B137" s="134"/>
      <c r="C137" s="134"/>
      <c r="D137" s="134"/>
      <c r="E137" s="134"/>
      <c r="F137" s="134"/>
      <c r="G137" s="134"/>
      <c r="H137" s="135"/>
    </row>
    <row r="138" spans="1:12" ht="20.25" customHeight="1">
      <c r="A138" s="127" t="s">
        <v>3</v>
      </c>
      <c r="B138" s="128"/>
      <c r="C138" s="76">
        <v>13</v>
      </c>
      <c r="D138" s="90">
        <v>3</v>
      </c>
      <c r="E138" s="11">
        <v>7</v>
      </c>
      <c r="F138" s="11">
        <v>93</v>
      </c>
      <c r="G138" s="20">
        <f>E138/D138-1</f>
        <v>1.3333333333333335</v>
      </c>
      <c r="H138" s="21">
        <f>E138/C138-1</f>
        <v>-0.46153846153846156</v>
      </c>
      <c r="I138" s="13"/>
      <c r="J138" s="13"/>
    </row>
    <row r="139" spans="1:12" ht="18" customHeight="1">
      <c r="A139" s="127" t="s">
        <v>19</v>
      </c>
      <c r="B139" s="128"/>
      <c r="C139" s="77">
        <v>52000</v>
      </c>
      <c r="D139" s="91">
        <v>12000</v>
      </c>
      <c r="E139" s="14">
        <v>28000</v>
      </c>
      <c r="F139" s="14">
        <v>372000</v>
      </c>
      <c r="G139" s="20">
        <f t="shared" ref="G139:G140" si="24">E139/D139-1</f>
        <v>1.3333333333333335</v>
      </c>
      <c r="H139" s="21">
        <f t="shared" ref="H139:H140" si="25">E139/C139-1</f>
        <v>-0.46153846153846156</v>
      </c>
      <c r="I139" s="18"/>
      <c r="J139" s="18"/>
    </row>
    <row r="140" spans="1:12" ht="18" customHeight="1">
      <c r="A140" s="127" t="s">
        <v>57</v>
      </c>
      <c r="B140" s="128"/>
      <c r="C140" s="37">
        <v>4000</v>
      </c>
      <c r="D140" s="37">
        <v>4000</v>
      </c>
      <c r="E140" s="37">
        <v>4000</v>
      </c>
      <c r="F140" s="37">
        <v>4000</v>
      </c>
      <c r="G140" s="20">
        <f t="shared" si="24"/>
        <v>0</v>
      </c>
      <c r="H140" s="21">
        <f t="shared" si="25"/>
        <v>0</v>
      </c>
    </row>
    <row r="141" spans="1:12" ht="18" customHeight="1">
      <c r="A141" s="133" t="s">
        <v>11</v>
      </c>
      <c r="B141" s="134"/>
      <c r="C141" s="134"/>
      <c r="D141" s="134"/>
      <c r="E141" s="134"/>
      <c r="F141" s="134"/>
      <c r="G141" s="134"/>
      <c r="H141" s="135"/>
    </row>
    <row r="142" spans="1:12" ht="17.25" customHeight="1">
      <c r="A142" s="127" t="s">
        <v>3</v>
      </c>
      <c r="B142" s="128"/>
      <c r="C142" s="78">
        <v>1282</v>
      </c>
      <c r="D142" s="90">
        <v>1019</v>
      </c>
      <c r="E142" s="11">
        <v>1003</v>
      </c>
      <c r="F142" s="11">
        <v>10899</v>
      </c>
      <c r="G142" s="20">
        <f t="shared" ref="G142:G144" si="26">E142/D142-1</f>
        <v>-1.5701668302257166E-2</v>
      </c>
      <c r="H142" s="21">
        <f t="shared" ref="H142:H144" si="27">E142/C142-1</f>
        <v>-0.21762870514820598</v>
      </c>
      <c r="I142" s="13"/>
      <c r="J142" s="13"/>
    </row>
    <row r="143" spans="1:12" ht="18" customHeight="1">
      <c r="A143" s="127" t="s">
        <v>19</v>
      </c>
      <c r="B143" s="128"/>
      <c r="C143" s="79">
        <v>421792.68</v>
      </c>
      <c r="D143" s="91">
        <v>352051.1</v>
      </c>
      <c r="E143" s="14">
        <v>347871</v>
      </c>
      <c r="F143" s="14">
        <v>3733870.7600000002</v>
      </c>
      <c r="G143" s="20">
        <f t="shared" si="26"/>
        <v>-1.1873560400748606E-2</v>
      </c>
      <c r="H143" s="21">
        <f t="shared" si="27"/>
        <v>-0.17525595750025813</v>
      </c>
      <c r="I143" s="18"/>
      <c r="J143" s="18"/>
    </row>
    <row r="144" spans="1:12" ht="18" customHeight="1">
      <c r="A144" s="127" t="s">
        <v>57</v>
      </c>
      <c r="B144" s="128"/>
      <c r="C144" s="14">
        <v>330.07</v>
      </c>
      <c r="D144" s="91">
        <v>348.22</v>
      </c>
      <c r="E144" s="14">
        <v>348.22</v>
      </c>
      <c r="F144" s="14">
        <v>348.22</v>
      </c>
      <c r="G144" s="20">
        <f t="shared" si="26"/>
        <v>0</v>
      </c>
      <c r="H144" s="21">
        <f t="shared" si="27"/>
        <v>5.4988335807556021E-2</v>
      </c>
    </row>
    <row r="145" spans="1:10" ht="18" customHeight="1">
      <c r="A145" s="133" t="s">
        <v>5</v>
      </c>
      <c r="B145" s="134"/>
      <c r="C145" s="134"/>
      <c r="D145" s="134"/>
      <c r="E145" s="134"/>
      <c r="F145" s="134"/>
      <c r="G145" s="134"/>
      <c r="H145" s="135"/>
    </row>
    <row r="146" spans="1:10" ht="17.25" customHeight="1">
      <c r="A146" s="127" t="s">
        <v>3</v>
      </c>
      <c r="B146" s="128"/>
      <c r="C146" s="80">
        <v>3874</v>
      </c>
      <c r="D146" s="90">
        <v>3273</v>
      </c>
      <c r="E146" s="11">
        <v>3235</v>
      </c>
      <c r="F146" s="11">
        <v>34463</v>
      </c>
      <c r="G146" s="20">
        <f t="shared" ref="G146:G148" si="28">E146/D146-1</f>
        <v>-1.1610143599144473E-2</v>
      </c>
      <c r="H146" s="21">
        <f t="shared" ref="H146:H148" si="29">E146/C146-1</f>
        <v>-0.16494579246257102</v>
      </c>
      <c r="I146" s="13"/>
      <c r="J146" s="13"/>
    </row>
    <row r="147" spans="1:10" ht="18" customHeight="1">
      <c r="A147" s="127" t="s">
        <v>19</v>
      </c>
      <c r="B147" s="128"/>
      <c r="C147" s="81">
        <v>1114021.1200000001</v>
      </c>
      <c r="D147" s="91">
        <v>989853.68</v>
      </c>
      <c r="E147" s="14">
        <v>981503.2</v>
      </c>
      <c r="F147" s="14">
        <v>10318955.01</v>
      </c>
      <c r="G147" s="20">
        <f t="shared" si="28"/>
        <v>-8.4360751176881799E-3</v>
      </c>
      <c r="H147" s="21">
        <f t="shared" si="29"/>
        <v>-0.11895458499027389</v>
      </c>
      <c r="I147" s="18"/>
      <c r="J147" s="18"/>
    </row>
    <row r="148" spans="1:10" ht="18" customHeight="1">
      <c r="A148" s="127" t="s">
        <v>81</v>
      </c>
      <c r="B148" s="128"/>
      <c r="C148" s="14">
        <v>330.07</v>
      </c>
      <c r="D148" s="91">
        <v>348.22</v>
      </c>
      <c r="E148" s="14">
        <v>348.22</v>
      </c>
      <c r="F148" s="14">
        <v>348.22</v>
      </c>
      <c r="G148" s="20">
        <f t="shared" si="28"/>
        <v>0</v>
      </c>
      <c r="H148" s="21">
        <f t="shared" si="29"/>
        <v>5.4988335807556021E-2</v>
      </c>
    </row>
    <row r="149" spans="1:10" ht="18" customHeight="1">
      <c r="A149" s="133" t="s">
        <v>6</v>
      </c>
      <c r="B149" s="134"/>
      <c r="C149" s="134"/>
      <c r="D149" s="134"/>
      <c r="E149" s="134"/>
      <c r="F149" s="134"/>
      <c r="G149" s="134"/>
      <c r="H149" s="135"/>
    </row>
    <row r="150" spans="1:10" ht="17.25" customHeight="1">
      <c r="A150" s="127" t="s">
        <v>3</v>
      </c>
      <c r="B150" s="128"/>
      <c r="C150" s="82">
        <v>16090</v>
      </c>
      <c r="D150" s="90">
        <v>13514</v>
      </c>
      <c r="E150" s="11">
        <v>13348</v>
      </c>
      <c r="F150" s="11">
        <v>142629</v>
      </c>
      <c r="G150" s="20">
        <f t="shared" ref="G150:G152" si="30">E150/D150-1</f>
        <v>-1.2283557791919475E-2</v>
      </c>
      <c r="H150" s="21">
        <f t="shared" ref="H150:H152" si="31">E150/C150-1</f>
        <v>-0.17041640770665012</v>
      </c>
      <c r="I150" s="13"/>
      <c r="J150" s="13"/>
    </row>
    <row r="151" spans="1:10" ht="18" customHeight="1">
      <c r="A151" s="127" t="s">
        <v>19</v>
      </c>
      <c r="B151" s="128"/>
      <c r="C151" s="83">
        <v>792610.49</v>
      </c>
      <c r="D151" s="91">
        <v>701924.12</v>
      </c>
      <c r="E151" s="14">
        <v>694239.57</v>
      </c>
      <c r="F151" s="14">
        <v>7325298.2400000002</v>
      </c>
      <c r="G151" s="20">
        <f t="shared" si="30"/>
        <v>-1.0947835786010662E-2</v>
      </c>
      <c r="H151" s="21">
        <f t="shared" si="31"/>
        <v>-0.12411004048154861</v>
      </c>
      <c r="I151" s="18"/>
      <c r="J151" s="18"/>
    </row>
    <row r="152" spans="1:10" ht="18" customHeight="1">
      <c r="A152" s="127" t="s">
        <v>57</v>
      </c>
      <c r="B152" s="128"/>
      <c r="C152" s="83">
        <v>49.51</v>
      </c>
      <c r="D152" s="91">
        <v>52.23</v>
      </c>
      <c r="E152" s="14">
        <v>52.23</v>
      </c>
      <c r="F152" s="14">
        <v>52.23</v>
      </c>
      <c r="G152" s="20">
        <f t="shared" si="30"/>
        <v>0</v>
      </c>
      <c r="H152" s="21">
        <f t="shared" si="31"/>
        <v>5.4938396283578994E-2</v>
      </c>
    </row>
    <row r="153" spans="1:10" ht="18" customHeight="1">
      <c r="A153" s="133" t="s">
        <v>12</v>
      </c>
      <c r="B153" s="134"/>
      <c r="C153" s="134"/>
      <c r="D153" s="134"/>
      <c r="E153" s="134"/>
      <c r="F153" s="134"/>
      <c r="G153" s="134"/>
      <c r="H153" s="135"/>
    </row>
    <row r="154" spans="1:10" ht="18" customHeight="1">
      <c r="A154" s="127" t="s">
        <v>3</v>
      </c>
      <c r="B154" s="128"/>
      <c r="C154" s="84">
        <v>5</v>
      </c>
      <c r="D154" s="90">
        <v>5</v>
      </c>
      <c r="E154" s="11">
        <v>5</v>
      </c>
      <c r="F154" s="11">
        <v>50</v>
      </c>
      <c r="G154" s="20">
        <f>E154/D154-1</f>
        <v>0</v>
      </c>
      <c r="H154" s="21">
        <f t="shared" ref="H154:H156" si="32">E154/C154-1</f>
        <v>0</v>
      </c>
      <c r="I154" s="13"/>
      <c r="J154" s="13"/>
    </row>
    <row r="155" spans="1:10" ht="18" customHeight="1">
      <c r="A155" s="127" t="s">
        <v>19</v>
      </c>
      <c r="B155" s="128"/>
      <c r="C155" s="85">
        <v>6927.95</v>
      </c>
      <c r="D155" s="91">
        <v>7308.95</v>
      </c>
      <c r="E155" s="14">
        <v>7308.95</v>
      </c>
      <c r="F155" s="14">
        <v>72327.499999999985</v>
      </c>
      <c r="G155" s="20">
        <f>E155/D155-1</f>
        <v>0</v>
      </c>
      <c r="H155" s="21">
        <f t="shared" si="32"/>
        <v>5.4994623229093653E-2</v>
      </c>
      <c r="I155" s="18"/>
      <c r="J155" s="18"/>
    </row>
    <row r="156" spans="1:10" ht="18" customHeight="1">
      <c r="A156" s="127" t="s">
        <v>1</v>
      </c>
      <c r="B156" s="128"/>
      <c r="C156" s="85">
        <v>1385.59</v>
      </c>
      <c r="D156" s="91">
        <v>1461.79</v>
      </c>
      <c r="E156" s="14">
        <v>1461.79</v>
      </c>
      <c r="F156" s="14">
        <v>1446.5499999999997</v>
      </c>
      <c r="G156" s="20">
        <f t="shared" ref="G156" si="33">E156/D156-1</f>
        <v>0</v>
      </c>
      <c r="H156" s="21">
        <f t="shared" si="32"/>
        <v>5.4994623229093875E-2</v>
      </c>
    </row>
    <row r="157" spans="1:10" ht="18.75" customHeight="1">
      <c r="A157" s="133" t="s">
        <v>16</v>
      </c>
      <c r="B157" s="134"/>
      <c r="C157" s="134"/>
      <c r="D157" s="134"/>
      <c r="E157" s="134"/>
      <c r="F157" s="134"/>
      <c r="G157" s="134"/>
      <c r="H157" s="135"/>
    </row>
    <row r="158" spans="1:10" ht="18" customHeight="1">
      <c r="A158" s="127" t="s">
        <v>64</v>
      </c>
      <c r="B158" s="128"/>
      <c r="C158" s="86">
        <v>1429</v>
      </c>
      <c r="D158" s="90">
        <v>1479</v>
      </c>
      <c r="E158" s="11">
        <v>1475</v>
      </c>
      <c r="F158" s="11">
        <v>1460</v>
      </c>
      <c r="G158" s="20">
        <f t="shared" ref="G158:G160" si="34">E158/D158-1</f>
        <v>-2.7045300878972833E-3</v>
      </c>
      <c r="H158" s="21">
        <f t="shared" ref="H158:H168" si="35">E158/C158-1</f>
        <v>3.2190342897130853E-2</v>
      </c>
      <c r="I158" s="13"/>
      <c r="J158" s="13"/>
    </row>
    <row r="159" spans="1:10" ht="18" customHeight="1">
      <c r="A159" s="127" t="s">
        <v>30</v>
      </c>
      <c r="B159" s="128"/>
      <c r="C159" s="87">
        <v>2594672.5400000005</v>
      </c>
      <c r="D159" s="91">
        <v>2816054.41</v>
      </c>
      <c r="E159" s="14">
        <v>2804609.4</v>
      </c>
      <c r="F159" s="14">
        <v>27494732.679999996</v>
      </c>
      <c r="G159" s="20">
        <f t="shared" si="34"/>
        <v>-4.0642005919198088E-3</v>
      </c>
      <c r="H159" s="21">
        <f t="shared" si="35"/>
        <v>8.0910734115218874E-2</v>
      </c>
      <c r="I159" s="18"/>
      <c r="J159" s="18"/>
    </row>
    <row r="160" spans="1:10" ht="18" customHeight="1">
      <c r="A160" s="127" t="s">
        <v>93</v>
      </c>
      <c r="B160" s="128"/>
      <c r="C160" s="14">
        <v>1780.96</v>
      </c>
      <c r="D160" s="91">
        <v>1878.91</v>
      </c>
      <c r="E160" s="14">
        <v>1878.91</v>
      </c>
      <c r="F160" s="14">
        <v>1878.91</v>
      </c>
      <c r="G160" s="20">
        <f t="shared" si="34"/>
        <v>0</v>
      </c>
      <c r="H160" s="21">
        <f t="shared" si="35"/>
        <v>5.4998427814212603E-2</v>
      </c>
    </row>
    <row r="161" spans="1:10" ht="32.25" customHeight="1">
      <c r="A161" s="147" t="s">
        <v>31</v>
      </c>
      <c r="B161" s="148"/>
      <c r="C161" s="148"/>
      <c r="D161" s="148"/>
      <c r="E161" s="148"/>
      <c r="F161" s="148"/>
      <c r="G161" s="148"/>
      <c r="H161" s="149"/>
    </row>
    <row r="162" spans="1:10" ht="18" customHeight="1">
      <c r="A162" s="127" t="s">
        <v>3</v>
      </c>
      <c r="B162" s="128"/>
      <c r="C162" s="88">
        <v>323</v>
      </c>
      <c r="D162" s="90">
        <v>325</v>
      </c>
      <c r="E162" s="11">
        <v>325</v>
      </c>
      <c r="F162" s="11">
        <v>3251</v>
      </c>
      <c r="G162" s="20">
        <f t="shared" ref="G162:G164" si="36">E162/D162-1</f>
        <v>0</v>
      </c>
      <c r="H162" s="21">
        <f t="shared" si="35"/>
        <v>6.1919504643963563E-3</v>
      </c>
      <c r="I162" s="13"/>
      <c r="J162" s="13"/>
    </row>
    <row r="163" spans="1:10" ht="18" customHeight="1">
      <c r="A163" s="127" t="s">
        <v>21</v>
      </c>
      <c r="B163" s="128"/>
      <c r="C163" s="89">
        <v>452139.93</v>
      </c>
      <c r="D163" s="91">
        <v>484558.63999999996</v>
      </c>
      <c r="E163" s="14">
        <v>476257.72999999992</v>
      </c>
      <c r="F163" s="14">
        <v>4774966.13</v>
      </c>
      <c r="G163" s="20">
        <f t="shared" si="36"/>
        <v>-1.7130867793421323E-2</v>
      </c>
      <c r="H163" s="21">
        <f t="shared" si="35"/>
        <v>5.3341451174197196E-2</v>
      </c>
      <c r="I163" s="18"/>
      <c r="J163" s="18"/>
    </row>
    <row r="164" spans="1:10" ht="18" customHeight="1">
      <c r="A164" s="127" t="s">
        <v>1</v>
      </c>
      <c r="B164" s="128"/>
      <c r="C164" s="89">
        <v>1399.81</v>
      </c>
      <c r="D164" s="91">
        <v>1490.95</v>
      </c>
      <c r="E164" s="14">
        <v>1465.41</v>
      </c>
      <c r="F164" s="14">
        <v>1468.77</v>
      </c>
      <c r="G164" s="20">
        <f t="shared" si="36"/>
        <v>-1.7130017773902551E-2</v>
      </c>
      <c r="H164" s="21">
        <f t="shared" si="35"/>
        <v>4.6863502903965681E-2</v>
      </c>
    </row>
    <row r="165" spans="1:10" ht="18.75" customHeight="1">
      <c r="A165" s="147" t="s">
        <v>68</v>
      </c>
      <c r="B165" s="148"/>
      <c r="C165" s="148"/>
      <c r="D165" s="148"/>
      <c r="E165" s="148"/>
      <c r="F165" s="148"/>
      <c r="G165" s="148"/>
      <c r="H165" s="149"/>
    </row>
    <row r="166" spans="1:10" ht="18" customHeight="1">
      <c r="A166" s="127" t="s">
        <v>3</v>
      </c>
      <c r="B166" s="128"/>
      <c r="C166" s="90">
        <v>33320</v>
      </c>
      <c r="D166" s="90">
        <v>37531</v>
      </c>
      <c r="E166" s="11">
        <v>37616</v>
      </c>
      <c r="F166" s="11">
        <v>371314</v>
      </c>
      <c r="G166" s="20">
        <f t="shared" ref="G166:G167" si="37">E166/D166-1</f>
        <v>2.2647944365989936E-3</v>
      </c>
      <c r="H166" s="21">
        <f t="shared" si="35"/>
        <v>0.12893157262905164</v>
      </c>
      <c r="I166" s="13"/>
      <c r="J166" s="13"/>
    </row>
    <row r="167" spans="1:10" ht="18" customHeight="1">
      <c r="A167" s="127" t="s">
        <v>21</v>
      </c>
      <c r="B167" s="128"/>
      <c r="C167" s="91">
        <v>12879260.76</v>
      </c>
      <c r="D167" s="91">
        <v>13403528.060000001</v>
      </c>
      <c r="E167" s="14">
        <v>13451782.360000001</v>
      </c>
      <c r="F167" s="14">
        <v>131489542.62</v>
      </c>
      <c r="G167" s="20">
        <f t="shared" si="37"/>
        <v>3.6001192957550998E-3</v>
      </c>
      <c r="H167" s="21">
        <f t="shared" si="35"/>
        <v>4.4452986135518069E-2</v>
      </c>
      <c r="I167" s="18"/>
      <c r="J167" s="18"/>
    </row>
    <row r="168" spans="1:10" ht="18" customHeight="1">
      <c r="A168" s="127" t="s">
        <v>60</v>
      </c>
      <c r="B168" s="128"/>
      <c r="C168" s="14">
        <v>336.36</v>
      </c>
      <c r="D168" s="91">
        <v>354.86</v>
      </c>
      <c r="E168" s="14">
        <v>354.86</v>
      </c>
      <c r="F168" s="14">
        <v>354.86</v>
      </c>
      <c r="G168" s="22">
        <f>E168/D168-1</f>
        <v>0</v>
      </c>
      <c r="H168" s="21">
        <f t="shared" si="35"/>
        <v>5.5000594601022801E-2</v>
      </c>
    </row>
    <row r="169" spans="1:10" ht="26.25" customHeight="1">
      <c r="A169" s="145" t="s">
        <v>42</v>
      </c>
      <c r="B169" s="145"/>
      <c r="C169" s="145"/>
      <c r="D169" s="145"/>
      <c r="E169" s="145"/>
      <c r="F169" s="145"/>
      <c r="G169" s="145"/>
      <c r="H169" s="145"/>
    </row>
    <row r="170" spans="1:10" ht="14.25" customHeight="1">
      <c r="A170" s="146" t="s">
        <v>43</v>
      </c>
      <c r="B170" s="146"/>
      <c r="C170" s="146"/>
      <c r="D170" s="146"/>
      <c r="E170" s="146"/>
      <c r="F170" s="146"/>
      <c r="G170" s="146"/>
      <c r="H170" s="146"/>
    </row>
    <row r="171" spans="1:10" ht="14.25" customHeight="1">
      <c r="D171" s="32"/>
      <c r="E171" s="32"/>
      <c r="F171" s="32"/>
      <c r="G171" s="32"/>
      <c r="H171" s="32"/>
    </row>
    <row r="172" spans="1:10">
      <c r="D172" s="27"/>
      <c r="E172" s="27"/>
      <c r="F172" s="27"/>
      <c r="G172" s="38"/>
      <c r="H172" s="32"/>
    </row>
  </sheetData>
  <mergeCells count="155">
    <mergeCell ref="A164:B164"/>
    <mergeCell ref="A169:H169"/>
    <mergeCell ref="A170:H170"/>
    <mergeCell ref="A158:B158"/>
    <mergeCell ref="A159:B159"/>
    <mergeCell ref="A160:B160"/>
    <mergeCell ref="A161:H161"/>
    <mergeCell ref="A162:B162"/>
    <mergeCell ref="A163:B163"/>
    <mergeCell ref="A165:H165"/>
    <mergeCell ref="A166:B166"/>
    <mergeCell ref="A167:B167"/>
    <mergeCell ref="A168:B168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41:H141"/>
    <mergeCell ref="A142:B142"/>
    <mergeCell ref="A143:B143"/>
    <mergeCell ref="A144:B144"/>
    <mergeCell ref="A145:H145"/>
    <mergeCell ref="A138:B138"/>
    <mergeCell ref="A139:B139"/>
    <mergeCell ref="A140:B140"/>
    <mergeCell ref="A152:B152"/>
    <mergeCell ref="A132:B132"/>
    <mergeCell ref="A133:H133"/>
    <mergeCell ref="A134:B134"/>
    <mergeCell ref="A135:B135"/>
    <mergeCell ref="A136:B136"/>
    <mergeCell ref="A137:H137"/>
    <mergeCell ref="A126:B126"/>
    <mergeCell ref="A127:B127"/>
    <mergeCell ref="A128:B128"/>
    <mergeCell ref="A129:H129"/>
    <mergeCell ref="A130:B130"/>
    <mergeCell ref="A131:B131"/>
    <mergeCell ref="G119:H119"/>
    <mergeCell ref="A121:H121"/>
    <mergeCell ref="A122:B122"/>
    <mergeCell ref="A123:B123"/>
    <mergeCell ref="A124:B124"/>
    <mergeCell ref="A125:H125"/>
    <mergeCell ref="A114:B114"/>
    <mergeCell ref="A117:H117"/>
    <mergeCell ref="A118:B120"/>
    <mergeCell ref="D118:H118"/>
    <mergeCell ref="C119:C120"/>
    <mergeCell ref="D119:D120"/>
    <mergeCell ref="E119:E120"/>
    <mergeCell ref="F119:F120"/>
    <mergeCell ref="A115:H115"/>
    <mergeCell ref="G108:H108"/>
    <mergeCell ref="A110:B110"/>
    <mergeCell ref="A111:B111"/>
    <mergeCell ref="A112:B112"/>
    <mergeCell ref="A113:B113"/>
    <mergeCell ref="A102:B102"/>
    <mergeCell ref="A103:B103"/>
    <mergeCell ref="A104:B104"/>
    <mergeCell ref="A106:H106"/>
    <mergeCell ref="A107:B109"/>
    <mergeCell ref="D107:H107"/>
    <mergeCell ref="C108:C109"/>
    <mergeCell ref="D108:D109"/>
    <mergeCell ref="E108:E109"/>
    <mergeCell ref="F108:F109"/>
    <mergeCell ref="G95:H95"/>
    <mergeCell ref="A97:H97"/>
    <mergeCell ref="A98:B98"/>
    <mergeCell ref="A99:B99"/>
    <mergeCell ref="A100:B100"/>
    <mergeCell ref="A101:H101"/>
    <mergeCell ref="A89:B89"/>
    <mergeCell ref="A90:B90"/>
    <mergeCell ref="A91:B91"/>
    <mergeCell ref="A93:H93"/>
    <mergeCell ref="A94:B96"/>
    <mergeCell ref="D94:H94"/>
    <mergeCell ref="C95:C96"/>
    <mergeCell ref="D95:D96"/>
    <mergeCell ref="E95:E96"/>
    <mergeCell ref="F95:F96"/>
    <mergeCell ref="A86:B88"/>
    <mergeCell ref="D86:H86"/>
    <mergeCell ref="C87:C88"/>
    <mergeCell ref="D87:D88"/>
    <mergeCell ref="E87:E88"/>
    <mergeCell ref="F87:F88"/>
    <mergeCell ref="G87:H87"/>
    <mergeCell ref="F79:F80"/>
    <mergeCell ref="G79:H79"/>
    <mergeCell ref="A81:B81"/>
    <mergeCell ref="A82:B82"/>
    <mergeCell ref="A83:B83"/>
    <mergeCell ref="A85:H85"/>
    <mergeCell ref="A72:B72"/>
    <mergeCell ref="A73:B73"/>
    <mergeCell ref="A74:B74"/>
    <mergeCell ref="A77:H77"/>
    <mergeCell ref="A78:B80"/>
    <mergeCell ref="D78:H78"/>
    <mergeCell ref="C79:C80"/>
    <mergeCell ref="D79:D80"/>
    <mergeCell ref="E79:E80"/>
    <mergeCell ref="A75:H75"/>
    <mergeCell ref="A69:B71"/>
    <mergeCell ref="D69:H69"/>
    <mergeCell ref="C70:C71"/>
    <mergeCell ref="D70:D71"/>
    <mergeCell ref="E70:E71"/>
    <mergeCell ref="F70:F71"/>
    <mergeCell ref="G70:H70"/>
    <mergeCell ref="F62:F63"/>
    <mergeCell ref="G62:H62"/>
    <mergeCell ref="A64:B64"/>
    <mergeCell ref="A65:B65"/>
    <mergeCell ref="A66:H66"/>
    <mergeCell ref="A68:H68"/>
    <mergeCell ref="A60:H60"/>
    <mergeCell ref="A61:B63"/>
    <mergeCell ref="D61:H61"/>
    <mergeCell ref="C62:C63"/>
    <mergeCell ref="D62:D63"/>
    <mergeCell ref="E62:E63"/>
    <mergeCell ref="B52:F52"/>
    <mergeCell ref="B53:F53"/>
    <mergeCell ref="B54:F54"/>
    <mergeCell ref="B55:F55"/>
    <mergeCell ref="B43:G43"/>
    <mergeCell ref="B44:G44"/>
    <mergeCell ref="B45:G45"/>
    <mergeCell ref="B46:G46"/>
    <mergeCell ref="B47:G47"/>
    <mergeCell ref="B48:G48"/>
    <mergeCell ref="B49:F49"/>
    <mergeCell ref="B50:F50"/>
    <mergeCell ref="B51:F51"/>
    <mergeCell ref="B8:G8"/>
    <mergeCell ref="B15:G15"/>
    <mergeCell ref="B18:G18"/>
    <mergeCell ref="B19:G19"/>
    <mergeCell ref="B38:G38"/>
    <mergeCell ref="A39:G39"/>
    <mergeCell ref="B40:G40"/>
    <mergeCell ref="B41:G41"/>
    <mergeCell ref="B42:G42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2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8" max="16383" man="1"/>
    <brk id="59" max="6" man="1"/>
    <brk id="84" max="6" man="1"/>
    <brk id="11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październik</vt:lpstr>
      <vt:lpstr>październik!Obszar_wydruku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2026-03-10T08:38:19Z</cp:lastPrinted>
  <dcterms:created xsi:type="dcterms:W3CDTF">2008-02-15T13:23:15Z</dcterms:created>
  <dcterms:modified xsi:type="dcterms:W3CDTF">2026-03-10T13:22:28Z</dcterms:modified>
</cp:coreProperties>
</file>