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20" windowWidth="9320" windowHeight="5660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M10" i="30"/>
  <c r="M11" i="22" l="1"/>
  <c r="D22" i="14" l="1"/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<sst xmlns="http://schemas.openxmlformats.org/spreadsheetml/2006/main" count="1585" uniqueCount="316">
  <si>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</si>
  <si>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</si>
  <si>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</si>
  <si>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</si>
  <si>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</si>
  <si>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</si>
  <si>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</si>
  <si>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</si>
  <si>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</si>
  <si>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</si>
  <si>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</si>
  <si>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</si>
  <si>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</si>
  <si>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</si>
  <si>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</si>
  <si>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</si>
  <si>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</si>
  <si>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</si>
  <si>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</si>
  <si>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</si>
  <si>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</si>
  <si>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</si>
  <si>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</si>
  <si>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</si>
  <si>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</si>
  <si>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</si>
  <si>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</si>
  <si>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</si>
  <si>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</si>
  <si>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</si>
  <si>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</si>
  <si>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</si>
  <si>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</si>
  <si>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</si>
  <si>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</si>
  <si>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</si>
  <si>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</si>
  <si>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</si>
  <si>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</si>
  <si>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</si>
  <si>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</si>
  <si>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</si>
  <si>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</si>
  <si>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</si>
  <si>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</si>
  <si>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</si>
  <si>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</si>
  <si>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</si>
  <si>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</si>
  <si>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</si>
  <si>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</si>
  <si>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</si>
  <si>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</si>
  <si>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</si>
  <si>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</si>
  <si>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</si>
  <si>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</si>
  <si>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</si>
  <si>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</si>
  <si>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</si>
  <si>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</si>
  <si>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</si>
  <si>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</si>
  <si>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</si>
  <si>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</si>
  <si>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</si>
  <si>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</si>
  <si>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</si>
  <si>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</si>
  <si>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</si>
  <si>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</si>
  <si>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</si>
  <si>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</si>
  <si>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</si>
  <si>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</si>
  <si>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</si>
  <si>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</si>
  <si>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</si>
  <si>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</si>
  <si>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</si>
  <si>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</si>
  <si>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</si>
  <si>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</si>
  <si>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</si>
  <si>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</si>
  <si>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</si>
  <si>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</si>
  <si>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</si>
  <si>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</si>
  <si>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</si>
  <si>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</si>
  <si>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</si>
  <si>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</si>
  <si>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</si>
  <si>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</si>
  <si>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</si>
  <si>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</si>
  <si>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</si>
  <si>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</si>
  <si>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</si>
  <si>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</si>
  <si>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</si>
  <si>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</si>
  <si>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</si>
  <si>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</si>
  <si>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</si>
  <si>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</si>
  <si>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</si>
  <si>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</si>
  <si>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</si>
  <si>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</si>
  <si>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</si>
  <si>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</si>
  <si>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</si>
  <si>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</si>
  <si>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</si>
  <si>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</si>
  <si>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</si>
  <si>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</si>
  <si>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</si>
  <si>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</si>
  <si>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</si>
  <si>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</si>
  <si>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</si>
  <si>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</si>
  <si>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</si>
  <si>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</si>
  <si>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</si>
  <si>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</si>
  <si>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</si>
  <si>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</si>
  <si>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</si>
  <si>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</si>
  <si>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</si>
  <si>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</si>
  <si>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</si>
  <si>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</si>
  <si>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</si>
  <si>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</si>
  <si>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</si>
  <si>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</si>
  <si>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</si>
  <si>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</si>
  <si>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</si>
  <si>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</si>
  <si>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</si>
  <si>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</si>
  <si>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</si>
  <si>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</si>
  <si>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</si>
  <si>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</si>
  <si>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</si>
  <si>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</si>
  <si>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</si>
  <si>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</si>
  <si>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</si>
  <si>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</si>
  <si>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</si>
  <si>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</si>
  <si>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</si>
  <si>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</si>
  <si>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</si>
  <si>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</si>
  <si>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</si>
  <si>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</si>
  <si>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</si>
  <si>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</si>
  <si>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</si>
  <si>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</si>
  <si>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</si>
  <si>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</si>
  <si>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</si>
  <si>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</si>
  <si>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</si>
  <si>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</si>
  <si>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</si>
  <si>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</si>
  <si>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</si>
  <si>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</si>
  <si>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</si>
  <si>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</si>
  <si>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</si>
  <si>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</si>
  <si>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</si>
  <si>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</si>
  <si>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</si>
  <si>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</si>
  <si>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</si>
  <si>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</si>
  <si>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</si>
  <si>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</si>
  <si>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</si>
  <si>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</si>
  <si>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</si>
  <si>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</si>
  <si>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</si>
  <si>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</si>
  <si>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</si>
  <si>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</si>
  <si>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</si>
  <si>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</si>
  <si>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</si>
  <si>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</si>
  <si>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</si>
  <si>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</si>
  <si>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</si>
  <si>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</si>
  <si>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</si>
  <si>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</si>
  <si>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</si>
  <si>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</si>
  <si>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</si>
  <si>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</si>
  <si>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</si>
  <si>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</si>
  <si>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</si>
  <si>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</si>
  <si>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</si>
  <si>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</si>
  <si>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</si>
  <si>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</si>
  <si>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</si>
  <si>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</si>
  <si>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</si>
  <si>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</si>
  <si>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</si>
  <si>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</si>
  <si>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</si>
  <si>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</si>
  <si>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</si>
  <si>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</si>
  <si>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</si>
  <si>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</si>
  <si>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</si>
  <si>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</si>
  <si>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</si>
  <si>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</si>
  <si>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</si>
  <si>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</si>
  <si>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</si>
  <si>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</si>
  <si>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</si>
  <si>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</si>
  <si>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</si>
  <si>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</si>
  <si>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</si>
  <si>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</si>
  <si>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</si>
  <si>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</si>
  <si>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</si>
  <si>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</si>
  <si>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</si>
  <si>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</si>
  <si>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</si>
  <si>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</si>
  <si>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</si>
  <si>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</si>
  <si>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</si>
  <si>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</si>
  <si>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</si>
  <si>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</si>
  <si>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</si>
  <si>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</si>
  <si>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</si>
  <si>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</si>
  <si>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</si>
  <si>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</si>
  <si>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</si>
  <si>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</si>
  <si>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</si>
  <si>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</si>
  <si>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</si>
  <si>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</si>
  <si>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</si>
  <si>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</si>
  <si>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</si>
  <si>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</si>
  <si>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</si>
  <si>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</si>
  <si>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</si>
  <si>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Zmiana ceny [%] w 2023r. względem:</t>
  </si>
  <si>
    <t>Egipt</t>
  </si>
  <si>
    <t>India</t>
  </si>
  <si>
    <t>Irak</t>
  </si>
  <si>
    <t>Kolumbia</t>
  </si>
  <si>
    <t>Bahrajn</t>
  </si>
  <si>
    <t>Szwajcaria</t>
  </si>
  <si>
    <t>lipiec</t>
  </si>
  <si>
    <t>Myanmar (Birma)</t>
  </si>
  <si>
    <t>sierpień</t>
  </si>
  <si>
    <t>sierpień  2023</t>
  </si>
  <si>
    <t>sierpień 2022</t>
  </si>
  <si>
    <t>sierpień 2021</t>
  </si>
  <si>
    <r>
      <t>Mleko surowe</t>
    </r>
    <r>
      <rPr>
        <b/>
        <sz val="11"/>
        <rFont val="Times New Roman"/>
        <family val="1"/>
        <charset val="238"/>
      </rPr>
      <t xml:space="preserve"> skup    sierpień 23</t>
    </r>
  </si>
  <si>
    <t xml:space="preserve">w blokach </t>
  </si>
  <si>
    <t>OKRES: I.2017 - IX.2023   (ceny bez VAT)</t>
  </si>
  <si>
    <t>I-VIII 2022r.</t>
  </si>
  <si>
    <t>I-VIII 2023r.*</t>
  </si>
  <si>
    <t>Handel zagraniczny produktami mlecznymi w  okresie I - VIII - 2023r. - dane wstępne</t>
  </si>
  <si>
    <t>I-VIII 2022r</t>
  </si>
  <si>
    <t>I-VIII 2023r</t>
  </si>
  <si>
    <t>Bangladesz</t>
  </si>
  <si>
    <t>Izrael</t>
  </si>
  <si>
    <t>15.10.2023</t>
  </si>
  <si>
    <t>Aktualna       09-15.10.23</t>
  </si>
  <si>
    <t>VIII-2023</t>
  </si>
  <si>
    <t>VIII-2022</t>
  </si>
  <si>
    <t>NR 42/2023</t>
  </si>
  <si>
    <t>26 października 2023r.</t>
  </si>
  <si>
    <t>16 października  - 22 października 2023r.</t>
  </si>
  <si>
    <t>Ceny sprzedaży NETTO (bez VAT) wybranych produktów mleczarskich za okres: 16-22.10.2023r.</t>
  </si>
  <si>
    <t>22.10.2023</t>
  </si>
  <si>
    <t>Ceny sprzedaży NETTO (bez VAT) wybranych preparatów mlekopodobnych za okres: 16-22.10.2023r.</t>
  </si>
  <si>
    <t>Ceny zakupu masła w blokach 25 kg płacone przez podmioty branży piekarsko-cukierniczej za okres: 16-22.10.2023r.</t>
  </si>
  <si>
    <t>Ceny zakupu NETTO (bez VAT) płacone przez podmioty handlu detalicznego, wybranych produktów mleczarskich za okres: 16-22.10.2023r.</t>
  </si>
  <si>
    <t>WERSJA SKRÓCONA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</si>
</sst>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4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sz val="10"/>
      <color indexed="10"/>
      <name val="Arial CE"/>
      <charset val="238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sz val="9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sz val="14"/>
      <color rgb="FFFF0000"/>
      <name val="Calibri"/>
      <family val="2"/>
      <charset val="238"/>
      <scheme val="minor"/>
    </font>
    <font>
      <b/>
      <vertAlign val="superscript"/>
      <sz val="16"/>
      <name val="Times"/>
      <family val="1"/>
    </font>
    <font>
      <b/>
      <i/>
      <sz val="12"/>
      <color rgb="FFFF0000"/>
      <name val="Calibr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0"/>
      <name val="Times New Roman CE"/>
      <family val="1"/>
      <charset val="238"/>
    </font>
    <font>
      <b/>
      <vertAlign val="superscript"/>
      <sz val="14"/>
      <name val="Arial CE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0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6">
    <xf numFmtId="0" fontId="0" fillId="0" borderId="0"/>
    <xf numFmtId="0" fontId="44" fillId="2" borderId="0" applyNumberFormat="0" applyBorder="0" applyAlignment="0" applyProtection="0"/>
    <xf numFmtId="0" fontId="44" fillId="3" borderId="0" applyNumberFormat="0" applyBorder="0" applyAlignment="0" applyProtection="0"/>
    <xf numFmtId="0" fontId="44" fillId="4" borderId="0" applyNumberFormat="0" applyBorder="0" applyAlignment="0" applyProtection="0"/>
    <xf numFmtId="0" fontId="44" fillId="5" borderId="0" applyNumberFormat="0" applyBorder="0" applyAlignment="0" applyProtection="0"/>
    <xf numFmtId="0" fontId="44" fillId="6" borderId="0" applyNumberFormat="0" applyBorder="0" applyAlignment="0" applyProtection="0"/>
    <xf numFmtId="0" fontId="44" fillId="7" borderId="0" applyNumberFormat="0" applyBorder="0" applyAlignment="0" applyProtection="0"/>
    <xf numFmtId="0" fontId="44" fillId="8" borderId="0" applyNumberFormat="0" applyBorder="0" applyAlignment="0" applyProtection="0"/>
    <xf numFmtId="0" fontId="44" fillId="9" borderId="0" applyNumberFormat="0" applyBorder="0" applyAlignment="0" applyProtection="0"/>
    <xf numFmtId="0" fontId="44" fillId="10" borderId="0" applyNumberFormat="0" applyBorder="0" applyAlignment="0" applyProtection="0"/>
    <xf numFmtId="0" fontId="44" fillId="5" borderId="0" applyNumberFormat="0" applyBorder="0" applyAlignment="0" applyProtection="0"/>
    <xf numFmtId="0" fontId="44" fillId="8" borderId="0" applyNumberFormat="0" applyBorder="0" applyAlignment="0" applyProtection="0"/>
    <xf numFmtId="0" fontId="4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45" fillId="18" borderId="0" applyNumberFormat="0" applyBorder="0" applyAlignment="0" applyProtection="0"/>
    <xf numFmtId="0" fontId="45" fillId="13" borderId="0" applyNumberFormat="0" applyBorder="0" applyAlignment="0" applyProtection="0"/>
    <xf numFmtId="0" fontId="45" fillId="14" borderId="0" applyNumberFormat="0" applyBorder="0" applyAlignment="0" applyProtection="0"/>
    <xf numFmtId="0" fontId="45" fillId="19" borderId="0" applyNumberFormat="0" applyBorder="0" applyAlignment="0" applyProtection="0"/>
    <xf numFmtId="0" fontId="46" fillId="7" borderId="1" applyNumberFormat="0" applyAlignment="0" applyProtection="0"/>
    <xf numFmtId="0" fontId="47" fillId="20" borderId="2" applyNumberFormat="0" applyAlignment="0" applyProtection="0"/>
    <xf numFmtId="0" fontId="4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9" fillId="0" borderId="3" applyNumberFormat="0" applyFill="0" applyAlignment="0" applyProtection="0"/>
    <xf numFmtId="0" fontId="50" fillId="21" borderId="4" applyNumberFormat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22" borderId="0" applyNumberFormat="0" applyBorder="0" applyAlignment="0" applyProtection="0"/>
    <xf numFmtId="0" fontId="34" fillId="0" borderId="0"/>
    <xf numFmtId="0" fontId="6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5" fillId="20" borderId="1" applyNumberFormat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4" fillId="23" borderId="9" applyNumberFormat="0" applyFont="0" applyAlignment="0" applyProtection="0"/>
    <xf numFmtId="0" fontId="60" fillId="3" borderId="0" applyNumberFormat="0" applyBorder="0" applyAlignment="0" applyProtection="0"/>
    <xf numFmtId="0" fontId="1" fillId="0" borderId="0"/>
    <xf numFmtId="0" fontId="63" fillId="0" borderId="0"/>
    <xf numFmtId="0" fontId="61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40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3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5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1" fillId="0" borderId="0" xfId="0" applyFont="1" applyFill="1"/>
    <xf numFmtId="167" fontId="0" fillId="0" borderId="0" xfId="0" applyNumberFormat="1" applyFill="1"/>
    <xf numFmtId="0" fontId="42" fillId="0" borderId="0" xfId="0" applyFont="1"/>
    <xf numFmtId="0" fontId="43" fillId="0" borderId="0" xfId="0" applyFont="1"/>
    <xf numFmtId="0" fontId="0" fillId="0" borderId="0" xfId="0" applyBorder="1"/>
    <xf numFmtId="0" fontId="8" fillId="0" borderId="19" xfId="0" applyFont="1" applyBorder="1" applyAlignment="1">
      <alignment horizontal="center" vertical="center" wrapText="1"/>
    </xf>
    <xf numFmtId="0" fontId="61" fillId="0" borderId="0" xfId="37"/>
    <xf numFmtId="167" fontId="0" fillId="0" borderId="0" xfId="0" applyNumberFormat="1"/>
    <xf numFmtId="0" fontId="36" fillId="0" borderId="0" xfId="0" applyFont="1"/>
    <xf numFmtId="0" fontId="0" fillId="0" borderId="85" xfId="0" applyBorder="1"/>
    <xf numFmtId="164" fontId="29" fillId="0" borderId="0" xfId="0" applyNumberFormat="1" applyFont="1" applyFill="1" applyBorder="1"/>
    <xf numFmtId="0" fontId="0" fillId="0" borderId="19" xfId="0" applyBorder="1"/>
    <xf numFmtId="3" fontId="0" fillId="0" borderId="0" xfId="0" applyNumberFormat="1"/>
    <xf numFmtId="0" fontId="64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68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3" xfId="0" applyNumberFormat="1" applyFont="1" applyFill="1" applyBorder="1" applyAlignment="1">
      <alignment horizontal="center" vertical="center"/>
    </xf>
    <xf numFmtId="0" fontId="8" fillId="0" borderId="104" xfId="0" applyFont="1" applyBorder="1" applyAlignment="1">
      <alignment horizontal="center" vertical="center" wrapText="1"/>
    </xf>
    <xf numFmtId="0" fontId="0" fillId="0" borderId="104" xfId="0" applyBorder="1"/>
    <xf numFmtId="0" fontId="64" fillId="0" borderId="0" xfId="0" applyFont="1" applyBorder="1"/>
    <xf numFmtId="0" fontId="61" fillId="0" borderId="0" xfId="0" applyFont="1"/>
    <xf numFmtId="0" fontId="6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6" xfId="49" applyFont="1" applyBorder="1" applyAlignment="1">
      <alignment horizontal="center"/>
    </xf>
    <xf numFmtId="0" fontId="15" fillId="0" borderId="110" xfId="49" applyFont="1" applyBorder="1" applyAlignment="1">
      <alignment horizontal="centerContinuous"/>
    </xf>
    <xf numFmtId="0" fontId="15" fillId="0" borderId="111" xfId="49" applyFont="1" applyBorder="1" applyAlignment="1">
      <alignment horizontal="centerContinuous"/>
    </xf>
    <xf numFmtId="0" fontId="22" fillId="0" borderId="108" xfId="49" applyFont="1" applyBorder="1" applyAlignment="1">
      <alignment horizontal="centerContinuous"/>
    </xf>
    <xf numFmtId="0" fontId="32" fillId="0" borderId="107" xfId="49" applyFont="1" applyFill="1" applyBorder="1" applyAlignment="1">
      <alignment horizontal="center" wrapText="1"/>
    </xf>
    <xf numFmtId="0" fontId="28" fillId="0" borderId="106" xfId="49" applyFont="1" applyFill="1" applyBorder="1" applyAlignment="1">
      <alignment horizontal="centerContinuous" wrapText="1"/>
    </xf>
    <xf numFmtId="0" fontId="28" fillId="0" borderId="115" xfId="49" applyFont="1" applyFill="1" applyBorder="1" applyAlignment="1">
      <alignment horizontal="centerContinuous" wrapText="1"/>
    </xf>
    <xf numFmtId="0" fontId="32" fillId="0" borderId="119" xfId="49" applyFont="1" applyFill="1" applyBorder="1" applyAlignment="1">
      <alignment horizontal="center" vertical="center" wrapText="1"/>
    </xf>
    <xf numFmtId="0" fontId="33" fillId="0" borderId="106" xfId="49" applyFont="1" applyFill="1" applyBorder="1" applyAlignment="1">
      <alignment horizontal="center" wrapText="1"/>
    </xf>
    <xf numFmtId="2" fontId="22" fillId="0" borderId="106" xfId="49" applyNumberFormat="1" applyFont="1" applyBorder="1" applyAlignment="1">
      <alignment horizontal="right" vertical="center"/>
    </xf>
    <xf numFmtId="2" fontId="3" fillId="0" borderId="106" xfId="41" applyNumberFormat="1" applyFont="1" applyBorder="1" applyAlignment="1">
      <alignment horizontal="right" vertical="center"/>
    </xf>
    <xf numFmtId="0" fontId="0" fillId="0" borderId="126" xfId="0" applyBorder="1"/>
    <xf numFmtId="0" fontId="0" fillId="0" borderId="128" xfId="0" applyBorder="1"/>
    <xf numFmtId="0" fontId="0" fillId="0" borderId="129" xfId="0" applyBorder="1"/>
    <xf numFmtId="0" fontId="0" fillId="0" borderId="127" xfId="0" applyBorder="1"/>
    <xf numFmtId="0" fontId="61" fillId="0" borderId="112" xfId="0" applyFont="1" applyBorder="1" applyAlignment="1">
      <alignment horizontal="center"/>
    </xf>
    <xf numFmtId="0" fontId="0" fillId="0" borderId="126" xfId="0" applyBorder="1" applyAlignment="1">
      <alignment horizontal="center"/>
    </xf>
    <xf numFmtId="0" fontId="71" fillId="0" borderId="104" xfId="0" applyFont="1" applyBorder="1"/>
    <xf numFmtId="0" fontId="71" fillId="0" borderId="19" xfId="0" applyFont="1" applyBorder="1"/>
    <xf numFmtId="0" fontId="14" fillId="0" borderId="130" xfId="0" applyFont="1" applyBorder="1" applyAlignment="1">
      <alignment horizontal="center" vertical="center" wrapText="1"/>
    </xf>
    <xf numFmtId="0" fontId="0" fillId="0" borderId="132" xfId="0" applyBorder="1"/>
    <xf numFmtId="0" fontId="64" fillId="0" borderId="132" xfId="0" applyFont="1" applyBorder="1"/>
    <xf numFmtId="165" fontId="67" fillId="0" borderId="132" xfId="0" applyNumberFormat="1" applyFont="1" applyBorder="1" applyAlignment="1">
      <alignment horizontal="right" vertical="center" wrapText="1"/>
    </xf>
    <xf numFmtId="1" fontId="8" fillId="0" borderId="132" xfId="0" applyNumberFormat="1" applyFont="1" applyBorder="1" applyAlignment="1">
      <alignment horizontal="right" vertical="center" wrapText="1"/>
    </xf>
    <xf numFmtId="0" fontId="65" fillId="0" borderId="132" xfId="0" applyFont="1" applyBorder="1" applyAlignment="1">
      <alignment horizontal="center" wrapText="1"/>
    </xf>
    <xf numFmtId="2" fontId="8" fillId="0" borderId="132" xfId="0" applyNumberFormat="1" applyFont="1" applyBorder="1" applyAlignment="1">
      <alignment horizontal="center" vertical="center" wrapText="1"/>
    </xf>
    <xf numFmtId="16" fontId="72" fillId="0" borderId="113" xfId="0" applyNumberFormat="1" applyFont="1" applyFill="1" applyBorder="1" applyAlignment="1">
      <alignment horizontal="center" vertical="center" wrapText="1"/>
    </xf>
    <xf numFmtId="0" fontId="72" fillId="0" borderId="132" xfId="0" applyFont="1" applyBorder="1" applyAlignment="1">
      <alignment horizontal="center" vertical="center"/>
    </xf>
    <xf numFmtId="0" fontId="73" fillId="0" borderId="113" xfId="0" applyFont="1" applyBorder="1" applyAlignment="1">
      <alignment horizontal="centerContinuous" vertical="center" wrapText="1"/>
    </xf>
    <xf numFmtId="0" fontId="75" fillId="0" borderId="0" xfId="0" applyFont="1" applyBorder="1" applyAlignment="1">
      <alignment horizontal="center" vertical="center" wrapText="1"/>
    </xf>
    <xf numFmtId="0" fontId="75" fillId="0" borderId="19" xfId="0" applyFont="1" applyBorder="1" applyAlignment="1">
      <alignment horizontal="center" vertical="center" wrapText="1"/>
    </xf>
    <xf numFmtId="164" fontId="72" fillId="0" borderId="113" xfId="0" applyNumberFormat="1" applyFont="1" applyFill="1" applyBorder="1" applyAlignment="1">
      <alignment horizontal="right" vertical="center" wrapText="1"/>
    </xf>
    <xf numFmtId="164" fontId="77" fillId="0" borderId="114" xfId="0" applyNumberFormat="1" applyFont="1" applyBorder="1" applyAlignment="1">
      <alignment horizontal="right" vertical="center" wrapText="1"/>
    </xf>
    <xf numFmtId="164" fontId="72" fillId="0" borderId="132" xfId="0" applyNumberFormat="1" applyFont="1" applyFill="1" applyBorder="1" applyAlignment="1">
      <alignment horizontal="right" vertical="center" wrapText="1"/>
    </xf>
    <xf numFmtId="164" fontId="73" fillId="0" borderId="132" xfId="0" applyNumberFormat="1" applyFont="1" applyFill="1" applyBorder="1" applyAlignment="1">
      <alignment horizontal="right" vertical="center" wrapText="1"/>
    </xf>
    <xf numFmtId="2" fontId="32" fillId="0" borderId="106" xfId="49" applyNumberFormat="1" applyFont="1" applyFill="1" applyBorder="1" applyAlignment="1">
      <alignment horizontal="right" vertical="center"/>
    </xf>
    <xf numFmtId="0" fontId="28" fillId="0" borderId="104" xfId="49" applyFont="1" applyFill="1" applyBorder="1" applyAlignment="1">
      <alignment horizontal="center" vertical="center" wrapText="1"/>
    </xf>
    <xf numFmtId="0" fontId="28" fillId="0" borderId="26" xfId="49" applyFont="1" applyFill="1" applyBorder="1" applyAlignment="1">
      <alignment horizontal="center" vertical="center" wrapText="1"/>
    </xf>
    <xf numFmtId="165" fontId="12" fillId="0" borderId="109" xfId="49" applyNumberFormat="1" applyFont="1" applyFill="1" applyBorder="1" applyAlignment="1">
      <alignment horizontal="right" vertical="center"/>
    </xf>
    <xf numFmtId="165" fontId="12" fillId="0" borderId="115" xfId="49" applyNumberFormat="1" applyFont="1" applyFill="1" applyBorder="1" applyAlignment="1">
      <alignment horizontal="right" vertical="center"/>
    </xf>
    <xf numFmtId="0" fontId="72" fillId="0" borderId="123" xfId="0" applyFont="1" applyBorder="1" applyAlignment="1">
      <alignment horizontal="center"/>
    </xf>
    <xf numFmtId="0" fontId="73" fillId="0" borderId="120" xfId="0" applyFont="1" applyBorder="1" applyAlignment="1">
      <alignment horizontal="center"/>
    </xf>
    <xf numFmtId="0" fontId="73" fillId="0" borderId="121" xfId="0" applyFont="1" applyBorder="1" applyAlignment="1">
      <alignment horizontal="center"/>
    </xf>
    <xf numFmtId="0" fontId="80" fillId="0" borderId="121" xfId="0" applyFont="1" applyBorder="1" applyAlignment="1">
      <alignment horizontal="center"/>
    </xf>
    <xf numFmtId="0" fontId="72" fillId="0" borderId="121" xfId="0" applyFont="1" applyBorder="1" applyAlignment="1">
      <alignment horizontal="center"/>
    </xf>
    <xf numFmtId="0" fontId="72" fillId="0" borderId="115" xfId="0" applyFont="1" applyBorder="1" applyAlignment="1">
      <alignment horizontal="center"/>
    </xf>
    <xf numFmtId="0" fontId="72" fillId="0" borderId="80" xfId="0" applyFont="1" applyBorder="1" applyAlignment="1">
      <alignment horizontal="center"/>
    </xf>
    <xf numFmtId="0" fontId="73" fillId="0" borderId="124" xfId="0" applyFont="1" applyBorder="1" applyAlignment="1">
      <alignment horizontal="center"/>
    </xf>
    <xf numFmtId="0" fontId="73" fillId="0" borderId="62" xfId="0" applyFont="1" applyBorder="1" applyAlignment="1">
      <alignment horizontal="center"/>
    </xf>
    <xf numFmtId="0" fontId="80" fillId="0" borderId="62" xfId="0" applyFont="1" applyBorder="1" applyAlignment="1">
      <alignment horizontal="center"/>
    </xf>
    <xf numFmtId="0" fontId="73" fillId="0" borderId="62" xfId="0" applyFont="1" applyBorder="1" applyAlignment="1"/>
    <xf numFmtId="0" fontId="73" fillId="0" borderId="27" xfId="0" applyFont="1" applyBorder="1" applyAlignment="1"/>
    <xf numFmtId="0" fontId="72" fillId="0" borderId="125" xfId="0" applyFont="1" applyBorder="1" applyAlignment="1">
      <alignment horizontal="center"/>
    </xf>
    <xf numFmtId="2" fontId="73" fillId="0" borderId="23" xfId="0" applyNumberFormat="1" applyFont="1" applyBorder="1"/>
    <xf numFmtId="2" fontId="73" fillId="0" borderId="31" xfId="0" applyNumberFormat="1" applyFont="1" applyBorder="1"/>
    <xf numFmtId="2" fontId="73" fillId="0" borderId="31" xfId="0" applyNumberFormat="1" applyFont="1" applyBorder="1" applyAlignment="1"/>
    <xf numFmtId="2" fontId="73" fillId="0" borderId="24" xfId="0" applyNumberFormat="1" applyFont="1" applyBorder="1" applyAlignment="1"/>
    <xf numFmtId="0" fontId="72" fillId="0" borderId="125" xfId="0" applyFont="1" applyFill="1" applyBorder="1" applyAlignment="1">
      <alignment horizontal="center"/>
    </xf>
    <xf numFmtId="0" fontId="73" fillId="0" borderId="23" xfId="0" applyFont="1" applyBorder="1"/>
    <xf numFmtId="0" fontId="73" fillId="0" borderId="31" xfId="0" applyFont="1" applyBorder="1"/>
    <xf numFmtId="2" fontId="73" fillId="0" borderId="31" xfId="0" applyNumberFormat="1" applyFont="1" applyFill="1" applyBorder="1" applyAlignment="1"/>
    <xf numFmtId="0" fontId="73" fillId="0" borderId="24" xfId="0" applyFont="1" applyBorder="1"/>
    <xf numFmtId="0" fontId="73" fillId="0" borderId="31" xfId="0" applyFont="1" applyFill="1" applyBorder="1"/>
    <xf numFmtId="0" fontId="73" fillId="0" borderId="24" xfId="0" applyFont="1" applyFill="1" applyBorder="1"/>
    <xf numFmtId="2" fontId="73" fillId="0" borderId="31" xfId="0" applyNumberFormat="1" applyFont="1" applyFill="1" applyBorder="1"/>
    <xf numFmtId="0" fontId="72" fillId="0" borderId="75" xfId="0" applyFont="1" applyFill="1" applyBorder="1" applyAlignment="1">
      <alignment horizontal="center"/>
    </xf>
    <xf numFmtId="0" fontId="73" fillId="0" borderId="47" xfId="0" applyFont="1" applyBorder="1"/>
    <xf numFmtId="0" fontId="73" fillId="0" borderId="25" xfId="0" applyFont="1" applyBorder="1"/>
    <xf numFmtId="2" fontId="73" fillId="0" borderId="25" xfId="0" applyNumberFormat="1" applyFont="1" applyFill="1" applyBorder="1" applyAlignment="1"/>
    <xf numFmtId="0" fontId="73" fillId="0" borderId="25" xfId="0" applyFont="1" applyFill="1" applyBorder="1"/>
    <xf numFmtId="0" fontId="73" fillId="0" borderId="28" xfId="0" applyFont="1" applyBorder="1"/>
    <xf numFmtId="0" fontId="72" fillId="0" borderId="116" xfId="0" applyFont="1" applyFill="1" applyBorder="1" applyAlignment="1">
      <alignment horizontal="center"/>
    </xf>
    <xf numFmtId="0" fontId="73" fillId="0" borderId="20" xfId="0" applyFont="1" applyBorder="1"/>
    <xf numFmtId="0" fontId="73" fillId="0" borderId="32" xfId="0" applyFont="1" applyBorder="1"/>
    <xf numFmtId="2" fontId="73" fillId="0" borderId="32" xfId="0" applyNumberFormat="1" applyFont="1" applyFill="1" applyBorder="1" applyAlignment="1"/>
    <xf numFmtId="0" fontId="73" fillId="0" borderId="32" xfId="0" applyFont="1" applyFill="1" applyBorder="1"/>
    <xf numFmtId="2" fontId="73" fillId="0" borderId="32" xfId="0" applyNumberFormat="1" applyFont="1" applyFill="1" applyBorder="1"/>
    <xf numFmtId="0" fontId="73" fillId="0" borderId="21" xfId="0" applyFont="1" applyBorder="1"/>
    <xf numFmtId="0" fontId="72" fillId="0" borderId="0" xfId="0" applyFont="1"/>
    <xf numFmtId="0" fontId="78" fillId="0" borderId="0" xfId="0" applyFont="1"/>
    <xf numFmtId="0" fontId="81" fillId="0" borderId="0" xfId="0" applyFont="1"/>
    <xf numFmtId="0" fontId="73" fillId="0" borderId="0" xfId="0" applyFont="1"/>
    <xf numFmtId="0" fontId="79" fillId="0" borderId="0" xfId="0" applyFont="1"/>
    <xf numFmtId="0" fontId="75" fillId="0" borderId="0" xfId="0" applyFont="1"/>
    <xf numFmtId="0" fontId="82" fillId="0" borderId="0" xfId="0" applyFont="1"/>
    <xf numFmtId="0" fontId="83" fillId="0" borderId="0" xfId="0" applyFont="1"/>
    <xf numFmtId="0" fontId="88" fillId="0" borderId="0" xfId="0" applyFont="1"/>
    <xf numFmtId="0" fontId="89" fillId="0" borderId="0" xfId="0" applyFont="1"/>
    <xf numFmtId="14" fontId="72" fillId="0" borderId="113" xfId="0" applyNumberFormat="1" applyFont="1" applyFill="1" applyBorder="1" applyAlignment="1">
      <alignment horizontal="center" vertical="center" wrapText="1"/>
    </xf>
    <xf numFmtId="3" fontId="73" fillId="0" borderId="14" xfId="0" applyNumberFormat="1" applyFont="1" applyFill="1" applyBorder="1" applyAlignment="1">
      <alignment horizontal="right" vertical="center" wrapText="1"/>
    </xf>
    <xf numFmtId="3" fontId="73" fillId="0" borderId="92" xfId="0" applyNumberFormat="1" applyFont="1" applyBorder="1" applyAlignment="1">
      <alignment horizontal="right" vertical="center" wrapText="1"/>
    </xf>
    <xf numFmtId="164" fontId="73" fillId="0" borderId="125" xfId="0" applyNumberFormat="1" applyFont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horizontal="right" vertical="center" wrapText="1"/>
    </xf>
    <xf numFmtId="3" fontId="73" fillId="0" borderId="93" xfId="0" applyNumberFormat="1" applyFont="1" applyBorder="1" applyAlignment="1">
      <alignment horizontal="right" vertical="center" wrapText="1"/>
    </xf>
    <xf numFmtId="3" fontId="73" fillId="0" borderId="105" xfId="0" applyNumberFormat="1" applyFont="1" applyFill="1" applyBorder="1" applyAlignment="1">
      <alignment horizontal="right" vertical="center" wrapText="1"/>
    </xf>
    <xf numFmtId="3" fontId="73" fillId="0" borderId="0" xfId="0" applyNumberFormat="1" applyFont="1" applyBorder="1" applyAlignment="1">
      <alignment horizontal="right" vertical="center" wrapText="1"/>
    </xf>
    <xf numFmtId="3" fontId="73" fillId="0" borderId="16" xfId="0" applyNumberFormat="1" applyFont="1" applyFill="1" applyBorder="1" applyAlignment="1">
      <alignment horizontal="right" vertical="center" wrapText="1"/>
    </xf>
    <xf numFmtId="1" fontId="73" fillId="0" borderId="14" xfId="0" applyNumberFormat="1" applyFont="1" applyFill="1" applyBorder="1" applyAlignment="1">
      <alignment horizontal="right" vertical="center" wrapText="1"/>
    </xf>
    <xf numFmtId="1" fontId="73" fillId="0" borderId="84" xfId="0" applyNumberFormat="1" applyFont="1" applyBorder="1" applyAlignment="1">
      <alignment horizontal="right" vertical="center" wrapText="1"/>
    </xf>
    <xf numFmtId="165" fontId="73" fillId="0" borderId="92" xfId="0" applyNumberFormat="1" applyFont="1" applyBorder="1" applyAlignment="1">
      <alignment horizontal="right" vertical="center" wrapText="1"/>
    </xf>
    <xf numFmtId="165" fontId="73" fillId="0" borderId="84" xfId="0" applyNumberFormat="1" applyFont="1" applyBorder="1" applyAlignment="1">
      <alignment horizontal="right" vertical="center" wrapText="1"/>
    </xf>
    <xf numFmtId="1" fontId="73" fillId="0" borderId="17" xfId="0" applyNumberFormat="1" applyFont="1" applyFill="1" applyBorder="1" applyAlignment="1">
      <alignment horizontal="right" vertical="center" wrapText="1"/>
    </xf>
    <xf numFmtId="1" fontId="73" fillId="0" borderId="69" xfId="0" applyNumberFormat="1" applyFont="1" applyBorder="1" applyAlignment="1">
      <alignment horizontal="right" vertical="center" wrapText="1"/>
    </xf>
    <xf numFmtId="165" fontId="73" fillId="0" borderId="93" xfId="0" applyNumberFormat="1" applyFont="1" applyBorder="1" applyAlignment="1">
      <alignment horizontal="right" vertical="center" wrapText="1"/>
    </xf>
    <xf numFmtId="165" fontId="73" fillId="0" borderId="69" xfId="0" applyNumberFormat="1" applyFont="1" applyBorder="1" applyAlignment="1">
      <alignment horizontal="right" vertical="center" wrapText="1"/>
    </xf>
    <xf numFmtId="1" fontId="76" fillId="0" borderId="113" xfId="0" applyNumberFormat="1" applyFont="1" applyFill="1" applyBorder="1" applyAlignment="1">
      <alignment horizontal="right" vertical="center" wrapText="1"/>
    </xf>
    <xf numFmtId="3" fontId="73" fillId="0" borderId="17" xfId="0" applyNumberFormat="1" applyFont="1" applyFill="1" applyBorder="1" applyAlignment="1">
      <alignment vertical="center" wrapText="1"/>
    </xf>
    <xf numFmtId="3" fontId="73" fillId="0" borderId="69" xfId="0" applyNumberFormat="1" applyFont="1" applyBorder="1" applyAlignment="1">
      <alignment vertical="center" wrapText="1"/>
    </xf>
    <xf numFmtId="164" fontId="73" fillId="0" borderId="93" xfId="0" applyNumberFormat="1" applyFont="1" applyBorder="1" applyAlignment="1">
      <alignment vertical="center" wrapText="1"/>
    </xf>
    <xf numFmtId="3" fontId="76" fillId="0" borderId="113" xfId="0" applyNumberFormat="1" applyFont="1" applyFill="1" applyBorder="1" applyAlignment="1">
      <alignment vertical="center" wrapText="1"/>
    </xf>
    <xf numFmtId="1" fontId="73" fillId="0" borderId="105" xfId="0" applyNumberFormat="1" applyFont="1" applyFill="1" applyBorder="1" applyAlignment="1">
      <alignment horizontal="right" vertical="center" wrapText="1"/>
    </xf>
    <xf numFmtId="1" fontId="73" fillId="0" borderId="19" xfId="0" applyNumberFormat="1" applyFont="1" applyBorder="1" applyAlignment="1">
      <alignment horizontal="right" vertical="center" wrapText="1"/>
    </xf>
    <xf numFmtId="1" fontId="72" fillId="0" borderId="113" xfId="0" applyNumberFormat="1" applyFont="1" applyFill="1" applyBorder="1" applyAlignment="1">
      <alignment horizontal="right" vertical="center" wrapText="1"/>
    </xf>
    <xf numFmtId="165" fontId="73" fillId="0" borderId="70" xfId="0" applyNumberFormat="1" applyFont="1" applyBorder="1" applyAlignment="1">
      <alignment horizontal="right" vertical="center" wrapText="1"/>
    </xf>
    <xf numFmtId="1" fontId="73" fillId="0" borderId="16" xfId="0" applyNumberFormat="1" applyFont="1" applyFill="1" applyBorder="1" applyAlignment="1">
      <alignment horizontal="right" vertical="center" wrapText="1"/>
    </xf>
    <xf numFmtId="1" fontId="73" fillId="0" borderId="87" xfId="0" applyNumberFormat="1" applyFont="1" applyBorder="1" applyAlignment="1">
      <alignment horizontal="right" vertical="center" wrapText="1"/>
    </xf>
    <xf numFmtId="165" fontId="73" fillId="0" borderId="87" xfId="0" applyNumberFormat="1" applyFont="1" applyBorder="1" applyAlignment="1">
      <alignment horizontal="right" vertical="center" wrapText="1"/>
    </xf>
    <xf numFmtId="14" fontId="72" fillId="0" borderId="113" xfId="0" applyNumberFormat="1" applyFont="1" applyBorder="1" applyAlignment="1">
      <alignment horizontal="center" vertical="center" wrapText="1"/>
    </xf>
    <xf numFmtId="14" fontId="74" fillId="0" borderId="113" xfId="0" applyNumberFormat="1" applyFont="1" applyFill="1" applyBorder="1" applyAlignment="1">
      <alignment horizontal="center" vertical="center" wrapText="1"/>
    </xf>
    <xf numFmtId="1" fontId="72" fillId="0" borderId="14" xfId="0" applyNumberFormat="1" applyFont="1" applyFill="1" applyBorder="1" applyAlignment="1">
      <alignment vertical="center" wrapText="1"/>
    </xf>
    <xf numFmtId="1" fontId="72" fillId="0" borderId="14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vertical="center" wrapText="1"/>
    </xf>
    <xf numFmtId="1" fontId="72" fillId="0" borderId="23" xfId="0" applyNumberFormat="1" applyFont="1" applyFill="1" applyBorder="1" applyAlignment="1">
      <alignment horizontal="right" vertical="center" wrapText="1"/>
    </xf>
    <xf numFmtId="1" fontId="72" fillId="0" borderId="17" xfId="0" applyNumberFormat="1" applyFont="1" applyFill="1" applyBorder="1" applyAlignment="1">
      <alignment horizontal="right" vertical="center" wrapText="1"/>
    </xf>
    <xf numFmtId="1" fontId="72" fillId="0" borderId="47" xfId="0" applyNumberFormat="1" applyFont="1" applyFill="1" applyBorder="1" applyAlignment="1">
      <alignment horizontal="right" vertical="center" wrapText="1"/>
    </xf>
    <xf numFmtId="1" fontId="72" fillId="0" borderId="16" xfId="0" applyNumberFormat="1" applyFont="1" applyFill="1" applyBorder="1" applyAlignment="1">
      <alignment horizontal="right" vertical="center" wrapText="1"/>
    </xf>
    <xf numFmtId="1" fontId="72" fillId="0" borderId="15" xfId="0" applyNumberFormat="1" applyFont="1" applyFill="1" applyBorder="1" applyAlignment="1">
      <alignment vertical="center" wrapText="1"/>
    </xf>
    <xf numFmtId="4" fontId="73" fillId="0" borderId="14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vertical="center" wrapText="1"/>
    </xf>
    <xf numFmtId="3" fontId="73" fillId="0" borderId="105" xfId="0" applyNumberFormat="1" applyFont="1" applyFill="1" applyBorder="1" applyAlignment="1">
      <alignment vertical="center" wrapText="1"/>
    </xf>
    <xf numFmtId="3" fontId="72" fillId="0" borderId="113" xfId="0" applyNumberFormat="1" applyFont="1" applyFill="1" applyBorder="1" applyAlignment="1">
      <alignment horizontal="right" vertical="center" wrapText="1"/>
    </xf>
    <xf numFmtId="0" fontId="73" fillId="0" borderId="132" xfId="0" applyFont="1" applyBorder="1" applyAlignment="1">
      <alignment horizontal="left" vertical="center"/>
    </xf>
    <xf numFmtId="0" fontId="73" fillId="0" borderId="132" xfId="0" applyFont="1" applyBorder="1" applyAlignment="1">
      <alignment vertical="center" wrapText="1"/>
    </xf>
    <xf numFmtId="0" fontId="73" fillId="0" borderId="132" xfId="0" applyFont="1" applyBorder="1" applyAlignment="1">
      <alignment horizontal="center" vertical="center" wrapText="1"/>
    </xf>
    <xf numFmtId="1" fontId="72" fillId="0" borderId="130" xfId="0" applyNumberFormat="1" applyFont="1" applyFill="1" applyBorder="1" applyAlignment="1">
      <alignment horizontal="right" vertical="center" wrapText="1"/>
    </xf>
    <xf numFmtId="0" fontId="73" fillId="0" borderId="116" xfId="0" applyFont="1" applyBorder="1" applyAlignment="1">
      <alignment horizontal="center" vertical="center" wrapText="1"/>
    </xf>
    <xf numFmtId="3" fontId="69" fillId="0" borderId="132" xfId="0" applyNumberFormat="1" applyFont="1" applyFill="1" applyBorder="1" applyAlignment="1">
      <alignment horizontal="right" vertical="center" wrapText="1"/>
    </xf>
    <xf numFmtId="1" fontId="69" fillId="0" borderId="132" xfId="0" applyNumberFormat="1" applyFont="1" applyFill="1" applyBorder="1" applyAlignment="1">
      <alignment horizontal="right" vertical="center" wrapText="1"/>
    </xf>
    <xf numFmtId="3" fontId="69" fillId="0" borderId="105" xfId="0" applyNumberFormat="1" applyFont="1" applyFill="1" applyBorder="1" applyAlignment="1">
      <alignment horizontal="right" vertical="center" wrapText="1"/>
    </xf>
    <xf numFmtId="0" fontId="83" fillId="0" borderId="0" xfId="37" applyFont="1"/>
    <xf numFmtId="0" fontId="83" fillId="0" borderId="0" xfId="37" applyFont="1" applyBorder="1"/>
    <xf numFmtId="0" fontId="82" fillId="0" borderId="0" xfId="51" applyFont="1"/>
    <xf numFmtId="0" fontId="94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14" fontId="98" fillId="0" borderId="0" xfId="0" applyNumberFormat="1" applyFont="1" applyAlignment="1">
      <alignment horizontal="left"/>
    </xf>
    <xf numFmtId="14" fontId="83" fillId="0" borderId="0" xfId="0" applyNumberFormat="1" applyFont="1" applyAlignment="1">
      <alignment horizontal="left"/>
    </xf>
    <xf numFmtId="0" fontId="99" fillId="24" borderId="121" xfId="0" applyFont="1" applyFill="1" applyBorder="1" applyAlignment="1">
      <alignment horizontal="center" vertical="center"/>
    </xf>
    <xf numFmtId="0" fontId="99" fillId="0" borderId="104" xfId="0" applyFont="1" applyBorder="1" applyAlignment="1">
      <alignment horizontal="centerContinuous"/>
    </xf>
    <xf numFmtId="168" fontId="99" fillId="0" borderId="0" xfId="0" applyNumberFormat="1" applyFont="1" applyBorder="1" applyAlignment="1">
      <alignment horizontal="centerContinuous"/>
    </xf>
    <xf numFmtId="168" fontId="99" fillId="0" borderId="19" xfId="0" applyNumberFormat="1" applyFont="1" applyBorder="1" applyAlignment="1">
      <alignment horizontal="centerContinuous"/>
    </xf>
    <xf numFmtId="2" fontId="0" fillId="0" borderId="122" xfId="0" applyNumberFormat="1" applyFont="1" applyBorder="1"/>
    <xf numFmtId="0" fontId="99" fillId="0" borderId="14" xfId="0" applyFont="1" applyBorder="1" applyAlignment="1">
      <alignment horizontal="left" indent="1"/>
    </xf>
    <xf numFmtId="2" fontId="0" fillId="0" borderId="31" xfId="0" applyNumberFormat="1" applyFont="1" applyBorder="1"/>
    <xf numFmtId="2" fontId="0" fillId="0" borderId="24" xfId="0" applyNumberFormat="1" applyFont="1" applyBorder="1"/>
    <xf numFmtId="2" fontId="0" fillId="0" borderId="31" xfId="0" quotePrefix="1" applyNumberFormat="1" applyFont="1" applyBorder="1"/>
    <xf numFmtId="0" fontId="99" fillId="0" borderId="17" xfId="0" applyFont="1" applyBorder="1" applyAlignment="1">
      <alignment horizontal="left" indent="1"/>
    </xf>
    <xf numFmtId="2" fontId="0" fillId="0" borderId="25" xfId="0" applyNumberFormat="1" applyFont="1" applyBorder="1"/>
    <xf numFmtId="2" fontId="0" fillId="0" borderId="25" xfId="0" quotePrefix="1" applyNumberFormat="1" applyFont="1" applyBorder="1"/>
    <xf numFmtId="2" fontId="0" fillId="0" borderId="28" xfId="0" applyNumberFormat="1" applyFont="1" applyBorder="1"/>
    <xf numFmtId="0" fontId="99" fillId="0" borderId="16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32" xfId="0" quotePrefix="1" applyNumberFormat="1" applyFont="1" applyBorder="1"/>
    <xf numFmtId="2" fontId="0" fillId="0" borderId="21" xfId="0" applyNumberFormat="1" applyFont="1" applyBorder="1"/>
    <xf numFmtId="0" fontId="99" fillId="0" borderId="105" xfId="0" applyFont="1" applyBorder="1" applyAlignment="1">
      <alignment horizontal="left" indent="1"/>
    </xf>
    <xf numFmtId="2" fontId="0" fillId="0" borderId="96" xfId="0" applyNumberFormat="1" applyFont="1" applyBorder="1"/>
    <xf numFmtId="2" fontId="0" fillId="0" borderId="26" xfId="0" applyNumberFormat="1" applyFont="1" applyBorder="1"/>
    <xf numFmtId="0" fontId="99" fillId="0" borderId="105" xfId="0" applyFont="1" applyBorder="1" applyAlignment="1">
      <alignment horizontal="centerContinuous"/>
    </xf>
    <xf numFmtId="168" fontId="99" fillId="0" borderId="96" xfId="0" applyNumberFormat="1" applyFont="1" applyBorder="1" applyAlignment="1">
      <alignment horizontal="centerContinuous"/>
    </xf>
    <xf numFmtId="168" fontId="99" fillId="0" borderId="26" xfId="0" applyNumberFormat="1" applyFont="1" applyBorder="1" applyAlignment="1">
      <alignment horizontal="centerContinuous"/>
    </xf>
    <xf numFmtId="0" fontId="0" fillId="27" borderId="0" xfId="0" applyFill="1"/>
    <xf numFmtId="0" fontId="79" fillId="27" borderId="0" xfId="0" applyFont="1" applyFill="1"/>
    <xf numFmtId="0" fontId="100" fillId="27" borderId="0" xfId="0" applyFont="1" applyFill="1" applyAlignment="1"/>
    <xf numFmtId="0" fontId="101" fillId="27" borderId="0" xfId="0" applyFont="1" applyFill="1" applyAlignment="1">
      <alignment vertical="center"/>
    </xf>
    <xf numFmtId="0" fontId="79" fillId="0" borderId="0" xfId="0" applyFont="1" applyFill="1"/>
    <xf numFmtId="0" fontId="102" fillId="29" borderId="0" xfId="53" applyFont="1" applyFill="1"/>
    <xf numFmtId="0" fontId="79" fillId="29" borderId="0" xfId="0" applyFont="1" applyFill="1"/>
    <xf numFmtId="0" fontId="104" fillId="0" borderId="0" xfId="53" applyFont="1" applyFill="1"/>
    <xf numFmtId="0" fontId="105" fillId="0" borderId="0" xfId="0" applyFont="1"/>
    <xf numFmtId="0" fontId="103" fillId="0" borderId="0" xfId="53" applyFont="1" applyFill="1"/>
    <xf numFmtId="0" fontId="104" fillId="0" borderId="0" xfId="0" applyFont="1" applyFill="1"/>
    <xf numFmtId="0" fontId="103" fillId="27" borderId="0" xfId="53" applyFont="1" applyFill="1" applyAlignment="1">
      <alignment horizontal="left"/>
    </xf>
    <xf numFmtId="0" fontId="104" fillId="27" borderId="0" xfId="53" applyFont="1" applyFill="1"/>
    <xf numFmtId="2" fontId="106" fillId="27" borderId="0" xfId="53" applyNumberFormat="1" applyFont="1" applyFill="1"/>
    <xf numFmtId="0" fontId="74" fillId="0" borderId="0" xfId="0" applyFont="1"/>
    <xf numFmtId="0" fontId="107" fillId="0" borderId="0" xfId="28" applyFont="1" applyAlignment="1" applyProtection="1"/>
    <xf numFmtId="0" fontId="108" fillId="0" borderId="0" xfId="0" applyFont="1" applyAlignment="1">
      <alignment vertical="center"/>
    </xf>
    <xf numFmtId="0" fontId="109" fillId="0" borderId="0" xfId="50" applyFont="1"/>
    <xf numFmtId="0" fontId="110" fillId="0" borderId="0" xfId="50" applyFont="1"/>
    <xf numFmtId="0" fontId="111" fillId="0" borderId="0" xfId="0" applyFont="1" applyAlignment="1">
      <alignment horizontal="left" vertical="center" indent="3"/>
    </xf>
    <xf numFmtId="0" fontId="75" fillId="0" borderId="0" xfId="50" applyFont="1"/>
    <xf numFmtId="0" fontId="79" fillId="0" borderId="0" xfId="50" applyFont="1"/>
    <xf numFmtId="0" fontId="73" fillId="0" borderId="104" xfId="0" applyFont="1" applyBorder="1" applyAlignment="1">
      <alignment horizontal="center" vertical="center" wrapText="1"/>
    </xf>
    <xf numFmtId="164" fontId="73" fillId="0" borderId="75" xfId="0" quotePrefix="1" applyNumberFormat="1" applyFont="1" applyBorder="1" applyAlignment="1">
      <alignment horizontal="right" vertical="center" wrapText="1"/>
    </xf>
    <xf numFmtId="164" fontId="73" fillId="0" borderId="80" xfId="0" quotePrefix="1" applyNumberFormat="1" applyFont="1" applyBorder="1" applyAlignment="1">
      <alignment horizontal="right" vertical="center" wrapText="1"/>
    </xf>
    <xf numFmtId="164" fontId="73" fillId="0" borderId="125" xfId="0" quotePrefix="1" applyNumberFormat="1" applyFont="1" applyBorder="1" applyAlignment="1">
      <alignment horizontal="right" vertical="center" wrapText="1"/>
    </xf>
    <xf numFmtId="164" fontId="73" fillId="0" borderId="116" xfId="0" quotePrefix="1" applyNumberFormat="1" applyFont="1" applyBorder="1" applyAlignment="1">
      <alignment horizontal="right" vertical="center" wrapText="1"/>
    </xf>
    <xf numFmtId="3" fontId="73" fillId="0" borderId="92" xfId="0" applyNumberFormat="1" applyFont="1" applyBorder="1" applyAlignment="1">
      <alignment vertical="center" wrapText="1"/>
    </xf>
    <xf numFmtId="3" fontId="73" fillId="0" borderId="0" xfId="0" applyNumberFormat="1" applyFont="1" applyBorder="1" applyAlignment="1">
      <alignment vertical="center" wrapText="1"/>
    </xf>
    <xf numFmtId="3" fontId="73" fillId="0" borderId="93" xfId="0" applyNumberFormat="1" applyFont="1" applyBorder="1" applyAlignment="1">
      <alignment vertical="center" wrapText="1"/>
    </xf>
    <xf numFmtId="164" fontId="73" fillId="0" borderId="119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vertical="center" wrapText="1"/>
    </xf>
    <xf numFmtId="3" fontId="73" fillId="0" borderId="95" xfId="0" applyNumberFormat="1" applyFont="1" applyBorder="1" applyAlignment="1">
      <alignment vertical="center" wrapText="1"/>
    </xf>
    <xf numFmtId="0" fontId="89" fillId="0" borderId="0" xfId="54" applyFont="1"/>
    <xf numFmtId="0" fontId="89" fillId="0" borderId="0" xfId="54" applyFont="1" applyFill="1"/>
    <xf numFmtId="0" fontId="83" fillId="0" borderId="0" xfId="55" applyFont="1" applyFill="1" applyBorder="1"/>
    <xf numFmtId="0" fontId="82" fillId="0" borderId="0" xfId="41" applyFont="1" applyFill="1"/>
    <xf numFmtId="14" fontId="25" fillId="0" borderId="132" xfId="0" applyNumberFormat="1" applyFont="1" applyFill="1" applyBorder="1" applyAlignment="1">
      <alignment horizontal="center" vertical="center"/>
    </xf>
    <xf numFmtId="0" fontId="103" fillId="0" borderId="0" xfId="0" applyFont="1"/>
    <xf numFmtId="0" fontId="115" fillId="0" borderId="0" xfId="0" applyFont="1" applyFill="1"/>
    <xf numFmtId="0" fontId="116" fillId="0" borderId="0" xfId="0" applyFont="1"/>
    <xf numFmtId="0" fontId="104" fillId="0" borderId="0" xfId="0" applyFont="1"/>
    <xf numFmtId="49" fontId="78" fillId="0" borderId="10" xfId="0" applyNumberFormat="1" applyFont="1" applyBorder="1"/>
    <xf numFmtId="0" fontId="78" fillId="0" borderId="100" xfId="0" applyFont="1" applyBorder="1"/>
    <xf numFmtId="0" fontId="74" fillId="0" borderId="97" xfId="0" applyFont="1" applyBorder="1" applyAlignment="1">
      <alignment horizontal="centerContinuous" vertical="center"/>
    </xf>
    <xf numFmtId="0" fontId="78" fillId="0" borderId="99" xfId="0" applyFont="1" applyBorder="1" applyAlignment="1">
      <alignment horizontal="centerContinuous" vertical="center"/>
    </xf>
    <xf numFmtId="0" fontId="78" fillId="0" borderId="98" xfId="0" applyFont="1" applyBorder="1" applyAlignment="1">
      <alignment horizontal="centerContinuous" vertical="center"/>
    </xf>
    <xf numFmtId="49" fontId="74" fillId="0" borderId="0" xfId="0" applyNumberFormat="1" applyFont="1" applyBorder="1" applyAlignment="1">
      <alignment horizontal="center"/>
    </xf>
    <xf numFmtId="0" fontId="74" fillId="0" borderId="101" xfId="0" applyFont="1" applyBorder="1" applyAlignment="1">
      <alignment horizontal="center"/>
    </xf>
    <xf numFmtId="0" fontId="78" fillId="0" borderId="14" xfId="0" applyFont="1" applyBorder="1" applyAlignment="1">
      <alignment horizontal="centerContinuous" vertical="center"/>
    </xf>
    <xf numFmtId="0" fontId="78" fillId="0" borderId="31" xfId="0" applyFont="1" applyBorder="1" applyAlignment="1">
      <alignment horizontal="centerContinuous" vertical="center"/>
    </xf>
    <xf numFmtId="0" fontId="78" fillId="0" borderId="24" xfId="0" applyFont="1" applyBorder="1" applyAlignment="1">
      <alignment horizontal="centerContinuous" vertical="center"/>
    </xf>
    <xf numFmtId="0" fontId="78" fillId="0" borderId="23" xfId="0" applyFont="1" applyBorder="1" applyAlignment="1">
      <alignment horizontal="centerContinuous" vertical="center"/>
    </xf>
    <xf numFmtId="49" fontId="79" fillId="0" borderId="33" xfId="0" applyNumberFormat="1" applyFont="1" applyBorder="1" applyAlignment="1"/>
    <xf numFmtId="0" fontId="79" fillId="0" borderId="102" xfId="0" applyFont="1" applyBorder="1" applyAlignment="1"/>
    <xf numFmtId="0" fontId="117" fillId="0" borderId="17" xfId="0" applyFont="1" applyBorder="1" applyAlignment="1">
      <alignment horizontal="center"/>
    </xf>
    <xf numFmtId="0" fontId="117" fillId="0" borderId="25" xfId="0" applyFont="1" applyFill="1" applyBorder="1" applyAlignment="1">
      <alignment horizontal="center"/>
    </xf>
    <xf numFmtId="0" fontId="117" fillId="0" borderId="25" xfId="0" applyFont="1" applyBorder="1" applyAlignment="1">
      <alignment horizontal="center"/>
    </xf>
    <xf numFmtId="0" fontId="117" fillId="0" borderId="16" xfId="0" applyFont="1" applyBorder="1" applyAlignment="1">
      <alignment horizontal="center"/>
    </xf>
    <xf numFmtId="0" fontId="117" fillId="0" borderId="32" xfId="0" applyFont="1" applyFill="1" applyBorder="1" applyAlignment="1">
      <alignment horizontal="center"/>
    </xf>
    <xf numFmtId="0" fontId="117" fillId="0" borderId="32" xfId="0" applyFont="1" applyBorder="1" applyAlignment="1">
      <alignment horizontal="center"/>
    </xf>
    <xf numFmtId="0" fontId="117" fillId="0" borderId="20" xfId="0" applyFont="1" applyFill="1" applyBorder="1" applyAlignment="1">
      <alignment horizontal="center"/>
    </xf>
    <xf numFmtId="49" fontId="72" fillId="0" borderId="10" xfId="0" applyNumberFormat="1" applyFont="1" applyBorder="1" applyAlignment="1">
      <alignment horizontal="centerContinuous"/>
    </xf>
    <xf numFmtId="0" fontId="78" fillId="0" borderId="72" xfId="0" applyFont="1" applyBorder="1" applyAlignment="1">
      <alignment horizontal="centerContinuous"/>
    </xf>
    <xf numFmtId="167" fontId="78" fillId="0" borderId="89" xfId="0" applyNumberFormat="1" applyFont="1" applyBorder="1"/>
    <xf numFmtId="167" fontId="78" fillId="0" borderId="68" xfId="0" applyNumberFormat="1" applyFont="1" applyFill="1" applyBorder="1"/>
    <xf numFmtId="167" fontId="78" fillId="0" borderId="77" xfId="0" applyNumberFormat="1" applyFont="1" applyBorder="1"/>
    <xf numFmtId="167" fontId="78" fillId="0" borderId="68" xfId="0" applyNumberFormat="1" applyFont="1" applyBorder="1"/>
    <xf numFmtId="167" fontId="78" fillId="0" borderId="66" xfId="0" applyNumberFormat="1" applyFont="1" applyFill="1" applyBorder="1"/>
    <xf numFmtId="49" fontId="79" fillId="0" borderId="50" xfId="38" applyNumberFormat="1" applyFont="1" applyBorder="1"/>
    <xf numFmtId="0" fontId="79" fillId="0" borderId="71" xfId="38" applyFont="1" applyBorder="1"/>
    <xf numFmtId="167" fontId="79" fillId="0" borderId="90" xfId="38" applyNumberFormat="1" applyFont="1" applyBorder="1"/>
    <xf numFmtId="167" fontId="79" fillId="0" borderId="42" xfId="0" applyNumberFormat="1" applyFont="1" applyFill="1" applyBorder="1"/>
    <xf numFmtId="167" fontId="79" fillId="0" borderId="42" xfId="38" applyNumberFormat="1" applyFont="1" applyBorder="1"/>
    <xf numFmtId="167" fontId="79" fillId="0" borderId="50" xfId="0" applyNumberFormat="1" applyFont="1" applyFill="1" applyBorder="1"/>
    <xf numFmtId="49" fontId="79" fillId="0" borderId="52" xfId="38" applyNumberFormat="1" applyFont="1" applyBorder="1"/>
    <xf numFmtId="0" fontId="79" fillId="0" borderId="88" xfId="38" applyFont="1" applyBorder="1"/>
    <xf numFmtId="167" fontId="79" fillId="0" borderId="91" xfId="38" applyNumberFormat="1" applyFont="1" applyBorder="1"/>
    <xf numFmtId="167" fontId="79" fillId="0" borderId="43" xfId="0" applyNumberFormat="1" applyFont="1" applyFill="1" applyBorder="1"/>
    <xf numFmtId="167" fontId="79" fillId="0" borderId="43" xfId="38" applyNumberFormat="1" applyFont="1" applyBorder="1"/>
    <xf numFmtId="167" fontId="79" fillId="0" borderId="52" xfId="0" applyNumberFormat="1" applyFont="1" applyFill="1" applyBorder="1"/>
    <xf numFmtId="0" fontId="78" fillId="0" borderId="36" xfId="0" applyFont="1" applyBorder="1" applyAlignment="1">
      <alignment wrapText="1"/>
    </xf>
    <xf numFmtId="0" fontId="74" fillId="0" borderId="37" xfId="0" applyFont="1" applyBorder="1" applyAlignment="1">
      <alignment horizontal="centerContinuous" vertical="center"/>
    </xf>
    <xf numFmtId="0" fontId="78" fillId="0" borderId="37" xfId="0" applyFont="1" applyBorder="1" applyAlignment="1">
      <alignment horizontal="centerContinuous" vertical="center"/>
    </xf>
    <xf numFmtId="0" fontId="78" fillId="0" borderId="38" xfId="0" applyFont="1" applyBorder="1" applyAlignment="1">
      <alignment horizontal="centerContinuous" vertical="center"/>
    </xf>
    <xf numFmtId="0" fontId="74" fillId="0" borderId="13" xfId="0" applyFont="1" applyBorder="1" applyAlignment="1">
      <alignment horizontal="centerContinuous" vertical="center"/>
    </xf>
    <xf numFmtId="0" fontId="78" fillId="0" borderId="22" xfId="0" applyFont="1" applyBorder="1" applyAlignment="1">
      <alignment horizontal="centerContinuous" vertical="center"/>
    </xf>
    <xf numFmtId="0" fontId="78" fillId="0" borderId="10" xfId="0" applyFont="1" applyBorder="1" applyAlignment="1">
      <alignment horizontal="centerContinuous" vertical="center"/>
    </xf>
    <xf numFmtId="0" fontId="78" fillId="0" borderId="18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 wrapText="1"/>
    </xf>
    <xf numFmtId="0" fontId="78" fillId="0" borderId="40" xfId="0" applyFont="1" applyBorder="1" applyAlignment="1">
      <alignment horizontal="centerContinuous" vertical="center"/>
    </xf>
    <xf numFmtId="0" fontId="79" fillId="0" borderId="41" xfId="0" applyFont="1" applyBorder="1" applyAlignment="1">
      <alignment wrapText="1"/>
    </xf>
    <xf numFmtId="0" fontId="117" fillId="0" borderId="47" xfId="0" applyFont="1" applyBorder="1" applyAlignment="1">
      <alignment horizontal="center"/>
    </xf>
    <xf numFmtId="0" fontId="117" fillId="0" borderId="20" xfId="0" applyFont="1" applyBorder="1" applyAlignment="1">
      <alignment horizontal="center"/>
    </xf>
    <xf numFmtId="0" fontId="117" fillId="0" borderId="47" xfId="0" applyFont="1" applyFill="1" applyBorder="1" applyAlignment="1">
      <alignment horizontal="center"/>
    </xf>
    <xf numFmtId="0" fontId="78" fillId="0" borderId="81" xfId="0" applyFont="1" applyBorder="1" applyAlignment="1">
      <alignment horizontal="centerContinuous" wrapText="1"/>
    </xf>
    <xf numFmtId="167" fontId="78" fillId="0" borderId="66" xfId="0" applyNumberFormat="1" applyFont="1" applyBorder="1"/>
    <xf numFmtId="0" fontId="79" fillId="0" borderId="82" xfId="38" applyFont="1" applyBorder="1"/>
    <xf numFmtId="167" fontId="79" fillId="0" borderId="42" xfId="0" applyNumberFormat="1" applyFont="1" applyBorder="1"/>
    <xf numFmtId="167" fontId="79" fillId="0" borderId="50" xfId="0" applyNumberFormat="1" applyFont="1" applyBorder="1"/>
    <xf numFmtId="0" fontId="79" fillId="0" borderId="83" xfId="38" applyFont="1" applyBorder="1"/>
    <xf numFmtId="167" fontId="79" fillId="0" borderId="43" xfId="0" applyNumberFormat="1" applyFont="1" applyBorder="1"/>
    <xf numFmtId="167" fontId="79" fillId="0" borderId="52" xfId="0" applyNumberFormat="1" applyFont="1" applyBorder="1"/>
    <xf numFmtId="167" fontId="79" fillId="0" borderId="50" xfId="38" applyNumberFormat="1" applyFont="1" applyBorder="1"/>
    <xf numFmtId="167" fontId="79" fillId="0" borderId="52" xfId="38" applyNumberFormat="1" applyFont="1" applyBorder="1"/>
    <xf numFmtId="49" fontId="72" fillId="0" borderId="0" xfId="0" applyNumberFormat="1" applyFont="1" applyBorder="1" applyAlignment="1">
      <alignment horizontal="centerContinuous"/>
    </xf>
    <xf numFmtId="0" fontId="78" fillId="0" borderId="85" xfId="0" applyFont="1" applyBorder="1" applyAlignment="1">
      <alignment horizontal="centerContinuous" wrapText="1"/>
    </xf>
    <xf numFmtId="49" fontId="79" fillId="0" borderId="86" xfId="0" applyNumberFormat="1" applyFont="1" applyBorder="1"/>
    <xf numFmtId="0" fontId="79" fillId="0" borderId="82" xfId="0" applyFont="1" applyBorder="1"/>
    <xf numFmtId="167" fontId="79" fillId="0" borderId="90" xfId="0" applyNumberFormat="1" applyFont="1" applyBorder="1"/>
    <xf numFmtId="49" fontId="79" fillId="0" borderId="50" xfId="0" applyNumberFormat="1" applyFont="1" applyBorder="1"/>
    <xf numFmtId="49" fontId="79" fillId="0" borderId="52" xfId="0" applyNumberFormat="1" applyFont="1" applyBorder="1"/>
    <xf numFmtId="0" fontId="79" fillId="0" borderId="83" xfId="0" applyFont="1" applyBorder="1"/>
    <xf numFmtId="167" fontId="79" fillId="0" borderId="91" xfId="0" applyNumberFormat="1" applyFont="1" applyBorder="1"/>
    <xf numFmtId="0" fontId="118" fillId="0" borderId="0" xfId="40" applyFont="1"/>
    <xf numFmtId="0" fontId="120" fillId="0" borderId="0" xfId="40" applyFont="1"/>
    <xf numFmtId="0" fontId="79" fillId="0" borderId="0" xfId="40" applyFont="1"/>
    <xf numFmtId="0" fontId="125" fillId="0" borderId="0" xfId="0" applyFont="1"/>
    <xf numFmtId="0" fontId="117" fillId="29" borderId="25" xfId="0" applyFont="1" applyFill="1" applyBorder="1" applyAlignment="1">
      <alignment horizontal="center"/>
    </xf>
    <xf numFmtId="167" fontId="78" fillId="29" borderId="72" xfId="0" applyNumberFormat="1" applyFont="1" applyFill="1" applyBorder="1"/>
    <xf numFmtId="167" fontId="79" fillId="29" borderId="42" xfId="38" applyNumberFormat="1" applyFont="1" applyFill="1" applyBorder="1"/>
    <xf numFmtId="167" fontId="79" fillId="29" borderId="43" xfId="38" applyNumberFormat="1" applyFont="1" applyFill="1" applyBorder="1"/>
    <xf numFmtId="167" fontId="78" fillId="29" borderId="68" xfId="0" applyNumberFormat="1" applyFont="1" applyFill="1" applyBorder="1"/>
    <xf numFmtId="167" fontId="79" fillId="29" borderId="42" xfId="0" applyNumberFormat="1" applyFont="1" applyFill="1" applyBorder="1"/>
    <xf numFmtId="167" fontId="79" fillId="29" borderId="43" xfId="0" applyNumberFormat="1" applyFont="1" applyFill="1" applyBorder="1"/>
    <xf numFmtId="0" fontId="117" fillId="29" borderId="28" xfId="0" applyFont="1" applyFill="1" applyBorder="1" applyAlignment="1">
      <alignment horizontal="center"/>
    </xf>
    <xf numFmtId="167" fontId="78" fillId="29" borderId="77" xfId="0" applyNumberFormat="1" applyFont="1" applyFill="1" applyBorder="1"/>
    <xf numFmtId="167" fontId="79" fillId="29" borderId="51" xfId="38" applyNumberFormat="1" applyFont="1" applyFill="1" applyBorder="1"/>
    <xf numFmtId="167" fontId="79" fillId="29" borderId="53" xfId="38" applyNumberFormat="1" applyFont="1" applyFill="1" applyBorder="1"/>
    <xf numFmtId="0" fontId="117" fillId="29" borderId="32" xfId="0" applyFont="1" applyFill="1" applyBorder="1" applyAlignment="1">
      <alignment horizontal="center"/>
    </xf>
    <xf numFmtId="0" fontId="117" fillId="29" borderId="21" xfId="0" applyFont="1" applyFill="1" applyBorder="1" applyAlignment="1">
      <alignment horizontal="center"/>
    </xf>
    <xf numFmtId="167" fontId="78" fillId="29" borderId="67" xfId="0" applyNumberFormat="1" applyFont="1" applyFill="1" applyBorder="1"/>
    <xf numFmtId="167" fontId="79" fillId="29" borderId="51" xfId="0" applyNumberFormat="1" applyFont="1" applyFill="1" applyBorder="1"/>
    <xf numFmtId="167" fontId="79" fillId="29" borderId="53" xfId="0" applyNumberFormat="1" applyFont="1" applyFill="1" applyBorder="1"/>
    <xf numFmtId="0" fontId="117" fillId="29" borderId="73" xfId="0" applyFont="1" applyFill="1" applyBorder="1" applyAlignment="1">
      <alignment horizontal="center"/>
    </xf>
    <xf numFmtId="167" fontId="78" fillId="29" borderId="81" xfId="0" applyNumberFormat="1" applyFont="1" applyFill="1" applyBorder="1"/>
    <xf numFmtId="167" fontId="79" fillId="29" borderId="82" xfId="38" applyNumberFormat="1" applyFont="1" applyFill="1" applyBorder="1"/>
    <xf numFmtId="167" fontId="79" fillId="29" borderId="83" xfId="38" applyNumberFormat="1" applyFont="1" applyFill="1" applyBorder="1"/>
    <xf numFmtId="0" fontId="117" fillId="29" borderId="44" xfId="0" applyFont="1" applyFill="1" applyBorder="1" applyAlignment="1">
      <alignment horizontal="center"/>
    </xf>
    <xf numFmtId="167" fontId="79" fillId="29" borderId="71" xfId="0" applyNumberFormat="1" applyFont="1" applyFill="1" applyBorder="1"/>
    <xf numFmtId="167" fontId="79" fillId="29" borderId="88" xfId="0" applyNumberFormat="1" applyFont="1" applyFill="1" applyBorder="1"/>
    <xf numFmtId="167" fontId="79" fillId="29" borderId="71" xfId="38" applyNumberFormat="1" applyFont="1" applyFill="1" applyBorder="1"/>
    <xf numFmtId="167" fontId="79" fillId="29" borderId="88" xfId="38" applyNumberFormat="1" applyFont="1" applyFill="1" applyBorder="1"/>
    <xf numFmtId="167" fontId="79" fillId="29" borderId="82" xfId="0" applyNumberFormat="1" applyFont="1" applyFill="1" applyBorder="1"/>
    <xf numFmtId="167" fontId="79" fillId="29" borderId="83" xfId="0" applyNumberFormat="1" applyFont="1" applyFill="1" applyBorder="1"/>
    <xf numFmtId="0" fontId="79" fillId="25" borderId="0" xfId="40" applyFont="1" applyFill="1"/>
    <xf numFmtId="0" fontId="74" fillId="25" borderId="58" xfId="40" applyFont="1" applyFill="1" applyBorder="1" applyAlignment="1">
      <alignment horizontal="center" vertical="center"/>
    </xf>
    <xf numFmtId="0" fontId="74" fillId="25" borderId="59" xfId="40" applyFont="1" applyFill="1" applyBorder="1" applyAlignment="1">
      <alignment horizontal="center" vertical="center" wrapText="1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2" fillId="25" borderId="35" xfId="40" applyFont="1" applyFill="1" applyBorder="1" applyAlignment="1">
      <alignment vertical="center"/>
    </xf>
    <xf numFmtId="3" fontId="72" fillId="25" borderId="12" xfId="39" applyNumberFormat="1" applyFont="1" applyFill="1" applyBorder="1"/>
    <xf numFmtId="3" fontId="72" fillId="25" borderId="49" xfId="39" applyNumberFormat="1" applyFont="1" applyFill="1" applyBorder="1"/>
    <xf numFmtId="3" fontId="72" fillId="25" borderId="30" xfId="39" applyNumberFormat="1" applyFont="1" applyFill="1" applyBorder="1"/>
    <xf numFmtId="0" fontId="72" fillId="25" borderId="11" xfId="40" applyFont="1" applyFill="1" applyBorder="1" applyAlignment="1">
      <alignment vertical="center"/>
    </xf>
    <xf numFmtId="3" fontId="72" fillId="25" borderId="45" xfId="39" applyNumberFormat="1" applyFont="1" applyFill="1" applyBorder="1"/>
    <xf numFmtId="3" fontId="72" fillId="25" borderId="29" xfId="39" applyNumberFormat="1" applyFont="1" applyFill="1" applyBorder="1"/>
    <xf numFmtId="4" fontId="73" fillId="25" borderId="15" xfId="39" applyNumberFormat="1" applyFont="1" applyFill="1" applyBorder="1"/>
    <xf numFmtId="3" fontId="73" fillId="25" borderId="62" xfId="40" applyNumberFormat="1" applyFont="1" applyFill="1" applyBorder="1"/>
    <xf numFmtId="4" fontId="73" fillId="25" borderId="62" xfId="39" applyNumberFormat="1" applyFont="1" applyFill="1" applyBorder="1"/>
    <xf numFmtId="3" fontId="73" fillId="25" borderId="62" xfId="39" applyNumberFormat="1" applyFont="1" applyFill="1" applyBorder="1"/>
    <xf numFmtId="3" fontId="73" fillId="25" borderId="63" xfId="39" applyNumberFormat="1" applyFont="1" applyFill="1" applyBorder="1"/>
    <xf numFmtId="3" fontId="73" fillId="25" borderId="27" xfId="39" applyNumberFormat="1" applyFont="1" applyFill="1" applyBorder="1"/>
    <xf numFmtId="4" fontId="73" fillId="25" borderId="14" xfId="39" applyNumberFormat="1" applyFont="1" applyFill="1" applyBorder="1"/>
    <xf numFmtId="3" fontId="73" fillId="25" borderId="31" xfId="40" applyNumberFormat="1" applyFont="1" applyFill="1" applyBorder="1"/>
    <xf numFmtId="4" fontId="73" fillId="25" borderId="31" xfId="39" applyNumberFormat="1" applyFont="1" applyFill="1" applyBorder="1"/>
    <xf numFmtId="3" fontId="73" fillId="25" borderId="31" xfId="39" applyNumberFormat="1" applyFont="1" applyFill="1" applyBorder="1"/>
    <xf numFmtId="3" fontId="73" fillId="25" borderId="64" xfId="39" applyNumberFormat="1" applyFont="1" applyFill="1" applyBorder="1"/>
    <xf numFmtId="3" fontId="73" fillId="25" borderId="24" xfId="39" applyNumberFormat="1" applyFont="1" applyFill="1" applyBorder="1"/>
    <xf numFmtId="4" fontId="73" fillId="25" borderId="16" xfId="39" applyNumberFormat="1" applyFont="1" applyFill="1" applyBorder="1"/>
    <xf numFmtId="3" fontId="73" fillId="25" borderId="32" xfId="40" applyNumberFormat="1" applyFont="1" applyFill="1" applyBorder="1"/>
    <xf numFmtId="4" fontId="73" fillId="25" borderId="32" xfId="39" applyNumberFormat="1" applyFont="1" applyFill="1" applyBorder="1"/>
    <xf numFmtId="3" fontId="73" fillId="25" borderId="32" xfId="39" applyNumberFormat="1" applyFont="1" applyFill="1" applyBorder="1"/>
    <xf numFmtId="3" fontId="73" fillId="25" borderId="65" xfId="39" applyNumberFormat="1" applyFont="1" applyFill="1" applyBorder="1"/>
    <xf numFmtId="3" fontId="73" fillId="25" borderId="21" xfId="39" applyNumberFormat="1" applyFont="1" applyFill="1" applyBorder="1"/>
    <xf numFmtId="0" fontId="1" fillId="25" borderId="0" xfId="40" applyFill="1"/>
    <xf numFmtId="0" fontId="72" fillId="25" borderId="0" xfId="40" applyFont="1" applyFill="1"/>
    <xf numFmtId="0" fontId="122" fillId="25" borderId="0" xfId="40" applyFont="1" applyFill="1"/>
    <xf numFmtId="0" fontId="73" fillId="25" borderId="0" xfId="40" applyFont="1" applyFill="1"/>
    <xf numFmtId="0" fontId="77" fillId="25" borderId="0" xfId="40" applyFont="1" applyFill="1"/>
    <xf numFmtId="0" fontId="72" fillId="25" borderId="34" xfId="40" applyFont="1" applyFill="1" applyBorder="1" applyAlignment="1">
      <alignment horizontal="centerContinuous"/>
    </xf>
    <xf numFmtId="0" fontId="72" fillId="25" borderId="49" xfId="40" applyFont="1" applyFill="1" applyBorder="1" applyAlignment="1">
      <alignment horizontal="centerContinuous"/>
    </xf>
    <xf numFmtId="0" fontId="72" fillId="25" borderId="46" xfId="40" applyFont="1" applyFill="1" applyBorder="1" applyAlignment="1">
      <alignment horizontal="centerContinuous"/>
    </xf>
    <xf numFmtId="0" fontId="72" fillId="25" borderId="54" xfId="40" applyFont="1" applyFill="1" applyBorder="1" applyAlignment="1">
      <alignment horizontal="centerContinuous"/>
    </xf>
    <xf numFmtId="0" fontId="72" fillId="25" borderId="55" xfId="40" applyFont="1" applyFill="1" applyBorder="1" applyAlignment="1">
      <alignment horizontal="centerContinuous"/>
    </xf>
    <xf numFmtId="0" fontId="72" fillId="25" borderId="56" xfId="40" applyFont="1" applyFill="1" applyBorder="1" applyAlignment="1">
      <alignment horizontal="centerContinuous"/>
    </xf>
    <xf numFmtId="0" fontId="72" fillId="25" borderId="57" xfId="40" applyFont="1" applyFill="1" applyBorder="1" applyAlignment="1">
      <alignment horizontal="centerContinuous"/>
    </xf>
    <xf numFmtId="0" fontId="72" fillId="25" borderId="58" xfId="40" applyFont="1" applyFill="1" applyBorder="1" applyAlignment="1">
      <alignment horizontal="center" vertical="center"/>
    </xf>
    <xf numFmtId="0" fontId="72" fillId="25" borderId="59" xfId="40" applyFont="1" applyFill="1" applyBorder="1" applyAlignment="1">
      <alignment horizontal="center" vertical="center" wrapText="1"/>
    </xf>
    <xf numFmtId="0" fontId="72" fillId="25" borderId="60" xfId="40" applyFont="1" applyFill="1" applyBorder="1" applyAlignment="1">
      <alignment horizontal="center" vertical="center" wrapText="1"/>
    </xf>
    <xf numFmtId="0" fontId="72" fillId="25" borderId="61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2" fillId="25" borderId="0" xfId="39" applyNumberFormat="1" applyFont="1" applyFill="1" applyBorder="1"/>
    <xf numFmtId="3" fontId="72" fillId="25" borderId="0" xfId="40" applyNumberFormat="1" applyFont="1" applyFill="1" applyBorder="1"/>
    <xf numFmtId="3" fontId="72" fillId="25" borderId="0" xfId="39" applyNumberFormat="1" applyFont="1" applyFill="1" applyBorder="1"/>
    <xf numFmtId="3" fontId="73" fillId="25" borderId="0" xfId="39" applyNumberFormat="1" applyFont="1" applyFill="1" applyBorder="1"/>
    <xf numFmtId="4" fontId="73" fillId="25" borderId="0" xfId="39" applyNumberFormat="1" applyFont="1" applyFill="1" applyBorder="1"/>
    <xf numFmtId="3" fontId="73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3" fillId="0" borderId="92" xfId="0" applyNumberFormat="1" applyFont="1" applyBorder="1" applyAlignment="1">
      <alignment horizontal="right" vertical="center" wrapText="1"/>
    </xf>
    <xf numFmtId="165" fontId="73" fillId="0" borderId="80" xfId="0" applyNumberFormat="1" applyFont="1" applyBorder="1" applyAlignment="1">
      <alignment horizontal="right" vertical="center" wrapText="1"/>
    </xf>
    <xf numFmtId="1" fontId="73" fillId="0" borderId="23" xfId="0" applyNumberFormat="1" applyFont="1" applyFill="1" applyBorder="1" applyAlignment="1">
      <alignment horizontal="right" vertical="center" wrapText="1"/>
    </xf>
    <xf numFmtId="1" fontId="73" fillId="0" borderId="93" xfId="0" applyNumberFormat="1" applyFont="1" applyBorder="1" applyAlignment="1">
      <alignment horizontal="right" vertical="center" wrapText="1"/>
    </xf>
    <xf numFmtId="165" fontId="73" fillId="0" borderId="116" xfId="0" applyNumberFormat="1" applyFont="1" applyBorder="1" applyAlignment="1">
      <alignment horizontal="right" vertical="center" wrapText="1"/>
    </xf>
    <xf numFmtId="1" fontId="73" fillId="0" borderId="47" xfId="0" applyNumberFormat="1" applyFont="1" applyFill="1" applyBorder="1" applyAlignment="1">
      <alignment horizontal="right" vertical="center" wrapText="1"/>
    </xf>
    <xf numFmtId="1" fontId="73" fillId="0" borderId="24" xfId="0" applyNumberFormat="1" applyFont="1" applyBorder="1" applyAlignment="1">
      <alignment vertical="center" wrapText="1"/>
    </xf>
    <xf numFmtId="1" fontId="73" fillId="0" borderId="84" xfId="0" applyNumberFormat="1" applyFont="1" applyBorder="1" applyAlignment="1">
      <alignment vertical="center" wrapText="1"/>
    </xf>
    <xf numFmtId="165" fontId="73" fillId="0" borderId="70" xfId="0" applyNumberFormat="1" applyFont="1" applyBorder="1" applyAlignment="1">
      <alignment vertical="center" wrapText="1"/>
    </xf>
    <xf numFmtId="1" fontId="73" fillId="0" borderId="70" xfId="0" applyNumberFormat="1" applyFont="1" applyBorder="1" applyAlignment="1">
      <alignment vertical="center" wrapText="1"/>
    </xf>
    <xf numFmtId="1" fontId="72" fillId="0" borderId="17" xfId="0" applyNumberFormat="1" applyFont="1" applyFill="1" applyBorder="1" applyAlignment="1">
      <alignment vertical="center" wrapText="1"/>
    </xf>
    <xf numFmtId="1" fontId="73" fillId="0" borderId="69" xfId="0" applyNumberFormat="1" applyFont="1" applyBorder="1" applyAlignment="1">
      <alignment vertical="center" wrapText="1"/>
    </xf>
    <xf numFmtId="1" fontId="73" fillId="0" borderId="87" xfId="0" applyNumberFormat="1" applyFont="1" applyBorder="1" applyAlignment="1">
      <alignment vertical="center" wrapText="1"/>
    </xf>
    <xf numFmtId="165" fontId="73" fillId="0" borderId="87" xfId="0" applyNumberFormat="1" applyFont="1" applyBorder="1" applyAlignment="1">
      <alignment vertical="center" wrapText="1"/>
    </xf>
    <xf numFmtId="0" fontId="73" fillId="0" borderId="137" xfId="0" applyFont="1" applyFill="1" applyBorder="1" applyAlignment="1">
      <alignment horizontal="center" wrapText="1"/>
    </xf>
    <xf numFmtId="0" fontId="73" fillId="0" borderId="134" xfId="0" applyFont="1" applyBorder="1" applyAlignment="1">
      <alignment vertical="center" wrapText="1"/>
    </xf>
    <xf numFmtId="0" fontId="72" fillId="0" borderId="142" xfId="0" applyFont="1" applyBorder="1" applyAlignment="1">
      <alignment horizontal="centerContinuous"/>
    </xf>
    <xf numFmtId="0" fontId="72" fillId="0" borderId="143" xfId="0" applyFont="1" applyBorder="1" applyAlignment="1">
      <alignment horizontal="centerContinuous"/>
    </xf>
    <xf numFmtId="0" fontId="72" fillId="0" borderId="144" xfId="0" applyFont="1" applyBorder="1" applyAlignment="1">
      <alignment horizontal="centerContinuous"/>
    </xf>
    <xf numFmtId="0" fontId="72" fillId="0" borderId="145" xfId="0" applyFont="1" applyBorder="1" applyAlignment="1">
      <alignment horizontal="centerContinuous"/>
    </xf>
    <xf numFmtId="0" fontId="72" fillId="0" borderId="136" xfId="0" applyFont="1" applyBorder="1" applyAlignment="1">
      <alignment horizontal="centerContinuous"/>
    </xf>
    <xf numFmtId="0" fontId="72" fillId="0" borderId="139" xfId="0" applyFont="1" applyBorder="1" applyAlignment="1">
      <alignment horizontal="centerContinuous"/>
    </xf>
    <xf numFmtId="0" fontId="73" fillId="0" borderId="113" xfId="0" applyFont="1" applyFill="1" applyBorder="1" applyAlignment="1">
      <alignment horizontal="centerContinuous" vertical="center" wrapText="1"/>
    </xf>
    <xf numFmtId="0" fontId="73" fillId="0" borderId="133" xfId="0" applyFont="1" applyFill="1" applyBorder="1" applyAlignment="1">
      <alignment horizontal="centerContinuous" vertical="center" wrapText="1"/>
    </xf>
    <xf numFmtId="0" fontId="73" fillId="0" borderId="136" xfId="0" applyFont="1" applyFill="1" applyBorder="1" applyAlignment="1">
      <alignment horizontal="center" wrapText="1"/>
    </xf>
    <xf numFmtId="0" fontId="73" fillId="0" borderId="139" xfId="0" applyFont="1" applyFill="1" applyBorder="1" applyAlignment="1">
      <alignment horizontal="center" wrapText="1"/>
    </xf>
    <xf numFmtId="1" fontId="73" fillId="0" borderId="146" xfId="0" applyNumberFormat="1" applyFont="1" applyFill="1" applyBorder="1" applyAlignment="1">
      <alignment horizontal="right" vertical="center" wrapText="1"/>
    </xf>
    <xf numFmtId="0" fontId="72" fillId="0" borderId="138" xfId="0" applyFont="1" applyBorder="1" applyAlignment="1">
      <alignment horizontal="centerContinuous"/>
    </xf>
    <xf numFmtId="0" fontId="73" fillId="0" borderId="103" xfId="0" applyFont="1" applyBorder="1"/>
    <xf numFmtId="0" fontId="73" fillId="0" borderId="0" xfId="0" applyFont="1" applyBorder="1"/>
    <xf numFmtId="0" fontId="73" fillId="0" borderId="19" xfId="0" applyFont="1" applyBorder="1"/>
    <xf numFmtId="0" fontId="72" fillId="0" borderId="103" xfId="0" applyFont="1" applyFill="1" applyBorder="1" applyAlignment="1">
      <alignment horizontal="center" vertical="center"/>
    </xf>
    <xf numFmtId="0" fontId="73" fillId="0" borderId="125" xfId="0" applyFont="1" applyBorder="1" applyAlignment="1">
      <alignment vertical="center" wrapText="1"/>
    </xf>
    <xf numFmtId="0" fontId="73" fillId="0" borderId="116" xfId="0" applyFont="1" applyBorder="1" applyAlignment="1">
      <alignment vertical="center" wrapText="1"/>
    </xf>
    <xf numFmtId="0" fontId="73" fillId="0" borderId="117" xfId="0" applyFont="1" applyBorder="1" applyAlignment="1">
      <alignment vertical="center" wrapText="1"/>
    </xf>
    <xf numFmtId="0" fontId="73" fillId="0" borderId="142" xfId="0" applyFont="1" applyFill="1" applyBorder="1" applyAlignment="1">
      <alignment horizontal="centerContinuous" vertical="center" wrapText="1"/>
    </xf>
    <xf numFmtId="0" fontId="73" fillId="0" borderId="139" xfId="0" applyFont="1" applyFill="1" applyBorder="1" applyAlignment="1">
      <alignment horizontal="centerContinuous" vertical="center" wrapText="1"/>
    </xf>
    <xf numFmtId="0" fontId="73" fillId="0" borderId="143" xfId="0" applyFont="1" applyFill="1" applyBorder="1" applyAlignment="1">
      <alignment horizontal="centerContinuous" vertical="center" wrapText="1"/>
    </xf>
    <xf numFmtId="1" fontId="72" fillId="0" borderId="146" xfId="0" applyNumberFormat="1" applyFont="1" applyFill="1" applyBorder="1" applyAlignment="1">
      <alignment horizontal="right" vertical="center" wrapText="1"/>
    </xf>
    <xf numFmtId="0" fontId="72" fillId="0" borderId="103" xfId="0" applyFont="1" applyBorder="1" applyAlignment="1">
      <alignment horizontal="center" vertical="center"/>
    </xf>
    <xf numFmtId="0" fontId="73" fillId="0" borderId="135" xfId="0" applyFont="1" applyBorder="1" applyAlignment="1">
      <alignment horizontal="centerContinuous" vertical="center" wrapText="1"/>
    </xf>
    <xf numFmtId="0" fontId="73" fillId="0" borderId="103" xfId="0" applyFont="1" applyBorder="1" applyAlignment="1">
      <alignment horizontal="center" vertical="center" wrapText="1"/>
    </xf>
    <xf numFmtId="4" fontId="73" fillId="0" borderId="142" xfId="0" applyNumberFormat="1" applyFont="1" applyFill="1" applyBorder="1" applyAlignment="1">
      <alignment horizontal="right" vertical="center" wrapText="1"/>
    </xf>
    <xf numFmtId="4" fontId="73" fillId="0" borderId="139" xfId="0" applyNumberFormat="1" applyFont="1" applyBorder="1" applyAlignment="1">
      <alignment horizontal="right" vertical="center" wrapText="1"/>
    </xf>
    <xf numFmtId="0" fontId="73" fillId="0" borderId="78" xfId="0" quotePrefix="1" applyFont="1" applyBorder="1" applyAlignment="1">
      <alignment horizontal="center" vertical="center" wrapText="1"/>
    </xf>
    <xf numFmtId="10" fontId="73" fillId="0" borderId="78" xfId="0" quotePrefix="1" applyNumberFormat="1" applyFont="1" applyBorder="1" applyAlignment="1">
      <alignment horizontal="center" vertical="center" wrapText="1"/>
    </xf>
    <xf numFmtId="10" fontId="73" fillId="0" borderId="74" xfId="0" quotePrefix="1" applyNumberFormat="1" applyFont="1" applyBorder="1" applyAlignment="1">
      <alignment horizontal="center" vertical="center" wrapText="1"/>
    </xf>
    <xf numFmtId="0" fontId="72" fillId="0" borderId="130" xfId="0" applyFont="1" applyBorder="1" applyAlignment="1">
      <alignment vertical="center" wrapText="1"/>
    </xf>
    <xf numFmtId="3" fontId="72" fillId="0" borderId="135" xfId="0" applyNumberFormat="1" applyFont="1" applyBorder="1" applyAlignment="1">
      <alignment vertical="center" wrapText="1"/>
    </xf>
    <xf numFmtId="0" fontId="73" fillId="0" borderId="74" xfId="0" applyFont="1" applyBorder="1" applyAlignment="1">
      <alignment horizontal="center" vertical="center" wrapText="1"/>
    </xf>
    <xf numFmtId="0" fontId="72" fillId="0" borderId="132" xfId="0" applyFont="1" applyBorder="1" applyAlignment="1">
      <alignment vertical="center" wrapText="1"/>
    </xf>
    <xf numFmtId="0" fontId="73" fillId="0" borderId="138" xfId="0" applyFont="1" applyBorder="1" applyAlignment="1">
      <alignment horizontal="center" vertical="center" wrapText="1"/>
    </xf>
    <xf numFmtId="0" fontId="73" fillId="0" borderId="134" xfId="0" applyFont="1" applyBorder="1" applyAlignment="1">
      <alignment horizontal="center" vertical="center" wrapText="1"/>
    </xf>
    <xf numFmtId="3" fontId="72" fillId="0" borderId="148" xfId="0" applyNumberFormat="1" applyFont="1" applyFill="1" applyBorder="1" applyAlignment="1">
      <alignment horizontal="right" vertical="center" wrapText="1"/>
    </xf>
    <xf numFmtId="3" fontId="73" fillId="0" borderId="14" xfId="0" applyNumberFormat="1" applyFont="1" applyBorder="1" applyAlignment="1">
      <alignment horizontal="right" vertical="center" wrapText="1"/>
    </xf>
    <xf numFmtId="3" fontId="73" fillId="0" borderId="113" xfId="0" applyNumberFormat="1" applyFont="1" applyFill="1" applyBorder="1" applyAlignment="1">
      <alignment horizontal="right" vertical="center" wrapText="1"/>
    </xf>
    <xf numFmtId="164" fontId="73" fillId="0" borderId="151" xfId="0" applyNumberFormat="1" applyFont="1" applyBorder="1" applyAlignment="1">
      <alignment horizontal="right" vertical="center" wrapText="1"/>
    </xf>
    <xf numFmtId="16" fontId="72" fillId="0" borderId="153" xfId="0" applyNumberFormat="1" applyFont="1" applyFill="1" applyBorder="1" applyAlignment="1">
      <alignment horizontal="center" vertical="center" wrapText="1"/>
    </xf>
    <xf numFmtId="164" fontId="77" fillId="0" borderId="153" xfId="0" applyNumberFormat="1" applyFont="1" applyBorder="1" applyAlignment="1">
      <alignment horizontal="right" vertical="center" wrapText="1"/>
    </xf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3" fillId="0" borderId="119" xfId="0" applyFont="1" applyBorder="1" applyAlignment="1">
      <alignment horizontal="center" vertical="center"/>
    </xf>
    <xf numFmtId="0" fontId="72" fillId="0" borderId="151" xfId="0" applyFont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52" xfId="0" applyFont="1" applyBorder="1" applyAlignment="1">
      <alignment horizontal="centerContinuous"/>
    </xf>
    <xf numFmtId="0" fontId="73" fillId="0" borderId="151" xfId="0" applyFont="1" applyBorder="1" applyAlignment="1">
      <alignment horizontal="center" wrapText="1"/>
    </xf>
    <xf numFmtId="0" fontId="73" fillId="0" borderId="119" xfId="0" applyFont="1" applyBorder="1" applyAlignment="1">
      <alignment horizontal="center" vertical="center" wrapText="1"/>
    </xf>
    <xf numFmtId="164" fontId="72" fillId="0" borderId="132" xfId="0" quotePrefix="1" applyNumberFormat="1" applyFont="1" applyBorder="1" applyAlignment="1">
      <alignment horizontal="right" vertical="center" wrapText="1"/>
    </xf>
    <xf numFmtId="1" fontId="72" fillId="0" borderId="20" xfId="0" applyNumberFormat="1" applyFont="1" applyFill="1" applyBorder="1" applyAlignment="1">
      <alignment horizontal="right" vertical="center" wrapText="1"/>
    </xf>
    <xf numFmtId="0" fontId="74" fillId="0" borderId="140" xfId="0" applyFont="1" applyBorder="1" applyAlignment="1">
      <alignment horizontal="centerContinuous" vertical="center"/>
    </xf>
    <xf numFmtId="0" fontId="78" fillId="0" borderId="147" xfId="0" applyFont="1" applyBorder="1" applyAlignment="1">
      <alignment horizontal="centerContinuous" vertical="center"/>
    </xf>
    <xf numFmtId="0" fontId="78" fillId="0" borderId="139" xfId="0" applyFont="1" applyBorder="1" applyAlignment="1">
      <alignment horizontal="centerContinuous" vertical="center"/>
    </xf>
    <xf numFmtId="0" fontId="78" fillId="0" borderId="152" xfId="0" applyFont="1" applyBorder="1" applyAlignment="1">
      <alignment horizontal="centerContinuous" vertical="center"/>
    </xf>
    <xf numFmtId="0" fontId="0" fillId="0" borderId="0" xfId="0" applyNumberFormat="1" applyBorder="1"/>
    <xf numFmtId="0" fontId="72" fillId="0" borderId="138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17" xfId="0" applyFont="1" applyBorder="1" applyAlignment="1">
      <alignment horizontal="center" vertical="center"/>
    </xf>
    <xf numFmtId="0" fontId="72" fillId="0" borderId="104" xfId="0" applyFont="1" applyFill="1" applyBorder="1" applyAlignment="1">
      <alignment horizontal="center" vertical="center"/>
    </xf>
    <xf numFmtId="0" fontId="72" fillId="0" borderId="104" xfId="0" applyFont="1" applyBorder="1" applyAlignment="1">
      <alignment horizontal="center" vertical="center"/>
    </xf>
    <xf numFmtId="0" fontId="73" fillId="0" borderId="141" xfId="0" applyFont="1" applyBorder="1" applyAlignment="1">
      <alignment vertical="center" wrapText="1"/>
    </xf>
    <xf numFmtId="0" fontId="73" fillId="0" borderId="119" xfId="0" applyFont="1" applyBorder="1" applyAlignment="1">
      <alignment horizontal="center" vertical="center"/>
    </xf>
    <xf numFmtId="0" fontId="126" fillId="0" borderId="0" xfId="0" applyFont="1"/>
    <xf numFmtId="0" fontId="73" fillId="0" borderId="157" xfId="0" applyFont="1" applyFill="1" applyBorder="1" applyAlignment="1">
      <alignment horizontal="center" wrapText="1"/>
    </xf>
    <xf numFmtId="0" fontId="73" fillId="0" borderId="155" xfId="0" applyFont="1" applyBorder="1" applyAlignment="1">
      <alignment horizontal="center" wrapText="1"/>
    </xf>
    <xf numFmtId="0" fontId="78" fillId="0" borderId="113" xfId="0" applyFont="1" applyFill="1" applyBorder="1" applyAlignment="1">
      <alignment horizontal="center" vertical="center" wrapText="1"/>
    </xf>
    <xf numFmtId="0" fontId="73" fillId="0" borderId="160" xfId="0" applyFont="1" applyBorder="1" applyAlignment="1">
      <alignment horizontal="center" vertical="center" wrapText="1"/>
    </xf>
    <xf numFmtId="0" fontId="64" fillId="0" borderId="163" xfId="0" applyFont="1" applyBorder="1"/>
    <xf numFmtId="0" fontId="72" fillId="0" borderId="163" xfId="0" applyFont="1" applyBorder="1" applyAlignment="1">
      <alignment horizontal="center" vertical="center"/>
    </xf>
    <xf numFmtId="0" fontId="72" fillId="0" borderId="164" xfId="0" applyFont="1" applyBorder="1" applyAlignment="1">
      <alignment horizontal="centerContinuous"/>
    </xf>
    <xf numFmtId="0" fontId="72" fillId="0" borderId="165" xfId="0" applyFont="1" applyBorder="1" applyAlignment="1">
      <alignment horizontal="centerContinuous"/>
    </xf>
    <xf numFmtId="0" fontId="73" fillId="0" borderId="163" xfId="0" applyFont="1" applyBorder="1" applyAlignment="1">
      <alignment horizontal="center" vertical="center" wrapText="1"/>
    </xf>
    <xf numFmtId="165" fontId="67" fillId="0" borderId="163" xfId="0" applyNumberFormat="1" applyFont="1" applyBorder="1" applyAlignment="1">
      <alignment horizontal="right" vertical="center" wrapText="1"/>
    </xf>
    <xf numFmtId="1" fontId="72" fillId="0" borderId="167" xfId="0" applyNumberFormat="1" applyFont="1" applyFill="1" applyBorder="1" applyAlignment="1">
      <alignment horizontal="right" vertical="center" wrapText="1"/>
    </xf>
    <xf numFmtId="1" fontId="73" fillId="0" borderId="166" xfId="0" applyNumberFormat="1" applyFont="1" applyBorder="1" applyAlignment="1">
      <alignment horizontal="right" vertical="center" wrapText="1"/>
    </xf>
    <xf numFmtId="165" fontId="73" fillId="0" borderId="160" xfId="0" applyNumberFormat="1" applyFont="1" applyBorder="1" applyAlignment="1">
      <alignment horizontal="right" vertical="center" wrapText="1"/>
    </xf>
    <xf numFmtId="0" fontId="72" fillId="0" borderId="169" xfId="0" applyFont="1" applyBorder="1" applyAlignment="1">
      <alignment horizontal="centerContinuous" vertical="center" wrapText="1"/>
    </xf>
    <xf numFmtId="0" fontId="73" fillId="0" borderId="168" xfId="0" applyFont="1" applyFill="1" applyBorder="1" applyAlignment="1">
      <alignment horizontal="center" wrapText="1"/>
    </xf>
    <xf numFmtId="0" fontId="62" fillId="0" borderId="168" xfId="0" applyFont="1" applyBorder="1" applyAlignment="1">
      <alignment horizontal="center" wrapText="1"/>
    </xf>
    <xf numFmtId="3" fontId="69" fillId="0" borderId="167" xfId="0" applyNumberFormat="1" applyFont="1" applyFill="1" applyBorder="1" applyAlignment="1">
      <alignment horizontal="right" vertical="center" wrapText="1"/>
    </xf>
    <xf numFmtId="0" fontId="99" fillId="24" borderId="132" xfId="0" applyFont="1" applyFill="1" applyBorder="1" applyAlignment="1">
      <alignment horizontal="center"/>
    </xf>
    <xf numFmtId="0" fontId="99" fillId="24" borderId="148" xfId="0" applyFont="1" applyFill="1" applyBorder="1" applyAlignment="1">
      <alignment horizontal="center" vertical="center"/>
    </xf>
    <xf numFmtId="0" fontId="99" fillId="24" borderId="163" xfId="0" applyFont="1" applyFill="1" applyBorder="1" applyAlignment="1">
      <alignment horizontal="center" vertical="center"/>
    </xf>
    <xf numFmtId="0" fontId="99" fillId="0" borderId="167" xfId="0" applyFont="1" applyBorder="1" applyAlignment="1">
      <alignment horizontal="left" indent="1"/>
    </xf>
    <xf numFmtId="2" fontId="0" fillId="0" borderId="147" xfId="0" applyNumberFormat="1" applyFont="1" applyBorder="1"/>
    <xf numFmtId="0" fontId="99" fillId="0" borderId="31" xfId="0" applyFont="1" applyBorder="1" applyAlignment="1">
      <alignment horizontal="left" indent="1"/>
    </xf>
    <xf numFmtId="0" fontId="0" fillId="0" borderId="0" xfId="0" applyFill="1" applyBorder="1"/>
    <xf numFmtId="0" fontId="0" fillId="0" borderId="168" xfId="0" applyBorder="1"/>
    <xf numFmtId="0" fontId="61" fillId="0" borderId="104" xfId="0" applyFont="1" applyBorder="1"/>
    <xf numFmtId="0" fontId="127" fillId="0" borderId="0" xfId="0" applyFont="1"/>
    <xf numFmtId="0" fontId="72" fillId="0" borderId="169" xfId="0" applyFont="1" applyBorder="1" applyAlignment="1">
      <alignment horizontal="centerContinuous"/>
    </xf>
    <xf numFmtId="0" fontId="73" fillId="0" borderId="163" xfId="0" applyFont="1" applyBorder="1" applyAlignment="1">
      <alignment horizontal="centerContinuous" vertical="center" wrapText="1"/>
    </xf>
    <xf numFmtId="0" fontId="75" fillId="0" borderId="143" xfId="0" applyFont="1" applyBorder="1" applyAlignment="1">
      <alignment horizontal="center" wrapText="1"/>
    </xf>
    <xf numFmtId="0" fontId="78" fillId="0" borderId="132" xfId="0" applyFont="1" applyFill="1" applyBorder="1" applyAlignment="1">
      <alignment horizontal="center" vertical="center" wrapText="1"/>
    </xf>
    <xf numFmtId="165" fontId="73" fillId="0" borderId="132" xfId="0" applyNumberFormat="1" applyFont="1" applyBorder="1" applyAlignment="1">
      <alignment vertical="center" wrapText="1"/>
    </xf>
    <xf numFmtId="164" fontId="77" fillId="0" borderId="162" xfId="0" applyNumberFormat="1" applyFont="1" applyBorder="1" applyAlignment="1">
      <alignment horizontal="right" vertical="center" wrapText="1"/>
    </xf>
    <xf numFmtId="14" fontId="25" fillId="0" borderId="103" xfId="0" applyNumberFormat="1" applyFont="1" applyFill="1" applyBorder="1" applyAlignment="1">
      <alignment horizontal="center" vertical="center"/>
    </xf>
    <xf numFmtId="0" fontId="61" fillId="0" borderId="132" xfId="0" applyFont="1" applyBorder="1"/>
    <xf numFmtId="0" fontId="61" fillId="0" borderId="163" xfId="0" applyFont="1" applyBorder="1"/>
    <xf numFmtId="0" fontId="128" fillId="0" borderId="0" xfId="0" applyFont="1" applyAlignment="1">
      <alignment vertical="center"/>
    </xf>
    <xf numFmtId="2" fontId="106" fillId="0" borderId="0" xfId="53" applyNumberFormat="1" applyFont="1" applyFill="1"/>
    <xf numFmtId="0" fontId="72" fillId="0" borderId="176" xfId="0" applyFont="1" applyBorder="1" applyAlignment="1">
      <alignment horizontal="centerContinuous" vertical="center" wrapText="1"/>
    </xf>
    <xf numFmtId="0" fontId="62" fillId="0" borderId="175" xfId="0" applyFont="1" applyBorder="1" applyAlignment="1">
      <alignment horizontal="center" wrapText="1"/>
    </xf>
    <xf numFmtId="0" fontId="75" fillId="0" borderId="175" xfId="0" applyFont="1" applyBorder="1" applyAlignment="1">
      <alignment horizontal="center" wrapText="1"/>
    </xf>
    <xf numFmtId="0" fontId="129" fillId="0" borderId="0" xfId="37" applyFont="1"/>
    <xf numFmtId="1" fontId="69" fillId="0" borderId="172" xfId="0" applyNumberFormat="1" applyFont="1" applyFill="1" applyBorder="1" applyAlignment="1">
      <alignment horizontal="right" vertical="center" wrapText="1"/>
    </xf>
    <xf numFmtId="1" fontId="131" fillId="0" borderId="172" xfId="0" applyNumberFormat="1" applyFont="1" applyFill="1" applyBorder="1" applyAlignment="1">
      <alignment horizontal="right" vertical="center" wrapText="1"/>
    </xf>
    <xf numFmtId="1" fontId="132" fillId="26" borderId="172" xfId="0" applyNumberFormat="1" applyFont="1" applyFill="1" applyBorder="1" applyAlignment="1">
      <alignment horizontal="right" vertical="center" wrapText="1"/>
    </xf>
    <xf numFmtId="1" fontId="32" fillId="0" borderId="170" xfId="0" applyNumberFormat="1" applyFont="1" applyFill="1" applyBorder="1" applyAlignment="1">
      <alignment horizontal="right" vertical="center" wrapText="1"/>
    </xf>
    <xf numFmtId="1" fontId="33" fillId="0" borderId="170" xfId="0" applyNumberFormat="1" applyFont="1" applyFill="1" applyBorder="1" applyAlignment="1">
      <alignment horizontal="right" vertical="center" wrapText="1"/>
    </xf>
    <xf numFmtId="1" fontId="134" fillId="26" borderId="170" xfId="0" applyNumberFormat="1" applyFont="1" applyFill="1" applyBorder="1" applyAlignment="1">
      <alignment horizontal="right" vertical="center" wrapText="1"/>
    </xf>
    <xf numFmtId="0" fontId="0" fillId="0" borderId="175" xfId="0" applyBorder="1"/>
    <xf numFmtId="0" fontId="135" fillId="0" borderId="0" xfId="53" applyFont="1" applyFill="1"/>
    <xf numFmtId="0" fontId="127" fillId="0" borderId="0" xfId="0" applyFont="1" applyFill="1"/>
    <xf numFmtId="1" fontId="73" fillId="0" borderId="167" xfId="0" applyNumberFormat="1" applyFont="1" applyFill="1" applyBorder="1" applyAlignment="1">
      <alignment horizontal="right" vertical="center" wrapText="1"/>
    </xf>
    <xf numFmtId="1" fontId="73" fillId="0" borderId="161" xfId="0" applyNumberFormat="1" applyFont="1" applyBorder="1" applyAlignment="1">
      <alignment horizontal="right" vertical="center" wrapText="1"/>
    </xf>
    <xf numFmtId="165" fontId="73" fillId="0" borderId="161" xfId="0" applyNumberFormat="1" applyFont="1" applyBorder="1" applyAlignment="1">
      <alignment horizontal="right" vertical="center" wrapText="1"/>
    </xf>
    <xf numFmtId="165" fontId="73" fillId="0" borderId="166" xfId="0" applyNumberFormat="1" applyFont="1" applyBorder="1" applyAlignment="1">
      <alignment horizontal="right" vertical="center" wrapText="1"/>
    </xf>
    <xf numFmtId="1" fontId="76" fillId="0" borderId="163" xfId="0" applyNumberFormat="1" applyFont="1" applyBorder="1" applyAlignment="1">
      <alignment horizontal="right" vertical="center" wrapText="1"/>
    </xf>
    <xf numFmtId="165" fontId="76" fillId="0" borderId="162" xfId="0" applyNumberFormat="1" applyFont="1" applyBorder="1" applyAlignment="1">
      <alignment horizontal="right" vertical="center" wrapText="1"/>
    </xf>
    <xf numFmtId="3" fontId="73" fillId="0" borderId="161" xfId="0" applyNumberFormat="1" applyFont="1" applyBorder="1" applyAlignment="1">
      <alignment vertical="center" wrapText="1"/>
    </xf>
    <xf numFmtId="164" fontId="73" fillId="0" borderId="166" xfId="0" applyNumberFormat="1" applyFont="1" applyBorder="1" applyAlignment="1">
      <alignment vertical="center" wrapText="1"/>
    </xf>
    <xf numFmtId="3" fontId="73" fillId="0" borderId="167" xfId="0" applyNumberFormat="1" applyFont="1" applyFill="1" applyBorder="1" applyAlignment="1">
      <alignment horizontal="right" vertical="center" wrapText="1"/>
    </xf>
    <xf numFmtId="3" fontId="73" fillId="0" borderId="161" xfId="0" applyNumberFormat="1" applyFont="1" applyBorder="1" applyAlignment="1">
      <alignment horizontal="right" vertical="center" wrapText="1"/>
    </xf>
    <xf numFmtId="3" fontId="76" fillId="0" borderId="163" xfId="0" applyNumberFormat="1" applyFont="1" applyBorder="1" applyAlignment="1">
      <alignment vertical="center" wrapText="1"/>
    </xf>
    <xf numFmtId="164" fontId="76" fillId="0" borderId="162" xfId="0" applyNumberFormat="1" applyFont="1" applyBorder="1" applyAlignment="1">
      <alignment vertical="center" wrapText="1"/>
    </xf>
    <xf numFmtId="1" fontId="73" fillId="0" borderId="175" xfId="0" applyNumberFormat="1" applyFont="1" applyBorder="1" applyAlignment="1">
      <alignment horizontal="right" vertical="center" wrapText="1"/>
    </xf>
    <xf numFmtId="14" fontId="74" fillId="0" borderId="163" xfId="0" applyNumberFormat="1" applyFont="1" applyBorder="1" applyAlignment="1">
      <alignment horizontal="center" vertical="center" wrapText="1"/>
    </xf>
    <xf numFmtId="1" fontId="72" fillId="0" borderId="169" xfId="0" applyNumberFormat="1" applyFont="1" applyFill="1" applyBorder="1" applyAlignment="1">
      <alignment vertical="center" wrapText="1"/>
    </xf>
    <xf numFmtId="165" fontId="73" fillId="0" borderId="175" xfId="0" applyNumberFormat="1" applyFont="1" applyBorder="1" applyAlignment="1">
      <alignment vertical="center" wrapText="1"/>
    </xf>
    <xf numFmtId="165" fontId="73" fillId="0" borderId="84" xfId="0" applyNumberFormat="1" applyFont="1" applyBorder="1" applyAlignment="1">
      <alignment vertical="center" wrapText="1"/>
    </xf>
    <xf numFmtId="165" fontId="73" fillId="0" borderId="69" xfId="0" applyNumberFormat="1" applyFont="1" applyBorder="1" applyAlignment="1">
      <alignment vertical="center" wrapText="1"/>
    </xf>
    <xf numFmtId="1" fontId="72" fillId="0" borderId="167" xfId="0" applyNumberFormat="1" applyFont="1" applyFill="1" applyBorder="1" applyAlignment="1">
      <alignment vertical="center" wrapText="1"/>
    </xf>
    <xf numFmtId="1" fontId="73" fillId="0" borderId="161" xfId="0" applyNumberFormat="1" applyFont="1" applyBorder="1" applyAlignment="1">
      <alignment vertical="center" wrapText="1"/>
    </xf>
    <xf numFmtId="165" fontId="73" fillId="0" borderId="161" xfId="0" applyNumberFormat="1" applyFont="1" applyBorder="1" applyAlignment="1">
      <alignment vertical="center" wrapText="1"/>
    </xf>
    <xf numFmtId="164" fontId="72" fillId="0" borderId="178" xfId="0" applyNumberFormat="1" applyFont="1" applyFill="1" applyBorder="1" applyAlignment="1">
      <alignment horizontal="right" vertical="center" wrapText="1"/>
    </xf>
    <xf numFmtId="164" fontId="76" fillId="0" borderId="177" xfId="0" applyNumberFormat="1" applyFont="1" applyBorder="1" applyAlignment="1">
      <alignment horizontal="right" vertical="center" wrapText="1"/>
    </xf>
    <xf numFmtId="0" fontId="72" fillId="0" borderId="177" xfId="0" applyFont="1" applyBorder="1" applyAlignment="1">
      <alignment horizontal="right" vertical="center"/>
    </xf>
    <xf numFmtId="0" fontId="136" fillId="0" borderId="0" xfId="0" applyFont="1"/>
    <xf numFmtId="164" fontId="73" fillId="0" borderId="179" xfId="0" applyNumberFormat="1" applyFont="1" applyFill="1" applyBorder="1" applyAlignment="1">
      <alignment horizontal="right" vertical="center" wrapText="1"/>
    </xf>
    <xf numFmtId="2" fontId="72" fillId="0" borderId="180" xfId="0" applyNumberFormat="1" applyFont="1" applyBorder="1" applyAlignment="1">
      <alignment horizontal="right" vertical="center"/>
    </xf>
    <xf numFmtId="3" fontId="73" fillId="0" borderId="0" xfId="0" quotePrefix="1" applyNumberFormat="1" applyFont="1" applyBorder="1" applyAlignment="1">
      <alignment horizontal="right" vertical="center" wrapText="1"/>
    </xf>
    <xf numFmtId="0" fontId="137" fillId="0" borderId="0" xfId="0" applyFont="1" applyAlignment="1">
      <alignment vertical="center"/>
    </xf>
    <xf numFmtId="0" fontId="138" fillId="27" borderId="0" xfId="53" applyFont="1" applyFill="1"/>
    <xf numFmtId="0" fontId="72" fillId="0" borderId="174" xfId="0" applyFont="1" applyFill="1" applyBorder="1" applyAlignment="1">
      <alignment horizontal="centerContinuous"/>
    </xf>
    <xf numFmtId="0" fontId="72" fillId="0" borderId="173" xfId="0" applyFont="1" applyFill="1" applyBorder="1" applyAlignment="1">
      <alignment horizontal="centerContinuous"/>
    </xf>
    <xf numFmtId="0" fontId="73" fillId="0" borderId="175" xfId="0" applyFont="1" applyFill="1" applyBorder="1" applyAlignment="1">
      <alignment horizontal="centerContinuous"/>
    </xf>
    <xf numFmtId="0" fontId="73" fillId="0" borderId="185" xfId="0" applyFont="1" applyFill="1" applyBorder="1"/>
    <xf numFmtId="0" fontId="73" fillId="0" borderId="184" xfId="0" applyFont="1" applyFill="1" applyBorder="1"/>
    <xf numFmtId="0" fontId="73" fillId="0" borderId="186" xfId="0" applyFont="1" applyFill="1" applyBorder="1"/>
    <xf numFmtId="0" fontId="73" fillId="0" borderId="187" xfId="0" applyFont="1" applyFill="1" applyBorder="1" applyAlignment="1">
      <alignment horizontal="centerContinuous" vertical="center" wrapText="1"/>
    </xf>
    <xf numFmtId="0" fontId="73" fillId="0" borderId="184" xfId="0" applyFont="1" applyFill="1" applyBorder="1" applyAlignment="1">
      <alignment horizontal="centerContinuous" vertical="center" wrapText="1"/>
    </xf>
    <xf numFmtId="164" fontId="8" fillId="0" borderId="147" xfId="0" applyNumberFormat="1" applyFont="1" applyBorder="1" applyAlignment="1">
      <alignment vertical="center" wrapText="1"/>
    </xf>
    <xf numFmtId="0" fontId="76" fillId="0" borderId="183" xfId="0" applyFont="1" applyBorder="1" applyAlignment="1">
      <alignment vertical="center" wrapText="1"/>
    </xf>
    <xf numFmtId="164" fontId="12" fillId="0" borderId="153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vertical="center" wrapText="1"/>
    </xf>
    <xf numFmtId="0" fontId="79" fillId="0" borderId="183" xfId="0" applyFont="1" applyBorder="1" applyAlignment="1">
      <alignment horizontal="center" vertical="center" wrapText="1"/>
    </xf>
    <xf numFmtId="0" fontId="79" fillId="0" borderId="186" xfId="0" applyFont="1" applyBorder="1" applyAlignment="1">
      <alignment horizontal="center" vertical="center" wrapText="1"/>
    </xf>
    <xf numFmtId="165" fontId="76" fillId="0" borderId="163" xfId="0" applyNumberFormat="1" applyFont="1" applyBorder="1" applyAlignment="1">
      <alignment horizontal="right" vertical="center" wrapText="1"/>
    </xf>
    <xf numFmtId="164" fontId="73" fillId="0" borderId="161" xfId="0" applyNumberFormat="1" applyFont="1" applyBorder="1" applyAlignment="1">
      <alignment horizontal="right" vertical="center" wrapText="1"/>
    </xf>
    <xf numFmtId="164" fontId="8" fillId="0" borderId="161" xfId="0" applyNumberFormat="1" applyFont="1" applyBorder="1" applyAlignment="1">
      <alignment horizontal="right" vertical="center" wrapText="1"/>
    </xf>
    <xf numFmtId="164" fontId="73" fillId="0" borderId="69" xfId="0" applyNumberFormat="1" applyFont="1" applyBorder="1" applyAlignment="1">
      <alignment vertical="center" wrapText="1"/>
    </xf>
    <xf numFmtId="164" fontId="76" fillId="0" borderId="163" xfId="0" applyNumberFormat="1" applyFont="1" applyBorder="1" applyAlignment="1">
      <alignment vertical="center" wrapText="1"/>
    </xf>
    <xf numFmtId="165" fontId="73" fillId="0" borderId="0" xfId="0" applyNumberFormat="1" applyFont="1" applyBorder="1" applyAlignment="1">
      <alignment horizontal="right" vertical="center" wrapText="1"/>
    </xf>
    <xf numFmtId="165" fontId="73" fillId="0" borderId="19" xfId="0" applyNumberFormat="1" applyFont="1" applyBorder="1" applyAlignment="1">
      <alignment horizontal="right" vertical="center" wrapText="1"/>
    </xf>
    <xf numFmtId="1" fontId="72" fillId="0" borderId="163" xfId="0" applyNumberFormat="1" applyFont="1" applyBorder="1" applyAlignment="1">
      <alignment horizontal="right" vertical="center" wrapText="1"/>
    </xf>
    <xf numFmtId="165" fontId="72" fillId="0" borderId="162" xfId="0" applyNumberFormat="1" applyFont="1" applyBorder="1" applyAlignment="1">
      <alignment horizontal="right" vertical="center" wrapText="1"/>
    </xf>
    <xf numFmtId="1" fontId="73" fillId="0" borderId="15" xfId="0" applyNumberFormat="1" applyFont="1" applyFill="1" applyBorder="1" applyAlignment="1">
      <alignment horizontal="right" vertical="center" wrapText="1"/>
    </xf>
    <xf numFmtId="1" fontId="73" fillId="0" borderId="70" xfId="0" applyNumberFormat="1" applyFont="1" applyBorder="1" applyAlignment="1">
      <alignment horizontal="right" vertical="center" wrapText="1"/>
    </xf>
    <xf numFmtId="165" fontId="73" fillId="0" borderId="95" xfId="0" applyNumberFormat="1" applyFont="1" applyBorder="1" applyAlignment="1">
      <alignment horizontal="right" vertical="center" wrapText="1"/>
    </xf>
    <xf numFmtId="165" fontId="73" fillId="0" borderId="94" xfId="0" applyNumberFormat="1" applyFont="1" applyBorder="1" applyAlignment="1">
      <alignment horizontal="right" vertical="center" wrapText="1"/>
    </xf>
    <xf numFmtId="165" fontId="73" fillId="0" borderId="183" xfId="0" applyNumberFormat="1" applyFont="1" applyBorder="1" applyAlignment="1">
      <alignment horizontal="center" vertical="center" wrapText="1"/>
    </xf>
    <xf numFmtId="164" fontId="8" fillId="0" borderId="24" xfId="0" applyNumberFormat="1" applyFont="1" applyBorder="1" applyAlignment="1">
      <alignment vertical="center" wrapText="1"/>
    </xf>
    <xf numFmtId="1" fontId="73" fillId="0" borderId="122" xfId="0" applyNumberFormat="1" applyFont="1" applyBorder="1" applyAlignment="1">
      <alignment horizontal="right" vertical="center" wrapText="1"/>
    </xf>
    <xf numFmtId="164" fontId="8" fillId="0" borderId="27" xfId="0" applyNumberFormat="1" applyFont="1" applyBorder="1" applyAlignment="1">
      <alignment horizontal="right" vertical="center" wrapText="1"/>
    </xf>
    <xf numFmtId="14" fontId="139" fillId="0" borderId="169" xfId="0" applyNumberFormat="1" applyFont="1" applyFill="1" applyBorder="1" applyAlignment="1">
      <alignment horizontal="center" vertical="center" wrapText="1"/>
    </xf>
    <xf numFmtId="0" fontId="139" fillId="0" borderId="173" xfId="0" applyFont="1" applyBorder="1" applyAlignment="1">
      <alignment horizontal="center" vertical="center" wrapText="1"/>
    </xf>
    <xf numFmtId="3" fontId="73" fillId="0" borderId="31" xfId="0" applyNumberFormat="1" applyFont="1" applyBorder="1" applyAlignment="1">
      <alignment horizontal="right" vertical="center" wrapText="1"/>
    </xf>
    <xf numFmtId="3" fontId="73" fillId="0" borderId="122" xfId="0" applyNumberFormat="1" applyFont="1" applyBorder="1" applyAlignment="1">
      <alignment horizontal="right" vertical="center" wrapText="1"/>
    </xf>
    <xf numFmtId="164" fontId="73" fillId="0" borderId="24" xfId="0" quotePrefix="1" applyNumberFormat="1" applyFont="1" applyBorder="1" applyAlignment="1">
      <alignment horizontal="right" vertical="center" wrapText="1"/>
    </xf>
    <xf numFmtId="3" fontId="73" fillId="0" borderId="32" xfId="0" applyNumberFormat="1" applyFont="1" applyBorder="1" applyAlignment="1">
      <alignment horizontal="right" vertical="center" wrapText="1"/>
    </xf>
    <xf numFmtId="164" fontId="73" fillId="0" borderId="21" xfId="0" quotePrefix="1" applyNumberFormat="1" applyFont="1" applyBorder="1" applyAlignment="1">
      <alignment horizontal="right" vertical="center" wrapText="1"/>
    </xf>
    <xf numFmtId="3" fontId="76" fillId="0" borderId="17" xfId="0" applyNumberFormat="1" applyFont="1" applyFill="1" applyBorder="1" applyAlignment="1">
      <alignment horizontal="right" vertical="center" wrapText="1"/>
    </xf>
    <xf numFmtId="3" fontId="76" fillId="0" borderId="25" xfId="0" applyNumberFormat="1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vertical="center" wrapText="1"/>
    </xf>
    <xf numFmtId="3" fontId="73" fillId="0" borderId="121" xfId="0" applyNumberFormat="1" applyFont="1" applyBorder="1" applyAlignment="1">
      <alignment horizontal="right" vertical="center" wrapText="1"/>
    </xf>
    <xf numFmtId="0" fontId="73" fillId="0" borderId="17" xfId="0" applyFont="1" applyBorder="1" applyAlignment="1">
      <alignment horizontal="right" vertical="center" wrapText="1"/>
    </xf>
    <xf numFmtId="0" fontId="73" fillId="0" borderId="25" xfId="0" applyFont="1" applyBorder="1" applyAlignment="1">
      <alignment horizontal="right" vertical="center" wrapText="1"/>
    </xf>
    <xf numFmtId="164" fontId="8" fillId="0" borderId="28" xfId="0" applyNumberFormat="1" applyFont="1" applyBorder="1" applyAlignment="1">
      <alignment horizontal="right" vertical="center" wrapText="1"/>
    </xf>
    <xf numFmtId="3" fontId="73" fillId="0" borderId="15" xfId="0" applyNumberFormat="1" applyFont="1" applyFill="1" applyBorder="1" applyAlignment="1">
      <alignment horizontal="right" vertical="center" wrapText="1"/>
    </xf>
    <xf numFmtId="3" fontId="73" fillId="0" borderId="62" xfId="0" applyNumberFormat="1" applyFont="1" applyBorder="1" applyAlignment="1">
      <alignment horizontal="right" vertical="center" wrapText="1"/>
    </xf>
    <xf numFmtId="164" fontId="12" fillId="0" borderId="153" xfId="0" applyNumberFormat="1" applyFont="1" applyBorder="1" applyAlignment="1">
      <alignment vertical="center" wrapText="1"/>
    </xf>
    <xf numFmtId="0" fontId="140" fillId="0" borderId="0" xfId="0" applyFont="1"/>
    <xf numFmtId="0" fontId="73" fillId="0" borderId="183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21" fillId="0" borderId="188" xfId="0" applyFont="1" applyFill="1" applyBorder="1" applyAlignment="1" applyProtection="1">
      <alignment horizontal="center" vertical="top" wrapText="1"/>
      <protection locked="0"/>
    </xf>
    <xf numFmtId="0" fontId="3" fillId="0" borderId="188" xfId="0" applyFont="1" applyFill="1" applyBorder="1" applyAlignment="1" applyProtection="1">
      <alignment horizontal="center" vertical="top" wrapText="1"/>
      <protection locked="0"/>
    </xf>
    <xf numFmtId="0" fontId="3" fillId="28" borderId="188" xfId="0" applyFont="1" applyFill="1" applyBorder="1" applyAlignment="1" applyProtection="1">
      <alignment horizontal="center" vertical="top" wrapText="1"/>
      <protection locked="0"/>
    </xf>
    <xf numFmtId="0" fontId="3" fillId="0" borderId="190" xfId="0" applyFont="1" applyFill="1" applyBorder="1" applyAlignment="1" applyProtection="1">
      <alignment horizontal="center" vertical="top" wrapText="1"/>
      <protection locked="0"/>
    </xf>
    <xf numFmtId="0" fontId="3" fillId="0" borderId="189" xfId="0" applyFont="1" applyFill="1" applyBorder="1" applyAlignment="1" applyProtection="1">
      <alignment horizontal="center" vertical="top" wrapText="1"/>
      <protection locked="0"/>
    </xf>
    <xf numFmtId="0" fontId="35" fillId="0" borderId="189" xfId="0" applyFont="1" applyFill="1" applyBorder="1" applyAlignment="1" applyProtection="1">
      <alignment horizontal="center" vertical="center" wrapText="1"/>
      <protection locked="0"/>
    </xf>
    <xf numFmtId="165" fontId="35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8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center" vertical="center" wrapText="1"/>
    </xf>
    <xf numFmtId="165" fontId="3" fillId="0" borderId="188" xfId="0" applyNumberFormat="1" applyFont="1" applyFill="1" applyBorder="1" applyAlignment="1" applyProtection="1">
      <alignment horizontal="right" vertical="center" wrapText="1"/>
    </xf>
    <xf numFmtId="165" fontId="3" fillId="28" borderId="188" xfId="0" applyNumberFormat="1" applyFont="1" applyFill="1" applyBorder="1" applyAlignment="1" applyProtection="1">
      <alignment horizontal="right" vertical="center" wrapText="1"/>
    </xf>
    <xf numFmtId="1" fontId="3" fillId="28" borderId="18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88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9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89" xfId="0" applyNumberFormat="1" applyFont="1" applyFill="1" applyBorder="1" applyAlignment="1" applyProtection="1">
      <alignment horizontal="right" vertical="center" wrapText="1"/>
    </xf>
    <xf numFmtId="1" fontId="35" fillId="0" borderId="188" xfId="0" applyNumberFormat="1" applyFont="1" applyFill="1" applyBorder="1" applyAlignment="1" applyProtection="1">
      <alignment horizontal="right" vertical="center" wrapText="1"/>
      <protection locked="0"/>
    </xf>
    <xf numFmtId="1" fontId="133" fillId="26" borderId="188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89" xfId="0" applyNumberFormat="1" applyFont="1" applyFill="1" applyBorder="1" applyAlignment="1">
      <alignment horizontal="right" vertical="center" wrapText="1"/>
    </xf>
    <xf numFmtId="1" fontId="33" fillId="0" borderId="189" xfId="0" applyNumberFormat="1" applyFont="1" applyFill="1" applyBorder="1" applyAlignment="1">
      <alignment horizontal="right" vertical="center" wrapText="1"/>
    </xf>
    <xf numFmtId="1" fontId="134" fillId="26" borderId="189" xfId="0" applyNumberFormat="1" applyFont="1" applyFill="1" applyBorder="1" applyAlignment="1">
      <alignment horizontal="right" vertical="center" wrapText="1"/>
    </xf>
    <xf numFmtId="0" fontId="73" fillId="0" borderId="160" xfId="0" applyFont="1" applyBorder="1" applyAlignment="1">
      <alignment vertical="center"/>
    </xf>
    <xf numFmtId="0" fontId="73" fillId="0" borderId="183" xfId="0" applyFont="1" applyBorder="1" applyAlignment="1">
      <alignment vertical="center"/>
    </xf>
    <xf numFmtId="0" fontId="76" fillId="0" borderId="183" xfId="0" applyFont="1" applyBorder="1" applyAlignment="1">
      <alignment vertical="center"/>
    </xf>
    <xf numFmtId="0" fontId="73" fillId="0" borderId="160" xfId="0" applyFont="1" applyBorder="1" applyAlignment="1">
      <alignment vertical="center" wrapText="1"/>
    </xf>
    <xf numFmtId="0" fontId="76" fillId="0" borderId="132" xfId="0" applyFont="1" applyBorder="1" applyAlignment="1">
      <alignment vertical="center" wrapText="1"/>
    </xf>
    <xf numFmtId="167" fontId="78" fillId="29" borderId="191" xfId="0" applyNumberFormat="1" applyFont="1" applyFill="1" applyBorder="1"/>
    <xf numFmtId="167" fontId="79" fillId="29" borderId="192" xfId="0" applyNumberFormat="1" applyFont="1" applyFill="1" applyBorder="1"/>
    <xf numFmtId="167" fontId="79" fillId="29" borderId="193" xfId="0" applyNumberFormat="1" applyFont="1" applyFill="1" applyBorder="1"/>
    <xf numFmtId="167" fontId="78" fillId="0" borderId="194" xfId="0" applyNumberFormat="1" applyFont="1" applyFill="1" applyBorder="1"/>
    <xf numFmtId="167" fontId="79" fillId="0" borderId="195" xfId="0" applyNumberFormat="1" applyFont="1" applyFill="1" applyBorder="1"/>
    <xf numFmtId="167" fontId="79" fillId="0" borderId="196" xfId="0" applyNumberFormat="1" applyFont="1" applyFill="1" applyBorder="1"/>
    <xf numFmtId="167" fontId="79" fillId="29" borderId="197" xfId="38" applyNumberFormat="1" applyFont="1" applyFill="1" applyBorder="1"/>
    <xf numFmtId="167" fontId="79" fillId="29" borderId="198" xfId="38" applyNumberFormat="1" applyFont="1" applyFill="1" applyBorder="1"/>
    <xf numFmtId="0" fontId="14" fillId="0" borderId="132" xfId="0" applyFont="1" applyBorder="1" applyAlignment="1">
      <alignment horizontal="center" vertical="center" wrapText="1"/>
    </xf>
    <xf numFmtId="164" fontId="72" fillId="0" borderId="187" xfId="0" applyNumberFormat="1" applyFont="1" applyFill="1" applyBorder="1" applyAlignment="1">
      <alignment horizontal="center" vertical="center" wrapText="1"/>
    </xf>
    <xf numFmtId="164" fontId="76" fillId="0" borderId="183" xfId="0" applyNumberFormat="1" applyFont="1" applyBorder="1" applyAlignment="1">
      <alignment horizontal="center" vertical="center" wrapText="1"/>
    </xf>
    <xf numFmtId="164" fontId="72" fillId="0" borderId="187" xfId="0" applyNumberFormat="1" applyFont="1" applyFill="1" applyBorder="1" applyAlignment="1">
      <alignment horizontal="right" vertical="center" wrapText="1"/>
    </xf>
    <xf numFmtId="1" fontId="69" fillId="0" borderId="183" xfId="0" applyNumberFormat="1" applyFont="1" applyFill="1" applyBorder="1" applyAlignment="1">
      <alignment horizontal="right" vertical="center" wrapText="1"/>
    </xf>
    <xf numFmtId="166" fontId="2" fillId="0" borderId="186" xfId="0" applyNumberFormat="1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2" fillId="0" borderId="174" xfId="0" applyFont="1" applyBorder="1" applyAlignment="1">
      <alignment horizontal="center" vertical="center"/>
    </xf>
    <xf numFmtId="0" fontId="73" fillId="0" borderId="173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0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73" fillId="0" borderId="95" xfId="0" applyFont="1" applyBorder="1" applyAlignment="1">
      <alignment horizontal="center" vertical="center"/>
    </xf>
    <xf numFmtId="0" fontId="72" fillId="0" borderId="130" xfId="0" applyFont="1" applyBorder="1" applyAlignment="1">
      <alignment horizontal="center" vertical="center"/>
    </xf>
    <xf numFmtId="0" fontId="73" fillId="0" borderId="162" xfId="0" applyFont="1" applyBorder="1" applyAlignment="1">
      <alignment horizontal="center" vertical="center"/>
    </xf>
    <xf numFmtId="0" fontId="73" fillId="0" borderId="163" xfId="0" applyFont="1" applyBorder="1" applyAlignment="1">
      <alignment horizontal="center" vertical="center"/>
    </xf>
    <xf numFmtId="0" fontId="74" fillId="0" borderId="168" xfId="0" applyFont="1" applyBorder="1" applyAlignment="1">
      <alignment horizontal="center" vertical="center" wrapText="1"/>
    </xf>
    <xf numFmtId="0" fontId="75" fillId="0" borderId="177" xfId="0" applyFont="1" applyBorder="1" applyAlignment="1">
      <alignment horizontal="center" vertical="center" wrapText="1"/>
    </xf>
    <xf numFmtId="169" fontId="72" fillId="0" borderId="130" xfId="0" applyNumberFormat="1" applyFont="1" applyBorder="1" applyAlignment="1">
      <alignment horizontal="center" vertical="center"/>
    </xf>
    <xf numFmtId="169" fontId="72" fillId="0" borderId="163" xfId="0" applyNumberFormat="1" applyFont="1" applyBorder="1" applyAlignment="1">
      <alignment horizontal="center" vertical="center"/>
    </xf>
    <xf numFmtId="0" fontId="73" fillId="0" borderId="79" xfId="0" applyFont="1" applyBorder="1" applyAlignment="1">
      <alignment horizontal="center" vertical="center" wrapText="1"/>
    </xf>
    <xf numFmtId="0" fontId="73" fillId="0" borderId="94" xfId="0" applyFont="1" applyBorder="1" applyAlignment="1">
      <alignment horizontal="center" vertical="center" wrapText="1"/>
    </xf>
    <xf numFmtId="49" fontId="70" fillId="0" borderId="107" xfId="49" applyNumberFormat="1" applyFont="1" applyFill="1" applyBorder="1" applyAlignment="1">
      <alignment horizontal="center" vertical="center" wrapText="1"/>
    </xf>
    <xf numFmtId="0" fontId="1" fillId="0" borderId="119" xfId="49" applyFont="1" applyFill="1" applyBorder="1" applyAlignment="1">
      <alignment horizontal="center" vertical="center" wrapText="1"/>
    </xf>
    <xf numFmtId="49" fontId="70" fillId="0" borderId="119" xfId="49" applyNumberFormat="1" applyFont="1" applyFill="1" applyBorder="1" applyAlignment="1">
      <alignment horizontal="center" vertical="center" wrapText="1"/>
    </xf>
    <xf numFmtId="0" fontId="73" fillId="0" borderId="175" xfId="0" applyFont="1" applyBorder="1" applyAlignment="1">
      <alignment horizontal="center" vertical="center"/>
    </xf>
    <xf numFmtId="0" fontId="73" fillId="0" borderId="19" xfId="0" applyFont="1" applyBorder="1" applyAlignment="1">
      <alignment horizontal="center" vertical="center"/>
    </xf>
    <xf numFmtId="0" fontId="73" fillId="0" borderId="181" xfId="0" applyFont="1" applyBorder="1" applyAlignment="1">
      <alignment horizontal="center" vertical="center"/>
    </xf>
    <xf numFmtId="0" fontId="73" fillId="0" borderId="180" xfId="0" applyFont="1" applyBorder="1" applyAlignment="1">
      <alignment horizontal="center" vertical="center"/>
    </xf>
    <xf numFmtId="0" fontId="75" fillId="0" borderId="130" xfId="0" applyFont="1" applyBorder="1" applyAlignment="1">
      <alignment vertical="center" wrapText="1"/>
    </xf>
    <xf numFmtId="0" fontId="75" fillId="0" borderId="163" xfId="0" applyFont="1" applyBorder="1" applyAlignment="1">
      <alignment vertical="center" wrapText="1"/>
    </xf>
    <xf numFmtId="0" fontId="73" fillId="0" borderId="181" xfId="0" applyFont="1" applyBorder="1" applyAlignment="1">
      <alignment horizontal="center" vertical="center" wrapText="1"/>
    </xf>
    <xf numFmtId="0" fontId="73" fillId="0" borderId="182" xfId="0" applyFont="1" applyBorder="1" applyAlignment="1">
      <alignment horizontal="center" vertical="center" wrapText="1"/>
    </xf>
    <xf numFmtId="0" fontId="72" fillId="0" borderId="130" xfId="0" applyFont="1" applyBorder="1" applyAlignment="1">
      <alignment horizontal="center"/>
    </xf>
    <xf numFmtId="0" fontId="72" fillId="0" borderId="162" xfId="0" applyFont="1" applyBorder="1" applyAlignment="1">
      <alignment horizontal="center"/>
    </xf>
    <xf numFmtId="0" fontId="72" fillId="0" borderId="163" xfId="0" applyFont="1" applyBorder="1" applyAlignment="1">
      <alignment horizontal="center"/>
    </xf>
    <xf numFmtId="0" fontId="72" fillId="0" borderId="168" xfId="0" applyFont="1" applyFill="1" applyBorder="1" applyAlignment="1">
      <alignment horizontal="center" vertical="center"/>
    </xf>
    <xf numFmtId="0" fontId="73" fillId="0" borderId="104" xfId="0" applyFont="1" applyBorder="1" applyAlignment="1">
      <alignment horizontal="center" vertical="center"/>
    </xf>
    <xf numFmtId="0" fontId="73" fillId="0" borderId="183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/>
    </xf>
    <xf numFmtId="0" fontId="73" fillId="0" borderId="130" xfId="0" applyFont="1" applyFill="1" applyBorder="1" applyAlignment="1">
      <alignment horizontal="center" vertical="center" wrapText="1"/>
    </xf>
    <xf numFmtId="0" fontId="0" fillId="0" borderId="163" xfId="0" applyBorder="1" applyAlignment="1">
      <alignment horizontal="center" vertical="center" wrapText="1"/>
    </xf>
    <xf numFmtId="0" fontId="73" fillId="0" borderId="14" xfId="0" applyFont="1" applyBorder="1" applyAlignment="1">
      <alignment vertical="center" wrapText="1"/>
    </xf>
    <xf numFmtId="0" fontId="73" fillId="0" borderId="24" xfId="0" applyFont="1" applyBorder="1" applyAlignment="1">
      <alignment vertical="center" wrapText="1"/>
    </xf>
    <xf numFmtId="0" fontId="73" fillId="0" borderId="16" xfId="0" applyFont="1" applyBorder="1" applyAlignment="1">
      <alignment vertical="center" wrapText="1"/>
    </xf>
    <xf numFmtId="0" fontId="73" fillId="0" borderId="21" xfId="0" applyFont="1" applyBorder="1" applyAlignment="1">
      <alignment vertical="center" wrapText="1"/>
    </xf>
    <xf numFmtId="0" fontId="73" fillId="0" borderId="168" xfId="0" applyFont="1" applyBorder="1" applyAlignment="1">
      <alignment vertical="center" wrapText="1"/>
    </xf>
    <xf numFmtId="0" fontId="73" fillId="0" borderId="183" xfId="0" applyFont="1" applyBorder="1" applyAlignment="1">
      <alignment vertical="center" wrapText="1"/>
    </xf>
    <xf numFmtId="0" fontId="73" fillId="0" borderId="104" xfId="0" applyFont="1" applyBorder="1" applyAlignment="1">
      <alignment vertical="center" wrapText="1"/>
    </xf>
    <xf numFmtId="0" fontId="73" fillId="0" borderId="15" xfId="0" applyFont="1" applyBorder="1" applyAlignment="1">
      <alignment vertical="center" wrapText="1"/>
    </xf>
    <xf numFmtId="0" fontId="73" fillId="0" borderId="27" xfId="0" applyFont="1" applyBorder="1" applyAlignment="1">
      <alignment vertical="center" wrapText="1"/>
    </xf>
    <xf numFmtId="0" fontId="72" fillId="0" borderId="158" xfId="0" applyFont="1" applyBorder="1" applyAlignment="1">
      <alignment horizontal="center" vertical="center"/>
    </xf>
    <xf numFmtId="0" fontId="72" fillId="0" borderId="159" xfId="0" applyFont="1" applyBorder="1" applyAlignment="1">
      <alignment horizontal="center" vertical="center"/>
    </xf>
    <xf numFmtId="0" fontId="72" fillId="0" borderId="157" xfId="0" applyFont="1" applyBorder="1" applyAlignment="1">
      <alignment horizontal="center" vertical="center"/>
    </xf>
    <xf numFmtId="0" fontId="72" fillId="0" borderId="117" xfId="0" applyFont="1" applyBorder="1" applyAlignment="1">
      <alignment horizontal="center" vertical="center"/>
    </xf>
    <xf numFmtId="0" fontId="72" fillId="0" borderId="131" xfId="0" applyFont="1" applyBorder="1" applyAlignment="1">
      <alignment horizontal="center" vertical="center"/>
    </xf>
    <xf numFmtId="0" fontId="72" fillId="0" borderId="118" xfId="0" applyFont="1" applyBorder="1" applyAlignment="1">
      <alignment horizontal="center" vertical="center"/>
    </xf>
    <xf numFmtId="0" fontId="73" fillId="0" borderId="150" xfId="0" applyFont="1" applyFill="1" applyBorder="1" applyAlignment="1">
      <alignment horizontal="center" vertical="center" wrapText="1"/>
    </xf>
    <xf numFmtId="0" fontId="73" fillId="0" borderId="155" xfId="0" applyFont="1" applyBorder="1" applyAlignment="1">
      <alignment vertical="center" wrapText="1"/>
    </xf>
    <xf numFmtId="0" fontId="73" fillId="0" borderId="119" xfId="0" applyFont="1" applyBorder="1" applyAlignment="1">
      <alignment vertical="center" wrapText="1"/>
    </xf>
    <xf numFmtId="0" fontId="73" fillId="0" borderId="156" xfId="0" applyFont="1" applyBorder="1" applyAlignment="1">
      <alignment vertical="center" wrapText="1"/>
    </xf>
    <xf numFmtId="0" fontId="73" fillId="0" borderId="154" xfId="0" applyFont="1" applyBorder="1" applyAlignment="1">
      <alignment vertical="center" wrapText="1"/>
    </xf>
    <xf numFmtId="0" fontId="73" fillId="0" borderId="78" xfId="0" applyFont="1" applyBorder="1" applyAlignment="1">
      <alignment vertical="center" wrapText="1"/>
    </xf>
    <xf numFmtId="0" fontId="73" fillId="0" borderId="84" xfId="0" applyFont="1" applyBorder="1" applyAlignment="1">
      <alignment vertical="center" wrapText="1"/>
    </xf>
    <xf numFmtId="0" fontId="73" fillId="0" borderId="79" xfId="0" applyFont="1" applyBorder="1" applyAlignment="1">
      <alignment vertical="center" wrapText="1"/>
    </xf>
    <xf numFmtId="0" fontId="73" fillId="0" borderId="87" xfId="0" applyFont="1" applyBorder="1" applyAlignment="1">
      <alignment vertical="center" wrapText="1"/>
    </xf>
    <xf numFmtId="0" fontId="73" fillId="0" borderId="151" xfId="0" applyFont="1" applyBorder="1" applyAlignment="1">
      <alignment vertical="center" wrapText="1"/>
    </xf>
    <xf numFmtId="0" fontId="73" fillId="0" borderId="80" xfId="0" applyFont="1" applyBorder="1" applyAlignment="1">
      <alignment vertical="center" wrapText="1"/>
    </xf>
    <xf numFmtId="0" fontId="73" fillId="0" borderId="185" xfId="0" applyFont="1" applyBorder="1" applyAlignment="1">
      <alignment horizontal="center" vertical="center"/>
    </xf>
    <xf numFmtId="0" fontId="73" fillId="0" borderId="186" xfId="0" applyFont="1" applyBorder="1" applyAlignment="1">
      <alignment horizontal="center" vertical="center"/>
    </xf>
    <xf numFmtId="0" fontId="72" fillId="0" borderId="168" xfId="0" applyFont="1" applyBorder="1" applyAlignment="1">
      <alignment horizontal="center" vertical="center" wrapText="1"/>
    </xf>
    <xf numFmtId="0" fontId="73" fillId="0" borderId="183" xfId="0" applyFont="1" applyBorder="1" applyAlignment="1">
      <alignment horizontal="center" vertical="center" wrapText="1"/>
    </xf>
    <xf numFmtId="0" fontId="73" fillId="0" borderId="185" xfId="0" applyFont="1" applyBorder="1" applyAlignment="1">
      <alignment horizontal="center" vertical="center" wrapText="1"/>
    </xf>
    <xf numFmtId="0" fontId="73" fillId="0" borderId="186" xfId="0" applyFont="1" applyBorder="1" applyAlignment="1">
      <alignment horizontal="center" vertical="center" wrapText="1"/>
    </xf>
    <xf numFmtId="0" fontId="72" fillId="0" borderId="104" xfId="0" applyFont="1" applyBorder="1" applyAlignment="1">
      <alignment horizontal="center" vertical="center" wrapText="1"/>
    </xf>
    <xf numFmtId="0" fontId="72" fillId="0" borderId="183" xfId="0" applyFont="1" applyBorder="1" applyAlignment="1">
      <alignment horizontal="center" vertical="center" wrapText="1"/>
    </xf>
    <xf numFmtId="0" fontId="72" fillId="0" borderId="173" xfId="0" applyFont="1" applyBorder="1" applyAlignment="1">
      <alignment horizontal="center" vertical="center"/>
    </xf>
    <xf numFmtId="0" fontId="72" fillId="0" borderId="175" xfId="0" applyFont="1" applyBorder="1" applyAlignment="1">
      <alignment horizontal="center" vertical="center"/>
    </xf>
    <xf numFmtId="0" fontId="72" fillId="0" borderId="185" xfId="0" applyFont="1" applyBorder="1" applyAlignment="1">
      <alignment horizontal="center" vertical="center"/>
    </xf>
    <xf numFmtId="0" fontId="72" fillId="0" borderId="184" xfId="0" applyFont="1" applyBorder="1" applyAlignment="1">
      <alignment horizontal="center" vertical="center"/>
    </xf>
    <xf numFmtId="0" fontId="72" fillId="0" borderId="186" xfId="0" applyFont="1" applyBorder="1" applyAlignment="1">
      <alignment horizontal="center" vertical="center"/>
    </xf>
    <xf numFmtId="0" fontId="73" fillId="0" borderId="162" xfId="0" applyFont="1" applyFill="1" applyBorder="1" applyAlignment="1">
      <alignment horizontal="center" vertical="center" wrapText="1"/>
    </xf>
    <xf numFmtId="0" fontId="7" fillId="0" borderId="132" xfId="0" applyFont="1" applyBorder="1" applyAlignment="1">
      <alignment horizontal="center" vertical="center"/>
    </xf>
    <xf numFmtId="0" fontId="25" fillId="0" borderId="132" xfId="0" applyFont="1" applyBorder="1" applyAlignment="1">
      <alignment horizontal="center" vertical="center"/>
    </xf>
    <xf numFmtId="0" fontId="14" fillId="0" borderId="132" xfId="0" applyFont="1" applyBorder="1" applyAlignment="1">
      <alignment horizontal="center" vertical="center" wrapText="1"/>
    </xf>
    <xf numFmtId="0" fontId="8" fillId="0" borderId="132" xfId="0" applyFont="1" applyBorder="1" applyAlignment="1">
      <alignment horizontal="center" vertical="center" wrapText="1"/>
    </xf>
    <xf numFmtId="0" fontId="35" fillId="0" borderId="170" xfId="0" applyFont="1" applyFill="1" applyBorder="1" applyAlignment="1" applyProtection="1">
      <alignment horizontal="center" vertical="center" wrapText="1"/>
      <protection locked="0"/>
    </xf>
    <xf numFmtId="0" fontId="35" fillId="0" borderId="171" xfId="0" applyFont="1" applyFill="1" applyBorder="1" applyAlignment="1" applyProtection="1">
      <alignment horizontal="center" vertical="top" wrapText="1"/>
      <protection locked="0"/>
    </xf>
    <xf numFmtId="0" fontId="35" fillId="0" borderId="170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  <xf numFmtId="14" fontId="139" fillId="0" borderId="113" xfId="0" applyNumberFormat="1" applyFont="1" applyFill="1" applyBorder="1" applyAlignment="1">
      <alignment horizontal="center" vertical="center" wrapText="1"/>
    </xf>
    <xf numFmtId="0" fontId="139" fillId="0" borderId="162" xfId="0" applyFont="1" applyBorder="1" applyAlignment="1">
      <alignment horizontal="center" vertical="center" wrapText="1"/>
    </xf>
    <xf numFmtId="0" fontId="139" fillId="0" borderId="163" xfId="0" applyFont="1" applyBorder="1" applyAlignment="1">
      <alignment horizontal="center" vertical="center" wrapText="1"/>
    </xf>
    <xf numFmtId="3" fontId="73" fillId="0" borderId="167" xfId="0" applyNumberFormat="1" applyFont="1" applyFill="1" applyBorder="1" applyAlignment="1">
      <alignment vertical="center" wrapText="1"/>
    </xf>
    <xf numFmtId="165" fontId="76" fillId="0" borderId="163" xfId="0" applyNumberFormat="1" applyFont="1" applyBorder="1" applyAlignment="1">
      <alignment vertical="center" wrapText="1"/>
    </xf>
    <xf numFmtId="1" fontId="73" fillId="0" borderId="169" xfId="0" applyNumberFormat="1" applyFont="1" applyFill="1" applyBorder="1" applyAlignment="1">
      <alignment horizontal="right" vertical="center" wrapText="1"/>
    </xf>
    <xf numFmtId="165" fontId="73" fillId="0" borderId="175" xfId="0" applyNumberFormat="1" applyFont="1" applyBorder="1" applyAlignment="1">
      <alignment horizontal="right" vertical="center" wrapText="1"/>
    </xf>
    <xf numFmtId="1" fontId="73" fillId="0" borderId="113" xfId="0" applyNumberFormat="1" applyFont="1" applyFill="1" applyBorder="1" applyAlignment="1">
      <alignment horizontal="right" vertical="center" wrapText="1"/>
    </xf>
    <xf numFmtId="1" fontId="73" fillId="0" borderId="163" xfId="0" applyNumberFormat="1" applyFont="1" applyBorder="1" applyAlignment="1">
      <alignment horizontal="right" vertical="center" wrapText="1"/>
    </xf>
    <xf numFmtId="165" fontId="73" fillId="0" borderId="163" xfId="0" applyNumberFormat="1" applyFont="1" applyBorder="1" applyAlignment="1">
      <alignment horizontal="right" vertical="center" wrapText="1"/>
    </xf>
    <xf numFmtId="1" fontId="73" fillId="0" borderId="175" xfId="0" applyNumberFormat="1" applyFont="1" applyBorder="1" applyAlignment="1">
      <alignment vertical="center" wrapText="1"/>
    </xf>
    <xf numFmtId="165" fontId="73" fillId="30" borderId="84" xfId="0" applyNumberFormat="1" applyFont="1" applyFill="1" applyBorder="1" applyAlignment="1">
      <alignment horizontal="right" vertical="center" wrapText="1"/>
    </xf>
    <xf numFmtId="165" fontId="73" fillId="30" borderId="87" xfId="0" applyNumberFormat="1" applyFont="1" applyFill="1" applyBorder="1" applyAlignment="1">
      <alignment horizontal="right" vertical="center" wrapText="1"/>
    </xf>
    <xf numFmtId="165" fontId="73" fillId="0" borderId="84" xfId="0" quotePrefix="1" applyNumberFormat="1" applyFont="1" applyBorder="1" applyAlignment="1">
      <alignment horizontal="right" vertical="center" wrapText="1"/>
    </xf>
    <xf numFmtId="4" fontId="73" fillId="0" borderId="169" xfId="0" applyNumberFormat="1" applyFont="1" applyFill="1" applyBorder="1" applyAlignment="1">
      <alignment horizontal="right" vertical="center" wrapText="1"/>
    </xf>
    <xf numFmtId="0" fontId="73" fillId="0" borderId="199" xfId="0" applyFont="1" applyBorder="1" applyAlignment="1">
      <alignment horizontal="center" vertical="center" wrapText="1"/>
    </xf>
    <xf numFmtId="0" fontId="73" fillId="0" borderId="200" xfId="0" applyFont="1" applyBorder="1" applyAlignment="1">
      <alignment horizontal="center" vertical="center" wrapText="1"/>
    </xf>
    <xf numFmtId="4" fontId="73" fillId="0" borderId="143" xfId="0" applyNumberFormat="1" applyFont="1" applyBorder="1" applyAlignment="1">
      <alignment horizontal="right" vertical="center" wrapText="1"/>
    </xf>
    <xf numFmtId="164" fontId="73" fillId="29" borderId="164" xfId="0" applyNumberFormat="1" applyFont="1" applyFill="1" applyBorder="1" applyAlignment="1">
      <alignment horizontal="right" vertical="center" wrapText="1"/>
    </xf>
    <xf numFmtId="164" fontId="73" fillId="29" borderId="165" xfId="0" applyNumberFormat="1" applyFont="1" applyFill="1" applyBorder="1" applyAlignment="1">
      <alignment horizontal="right" vertical="center" wrapText="1"/>
    </xf>
    <xf numFmtId="4" fontId="73" fillId="0" borderId="23" xfId="0" applyNumberFormat="1" applyFont="1" applyBorder="1" applyAlignment="1">
      <alignment horizontal="right" vertical="center" wrapText="1"/>
    </xf>
    <xf numFmtId="164" fontId="73" fillId="29" borderId="31" xfId="0" applyNumberFormat="1" applyFont="1" applyFill="1" applyBorder="1" applyAlignment="1">
      <alignment horizontal="right" vertical="center" wrapText="1"/>
    </xf>
    <xf numFmtId="1" fontId="73" fillId="0" borderId="47" xfId="0" applyNumberFormat="1" applyFont="1" applyBorder="1" applyAlignment="1">
      <alignment horizontal="right" vertical="center" wrapText="1"/>
    </xf>
    <xf numFmtId="164" fontId="73" fillId="29" borderId="25" xfId="0" quotePrefix="1" applyNumberFormat="1" applyFont="1" applyFill="1" applyBorder="1" applyAlignment="1">
      <alignment horizontal="right" vertical="center" wrapText="1"/>
    </xf>
    <xf numFmtId="164" fontId="73" fillId="29" borderId="24" xfId="0" applyNumberFormat="1" applyFont="1" applyFill="1" applyBorder="1" applyAlignment="1">
      <alignment horizontal="right" vertical="center" wrapText="1"/>
    </xf>
    <xf numFmtId="1" fontId="73" fillId="0" borderId="23" xfId="0" applyNumberFormat="1" applyFont="1" applyBorder="1" applyAlignment="1">
      <alignment horizontal="right" vertical="center" wrapText="1"/>
    </xf>
    <xf numFmtId="165" fontId="73" fillId="0" borderId="31" xfId="0" applyNumberFormat="1" applyFont="1" applyBorder="1" applyAlignment="1">
      <alignment horizontal="right" vertical="center" wrapText="1"/>
    </xf>
    <xf numFmtId="164" fontId="73" fillId="0" borderId="31" xfId="0" applyNumberFormat="1" applyFont="1" applyBorder="1" applyAlignment="1">
      <alignment horizontal="right" vertical="center" wrapText="1"/>
    </xf>
    <xf numFmtId="3" fontId="73" fillId="0" borderId="23" xfId="0" applyNumberFormat="1" applyFont="1" applyBorder="1" applyAlignment="1">
      <alignment horizontal="right" vertical="center" wrapText="1"/>
    </xf>
    <xf numFmtId="164" fontId="73" fillId="0" borderId="24" xfId="0" applyNumberFormat="1" applyFont="1" applyBorder="1" applyAlignment="1">
      <alignment horizontal="right" vertical="center" wrapText="1"/>
    </xf>
    <xf numFmtId="164" fontId="73" fillId="0" borderId="25" xfId="0" quotePrefix="1" applyNumberFormat="1" applyFont="1" applyBorder="1" applyAlignment="1">
      <alignment horizontal="right" vertical="center" wrapText="1"/>
    </xf>
    <xf numFmtId="3" fontId="73" fillId="0" borderId="20" xfId="0" applyNumberFormat="1" applyFont="1" applyBorder="1" applyAlignment="1">
      <alignment horizontal="right" vertical="center" wrapText="1"/>
    </xf>
    <xf numFmtId="164" fontId="73" fillId="29" borderId="21" xfId="0" applyNumberFormat="1" applyFont="1" applyFill="1" applyBorder="1" applyAlignment="1">
      <alignment horizontal="right" vertical="center" wrapText="1"/>
    </xf>
    <xf numFmtId="1" fontId="72" fillId="0" borderId="148" xfId="0" applyNumberFormat="1" applyFont="1" applyBorder="1" applyAlignment="1">
      <alignment horizontal="right" vertical="center" wrapText="1"/>
    </xf>
    <xf numFmtId="164" fontId="72" fillId="0" borderId="153" xfId="0" applyNumberFormat="1" applyFont="1" applyBorder="1" applyAlignment="1">
      <alignment horizontal="right" vertical="center" wrapText="1"/>
    </xf>
    <xf numFmtId="164" fontId="72" fillId="0" borderId="121" xfId="0" applyNumberFormat="1" applyFont="1" applyBorder="1" applyAlignment="1">
      <alignment horizontal="right" vertical="center" wrapText="1"/>
    </xf>
    <xf numFmtId="3" fontId="72" fillId="0" borderId="148" xfId="0" applyNumberFormat="1" applyFont="1" applyBorder="1" applyAlignment="1">
      <alignment horizontal="right" vertical="center" wrapText="1"/>
    </xf>
    <xf numFmtId="164" fontId="72" fillId="0" borderId="114" xfId="0" applyNumberFormat="1" applyFont="1" applyBorder="1" applyAlignment="1">
      <alignment horizontal="right" vertical="center" wrapText="1"/>
    </xf>
    <xf numFmtId="1" fontId="73" fillId="0" borderId="143" xfId="0" applyNumberFormat="1" applyFont="1" applyBorder="1" applyAlignment="1">
      <alignment horizontal="right" vertical="center" wrapText="1"/>
    </xf>
    <xf numFmtId="164" fontId="73" fillId="0" borderId="164" xfId="0" applyNumberFormat="1" applyFont="1" applyBorder="1" applyAlignment="1">
      <alignment horizontal="right" vertical="center" wrapText="1"/>
    </xf>
    <xf numFmtId="3" fontId="73" fillId="0" borderId="169" xfId="0" applyNumberFormat="1" applyFont="1" applyFill="1" applyBorder="1" applyAlignment="1">
      <alignment horizontal="right" vertical="center" wrapText="1"/>
    </xf>
    <xf numFmtId="3" fontId="73" fillId="0" borderId="143" xfId="0" applyNumberFormat="1" applyFont="1" applyBorder="1" applyAlignment="1">
      <alignment horizontal="right" vertical="center" wrapText="1"/>
    </xf>
    <xf numFmtId="164" fontId="73" fillId="29" borderId="176" xfId="0" applyNumberFormat="1" applyFont="1" applyFill="1" applyBorder="1" applyAlignment="1">
      <alignment horizontal="right" vertical="center" wrapText="1"/>
    </xf>
    <xf numFmtId="164" fontId="73" fillId="29" borderId="64" xfId="0" applyNumberFormat="1" applyFont="1" applyFill="1" applyBorder="1" applyAlignment="1">
      <alignment horizontal="right" vertical="center" wrapText="1"/>
    </xf>
    <xf numFmtId="164" fontId="73" fillId="0" borderId="64" xfId="0" applyNumberFormat="1" applyFont="1" applyBorder="1" applyAlignment="1">
      <alignment horizontal="right" vertical="center" wrapText="1"/>
    </xf>
    <xf numFmtId="165" fontId="73" fillId="0" borderId="17" xfId="0" applyNumberFormat="1" applyFont="1" applyFill="1" applyBorder="1" applyAlignment="1">
      <alignment horizontal="right" vertical="center" wrapText="1"/>
    </xf>
    <xf numFmtId="165" fontId="73" fillId="0" borderId="47" xfId="0" applyNumberFormat="1" applyFont="1" applyBorder="1" applyAlignment="1">
      <alignment horizontal="right" vertical="center" wrapText="1"/>
    </xf>
    <xf numFmtId="164" fontId="73" fillId="29" borderId="69" xfId="0" applyNumberFormat="1" applyFont="1" applyFill="1" applyBorder="1" applyAlignment="1">
      <alignment horizontal="right" vertical="center" wrapText="1"/>
    </xf>
    <xf numFmtId="164" fontId="73" fillId="0" borderId="25" xfId="0" applyNumberFormat="1" applyFont="1" applyBorder="1" applyAlignment="1">
      <alignment horizontal="right" vertical="center" wrapText="1"/>
    </xf>
    <xf numFmtId="3" fontId="73" fillId="0" borderId="47" xfId="0" applyNumberFormat="1" applyFont="1" applyBorder="1" applyAlignment="1">
      <alignment horizontal="right" vertical="center" wrapText="1"/>
    </xf>
    <xf numFmtId="164" fontId="73" fillId="0" borderId="201" xfId="0" applyNumberFormat="1" applyFont="1" applyBorder="1" applyAlignment="1">
      <alignment horizontal="right" vertical="center" wrapText="1"/>
    </xf>
    <xf numFmtId="164" fontId="72" fillId="29" borderId="153" xfId="0" applyNumberFormat="1" applyFont="1" applyFill="1" applyBorder="1" applyAlignment="1">
      <alignment horizontal="right" vertical="center" wrapText="1"/>
    </xf>
    <xf numFmtId="164" fontId="73" fillId="0" borderId="176" xfId="0" applyNumberFormat="1" applyFont="1" applyBorder="1" applyAlignment="1">
      <alignment horizontal="right" vertical="center" wrapText="1"/>
    </xf>
    <xf numFmtId="164" fontId="73" fillId="29" borderId="149" xfId="0" applyNumberFormat="1" applyFont="1" applyFill="1" applyBorder="1" applyAlignment="1">
      <alignment horizontal="right" vertical="center" wrapText="1"/>
    </xf>
    <xf numFmtId="1" fontId="73" fillId="0" borderId="31" xfId="0" applyNumberFormat="1" applyFont="1" applyBorder="1" applyAlignment="1">
      <alignment horizontal="right" vertical="center" wrapText="1"/>
    </xf>
    <xf numFmtId="1" fontId="73" fillId="0" borderId="48" xfId="0" applyNumberFormat="1" applyFont="1" applyBorder="1" applyAlignment="1">
      <alignment horizontal="right" vertical="center" wrapText="1"/>
    </xf>
    <xf numFmtId="164" fontId="73" fillId="0" borderId="101" xfId="0" applyNumberFormat="1" applyFont="1" applyBorder="1" applyAlignment="1">
      <alignment horizontal="right" vertical="center" wrapText="1"/>
    </xf>
    <xf numFmtId="164" fontId="73" fillId="0" borderId="65" xfId="0" applyNumberFormat="1" applyFont="1" applyBorder="1" applyAlignment="1">
      <alignment horizontal="right" vertical="center" wrapText="1"/>
    </xf>
    <xf numFmtId="164" fontId="73" fillId="29" borderId="28" xfId="0" applyNumberFormat="1" applyFont="1" applyFill="1" applyBorder="1" applyAlignment="1">
      <alignment horizontal="right" vertical="center" wrapText="1"/>
    </xf>
    <xf numFmtId="3" fontId="72" fillId="0" borderId="121" xfId="0" applyNumberFormat="1" applyFont="1" applyBorder="1" applyAlignment="1">
      <alignment horizontal="right" vertical="center" wrapText="1"/>
    </xf>
    <xf numFmtId="164" fontId="73" fillId="29" borderId="153" xfId="0" applyNumberFormat="1" applyFont="1" applyFill="1" applyBorder="1" applyAlignment="1">
      <alignment horizontal="right" vertical="center" wrapText="1"/>
    </xf>
    <xf numFmtId="3" fontId="73" fillId="0" borderId="48" xfId="0" applyNumberFormat="1" applyFont="1" applyBorder="1" applyAlignment="1">
      <alignment horizontal="right" vertical="center" wrapText="1"/>
    </xf>
    <xf numFmtId="164" fontId="73" fillId="29" borderId="27" xfId="0" applyNumberFormat="1" applyFont="1" applyFill="1" applyBorder="1" applyAlignment="1">
      <alignment horizontal="right" vertical="center" wrapText="1"/>
    </xf>
    <xf numFmtId="164" fontId="73" fillId="29" borderId="26" xfId="0" applyNumberFormat="1" applyFont="1" applyFill="1" applyBorder="1" applyAlignment="1">
      <alignment horizontal="right" vertical="center" wrapText="1"/>
    </xf>
    <xf numFmtId="164" fontId="73" fillId="0" borderId="28" xfId="0" applyNumberFormat="1" applyFont="1" applyBorder="1" applyAlignment="1">
      <alignment horizontal="right" vertical="center" wrapText="1"/>
    </xf>
    <xf numFmtId="164" fontId="73" fillId="29" borderId="25" xfId="0" applyNumberFormat="1" applyFont="1" applyFill="1" applyBorder="1" applyAlignment="1">
      <alignment horizontal="right" vertical="center" wrapText="1"/>
    </xf>
    <xf numFmtId="164" fontId="73" fillId="29" borderId="201" xfId="0" applyNumberFormat="1" applyFont="1" applyFill="1" applyBorder="1" applyAlignment="1">
      <alignment horizontal="right" vertical="center" wrapText="1"/>
    </xf>
    <xf numFmtId="1" fontId="73" fillId="0" borderId="146" xfId="0" applyNumberFormat="1" applyFont="1" applyBorder="1" applyAlignment="1">
      <alignment horizontal="right" vertical="center" wrapText="1"/>
    </xf>
    <xf numFmtId="164" fontId="73" fillId="0" borderId="122" xfId="0" applyNumberFormat="1" applyFont="1" applyBorder="1" applyAlignment="1">
      <alignment horizontal="right" vertical="center" wrapText="1"/>
    </xf>
    <xf numFmtId="3" fontId="73" fillId="0" borderId="146" xfId="0" applyNumberFormat="1" applyFont="1" applyBorder="1" applyAlignment="1">
      <alignment horizontal="right" vertical="center" wrapText="1"/>
    </xf>
    <xf numFmtId="164" fontId="73" fillId="0" borderId="149" xfId="0" applyNumberFormat="1" applyFont="1" applyBorder="1" applyAlignment="1">
      <alignment horizontal="right" vertical="center" wrapText="1"/>
    </xf>
    <xf numFmtId="164" fontId="73" fillId="0" borderId="96" xfId="0" applyNumberFormat="1" applyFont="1" applyBorder="1" applyAlignment="1">
      <alignment horizontal="right" vertical="center" wrapText="1"/>
    </xf>
    <xf numFmtId="164" fontId="73" fillId="0" borderId="26" xfId="0" applyNumberFormat="1" applyFont="1" applyBorder="1" applyAlignment="1">
      <alignment horizontal="right" vertical="center" wrapText="1"/>
    </xf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36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</xdr:row>
      <xdr:rowOff>1</xdr:rowOff>
    </xdr:from>
    <xdr:to>
      <xdr:col>19</xdr:col>
      <xdr:colOff>43204</xdr:colOff>
      <xdr:row>22</xdr:row>
      <xdr:rowOff>85726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86400" y="161926"/>
          <a:ext cx="6139204" cy="34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23</xdr:row>
      <xdr:rowOff>1</xdr:rowOff>
    </xdr:from>
    <xdr:to>
      <xdr:col>9</xdr:col>
      <xdr:colOff>581025</xdr:colOff>
      <xdr:row>41</xdr:row>
      <xdr:rowOff>76201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3724276"/>
          <a:ext cx="4848225" cy="29908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60</xdr:row>
      <xdr:rowOff>19050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9337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57150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581025</xdr:colOff>
      <xdr:row>60</xdr:row>
      <xdr:rowOff>38101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48225" cy="295275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390525</xdr:colOff>
      <xdr:row>41</xdr:row>
      <xdr:rowOff>47625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048125" cy="296227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400050</xdr:colOff>
      <xdr:row>60</xdr:row>
      <xdr:rowOff>57150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057650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</xdr:colOff>
      <xdr:row>60</xdr:row>
      <xdr:rowOff>76200</xdr:rowOff>
    </xdr:from>
    <xdr:to>
      <xdr:col>17</xdr:col>
      <xdr:colOff>590550</xdr:colOff>
      <xdr:row>78</xdr:row>
      <xdr:rowOff>66675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05525" y="9791700"/>
          <a:ext cx="4848225" cy="2905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38100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9526</xdr:colOff>
      <xdr:row>27</xdr:row>
      <xdr:rowOff>0</xdr:rowOff>
    </xdr:from>
    <xdr:to>
      <xdr:col>6</xdr:col>
      <xdr:colOff>200026</xdr:colOff>
      <xdr:row>40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6" y="4419600"/>
          <a:ext cx="3238500" cy="225742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27</xdr:row>
      <xdr:rowOff>0</xdr:rowOff>
    </xdr:from>
    <xdr:to>
      <xdr:col>12</xdr:col>
      <xdr:colOff>504825</xdr:colOff>
      <xdr:row>40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67150" y="4419600"/>
          <a:ext cx="3952875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180975</xdr:colOff>
      <xdr:row>56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6734175"/>
          <a:ext cx="3228975" cy="2428875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41</xdr:row>
      <xdr:rowOff>0</xdr:rowOff>
    </xdr:from>
    <xdr:to>
      <xdr:col>12</xdr:col>
      <xdr:colOff>504825</xdr:colOff>
      <xdr:row>56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67150" y="6734175"/>
          <a:ext cx="3952875" cy="24288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9524</xdr:rowOff>
    </xdr:from>
    <xdr:to>
      <xdr:col>9</xdr:col>
      <xdr:colOff>19050</xdr:colOff>
      <xdr:row>76</xdr:row>
      <xdr:rowOff>123824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9334499"/>
          <a:ext cx="4895850" cy="3209925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</xdr:colOff>
      <xdr:row>57</xdr:row>
      <xdr:rowOff>28575</xdr:rowOff>
    </xdr:from>
    <xdr:to>
      <xdr:col>18</xdr:col>
      <xdr:colOff>280529</xdr:colOff>
      <xdr:row>76</xdr:row>
      <xdr:rowOff>133627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553075" y="935355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9</xdr:row>
      <xdr:rowOff>0</xdr:rowOff>
    </xdr:from>
    <xdr:to>
      <xdr:col>22</xdr:col>
      <xdr:colOff>514350</xdr:colOff>
      <xdr:row>31</xdr:row>
      <xdr:rowOff>119193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839075" y="1485900"/>
          <a:ext cx="6343650" cy="3700593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6</xdr:row>
      <xdr:rowOff>9525</xdr:rowOff>
    </xdr:from>
    <xdr:to>
      <xdr:col>11</xdr:col>
      <xdr:colOff>575417</xdr:colOff>
      <xdr:row>24</xdr:row>
      <xdr:rowOff>69220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7825" y="990600"/>
          <a:ext cx="5633192" cy="2993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631031</xdr:colOff>
      <xdr:row>37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3"/>
          <a:ext cx="5976938" cy="355996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7</xdr:col>
      <xdr:colOff>607218</xdr:colOff>
      <xdr:row>62</xdr:row>
      <xdr:rowOff>119063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679781"/>
          <a:ext cx="5953125" cy="37861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600075</xdr:colOff>
      <xdr:row>15</xdr:row>
      <xdr:rowOff>104775</xdr:rowOff>
    </xdr:from>
    <xdr:to>
      <xdr:col>13</xdr:col>
      <xdr:colOff>228599</xdr:colOff>
      <xdr:row>34</xdr:row>
      <xdr:rowOff>76200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8075" y="3638550"/>
          <a:ext cx="5581649" cy="30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939800</xdr:colOff>
      <xdr:row>25</xdr:row>
      <xdr:rowOff>12700</xdr:rowOff>
    </xdr:from>
    <xdr:to>
      <xdr:col>10</xdr:col>
      <xdr:colOff>774426</xdr:colOff>
      <xdr:row>53</xdr:row>
      <xdr:rowOff>78130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9000" y="6680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977900</xdr:colOff>
      <xdr:row>54</xdr:row>
      <xdr:rowOff>0</xdr:rowOff>
    </xdr:from>
    <xdr:to>
      <xdr:col>10</xdr:col>
      <xdr:colOff>788140</xdr:colOff>
      <xdr:row>83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7100" y="11455400"/>
          <a:ext cx="8535140" cy="48641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25</xdr:row>
      <xdr:rowOff>0</xdr:rowOff>
    </xdr:from>
    <xdr:to>
      <xdr:col>22</xdr:col>
      <xdr:colOff>159236</xdr:colOff>
      <xdr:row>53</xdr:row>
      <xdr:rowOff>28851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667500"/>
          <a:ext cx="8541236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153140</xdr:colOff>
      <xdr:row>83</xdr:row>
      <xdr:rowOff>64937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35140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1000125</xdr:colOff>
      <xdr:row>21</xdr:row>
      <xdr:rowOff>35719</xdr:rowOff>
    </xdr:from>
    <xdr:to>
      <xdr:col>10</xdr:col>
      <xdr:colOff>772265</xdr:colOff>
      <xdr:row>49</xdr:row>
      <xdr:rowOff>26217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93156" y="6036469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117421</xdr:colOff>
      <xdr:row>48</xdr:row>
      <xdr:rowOff>157185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37094" y="6000750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654844</xdr:colOff>
      <xdr:row>50</xdr:row>
      <xdr:rowOff>59531</xdr:rowOff>
    </xdr:from>
    <xdr:to>
      <xdr:col>15</xdr:col>
      <xdr:colOff>659299</xdr:colOff>
      <xdr:row>78</xdr:row>
      <xdr:rowOff>37836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07969" y="10894219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14</xdr:row>
      <xdr:rowOff>0</xdr:rowOff>
    </xdr:from>
    <xdr:to>
      <xdr:col>14</xdr:col>
      <xdr:colOff>555246</xdr:colOff>
      <xdr:row>34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495675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57150</xdr:colOff>
      <xdr:row>12</xdr:row>
      <xdr:rowOff>114300</xdr:rowOff>
    </xdr:from>
    <xdr:to>
      <xdr:col>15</xdr:col>
      <xdr:colOff>145856</xdr:colOff>
      <xdr:row>33</xdr:row>
      <xdr:rowOff>97448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5150" y="320040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2084917</xdr:colOff>
      <xdr:row>14</xdr:row>
      <xdr:rowOff>95250</xdr:rowOff>
    </xdr:from>
    <xdr:to>
      <xdr:col>9</xdr:col>
      <xdr:colOff>525683</xdr:colOff>
      <xdr:row>36</xdr:row>
      <xdr:rowOff>122741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4917" y="4180417"/>
          <a:ext cx="7669433" cy="36152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904874</xdr:colOff>
          <xdr:row>14</xdr:row>
          <xdr:rowOff>0</xdr:rowOff>
        </xdr:from>
        <xdr:to>
          <xdr:col>21</xdr:col>
          <xdr:colOff>485775</xdr:colOff>
          <xdr:row>44</xdr:row>
          <xdr:rowOff>130969</xdr:rowOff>
        </xdr:to>
        <xdr:pic>
          <xdr:nvPicPr>
            <xdr:cNvPr id="4" name="Obraz 3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2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595937" y="2702719"/>
              <a:ext cx="10760869" cy="513159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7"/>
  <sheetViews>
    <sheetView showGridLines="0" tabSelected="1" topLeftCell="A13" workbookViewId="0">
      <selection activeCell="B19" sqref="B19"/>
    </sheetView>
  </sheetViews>
  <sheetFormatPr defaultRowHeight="12.5" x14ac:dyDescent="0.25"/>
  <cols>
    <col min="2" max="3" width="19.453125" customWidth="1"/>
    <col min="4" max="4" width="20.26953125" customWidth="1"/>
    <col min="5" max="5" width="20.1796875" customWidth="1"/>
    <col min="6" max="6" width="36.54296875" customWidth="1"/>
  </cols>
  <sheetData>
    <row r="2" spans="2:6" ht="16.5" customHeight="1" x14ac:dyDescent="0.3">
      <c r="B2" s="221"/>
      <c r="C2" s="221"/>
      <c r="D2" s="221"/>
      <c r="E2" s="222"/>
      <c r="F2" s="222"/>
    </row>
    <row r="3" spans="2:6" ht="22.5" customHeight="1" x14ac:dyDescent="0.35">
      <c r="B3" s="221"/>
      <c r="C3" s="221"/>
      <c r="D3" s="223" t="s">
        <v>248</v>
      </c>
      <c r="E3" s="222"/>
      <c r="F3" s="222"/>
    </row>
    <row r="4" spans="2:6" ht="16.5" customHeight="1" x14ac:dyDescent="0.35">
      <c r="B4" s="221"/>
      <c r="C4" s="221"/>
      <c r="D4" s="223" t="s">
        <v>276</v>
      </c>
      <c r="E4" s="222"/>
      <c r="F4" s="222"/>
    </row>
    <row r="5" spans="2:6" ht="20.25" customHeight="1" x14ac:dyDescent="0.3">
      <c r="B5" s="221"/>
      <c r="C5" s="221"/>
      <c r="D5" s="224" t="s">
        <v>214</v>
      </c>
      <c r="E5" s="221"/>
      <c r="F5" s="222"/>
    </row>
    <row r="6" spans="2:6" ht="13" x14ac:dyDescent="0.3">
      <c r="B6" s="222"/>
      <c r="C6" s="222"/>
      <c r="D6" s="222"/>
      <c r="E6" s="222"/>
      <c r="F6" s="222"/>
    </row>
    <row r="7" spans="2:6" ht="13" x14ac:dyDescent="0.3">
      <c r="B7" s="225"/>
      <c r="C7" s="225"/>
      <c r="D7" s="225"/>
      <c r="E7" s="225"/>
      <c r="F7" s="225"/>
    </row>
    <row r="8" spans="2:6" ht="15.5" x14ac:dyDescent="0.35">
      <c r="B8" s="127" t="s">
        <v>2</v>
      </c>
      <c r="C8" s="131"/>
      <c r="D8" s="131"/>
      <c r="E8" s="131"/>
      <c r="F8" s="131"/>
    </row>
    <row r="9" spans="2:6" ht="13" x14ac:dyDescent="0.3">
      <c r="B9" s="131"/>
      <c r="C9" s="131"/>
      <c r="D9" s="131"/>
      <c r="E9" s="131"/>
      <c r="F9" s="131"/>
    </row>
    <row r="10" spans="2:6" ht="13" x14ac:dyDescent="0.3">
      <c r="B10" s="131"/>
      <c r="C10" s="131"/>
      <c r="D10" s="131"/>
      <c r="E10" s="131"/>
      <c r="F10" s="131"/>
    </row>
    <row r="11" spans="2:6" ht="31" x14ac:dyDescent="0.7">
      <c r="B11" s="226" t="s">
        <v>15</v>
      </c>
      <c r="C11" s="227"/>
      <c r="D11" s="227"/>
      <c r="E11" s="225"/>
      <c r="F11" s="225"/>
    </row>
    <row r="12" spans="2:6" ht="18.5" x14ac:dyDescent="0.45">
      <c r="B12" s="557"/>
      <c r="C12" s="558"/>
      <c r="D12" s="225"/>
      <c r="E12" s="225"/>
      <c r="F12" s="225"/>
    </row>
    <row r="13" spans="2:6" ht="13" x14ac:dyDescent="0.3">
      <c r="B13" s="131"/>
      <c r="C13" s="131"/>
      <c r="D13" s="131"/>
      <c r="E13" s="131"/>
      <c r="F13" s="131"/>
    </row>
    <row r="14" spans="2:6" ht="23.5" x14ac:dyDescent="0.55000000000000004">
      <c r="B14" s="588" t="s">
        <v>307</v>
      </c>
      <c r="C14" s="228"/>
      <c r="D14" s="229"/>
      <c r="E14" s="230" t="s">
        <v>308</v>
      </c>
      <c r="F14" s="231"/>
    </row>
    <row r="15" spans="2:6" ht="13" x14ac:dyDescent="0.3">
      <c r="B15" s="131"/>
      <c r="C15" s="131"/>
      <c r="D15" s="131"/>
      <c r="E15" s="131"/>
      <c r="F15" s="131"/>
    </row>
    <row r="16" spans="2:6" ht="17.5" x14ac:dyDescent="0.35">
      <c r="B16" s="507"/>
      <c r="C16" s="131"/>
      <c r="D16" s="131"/>
      <c r="E16" s="131"/>
      <c r="F16" s="131"/>
    </row>
    <row r="17" spans="2:6" ht="26" x14ac:dyDescent="0.6">
      <c r="B17" s="232" t="s">
        <v>249</v>
      </c>
      <c r="C17" s="233"/>
      <c r="D17" s="234" t="s">
        <v>309</v>
      </c>
      <c r="E17" s="233"/>
      <c r="F17" s="233"/>
    </row>
    <row r="18" spans="2:6" ht="26" x14ac:dyDescent="0.6">
      <c r="B18" s="544"/>
      <c r="C18" s="228"/>
      <c r="D18" s="545"/>
      <c r="E18" s="228"/>
      <c r="F18" s="228"/>
    </row>
    <row r="19" spans="2:6" ht="26" x14ac:dyDescent="0.6">
      <c r="B19" s="587" t="s">
        <v>315</v>
      </c>
      <c r="C19" s="228"/>
      <c r="D19" s="545"/>
      <c r="E19" s="228"/>
      <c r="F19" s="228"/>
    </row>
    <row r="20" spans="2:6" ht="14.5" x14ac:dyDescent="0.35">
      <c r="B20" s="132"/>
      <c r="C20" s="132"/>
      <c r="D20" s="132"/>
      <c r="E20" s="132"/>
      <c r="F20" s="132"/>
    </row>
    <row r="21" spans="2:6" ht="14.5" x14ac:dyDescent="0.35">
      <c r="B21" s="132" t="s">
        <v>250</v>
      </c>
      <c r="C21" s="132"/>
      <c r="D21" s="132"/>
      <c r="E21" s="132"/>
      <c r="F21" s="132"/>
    </row>
    <row r="22" spans="2:6" ht="14.5" x14ac:dyDescent="0.35">
      <c r="B22" s="132" t="s">
        <v>3</v>
      </c>
      <c r="C22" s="132"/>
      <c r="D22" s="132"/>
      <c r="E22" s="132"/>
      <c r="F22" s="132"/>
    </row>
    <row r="23" spans="2:6" ht="14.5" x14ac:dyDescent="0.35">
      <c r="B23" s="235" t="s">
        <v>275</v>
      </c>
      <c r="C23" s="235"/>
      <c r="D23" s="235"/>
      <c r="E23" s="235"/>
      <c r="F23" s="235"/>
    </row>
    <row r="24" spans="2:6" ht="14.5" x14ac:dyDescent="0.35">
      <c r="B24" s="235" t="s">
        <v>274</v>
      </c>
      <c r="C24" s="235"/>
      <c r="D24" s="235"/>
      <c r="E24" s="235"/>
      <c r="F24" s="235"/>
    </row>
    <row r="25" spans="2:6" ht="14.5" x14ac:dyDescent="0.35">
      <c r="B25" s="132" t="s">
        <v>4</v>
      </c>
      <c r="C25" s="132"/>
      <c r="D25" s="132"/>
      <c r="E25" s="132"/>
      <c r="F25" s="132"/>
    </row>
    <row r="26" spans="2:6" ht="14.5" x14ac:dyDescent="0.35">
      <c r="B26" s="132" t="s">
        <v>5</v>
      </c>
      <c r="C26" s="132"/>
      <c r="D26" s="132"/>
      <c r="E26" s="132"/>
      <c r="F26" s="132"/>
    </row>
    <row r="27" spans="2:6" ht="14.5" x14ac:dyDescent="0.35">
      <c r="B27" s="132"/>
      <c r="C27" s="132"/>
      <c r="D27" s="132"/>
      <c r="E27" s="132"/>
      <c r="F27" s="132"/>
    </row>
    <row r="28" spans="2:6" ht="18.5" x14ac:dyDescent="0.45">
      <c r="B28" s="534"/>
      <c r="C28" s="132"/>
      <c r="D28" s="132"/>
      <c r="E28" s="132"/>
      <c r="F28" s="132"/>
    </row>
    <row r="29" spans="2:6" ht="14.5" x14ac:dyDescent="0.35">
      <c r="B29" s="132"/>
      <c r="C29" s="236"/>
      <c r="D29" s="132"/>
      <c r="E29" s="132"/>
      <c r="F29" s="132"/>
    </row>
    <row r="30" spans="2:6" ht="14.5" x14ac:dyDescent="0.35">
      <c r="B30" s="132"/>
      <c r="C30" s="236"/>
      <c r="D30" s="132"/>
      <c r="E30" s="132"/>
      <c r="F30" s="132"/>
    </row>
    <row r="31" spans="2:6" ht="14.5" x14ac:dyDescent="0.35">
      <c r="B31" s="1" t="s">
        <v>6</v>
      </c>
      <c r="F31" s="132"/>
    </row>
    <row r="32" spans="2:6" ht="14.5" x14ac:dyDescent="0.35">
      <c r="B32" s="1" t="s">
        <v>200</v>
      </c>
      <c r="F32" s="235"/>
    </row>
    <row r="33" spans="2:10" ht="14.5" x14ac:dyDescent="0.35">
      <c r="B33" s="1" t="s">
        <v>13</v>
      </c>
      <c r="C33" s="3" t="s">
        <v>14</v>
      </c>
      <c r="F33" s="132"/>
    </row>
    <row r="34" spans="2:10" ht="14.5" x14ac:dyDescent="0.35">
      <c r="B34" s="132"/>
      <c r="C34" s="132"/>
      <c r="D34" s="132"/>
      <c r="E34" s="132"/>
      <c r="F34" s="132"/>
    </row>
    <row r="35" spans="2:10" ht="14.5" x14ac:dyDescent="0.35">
      <c r="B35" s="237" t="s">
        <v>251</v>
      </c>
      <c r="C35" s="238"/>
      <c r="D35" s="238"/>
      <c r="E35" s="238"/>
      <c r="F35" s="238"/>
      <c r="G35" s="239"/>
      <c r="H35" s="239"/>
      <c r="I35" s="239"/>
      <c r="J35" s="239"/>
    </row>
    <row r="36" spans="2:10" ht="15" x14ac:dyDescent="0.35">
      <c r="B36" s="240" t="s">
        <v>252</v>
      </c>
      <c r="C36" s="238"/>
      <c r="D36" s="238"/>
      <c r="E36" s="238"/>
      <c r="F36" s="238"/>
      <c r="G36" s="239"/>
      <c r="H36" s="239"/>
      <c r="I36" s="239"/>
      <c r="J36" s="239"/>
    </row>
    <row r="37" spans="2:10" ht="15" x14ac:dyDescent="0.35">
      <c r="B37" s="240" t="s">
        <v>253</v>
      </c>
      <c r="C37" s="241"/>
      <c r="D37" s="241"/>
      <c r="E37" s="241"/>
      <c r="F37" s="241"/>
      <c r="G37" s="242"/>
      <c r="H37" s="242"/>
      <c r="I37" s="242"/>
      <c r="J37" s="242"/>
    </row>
  </sheetData>
  <hyperlinks>
    <hyperlink ref="C33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L12" sqref="L12"/>
    </sheetView>
  </sheetViews>
  <sheetFormatPr defaultRowHeight="12.5" x14ac:dyDescent="0.25"/>
  <cols>
    <col min="1" max="1" width="32" customWidth="1"/>
    <col min="2" max="2" width="30.54296875" customWidth="1"/>
    <col min="3" max="3" width="15.453125" customWidth="1"/>
    <col min="4" max="5" width="11.7265625" customWidth="1"/>
  </cols>
  <sheetData>
    <row r="1" spans="2:18" ht="36.75" customHeight="1" x14ac:dyDescent="0.25"/>
    <row r="2" spans="2:18" ht="15" customHeight="1" x14ac:dyDescent="0.45">
      <c r="B2" s="133" t="s">
        <v>314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8"/>
      <c r="Q2" s="8"/>
      <c r="R2" s="8"/>
    </row>
    <row r="3" spans="2:18" ht="15" customHeight="1" x14ac:dyDescent="0.45">
      <c r="B3" s="133" t="s">
        <v>16</v>
      </c>
      <c r="C3" s="134"/>
      <c r="D3" s="134"/>
      <c r="E3" s="133"/>
      <c r="F3" s="134"/>
      <c r="G3" s="134"/>
      <c r="H3" s="134"/>
      <c r="I3" s="134"/>
      <c r="J3" s="134"/>
      <c r="K3" s="134"/>
      <c r="L3" s="134"/>
      <c r="M3" s="134"/>
      <c r="N3" s="134"/>
      <c r="O3" s="134"/>
    </row>
    <row r="4" spans="2:18" ht="15.75" customHeight="1" x14ac:dyDescent="0.45">
      <c r="B4" s="134" t="s">
        <v>247</v>
      </c>
      <c r="C4" s="133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</row>
    <row r="5" spans="2:18" ht="25.5" customHeight="1" thickBot="1" x14ac:dyDescent="0.3">
      <c r="J5" s="46"/>
    </row>
    <row r="6" spans="2:18" ht="21" customHeight="1" thickBot="1" x14ac:dyDescent="0.3">
      <c r="B6" s="712" t="s">
        <v>0</v>
      </c>
      <c r="C6" s="746" t="s">
        <v>208</v>
      </c>
      <c r="D6" s="683" t="s">
        <v>1</v>
      </c>
      <c r="E6" s="752"/>
      <c r="F6" s="753"/>
      <c r="J6" s="47"/>
    </row>
    <row r="7" spans="2:18" ht="15" hidden="1" customHeight="1" thickBot="1" x14ac:dyDescent="0.3">
      <c r="B7" s="713"/>
      <c r="C7" s="750"/>
      <c r="D7" s="754"/>
      <c r="E7" s="755"/>
      <c r="F7" s="756"/>
      <c r="J7" s="48"/>
    </row>
    <row r="8" spans="2:18" ht="26.25" customHeight="1" thickBot="1" x14ac:dyDescent="0.4">
      <c r="B8" s="713"/>
      <c r="C8" s="750"/>
      <c r="D8" s="716" t="s">
        <v>19</v>
      </c>
      <c r="E8" s="757"/>
      <c r="F8" s="522" t="s">
        <v>216</v>
      </c>
    </row>
    <row r="9" spans="2:18" ht="28.5" customHeight="1" thickBot="1" x14ac:dyDescent="0.3">
      <c r="B9" s="714"/>
      <c r="C9" s="751"/>
      <c r="D9" s="166">
        <v>45221</v>
      </c>
      <c r="E9" s="166">
        <v>45214</v>
      </c>
      <c r="F9" s="616" t="s">
        <v>12</v>
      </c>
    </row>
    <row r="10" spans="2:18" ht="30.75" customHeight="1" thickBot="1" x14ac:dyDescent="0.3">
      <c r="B10" s="181" t="s">
        <v>229</v>
      </c>
      <c r="C10" s="516" t="s">
        <v>230</v>
      </c>
      <c r="D10" s="161">
        <v>2663.39</v>
      </c>
      <c r="E10" s="161">
        <v>2684.24</v>
      </c>
      <c r="F10" s="539">
        <f>(D10-E10)/E10*100</f>
        <v>-0.77675617679491815</v>
      </c>
    </row>
    <row r="11" spans="2:18" ht="31.5" customHeight="1" thickBot="1" x14ac:dyDescent="0.3">
      <c r="B11" s="182" t="s">
        <v>231</v>
      </c>
      <c r="C11" s="183" t="s">
        <v>232</v>
      </c>
      <c r="D11" s="161">
        <v>307.09899999999999</v>
      </c>
      <c r="E11" s="161">
        <v>308.85000000000002</v>
      </c>
      <c r="F11" s="539">
        <f>(D11-E11)/E11*100</f>
        <v>-0.56694188117210076</v>
      </c>
    </row>
    <row r="12" spans="2:18" ht="30.75" customHeight="1" thickBot="1" x14ac:dyDescent="0.3">
      <c r="B12" s="722" t="s">
        <v>48</v>
      </c>
      <c r="C12" s="511" t="s">
        <v>233</v>
      </c>
      <c r="D12" s="184">
        <v>2269.61</v>
      </c>
      <c r="E12" s="184">
        <v>2161.42</v>
      </c>
      <c r="F12" s="539">
        <f>(D12-E12)/E12*100</f>
        <v>5.0055056398108668</v>
      </c>
    </row>
    <row r="13" spans="2:18" ht="31.5" customHeight="1" thickBot="1" x14ac:dyDescent="0.3">
      <c r="B13" s="723"/>
      <c r="C13" s="185" t="s">
        <v>234</v>
      </c>
      <c r="D13" s="184">
        <v>1912.12</v>
      </c>
      <c r="E13" s="184">
        <v>1834.1</v>
      </c>
      <c r="F13" s="539">
        <f>(D13-E13)/E13*100</f>
        <v>4.2538574777820175</v>
      </c>
    </row>
    <row r="18" ht="15" customHeight="1" x14ac:dyDescent="0.25"/>
    <row r="24" ht="15" customHeight="1" x14ac:dyDescent="0.25"/>
    <row r="25" ht="15" customHeight="1" x14ac:dyDescent="0.25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0" priority="1" operator="lessThan">
      <formula>0</formula>
    </cfRule>
    <cfRule type="cellIs" dxfId="1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5" x14ac:dyDescent="0.25"/>
  <cols>
    <col min="2" max="2" width="20.1796875" customWidth="1"/>
    <col min="3" max="3" width="12.26953125" customWidth="1"/>
    <col min="4" max="5" width="10.453125" customWidth="1"/>
    <col min="6" max="7" width="12.7265625" customWidth="1"/>
    <col min="8" max="8" width="10.26953125" customWidth="1"/>
  </cols>
  <sheetData>
    <row r="2" spans="1:8" ht="13" x14ac:dyDescent="0.3">
      <c r="A2" s="8" t="s">
        <v>130</v>
      </c>
    </row>
    <row r="4" spans="1:8" ht="13" thickBot="1" x14ac:dyDescent="0.3"/>
    <row r="5" spans="1:8" ht="12.75" customHeight="1" thickBot="1" x14ac:dyDescent="0.3">
      <c r="B5" s="758" t="s">
        <v>75</v>
      </c>
      <c r="C5" s="758" t="s">
        <v>1</v>
      </c>
      <c r="D5" s="758"/>
      <c r="E5" s="758"/>
      <c r="F5" s="758"/>
      <c r="G5" s="758"/>
      <c r="H5" s="758"/>
    </row>
    <row r="6" spans="1:8" ht="13.5" customHeight="1" thickBot="1" x14ac:dyDescent="0.3">
      <c r="B6" s="758"/>
      <c r="C6" s="758"/>
      <c r="D6" s="758"/>
      <c r="E6" s="758"/>
      <c r="F6" s="758"/>
      <c r="G6" s="758"/>
      <c r="H6" s="758"/>
    </row>
    <row r="7" spans="1:8" ht="23.25" customHeight="1" thickBot="1" x14ac:dyDescent="0.3">
      <c r="B7" s="758"/>
      <c r="C7" s="759" t="s">
        <v>76</v>
      </c>
      <c r="D7" s="759"/>
      <c r="E7" s="523" t="s">
        <v>166</v>
      </c>
      <c r="F7" s="761" t="s">
        <v>77</v>
      </c>
      <c r="G7" s="761"/>
      <c r="H7" s="547" t="s">
        <v>217</v>
      </c>
    </row>
    <row r="8" spans="1:8" ht="14.5" thickBot="1" x14ac:dyDescent="0.3">
      <c r="B8" s="758"/>
      <c r="C8" s="40">
        <v>45214</v>
      </c>
      <c r="D8" s="541">
        <v>45207</v>
      </c>
      <c r="E8" s="41" t="s">
        <v>12</v>
      </c>
      <c r="F8" s="40">
        <v>45214</v>
      </c>
      <c r="G8" s="258">
        <v>45207</v>
      </c>
      <c r="H8" s="25" t="s">
        <v>12</v>
      </c>
    </row>
    <row r="9" spans="1:8" ht="27.75" customHeight="1" thickBot="1" x14ac:dyDescent="0.3">
      <c r="B9" s="675" t="s">
        <v>78</v>
      </c>
      <c r="C9" s="186">
        <v>2185.2800000000002</v>
      </c>
      <c r="D9" s="186">
        <v>2116.4699999999998</v>
      </c>
      <c r="E9" s="71">
        <v>3.2511682187794015</v>
      </c>
      <c r="F9" s="187">
        <v>481.00017608733941</v>
      </c>
      <c r="G9" s="72">
        <v>458.90503035559402</v>
      </c>
      <c r="H9" s="517">
        <v>4.8147534392081983</v>
      </c>
    </row>
    <row r="10" spans="1:8" ht="33.75" customHeight="1" thickBot="1" x14ac:dyDescent="0.3">
      <c r="B10" s="675" t="s">
        <v>133</v>
      </c>
      <c r="C10" s="188">
        <v>2636.67</v>
      </c>
      <c r="D10" s="188">
        <v>2550.88</v>
      </c>
      <c r="E10" s="71">
        <v>3.3631531079470598</v>
      </c>
      <c r="F10" s="187">
        <v>580.35525620707881</v>
      </c>
      <c r="G10" s="72">
        <v>553.09627059843888</v>
      </c>
      <c r="H10" s="517">
        <v>4.9284341727971279</v>
      </c>
    </row>
    <row r="11" spans="1:8" ht="28.5" customHeight="1" thickBot="1" x14ac:dyDescent="0.3">
      <c r="B11" s="68" t="s">
        <v>79</v>
      </c>
      <c r="C11" s="186">
        <v>1127.24</v>
      </c>
      <c r="D11" s="186">
        <v>1118.6099999999999</v>
      </c>
      <c r="E11" s="71">
        <v>0.771493192444204</v>
      </c>
      <c r="F11" s="187">
        <v>248.11586546927279</v>
      </c>
      <c r="G11" s="72">
        <v>242.54336513443189</v>
      </c>
      <c r="H11" s="517">
        <v>2.2975274263850864</v>
      </c>
    </row>
    <row r="12" spans="1:8" ht="22.5" customHeight="1" thickBot="1" x14ac:dyDescent="0.3">
      <c r="B12" s="68" t="s">
        <v>80</v>
      </c>
      <c r="C12" s="524">
        <v>1630.87</v>
      </c>
      <c r="D12" s="524">
        <v>1682.38</v>
      </c>
      <c r="E12" s="71">
        <v>-3.0617339721109511</v>
      </c>
      <c r="F12" s="187">
        <v>358.96944884662793</v>
      </c>
      <c r="G12" s="72">
        <v>364.78317432784041</v>
      </c>
      <c r="H12" s="517">
        <v>-1.5937482565979142</v>
      </c>
    </row>
    <row r="13" spans="1:8" ht="23.25" customHeight="1" thickBot="1" x14ac:dyDescent="0.3">
      <c r="B13" s="68" t="s">
        <v>81</v>
      </c>
      <c r="C13" s="187">
        <v>2150.36</v>
      </c>
      <c r="D13" s="187">
        <v>2182.0500000000002</v>
      </c>
      <c r="E13" s="71">
        <v>-1.45230402603057</v>
      </c>
      <c r="F13" s="187">
        <v>473.31396372600818</v>
      </c>
      <c r="G13" s="72">
        <v>473.12445793581963</v>
      </c>
      <c r="H13" s="517">
        <v>4.0054109866849208E-2</v>
      </c>
    </row>
    <row r="14" spans="1:8" ht="34.5" customHeight="1" thickBot="1" x14ac:dyDescent="0.3">
      <c r="B14" s="68" t="s">
        <v>82</v>
      </c>
      <c r="C14" s="679">
        <v>2199.11</v>
      </c>
      <c r="D14" s="679">
        <v>2154.0100000000002</v>
      </c>
      <c r="E14" s="71">
        <v>2.0937692954071663</v>
      </c>
      <c r="F14" s="187">
        <v>484.04428596583909</v>
      </c>
      <c r="G14" s="72">
        <v>467.04466608846491</v>
      </c>
      <c r="H14" s="517">
        <v>3.6398274322983522</v>
      </c>
    </row>
    <row r="15" spans="1:8" ht="30.75" customHeight="1" thickBot="1" x14ac:dyDescent="0.3">
      <c r="B15" s="760" t="s">
        <v>83</v>
      </c>
      <c r="C15" s="760"/>
      <c r="D15" s="760"/>
      <c r="E15" s="760"/>
      <c r="F15" s="680">
        <v>4.5431999999999997</v>
      </c>
      <c r="G15" s="680">
        <v>4.6120000000000001</v>
      </c>
      <c r="H15" s="73" t="s">
        <v>218</v>
      </c>
    </row>
    <row r="16" spans="1:8" ht="18.5" thickBot="1" x14ac:dyDescent="0.3">
      <c r="B16" s="760"/>
      <c r="C16" s="760"/>
      <c r="D16" s="760"/>
      <c r="E16" s="760"/>
      <c r="F16" s="680">
        <v>4.5431999999999997</v>
      </c>
      <c r="G16" s="680">
        <v>4.6120000000000001</v>
      </c>
      <c r="H16" s="74">
        <v>-1.4917606244579449</v>
      </c>
    </row>
    <row r="19" spans="2:4" ht="13" x14ac:dyDescent="0.3">
      <c r="B19" s="44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158" priority="3" operator="lessThan">
      <formula>0</formula>
    </cfRule>
    <cfRule type="cellIs" dxfId="157" priority="4" operator="greaterThan">
      <formula>0</formula>
    </cfRule>
  </conditionalFormatting>
  <conditionalFormatting sqref="H16">
    <cfRule type="cellIs" dxfId="156" priority="1" operator="lessThan">
      <formula>0</formula>
    </cfRule>
    <cfRule type="cellIs" dxfId="155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8"/>
  <sheetViews>
    <sheetView showGridLines="0" workbookViewId="0">
      <selection activeCell="F23" sqref="F23"/>
    </sheetView>
  </sheetViews>
  <sheetFormatPr defaultColWidth="9.1796875" defaultRowHeight="12.5" x14ac:dyDescent="0.25"/>
  <cols>
    <col min="1" max="1" width="9.1796875" style="26"/>
    <col min="2" max="2" width="23.26953125" style="26" customWidth="1"/>
    <col min="3" max="3" width="10.7265625" style="26" customWidth="1"/>
    <col min="4" max="4" width="10.26953125" style="26" customWidth="1"/>
    <col min="5" max="16384" width="9.1796875" style="26"/>
  </cols>
  <sheetData>
    <row r="2" spans="2:19" ht="18.5" x14ac:dyDescent="0.45">
      <c r="B2" s="133" t="s">
        <v>151</v>
      </c>
      <c r="C2" s="189"/>
      <c r="D2" s="189"/>
      <c r="E2" s="189"/>
      <c r="F2" s="189"/>
      <c r="G2" s="190"/>
      <c r="H2" s="189"/>
      <c r="I2" s="189"/>
      <c r="J2" s="189"/>
      <c r="K2" s="189"/>
      <c r="L2" s="189"/>
    </row>
    <row r="5" spans="2:19" ht="13" thickBot="1" x14ac:dyDescent="0.3"/>
    <row r="6" spans="2:19" ht="22.5" customHeight="1" thickBot="1" x14ac:dyDescent="0.3">
      <c r="B6" s="762" t="s">
        <v>75</v>
      </c>
      <c r="C6" s="763" t="s">
        <v>138</v>
      </c>
      <c r="D6" s="763"/>
      <c r="E6" s="763"/>
      <c r="F6" s="763"/>
      <c r="G6" s="763"/>
      <c r="H6" s="763"/>
      <c r="I6" s="764" t="s">
        <v>139</v>
      </c>
      <c r="J6" s="764"/>
      <c r="K6" s="764"/>
      <c r="L6" s="764"/>
      <c r="M6" s="764"/>
    </row>
    <row r="7" spans="2:19" ht="38.25" customHeight="1" thickBot="1" x14ac:dyDescent="0.3">
      <c r="B7" s="762"/>
      <c r="C7" s="640" t="s">
        <v>304</v>
      </c>
      <c r="D7" s="641" t="s">
        <v>235</v>
      </c>
      <c r="E7" s="641" t="s">
        <v>140</v>
      </c>
      <c r="F7" s="642" t="s">
        <v>141</v>
      </c>
      <c r="G7" s="641" t="s">
        <v>142</v>
      </c>
      <c r="H7" s="643" t="s">
        <v>143</v>
      </c>
      <c r="I7" s="644" t="s">
        <v>220</v>
      </c>
      <c r="J7" s="641" t="s">
        <v>144</v>
      </c>
      <c r="K7" s="642" t="s">
        <v>141</v>
      </c>
      <c r="L7" s="641" t="s">
        <v>145</v>
      </c>
      <c r="M7" s="641" t="s">
        <v>146</v>
      </c>
      <c r="S7" s="549"/>
    </row>
    <row r="8" spans="2:19" ht="30" customHeight="1" thickBot="1" x14ac:dyDescent="0.3">
      <c r="B8" s="645" t="s">
        <v>293</v>
      </c>
      <c r="C8" s="646">
        <v>185.96</v>
      </c>
      <c r="D8" s="647"/>
      <c r="E8" s="647">
        <v>187.43</v>
      </c>
      <c r="F8" s="648">
        <v>242.3</v>
      </c>
      <c r="G8" s="647">
        <v>240.29</v>
      </c>
      <c r="H8" s="649">
        <v>152.65</v>
      </c>
      <c r="I8" s="650"/>
      <c r="J8" s="651">
        <v>99.21570719735368</v>
      </c>
      <c r="K8" s="652">
        <v>76.747833264548078</v>
      </c>
      <c r="L8" s="651">
        <v>77.389820633401314</v>
      </c>
      <c r="M8" s="651">
        <v>121.82115951523092</v>
      </c>
    </row>
    <row r="9" spans="2:19" ht="30" customHeight="1" thickBot="1" x14ac:dyDescent="0.3">
      <c r="B9" s="645" t="s">
        <v>147</v>
      </c>
      <c r="C9" s="550">
        <v>1127.24</v>
      </c>
      <c r="D9" s="551">
        <v>1118.6099999999999</v>
      </c>
      <c r="E9" s="552">
        <v>1134</v>
      </c>
      <c r="F9" s="653">
        <v>1431.3420000000001</v>
      </c>
      <c r="G9" s="654">
        <v>1807.44</v>
      </c>
      <c r="H9" s="655">
        <v>1208.6790000000001</v>
      </c>
      <c r="I9" s="656">
        <v>100.7714931924442</v>
      </c>
      <c r="J9" s="651">
        <v>99.403880070546734</v>
      </c>
      <c r="K9" s="652">
        <v>78.754064367565533</v>
      </c>
      <c r="L9" s="651">
        <v>62.366662240516973</v>
      </c>
      <c r="M9" s="651">
        <v>93.262148179955133</v>
      </c>
    </row>
    <row r="10" spans="2:19" ht="30" customHeight="1" thickBot="1" x14ac:dyDescent="0.3">
      <c r="B10" s="645" t="s">
        <v>148</v>
      </c>
      <c r="C10" s="550">
        <v>1630.87</v>
      </c>
      <c r="D10" s="551">
        <v>1682.38</v>
      </c>
      <c r="E10" s="552">
        <v>1617.19</v>
      </c>
      <c r="F10" s="653">
        <v>2113.239</v>
      </c>
      <c r="G10" s="654">
        <v>2358.33</v>
      </c>
      <c r="H10" s="655">
        <v>1459.5119999999999</v>
      </c>
      <c r="I10" s="656">
        <v>96.938266027889057</v>
      </c>
      <c r="J10" s="651">
        <v>100.84591173578862</v>
      </c>
      <c r="K10" s="652">
        <v>77.173949562732844</v>
      </c>
      <c r="L10" s="651">
        <v>69.153595976814103</v>
      </c>
      <c r="M10" s="651">
        <v>111.74077362844568</v>
      </c>
    </row>
    <row r="11" spans="2:19" ht="30" customHeight="1" thickBot="1" x14ac:dyDescent="0.3">
      <c r="B11" s="645" t="s">
        <v>149</v>
      </c>
      <c r="C11" s="657">
        <v>2185.2800000000002</v>
      </c>
      <c r="D11" s="654">
        <v>2116.4699999999998</v>
      </c>
      <c r="E11" s="658">
        <v>2050.9299999999998</v>
      </c>
      <c r="F11" s="653">
        <v>2424.2820000000002</v>
      </c>
      <c r="G11" s="654">
        <v>3304.1</v>
      </c>
      <c r="H11" s="655">
        <v>2162.8960000000002</v>
      </c>
      <c r="I11" s="656">
        <v>103.25116821877941</v>
      </c>
      <c r="J11" s="651">
        <v>106.55068676161548</v>
      </c>
      <c r="K11" s="652">
        <v>90.141328442813176</v>
      </c>
      <c r="L11" s="651">
        <v>66.138434066765541</v>
      </c>
      <c r="M11" s="651">
        <v>101.03490875196958</v>
      </c>
    </row>
    <row r="12" spans="2:19" ht="30" customHeight="1" thickBot="1" x14ac:dyDescent="0.3">
      <c r="B12" s="645" t="s">
        <v>150</v>
      </c>
      <c r="C12" s="657">
        <v>2636.67</v>
      </c>
      <c r="D12" s="654">
        <v>2550.88</v>
      </c>
      <c r="E12" s="658">
        <v>2253.59</v>
      </c>
      <c r="F12" s="653">
        <v>2592.35</v>
      </c>
      <c r="G12" s="654">
        <v>3430.99</v>
      </c>
      <c r="H12" s="655">
        <v>2348.0680000000002</v>
      </c>
      <c r="I12" s="656">
        <v>103.36315310794706</v>
      </c>
      <c r="J12" s="651">
        <v>116.99865547859193</v>
      </c>
      <c r="K12" s="652">
        <v>101.70964568827512</v>
      </c>
      <c r="L12" s="651">
        <v>76.84866467112991</v>
      </c>
      <c r="M12" s="651">
        <v>112.29104097496324</v>
      </c>
    </row>
    <row r="13" spans="2:19" ht="30" customHeight="1" thickBot="1" x14ac:dyDescent="0.3">
      <c r="B13" s="645" t="s">
        <v>81</v>
      </c>
      <c r="C13" s="553">
        <v>2150.36</v>
      </c>
      <c r="D13" s="554">
        <v>2182.0500000000002</v>
      </c>
      <c r="E13" s="555">
        <v>2015.24</v>
      </c>
      <c r="F13" s="653">
        <v>2649.4070000000002</v>
      </c>
      <c r="G13" s="654">
        <v>2527.13</v>
      </c>
      <c r="H13" s="655">
        <v>1609.37</v>
      </c>
      <c r="I13" s="656">
        <v>98.547695973969425</v>
      </c>
      <c r="J13" s="651">
        <v>106.7049085964947</v>
      </c>
      <c r="K13" s="652">
        <v>81.163822696928023</v>
      </c>
      <c r="L13" s="651">
        <v>85.090992548859774</v>
      </c>
      <c r="M13" s="651">
        <v>133.61501705636368</v>
      </c>
    </row>
    <row r="14" spans="2:19" ht="30" customHeight="1" thickBot="1" x14ac:dyDescent="0.3">
      <c r="B14" s="645" t="s">
        <v>82</v>
      </c>
      <c r="C14" s="659">
        <v>2199.11</v>
      </c>
      <c r="D14" s="660">
        <v>2154.0100000000002</v>
      </c>
      <c r="E14" s="661">
        <v>2110.14</v>
      </c>
      <c r="F14" s="653">
        <v>2499.5250000000001</v>
      </c>
      <c r="G14" s="654">
        <v>2519.67</v>
      </c>
      <c r="H14" s="655">
        <v>1597.5450000000001</v>
      </c>
      <c r="I14" s="656">
        <v>102.09376929540716</v>
      </c>
      <c r="J14" s="651">
        <v>104.21630792269708</v>
      </c>
      <c r="K14" s="652">
        <v>87.981116412118297</v>
      </c>
      <c r="L14" s="651">
        <v>87.277699063766278</v>
      </c>
      <c r="M14" s="651">
        <v>137.65559029636097</v>
      </c>
    </row>
    <row r="16" spans="2:19" x14ac:dyDescent="0.25">
      <c r="B16"/>
      <c r="C16"/>
      <c r="D16"/>
    </row>
    <row r="17" spans="2:3" ht="13" x14ac:dyDescent="0.3">
      <c r="B17" s="33"/>
      <c r="C17" s="33"/>
    </row>
    <row r="18" spans="2:3" x14ac:dyDescent="0.25">
      <c r="B18" s="44"/>
    </row>
  </sheetData>
  <sheetProtection formatCells="0" formatColumns="0" formatRows="0"/>
  <mergeCells count="3">
    <mergeCell ref="B6:B7"/>
    <mergeCell ref="C6:H6"/>
    <mergeCell ref="I6:M6"/>
  </mergeCells>
  <phoneticPr fontId="61" type="noConversion"/>
  <conditionalFormatting sqref="I9:I14 J8:J14 L8:M14">
    <cfRule type="cellIs" dxfId="154" priority="2" stopIfTrue="1" operator="greaterThan">
      <formula>100</formula>
    </cfRule>
  </conditionalFormatting>
  <conditionalFormatting sqref="I9:I14 J8:J14 L8:M14">
    <cfRule type="cellIs" dxfId="153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34" sqref="Y34"/>
    </sheetView>
  </sheetViews>
  <sheetFormatPr defaultRowHeight="12.5" x14ac:dyDescent="0.25"/>
  <cols>
    <col min="1" max="1" width="28.54296875" customWidth="1"/>
    <col min="2" max="4" width="13.81640625" customWidth="1"/>
    <col min="5" max="5" width="15" customWidth="1"/>
    <col min="6" max="6" width="16.1796875" customWidth="1"/>
  </cols>
  <sheetData>
    <row r="3" spans="1:18" ht="17.5" x14ac:dyDescent="0.35">
      <c r="A3" s="45" t="s">
        <v>240</v>
      </c>
    </row>
    <row r="4" spans="1:18" ht="17.5" x14ac:dyDescent="0.35">
      <c r="A4" s="45" t="s">
        <v>278</v>
      </c>
    </row>
    <row r="6" spans="1:18" s="2" customFormat="1" ht="15.5" x14ac:dyDescent="0.35"/>
    <row r="7" spans="1:18" s="2" customFormat="1" ht="15.5" x14ac:dyDescent="0.35">
      <c r="A7" s="1"/>
    </row>
    <row r="8" spans="1:18" ht="13" x14ac:dyDescent="0.3">
      <c r="A8" s="1"/>
    </row>
    <row r="9" spans="1:18" ht="15" customHeight="1" x14ac:dyDescent="0.4">
      <c r="B9" s="10"/>
      <c r="C9" s="4"/>
      <c r="D9" s="4"/>
    </row>
    <row r="10" spans="1:18" ht="21" customHeight="1" x14ac:dyDescent="0.4">
      <c r="C10" s="5"/>
      <c r="E10" s="10"/>
      <c r="O10" s="10"/>
    </row>
    <row r="11" spans="1:18" ht="18" x14ac:dyDescent="0.4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T65" sqref="T65"/>
    </sheetView>
  </sheetViews>
  <sheetFormatPr defaultRowHeight="12.5" x14ac:dyDescent="0.25"/>
  <cols>
    <col min="3" max="12" width="10.7265625" customWidth="1"/>
    <col min="13" max="13" width="13" customWidth="1"/>
    <col min="14" max="15" width="10.7265625" customWidth="1"/>
  </cols>
  <sheetData>
    <row r="4" spans="3:20" ht="18.5" x14ac:dyDescent="0.45">
      <c r="C4" s="192" t="s">
        <v>171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3:20" ht="18.5" x14ac:dyDescent="0.45">
      <c r="C5" s="193" t="s">
        <v>172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3:20" ht="18.5" x14ac:dyDescent="0.45">
      <c r="C6" s="193" t="s">
        <v>227</v>
      </c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3:20" ht="18.5" x14ac:dyDescent="0.45">
      <c r="C7" s="191" t="s">
        <v>199</v>
      </c>
      <c r="D7" s="134"/>
      <c r="E7" s="134"/>
      <c r="F7" s="134"/>
      <c r="G7" s="134"/>
      <c r="H7" s="134"/>
      <c r="I7" s="134"/>
      <c r="J7" s="134"/>
      <c r="K7" s="134"/>
      <c r="L7" s="134"/>
      <c r="M7" s="134"/>
    </row>
    <row r="8" spans="3:20" ht="18.5" x14ac:dyDescent="0.45">
      <c r="C8" s="191" t="s">
        <v>173</v>
      </c>
      <c r="D8" s="134"/>
      <c r="E8" s="134"/>
      <c r="F8" s="134"/>
      <c r="G8" s="134"/>
      <c r="H8" s="134"/>
      <c r="I8" s="134"/>
      <c r="J8" s="134"/>
      <c r="K8" s="134"/>
      <c r="L8" s="134"/>
      <c r="M8" s="134"/>
    </row>
    <row r="9" spans="3:20" ht="18.5" x14ac:dyDescent="0.45">
      <c r="C9" s="194"/>
      <c r="D9" s="134"/>
      <c r="E9" s="134"/>
      <c r="F9" s="134"/>
      <c r="G9" s="134"/>
      <c r="H9" s="134"/>
      <c r="I9" s="134"/>
      <c r="J9" s="134"/>
      <c r="K9" s="134"/>
      <c r="L9" s="134"/>
      <c r="M9" s="134"/>
    </row>
    <row r="10" spans="3:20" ht="18.5" x14ac:dyDescent="0.45">
      <c r="C10" s="195" t="s">
        <v>174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</row>
    <row r="11" spans="3:20" ht="18.5" x14ac:dyDescent="0.45">
      <c r="C11" s="134"/>
      <c r="D11" s="134"/>
      <c r="E11" s="134"/>
      <c r="F11" s="134"/>
      <c r="G11" s="134"/>
      <c r="H11" s="134"/>
      <c r="I11" s="134"/>
      <c r="J11" s="134"/>
      <c r="K11" s="134"/>
      <c r="L11" s="134"/>
      <c r="M11" s="134"/>
    </row>
    <row r="12" spans="3:20" ht="18.5" x14ac:dyDescent="0.45">
      <c r="C12" s="192" t="s">
        <v>295</v>
      </c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T12" s="129"/>
    </row>
    <row r="13" spans="3:20" ht="19" thickBot="1" x14ac:dyDescent="0.5">
      <c r="E13" s="196" t="s">
        <v>175</v>
      </c>
      <c r="F13" s="134"/>
      <c r="G13" s="197"/>
      <c r="H13" s="37"/>
    </row>
    <row r="14" spans="3:20" ht="13.5" thickBot="1" x14ac:dyDescent="0.35">
      <c r="C14" s="525" t="s">
        <v>176</v>
      </c>
      <c r="D14" s="526" t="s">
        <v>177</v>
      </c>
      <c r="E14" s="198" t="s">
        <v>178</v>
      </c>
      <c r="F14" s="198" t="s">
        <v>179</v>
      </c>
      <c r="G14" s="198" t="s">
        <v>180</v>
      </c>
      <c r="H14" s="198" t="s">
        <v>181</v>
      </c>
      <c r="I14" s="198" t="s">
        <v>182</v>
      </c>
      <c r="J14" s="198" t="s">
        <v>183</v>
      </c>
      <c r="K14" s="198" t="s">
        <v>184</v>
      </c>
      <c r="L14" s="198" t="s">
        <v>185</v>
      </c>
      <c r="M14" s="198" t="s">
        <v>186</v>
      </c>
      <c r="N14" s="198" t="s">
        <v>187</v>
      </c>
      <c r="O14" s="527" t="s">
        <v>188</v>
      </c>
    </row>
    <row r="15" spans="3:20" ht="13.5" thickBot="1" x14ac:dyDescent="0.35">
      <c r="C15" s="199" t="s">
        <v>189</v>
      </c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1"/>
    </row>
    <row r="16" spans="3:20" ht="13" x14ac:dyDescent="0.3">
      <c r="C16" s="528" t="s">
        <v>190</v>
      </c>
      <c r="D16" s="202">
        <v>410.55031969879741</v>
      </c>
      <c r="E16" s="202">
        <v>405.92528932823404</v>
      </c>
      <c r="F16" s="202">
        <v>415.06587182503171</v>
      </c>
      <c r="G16" s="202">
        <v>415.78302153853031</v>
      </c>
      <c r="H16" s="202">
        <v>418.52051394641336</v>
      </c>
      <c r="I16" s="202">
        <v>420.92412497491244</v>
      </c>
      <c r="J16" s="202">
        <v>422.19084679763165</v>
      </c>
      <c r="K16" s="202">
        <v>425.93323237306373</v>
      </c>
      <c r="L16" s="202">
        <v>435.7515632080013</v>
      </c>
      <c r="M16" s="202">
        <v>429.60671679837998</v>
      </c>
      <c r="N16" s="202">
        <v>433.91962032017744</v>
      </c>
      <c r="O16" s="529">
        <v>445.27368131830997</v>
      </c>
    </row>
    <row r="17" spans="3:15" ht="13" x14ac:dyDescent="0.3">
      <c r="C17" s="203" t="s">
        <v>191</v>
      </c>
      <c r="D17" s="204">
        <v>430.47673989241491</v>
      </c>
      <c r="E17" s="204">
        <v>434.31869010571103</v>
      </c>
      <c r="F17" s="204">
        <v>424.76270764279673</v>
      </c>
      <c r="G17" s="204">
        <v>442.42112445636445</v>
      </c>
      <c r="H17" s="204">
        <v>438.71382021325684</v>
      </c>
      <c r="I17" s="204">
        <v>440.11127284111825</v>
      </c>
      <c r="J17" s="204">
        <v>443.65889578942466</v>
      </c>
      <c r="K17" s="204">
        <v>454.58917507394762</v>
      </c>
      <c r="L17" s="204">
        <v>438.99378313760712</v>
      </c>
      <c r="M17" s="204">
        <v>441.27738992724386</v>
      </c>
      <c r="N17" s="204">
        <v>438.65388942660439</v>
      </c>
      <c r="O17" s="205">
        <v>432.96931457738259</v>
      </c>
    </row>
    <row r="18" spans="3:15" ht="13" x14ac:dyDescent="0.3">
      <c r="C18" s="203" t="s">
        <v>192</v>
      </c>
      <c r="D18" s="204">
        <v>420.13210152512676</v>
      </c>
      <c r="E18" s="204">
        <v>425.96761396416781</v>
      </c>
      <c r="F18" s="204">
        <v>426.30105521121209</v>
      </c>
      <c r="G18" s="204">
        <v>430.27096185971311</v>
      </c>
      <c r="H18" s="204">
        <v>439.25979933305257</v>
      </c>
      <c r="I18" s="204">
        <v>429.11427739320129</v>
      </c>
      <c r="J18" s="204">
        <v>439.39069368261534</v>
      </c>
      <c r="K18" s="204">
        <v>447.05</v>
      </c>
      <c r="L18" s="206">
        <v>423.88</v>
      </c>
      <c r="M18" s="204">
        <v>432.85</v>
      </c>
      <c r="N18" s="204">
        <v>449.35</v>
      </c>
      <c r="O18" s="205">
        <v>454.03</v>
      </c>
    </row>
    <row r="19" spans="3:15" ht="13" x14ac:dyDescent="0.3">
      <c r="C19" s="203">
        <v>2020</v>
      </c>
      <c r="D19" s="204">
        <v>467.76</v>
      </c>
      <c r="E19" s="204">
        <v>465.46</v>
      </c>
      <c r="F19" s="204">
        <v>435.28</v>
      </c>
      <c r="G19" s="204">
        <v>414.51</v>
      </c>
      <c r="H19" s="204">
        <v>432.06</v>
      </c>
      <c r="I19" s="204">
        <v>423.48</v>
      </c>
      <c r="J19" s="204">
        <v>418.96</v>
      </c>
      <c r="K19" s="204">
        <v>416.49</v>
      </c>
      <c r="L19" s="206">
        <v>413.32</v>
      </c>
      <c r="M19" s="204">
        <v>413.92</v>
      </c>
      <c r="N19" s="204">
        <v>403.31</v>
      </c>
      <c r="O19" s="205">
        <v>417.51</v>
      </c>
    </row>
    <row r="20" spans="3:15" ht="13" x14ac:dyDescent="0.3">
      <c r="C20" s="207">
        <v>2021</v>
      </c>
      <c r="D20" s="208">
        <v>427.49</v>
      </c>
      <c r="E20" s="208">
        <v>428.45</v>
      </c>
      <c r="F20" s="208">
        <v>437.05</v>
      </c>
      <c r="G20" s="208">
        <v>436.97</v>
      </c>
      <c r="H20" s="208">
        <v>446.78</v>
      </c>
      <c r="I20" s="208">
        <v>444.59</v>
      </c>
      <c r="J20" s="208">
        <v>431.7</v>
      </c>
      <c r="K20" s="208">
        <v>422.06</v>
      </c>
      <c r="L20" s="209">
        <v>428.97</v>
      </c>
      <c r="M20" s="208">
        <v>444.62</v>
      </c>
      <c r="N20" s="208">
        <v>456.91</v>
      </c>
      <c r="O20" s="210">
        <v>480.64</v>
      </c>
    </row>
    <row r="21" spans="3:15" ht="13" x14ac:dyDescent="0.3">
      <c r="C21" s="207">
        <v>2022</v>
      </c>
      <c r="D21" s="208">
        <v>489.4</v>
      </c>
      <c r="E21" s="208">
        <v>490.89</v>
      </c>
      <c r="F21" s="208">
        <v>497.85</v>
      </c>
      <c r="G21" s="208">
        <v>508.46</v>
      </c>
      <c r="H21" s="208">
        <v>523.89</v>
      </c>
      <c r="I21" s="208">
        <v>548.17999999999995</v>
      </c>
      <c r="J21" s="208">
        <v>561.64</v>
      </c>
      <c r="K21" s="208">
        <v>563.70000000000005</v>
      </c>
      <c r="L21" s="209">
        <v>588.77</v>
      </c>
      <c r="M21" s="208">
        <v>652.37</v>
      </c>
      <c r="N21" s="208">
        <v>674.87</v>
      </c>
      <c r="O21" s="210">
        <v>676.06</v>
      </c>
    </row>
    <row r="22" spans="3:15" ht="13.5" thickBot="1" x14ac:dyDescent="0.35">
      <c r="C22" s="211">
        <v>2023</v>
      </c>
      <c r="D22" s="212">
        <v>685</v>
      </c>
      <c r="E22" s="212">
        <v>697.08</v>
      </c>
      <c r="F22" s="212">
        <v>689.78</v>
      </c>
      <c r="G22" s="212">
        <v>689.68</v>
      </c>
      <c r="H22" s="212">
        <v>675.89</v>
      </c>
      <c r="I22" s="212">
        <v>652.6</v>
      </c>
      <c r="J22" s="212">
        <v>613.02</v>
      </c>
      <c r="K22" s="212">
        <v>609.91</v>
      </c>
      <c r="L22" s="213">
        <v>614.16999999999996</v>
      </c>
      <c r="M22" s="212"/>
      <c r="N22" s="212"/>
      <c r="O22" s="214"/>
    </row>
    <row r="23" spans="3:15" ht="13.5" thickBot="1" x14ac:dyDescent="0.35">
      <c r="C23" s="199" t="s">
        <v>193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1"/>
    </row>
    <row r="24" spans="3:15" ht="13" x14ac:dyDescent="0.3">
      <c r="C24" s="528" t="s">
        <v>190</v>
      </c>
      <c r="D24" s="202">
        <v>264.22742766883761</v>
      </c>
      <c r="E24" s="202">
        <v>261.62567290497998</v>
      </c>
      <c r="F24" s="202">
        <v>261.28898624261666</v>
      </c>
      <c r="G24" s="202">
        <v>265.38613274501455</v>
      </c>
      <c r="H24" s="202">
        <v>265.71767956715814</v>
      </c>
      <c r="I24" s="202">
        <v>265.33812232275858</v>
      </c>
      <c r="J24" s="202">
        <v>266.42231622832736</v>
      </c>
      <c r="K24" s="202">
        <v>263.11677423325443</v>
      </c>
      <c r="L24" s="202">
        <v>264.59488373323165</v>
      </c>
      <c r="M24" s="202">
        <v>266.93771630917144</v>
      </c>
      <c r="N24" s="202">
        <v>269.68730506228809</v>
      </c>
      <c r="O24" s="529">
        <v>268.29357100115919</v>
      </c>
    </row>
    <row r="25" spans="3:15" ht="13" x14ac:dyDescent="0.3">
      <c r="C25" s="203" t="s">
        <v>191</v>
      </c>
      <c r="D25" s="204">
        <v>268.85859894219772</v>
      </c>
      <c r="E25" s="204">
        <v>270.3032014665207</v>
      </c>
      <c r="F25" s="204">
        <v>269.71744215436058</v>
      </c>
      <c r="G25" s="204">
        <v>270.19519274180578</v>
      </c>
      <c r="H25" s="204">
        <v>267.62641594088478</v>
      </c>
      <c r="I25" s="204">
        <v>266.47931675608049</v>
      </c>
      <c r="J25" s="204">
        <v>267.46056337523163</v>
      </c>
      <c r="K25" s="204">
        <v>269.23633277556166</v>
      </c>
      <c r="L25" s="204">
        <v>270.87046599314772</v>
      </c>
      <c r="M25" s="204">
        <v>272.08234522250251</v>
      </c>
      <c r="N25" s="204">
        <v>276.03606759499712</v>
      </c>
      <c r="O25" s="205">
        <v>274.17552913068732</v>
      </c>
    </row>
    <row r="26" spans="3:15" ht="13" x14ac:dyDescent="0.3">
      <c r="C26" s="203" t="s">
        <v>192</v>
      </c>
      <c r="D26" s="204">
        <v>275.78930697349125</v>
      </c>
      <c r="E26" s="204">
        <v>274.1046753603286</v>
      </c>
      <c r="F26" s="204">
        <v>279.53787847007874</v>
      </c>
      <c r="G26" s="204">
        <v>277.14036033174909</v>
      </c>
      <c r="H26" s="204">
        <v>275.2848814044396</v>
      </c>
      <c r="I26" s="204">
        <v>275.38057847125026</v>
      </c>
      <c r="J26" s="204">
        <v>272.13539581574298</v>
      </c>
      <c r="K26" s="204">
        <v>279.41000000000003</v>
      </c>
      <c r="L26" s="204">
        <v>272.36</v>
      </c>
      <c r="M26" s="204">
        <v>273.02999999999997</v>
      </c>
      <c r="N26" s="204">
        <v>280.95999999999998</v>
      </c>
      <c r="O26" s="205">
        <v>276.52999999999997</v>
      </c>
    </row>
    <row r="27" spans="3:15" ht="13" x14ac:dyDescent="0.3">
      <c r="C27" s="203">
        <v>2020</v>
      </c>
      <c r="D27" s="204">
        <v>275.81</v>
      </c>
      <c r="E27" s="204">
        <v>275.02</v>
      </c>
      <c r="F27" s="204">
        <v>279.36</v>
      </c>
      <c r="G27" s="204">
        <v>276.27</v>
      </c>
      <c r="H27" s="204">
        <v>277.87</v>
      </c>
      <c r="I27" s="204">
        <v>276.22000000000003</v>
      </c>
      <c r="J27" s="204">
        <v>274.87</v>
      </c>
      <c r="K27" s="204">
        <v>274.04000000000002</v>
      </c>
      <c r="L27" s="204">
        <v>272.89999999999998</v>
      </c>
      <c r="M27" s="204">
        <v>277.8</v>
      </c>
      <c r="N27" s="204">
        <v>281.54000000000002</v>
      </c>
      <c r="O27" s="205">
        <v>275.39</v>
      </c>
    </row>
    <row r="28" spans="3:15" ht="13" x14ac:dyDescent="0.3">
      <c r="C28" s="207">
        <v>2021</v>
      </c>
      <c r="D28" s="208">
        <v>279.97000000000003</v>
      </c>
      <c r="E28" s="208">
        <v>281.91000000000003</v>
      </c>
      <c r="F28" s="208">
        <v>279.83</v>
      </c>
      <c r="G28" s="208">
        <v>283.86</v>
      </c>
      <c r="H28" s="208">
        <v>286.25</v>
      </c>
      <c r="I28" s="208">
        <v>286.75</v>
      </c>
      <c r="J28" s="208">
        <v>285.8</v>
      </c>
      <c r="K28" s="208">
        <v>287.93</v>
      </c>
      <c r="L28" s="208">
        <v>287.61</v>
      </c>
      <c r="M28" s="208">
        <v>305.56</v>
      </c>
      <c r="N28" s="208">
        <v>316.67</v>
      </c>
      <c r="O28" s="210">
        <v>314.86</v>
      </c>
    </row>
    <row r="29" spans="3:15" ht="13" x14ac:dyDescent="0.3">
      <c r="C29" s="207">
        <v>2022</v>
      </c>
      <c r="D29" s="208">
        <v>318.68</v>
      </c>
      <c r="E29" s="208">
        <v>314.89999999999998</v>
      </c>
      <c r="F29" s="208">
        <v>319.58999999999997</v>
      </c>
      <c r="G29" s="208">
        <v>338.14</v>
      </c>
      <c r="H29" s="208">
        <v>354.42</v>
      </c>
      <c r="I29" s="208">
        <v>369.52</v>
      </c>
      <c r="J29" s="208">
        <v>375.42</v>
      </c>
      <c r="K29" s="208">
        <v>382.89</v>
      </c>
      <c r="L29" s="208">
        <v>393.08</v>
      </c>
      <c r="M29" s="208">
        <v>414.06</v>
      </c>
      <c r="N29" s="208">
        <v>416.07</v>
      </c>
      <c r="O29" s="210">
        <v>415.93</v>
      </c>
    </row>
    <row r="30" spans="3:15" ht="13.5" thickBot="1" x14ac:dyDescent="0.35">
      <c r="C30" s="211">
        <v>2023</v>
      </c>
      <c r="D30" s="212">
        <v>418.53</v>
      </c>
      <c r="E30" s="212">
        <v>407.81</v>
      </c>
      <c r="F30" s="212">
        <v>414.47</v>
      </c>
      <c r="G30" s="212">
        <v>413.46</v>
      </c>
      <c r="H30" s="212">
        <v>408.9</v>
      </c>
      <c r="I30" s="212">
        <v>399.55</v>
      </c>
      <c r="J30" s="212">
        <v>396.31</v>
      </c>
      <c r="K30" s="212">
        <v>396.91</v>
      </c>
      <c r="L30" s="212">
        <v>389.58</v>
      </c>
      <c r="M30" s="212"/>
      <c r="N30" s="212"/>
      <c r="O30" s="214"/>
    </row>
    <row r="31" spans="3:15" ht="13.5" thickBot="1" x14ac:dyDescent="0.35">
      <c r="C31" s="199" t="s">
        <v>194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1"/>
    </row>
    <row r="32" spans="3:15" ht="13" x14ac:dyDescent="0.3">
      <c r="C32" s="528" t="s">
        <v>190</v>
      </c>
      <c r="D32" s="202">
        <v>193.30284025213072</v>
      </c>
      <c r="E32" s="202">
        <v>191.2687581090714</v>
      </c>
      <c r="F32" s="202">
        <v>191.31561937634595</v>
      </c>
      <c r="G32" s="202">
        <v>191.49550049668539</v>
      </c>
      <c r="H32" s="202">
        <v>191.57102023627996</v>
      </c>
      <c r="I32" s="202">
        <v>192.43881971648969</v>
      </c>
      <c r="J32" s="202">
        <v>193.8248127220584</v>
      </c>
      <c r="K32" s="202">
        <v>193.56522855967538</v>
      </c>
      <c r="L32" s="202">
        <v>196.58869687496284</v>
      </c>
      <c r="M32" s="202">
        <v>199.76489920472477</v>
      </c>
      <c r="N32" s="202">
        <v>198.3893113076804</v>
      </c>
      <c r="O32" s="529">
        <v>197.67041596404326</v>
      </c>
    </row>
    <row r="33" spans="3:15" ht="13" x14ac:dyDescent="0.3">
      <c r="C33" s="203" t="s">
        <v>191</v>
      </c>
      <c r="D33" s="204">
        <v>193.75098783518038</v>
      </c>
      <c r="E33" s="204">
        <v>191.19468977405847</v>
      </c>
      <c r="F33" s="204">
        <v>190.60503492712346</v>
      </c>
      <c r="G33" s="204">
        <v>189.42223428075786</v>
      </c>
      <c r="H33" s="204">
        <v>185.25437800957252</v>
      </c>
      <c r="I33" s="204">
        <v>185.66839797997162</v>
      </c>
      <c r="J33" s="204">
        <v>185.57986872090791</v>
      </c>
      <c r="K33" s="204">
        <v>185.31188244297863</v>
      </c>
      <c r="L33" s="204">
        <v>188.25464393272142</v>
      </c>
      <c r="M33" s="204">
        <v>190.17470442587663</v>
      </c>
      <c r="N33" s="204">
        <v>189.17402883303177</v>
      </c>
      <c r="O33" s="205">
        <v>188.60104796424042</v>
      </c>
    </row>
    <row r="34" spans="3:15" ht="13" x14ac:dyDescent="0.3">
      <c r="C34" s="203" t="s">
        <v>192</v>
      </c>
      <c r="D34" s="204">
        <v>188.51265670531021</v>
      </c>
      <c r="E34" s="204">
        <v>188.9030714067259</v>
      </c>
      <c r="F34" s="204">
        <v>188.55538851404037</v>
      </c>
      <c r="G34" s="204">
        <v>187.90929469010396</v>
      </c>
      <c r="H34" s="204">
        <v>189.52578250042413</v>
      </c>
      <c r="I34" s="204">
        <v>188.95285758845154</v>
      </c>
      <c r="J34" s="204">
        <v>189.88146101817767</v>
      </c>
      <c r="K34" s="204">
        <v>189.91</v>
      </c>
      <c r="L34" s="204">
        <v>191.32</v>
      </c>
      <c r="M34" s="204">
        <v>193.38</v>
      </c>
      <c r="N34" s="204">
        <v>196.65</v>
      </c>
      <c r="O34" s="205">
        <v>201.65</v>
      </c>
    </row>
    <row r="35" spans="3:15" ht="13" x14ac:dyDescent="0.3">
      <c r="C35" s="203">
        <v>2020</v>
      </c>
      <c r="D35" s="204">
        <v>203.95</v>
      </c>
      <c r="E35" s="204">
        <v>204.01</v>
      </c>
      <c r="F35" s="204">
        <v>208.37</v>
      </c>
      <c r="G35" s="204">
        <v>210.62</v>
      </c>
      <c r="H35" s="204">
        <v>207.99600000000001</v>
      </c>
      <c r="I35" s="204">
        <v>206.56</v>
      </c>
      <c r="J35" s="204">
        <v>207.25</v>
      </c>
      <c r="K35" s="204">
        <v>206.09</v>
      </c>
      <c r="L35" s="204">
        <v>208.38</v>
      </c>
      <c r="M35" s="204">
        <v>206.45</v>
      </c>
      <c r="N35" s="204">
        <v>212.4</v>
      </c>
      <c r="O35" s="205">
        <v>212.38</v>
      </c>
    </row>
    <row r="36" spans="3:15" ht="13" x14ac:dyDescent="0.3">
      <c r="C36" s="207">
        <v>2021</v>
      </c>
      <c r="D36" s="208">
        <v>211.59</v>
      </c>
      <c r="E36" s="208">
        <v>214.01</v>
      </c>
      <c r="F36" s="208">
        <v>215.36</v>
      </c>
      <c r="G36" s="208">
        <v>216.57</v>
      </c>
      <c r="H36" s="208">
        <v>218.11</v>
      </c>
      <c r="I36" s="208">
        <v>218.58</v>
      </c>
      <c r="J36" s="208">
        <v>216.96</v>
      </c>
      <c r="K36" s="208">
        <v>218.99</v>
      </c>
      <c r="L36" s="208">
        <v>222.98</v>
      </c>
      <c r="M36" s="208">
        <v>233.92</v>
      </c>
      <c r="N36" s="208">
        <v>245.63</v>
      </c>
      <c r="O36" s="210">
        <v>254.36</v>
      </c>
    </row>
    <row r="37" spans="3:15" ht="13" x14ac:dyDescent="0.3">
      <c r="C37" s="207">
        <v>2022</v>
      </c>
      <c r="D37" s="208">
        <v>256.31</v>
      </c>
      <c r="E37" s="208">
        <v>258.08</v>
      </c>
      <c r="F37" s="208">
        <v>266.60000000000002</v>
      </c>
      <c r="G37" s="208">
        <v>286.42</v>
      </c>
      <c r="H37" s="208">
        <v>298.31</v>
      </c>
      <c r="I37" s="208">
        <v>298.95</v>
      </c>
      <c r="J37" s="208">
        <v>298.48</v>
      </c>
      <c r="K37" s="208">
        <v>308.27999999999997</v>
      </c>
      <c r="L37" s="208">
        <v>322.12</v>
      </c>
      <c r="M37" s="208">
        <v>338.3</v>
      </c>
      <c r="N37" s="208">
        <v>341.19</v>
      </c>
      <c r="O37" s="210">
        <v>342.74</v>
      </c>
    </row>
    <row r="38" spans="3:15" ht="13.5" thickBot="1" x14ac:dyDescent="0.35">
      <c r="C38" s="211">
        <v>2023</v>
      </c>
      <c r="D38" s="212">
        <v>337.78</v>
      </c>
      <c r="E38" s="212">
        <v>316.5</v>
      </c>
      <c r="F38" s="212">
        <v>313.55</v>
      </c>
      <c r="G38" s="212">
        <v>309.87</v>
      </c>
      <c r="H38" s="212">
        <v>301.38</v>
      </c>
      <c r="I38" s="212">
        <v>297.8</v>
      </c>
      <c r="J38" s="212">
        <v>294.7</v>
      </c>
      <c r="K38" s="212">
        <v>292.11</v>
      </c>
      <c r="L38" s="212">
        <v>297.39999999999998</v>
      </c>
      <c r="M38" s="212"/>
      <c r="N38" s="212"/>
      <c r="O38" s="214"/>
    </row>
    <row r="39" spans="3:15" ht="13.5" thickBot="1" x14ac:dyDescent="0.35">
      <c r="C39" s="199" t="s">
        <v>195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1"/>
    </row>
    <row r="40" spans="3:15" ht="13" x14ac:dyDescent="0.3">
      <c r="C40" s="528" t="s">
        <v>190</v>
      </c>
      <c r="D40" s="202">
        <v>620.52584524708288</v>
      </c>
      <c r="E40" s="202">
        <v>610.98846942632053</v>
      </c>
      <c r="F40" s="202">
        <v>613.48284188853813</v>
      </c>
      <c r="G40" s="202">
        <v>613.72476430462393</v>
      </c>
      <c r="H40" s="202">
        <v>606.72034722305284</v>
      </c>
      <c r="I40" s="202">
        <v>601.6106220020215</v>
      </c>
      <c r="J40" s="202">
        <v>617.94396754570255</v>
      </c>
      <c r="K40" s="202">
        <v>637.27880462292717</v>
      </c>
      <c r="L40" s="202">
        <v>678.50605906520252</v>
      </c>
      <c r="M40" s="202">
        <v>691.78485236566894</v>
      </c>
      <c r="N40" s="202">
        <v>699.93533272826176</v>
      </c>
      <c r="O40" s="529">
        <v>707.76936754012718</v>
      </c>
    </row>
    <row r="41" spans="3:15" ht="13" x14ac:dyDescent="0.3">
      <c r="C41" s="203" t="s">
        <v>191</v>
      </c>
      <c r="D41" s="204">
        <v>693.59473269323564</v>
      </c>
      <c r="E41" s="204">
        <v>675.99452876056159</v>
      </c>
      <c r="F41" s="204">
        <v>692.84041344814841</v>
      </c>
      <c r="G41" s="204">
        <v>686.21997775755028</v>
      </c>
      <c r="H41" s="204">
        <v>674.8464758009153</v>
      </c>
      <c r="I41" s="204">
        <v>675.83558814176456</v>
      </c>
      <c r="J41" s="204">
        <v>670.36666604428126</v>
      </c>
      <c r="K41" s="204">
        <v>679.13478468613857</v>
      </c>
      <c r="L41" s="204">
        <v>679.48913195885189</v>
      </c>
      <c r="M41" s="204">
        <v>683.30685175304302</v>
      </c>
      <c r="N41" s="204">
        <v>694.81644019086241</v>
      </c>
      <c r="O41" s="205">
        <v>698.72596905238629</v>
      </c>
    </row>
    <row r="42" spans="3:15" ht="13" x14ac:dyDescent="0.3">
      <c r="C42" s="203" t="s">
        <v>192</v>
      </c>
      <c r="D42" s="204">
        <v>672.166966006964</v>
      </c>
      <c r="E42" s="204">
        <v>664.31951179811972</v>
      </c>
      <c r="F42" s="204">
        <v>668.69821690266849</v>
      </c>
      <c r="G42" s="204">
        <v>683.29560596332999</v>
      </c>
      <c r="H42" s="204">
        <v>675.44964853925399</v>
      </c>
      <c r="I42" s="204">
        <v>661.87817139602919</v>
      </c>
      <c r="J42" s="204">
        <v>677.09800581977072</v>
      </c>
      <c r="K42" s="204">
        <v>683.9</v>
      </c>
      <c r="L42" s="204">
        <v>683.06</v>
      </c>
      <c r="M42" s="204">
        <v>696.78</v>
      </c>
      <c r="N42" s="204">
        <v>704.11</v>
      </c>
      <c r="O42" s="205">
        <v>710.06</v>
      </c>
    </row>
    <row r="43" spans="3:15" ht="13" x14ac:dyDescent="0.3">
      <c r="C43" s="203">
        <v>2020</v>
      </c>
      <c r="D43" s="204">
        <v>720.2</v>
      </c>
      <c r="E43" s="204">
        <v>710.55</v>
      </c>
      <c r="F43" s="204">
        <v>710.16</v>
      </c>
      <c r="G43" s="204">
        <v>704.52</v>
      </c>
      <c r="H43" s="204">
        <v>693.33</v>
      </c>
      <c r="I43" s="204">
        <v>687.52</v>
      </c>
      <c r="J43" s="204">
        <v>686.08</v>
      </c>
      <c r="K43" s="204">
        <v>682.48</v>
      </c>
      <c r="L43" s="204">
        <v>689</v>
      </c>
      <c r="M43" s="204">
        <v>695.07</v>
      </c>
      <c r="N43" s="204">
        <v>691.68</v>
      </c>
      <c r="O43" s="205">
        <v>708.89</v>
      </c>
    </row>
    <row r="44" spans="3:15" ht="13" x14ac:dyDescent="0.3">
      <c r="C44" s="530">
        <v>2021</v>
      </c>
      <c r="D44" s="204">
        <v>700.68</v>
      </c>
      <c r="E44" s="204">
        <v>710.46</v>
      </c>
      <c r="F44" s="204">
        <v>730.62</v>
      </c>
      <c r="G44" s="204">
        <v>732.15</v>
      </c>
      <c r="H44" s="204">
        <v>732.66</v>
      </c>
      <c r="I44" s="204">
        <v>727.41</v>
      </c>
      <c r="J44" s="204">
        <v>717.49</v>
      </c>
      <c r="K44" s="204">
        <v>731.05</v>
      </c>
      <c r="L44" s="204">
        <v>757.18</v>
      </c>
      <c r="M44" s="204">
        <v>804.61</v>
      </c>
      <c r="N44" s="204">
        <v>852.9</v>
      </c>
      <c r="O44" s="204">
        <v>858.46</v>
      </c>
    </row>
    <row r="45" spans="3:15" ht="13" x14ac:dyDescent="0.3">
      <c r="C45" s="215">
        <v>2022</v>
      </c>
      <c r="D45" s="216">
        <v>904.83</v>
      </c>
      <c r="E45" s="216">
        <v>873.53</v>
      </c>
      <c r="F45" s="216">
        <v>923.05</v>
      </c>
      <c r="G45" s="216">
        <v>958.09</v>
      </c>
      <c r="H45" s="216">
        <v>974.89</v>
      </c>
      <c r="I45" s="216">
        <v>990.25</v>
      </c>
      <c r="J45" s="216">
        <v>1021.14</v>
      </c>
      <c r="K45" s="216">
        <v>1027.8</v>
      </c>
      <c r="L45" s="216">
        <v>1076.5999999999999</v>
      </c>
      <c r="M45" s="216">
        <v>1153.4100000000001</v>
      </c>
      <c r="N45" s="216">
        <v>1154.52</v>
      </c>
      <c r="O45" s="217">
        <v>1120.01</v>
      </c>
    </row>
    <row r="46" spans="3:15" ht="13.5" thickBot="1" x14ac:dyDescent="0.35">
      <c r="C46" s="211">
        <v>2023</v>
      </c>
      <c r="D46" s="212">
        <v>1052.44</v>
      </c>
      <c r="E46" s="212">
        <v>1020.12</v>
      </c>
      <c r="F46" s="212">
        <v>1061.97</v>
      </c>
      <c r="G46" s="212">
        <v>1052.28</v>
      </c>
      <c r="H46" s="212">
        <v>1019.8</v>
      </c>
      <c r="I46" s="212">
        <v>1013.15</v>
      </c>
      <c r="J46" s="212">
        <v>1002.75</v>
      </c>
      <c r="K46" s="212">
        <v>1001.52</v>
      </c>
      <c r="L46" s="212">
        <v>1027.76</v>
      </c>
      <c r="M46" s="212"/>
      <c r="N46" s="212"/>
      <c r="O46" s="214"/>
    </row>
    <row r="47" spans="3:15" ht="13.5" thickBot="1" x14ac:dyDescent="0.35">
      <c r="C47" s="218" t="s">
        <v>196</v>
      </c>
      <c r="D47" s="219"/>
      <c r="E47" s="219"/>
      <c r="F47" s="219"/>
      <c r="G47" s="219"/>
      <c r="H47" s="219"/>
      <c r="I47" s="219"/>
      <c r="J47" s="219"/>
      <c r="K47" s="219"/>
      <c r="L47" s="219"/>
      <c r="M47" s="219"/>
      <c r="N47" s="219"/>
      <c r="O47" s="220"/>
    </row>
    <row r="48" spans="3:15" ht="13" x14ac:dyDescent="0.3">
      <c r="C48" s="528" t="s">
        <v>190</v>
      </c>
      <c r="D48" s="202">
        <v>1926.1421840678215</v>
      </c>
      <c r="E48" s="202">
        <v>1773.7868616139083</v>
      </c>
      <c r="F48" s="202">
        <v>1808.8957992992707</v>
      </c>
      <c r="G48" s="202">
        <v>1844.6568611737403</v>
      </c>
      <c r="H48" s="202">
        <v>1922.2571546908466</v>
      </c>
      <c r="I48" s="202">
        <v>2078.5897925711802</v>
      </c>
      <c r="J48" s="202">
        <v>2325.7723170645709</v>
      </c>
      <c r="K48" s="202">
        <v>2537.6579416257568</v>
      </c>
      <c r="L48" s="202">
        <v>2703.9535927296647</v>
      </c>
      <c r="M48" s="202">
        <v>2585.3186243813607</v>
      </c>
      <c r="N48" s="202">
        <v>2366.8805661333772</v>
      </c>
      <c r="O48" s="529">
        <v>2262.8675436432918</v>
      </c>
    </row>
    <row r="49" spans="3:15" ht="13" x14ac:dyDescent="0.3">
      <c r="C49" s="203" t="s">
        <v>191</v>
      </c>
      <c r="D49" s="204">
        <v>1873.2002679661653</v>
      </c>
      <c r="E49" s="204">
        <v>1893.8193326719352</v>
      </c>
      <c r="F49" s="204">
        <v>2057.5096533110031</v>
      </c>
      <c r="G49" s="204">
        <v>2090.6877083454083</v>
      </c>
      <c r="H49" s="204">
        <v>2302.9194307484054</v>
      </c>
      <c r="I49" s="204">
        <v>2520.0592002636727</v>
      </c>
      <c r="J49" s="204">
        <v>2428.1960288736755</v>
      </c>
      <c r="K49" s="204">
        <v>2411.222343978005</v>
      </c>
      <c r="L49" s="204">
        <v>2458.9426482206609</v>
      </c>
      <c r="M49" s="204">
        <v>2271.8586469632287</v>
      </c>
      <c r="N49" s="204">
        <v>2164.5188294690201</v>
      </c>
      <c r="O49" s="205">
        <v>2144.3544219826263</v>
      </c>
    </row>
    <row r="50" spans="3:15" ht="13" x14ac:dyDescent="0.3">
      <c r="C50" s="203" t="s">
        <v>192</v>
      </c>
      <c r="D50" s="204">
        <v>2017.0063645368093</v>
      </c>
      <c r="E50" s="204">
        <v>1948.9945487324933</v>
      </c>
      <c r="F50" s="204">
        <v>1864.3118390555649</v>
      </c>
      <c r="G50" s="204">
        <v>1858.8882047137197</v>
      </c>
      <c r="H50" s="204">
        <v>1845.0357399097443</v>
      </c>
      <c r="I50" s="204">
        <v>1739.4288046926354</v>
      </c>
      <c r="J50" s="204">
        <v>1705.2552965441059</v>
      </c>
      <c r="K50" s="204">
        <v>1658.81</v>
      </c>
      <c r="L50" s="204">
        <v>1789.98</v>
      </c>
      <c r="M50" s="204">
        <v>1827.38</v>
      </c>
      <c r="N50" s="204">
        <v>1841.81</v>
      </c>
      <c r="O50" s="205">
        <v>1858.58</v>
      </c>
    </row>
    <row r="51" spans="3:15" ht="13" x14ac:dyDescent="0.3">
      <c r="C51" s="203">
        <v>2020</v>
      </c>
      <c r="D51" s="204">
        <v>1741.92</v>
      </c>
      <c r="E51" s="204">
        <v>1687.33</v>
      </c>
      <c r="F51" s="204">
        <v>1656.44</v>
      </c>
      <c r="G51" s="204">
        <v>1578.74</v>
      </c>
      <c r="H51" s="204">
        <v>1458.48</v>
      </c>
      <c r="I51" s="204">
        <v>1545.67</v>
      </c>
      <c r="J51" s="204">
        <v>1651.52</v>
      </c>
      <c r="K51" s="204">
        <v>1665.62</v>
      </c>
      <c r="L51" s="204">
        <v>1742.79</v>
      </c>
      <c r="M51" s="204">
        <v>1765.78</v>
      </c>
      <c r="N51" s="204">
        <v>1744.65</v>
      </c>
      <c r="O51" s="205">
        <v>1664.57</v>
      </c>
    </row>
    <row r="52" spans="3:15" ht="13" x14ac:dyDescent="0.3">
      <c r="C52" s="203">
        <v>2021</v>
      </c>
      <c r="D52" s="204">
        <v>1636.89</v>
      </c>
      <c r="E52" s="204">
        <v>1663.75</v>
      </c>
      <c r="F52" s="204">
        <v>1786.7</v>
      </c>
      <c r="G52" s="204">
        <v>1830.38</v>
      </c>
      <c r="H52" s="204">
        <v>1831.64</v>
      </c>
      <c r="I52" s="204">
        <v>1858.3</v>
      </c>
      <c r="J52" s="204">
        <v>1861.2</v>
      </c>
      <c r="K52" s="204">
        <v>1864.77</v>
      </c>
      <c r="L52" s="204">
        <v>2046.24</v>
      </c>
      <c r="M52" s="204">
        <v>2350.4</v>
      </c>
      <c r="N52" s="204">
        <v>2655.04</v>
      </c>
      <c r="O52" s="205">
        <v>2701.83</v>
      </c>
    </row>
    <row r="53" spans="3:15" ht="13" x14ac:dyDescent="0.3">
      <c r="C53" s="207">
        <v>2022</v>
      </c>
      <c r="D53" s="208">
        <v>2628.29</v>
      </c>
      <c r="E53" s="208">
        <v>2596.54</v>
      </c>
      <c r="F53" s="208">
        <v>2814.08</v>
      </c>
      <c r="G53" s="208">
        <v>3239.28</v>
      </c>
      <c r="H53" s="208">
        <v>3228.8</v>
      </c>
      <c r="I53" s="208">
        <v>3214.33</v>
      </c>
      <c r="J53" s="208">
        <v>3293.27</v>
      </c>
      <c r="K53" s="208">
        <v>3271.83</v>
      </c>
      <c r="L53" s="208">
        <v>3550.88</v>
      </c>
      <c r="M53" s="208">
        <v>3425.6</v>
      </c>
      <c r="N53" s="208">
        <v>3180.07</v>
      </c>
      <c r="O53" s="210">
        <v>2975.07</v>
      </c>
    </row>
    <row r="54" spans="3:15" ht="13.5" thickBot="1" x14ac:dyDescent="0.35">
      <c r="C54" s="211">
        <v>2023</v>
      </c>
      <c r="D54" s="212">
        <v>2429.75</v>
      </c>
      <c r="E54" s="212">
        <v>2220.37</v>
      </c>
      <c r="F54" s="212">
        <v>2308.69</v>
      </c>
      <c r="G54" s="212">
        <v>2208.1999999999998</v>
      </c>
      <c r="H54" s="212">
        <v>2156.14</v>
      </c>
      <c r="I54" s="212">
        <v>2227.75</v>
      </c>
      <c r="J54" s="212">
        <v>2102.2800000000002</v>
      </c>
      <c r="K54" s="212">
        <v>2094.5300000000002</v>
      </c>
      <c r="L54" s="212">
        <v>2297.44</v>
      </c>
      <c r="M54" s="212"/>
      <c r="N54" s="212"/>
      <c r="O54" s="214"/>
    </row>
    <row r="55" spans="3:15" ht="13.5" thickBot="1" x14ac:dyDescent="0.35">
      <c r="C55" s="218" t="s">
        <v>197</v>
      </c>
      <c r="D55" s="219"/>
      <c r="E55" s="219"/>
      <c r="F55" s="219"/>
      <c r="G55" s="219"/>
      <c r="H55" s="219"/>
      <c r="I55" s="219"/>
      <c r="J55" s="219"/>
      <c r="K55" s="219"/>
      <c r="L55" s="219"/>
      <c r="M55" s="219"/>
      <c r="N55" s="219"/>
      <c r="O55" s="220"/>
    </row>
    <row r="56" spans="3:15" ht="13" x14ac:dyDescent="0.3">
      <c r="C56" s="528" t="s">
        <v>190</v>
      </c>
      <c r="D56" s="202">
        <v>1452.5251642694029</v>
      </c>
      <c r="E56" s="202">
        <v>1376.6544964519305</v>
      </c>
      <c r="F56" s="202">
        <v>1342.4452040065605</v>
      </c>
      <c r="G56" s="202">
        <v>1321.3071438891709</v>
      </c>
      <c r="H56" s="202">
        <v>1332.4732010931732</v>
      </c>
      <c r="I56" s="202">
        <v>1416.8343946849866</v>
      </c>
      <c r="J56" s="202">
        <v>1429.7900427036757</v>
      </c>
      <c r="K56" s="202">
        <v>1455.3007570329535</v>
      </c>
      <c r="L56" s="202">
        <v>1460.934465025194</v>
      </c>
      <c r="M56" s="202">
        <v>1477.8137838684058</v>
      </c>
      <c r="N56" s="202">
        <v>1411.6336555187961</v>
      </c>
      <c r="O56" s="529">
        <v>1359.7079885396727</v>
      </c>
    </row>
    <row r="57" spans="3:15" ht="13" x14ac:dyDescent="0.3">
      <c r="C57" s="203" t="s">
        <v>191</v>
      </c>
      <c r="D57" s="204">
        <v>1247.7930053069374</v>
      </c>
      <c r="E57" s="204">
        <v>1219.5883260832732</v>
      </c>
      <c r="F57" s="204">
        <v>1221.3431610182636</v>
      </c>
      <c r="G57" s="204">
        <v>1183.3869429217527</v>
      </c>
      <c r="H57" s="204">
        <v>1198.2849917896754</v>
      </c>
      <c r="I57" s="204">
        <v>1239.5740232840269</v>
      </c>
      <c r="J57" s="204">
        <v>1271.60648473885</v>
      </c>
      <c r="K57" s="204">
        <v>1283.813012150076</v>
      </c>
      <c r="L57" s="204">
        <v>1311.0179147942529</v>
      </c>
      <c r="M57" s="204">
        <v>1341.4216259397981</v>
      </c>
      <c r="N57" s="204">
        <v>1329.2819200190711</v>
      </c>
      <c r="O57" s="205">
        <v>1328.1587453006657</v>
      </c>
    </row>
    <row r="58" spans="3:15" ht="13" x14ac:dyDescent="0.3">
      <c r="C58" s="203" t="s">
        <v>192</v>
      </c>
      <c r="D58" s="204">
        <v>1344.3309050466173</v>
      </c>
      <c r="E58" s="204">
        <v>1317.692895014957</v>
      </c>
      <c r="F58" s="204">
        <v>1323.903921956658</v>
      </c>
      <c r="G58" s="204">
        <v>1309.8906834494144</v>
      </c>
      <c r="H58" s="204">
        <v>1289.6288116279882</v>
      </c>
      <c r="I58" s="204">
        <v>1304.6791289590351</v>
      </c>
      <c r="J58" s="204">
        <v>1294.5048403940486</v>
      </c>
      <c r="K58" s="204">
        <v>1307.96</v>
      </c>
      <c r="L58" s="204">
        <v>1349.14</v>
      </c>
      <c r="M58" s="204">
        <v>1364.95</v>
      </c>
      <c r="N58" s="204">
        <v>1368.4</v>
      </c>
      <c r="O58" s="205">
        <v>1403.88</v>
      </c>
    </row>
    <row r="59" spans="3:15" ht="13" x14ac:dyDescent="0.3">
      <c r="C59" s="203">
        <v>2020</v>
      </c>
      <c r="D59" s="204">
        <v>1446.09</v>
      </c>
      <c r="E59" s="204">
        <v>1443.02</v>
      </c>
      <c r="F59" s="204">
        <v>1411.23</v>
      </c>
      <c r="G59" s="204">
        <v>1400.29</v>
      </c>
      <c r="H59" s="204">
        <v>1346.93</v>
      </c>
      <c r="I59" s="204">
        <v>1297.48</v>
      </c>
      <c r="J59" s="204">
        <v>1318.72</v>
      </c>
      <c r="K59" s="204">
        <v>1329.85</v>
      </c>
      <c r="L59" s="204">
        <v>1349.52</v>
      </c>
      <c r="M59" s="204">
        <v>1399.34</v>
      </c>
      <c r="N59" s="204">
        <v>1444.52</v>
      </c>
      <c r="O59" s="205">
        <v>1434.49</v>
      </c>
    </row>
    <row r="60" spans="3:15" ht="13" x14ac:dyDescent="0.3">
      <c r="C60" s="215">
        <v>2021</v>
      </c>
      <c r="D60" s="216">
        <v>1457.28</v>
      </c>
      <c r="E60" s="216">
        <v>1437.07</v>
      </c>
      <c r="F60" s="216">
        <v>1458.06</v>
      </c>
      <c r="G60" s="216">
        <v>1465.56</v>
      </c>
      <c r="H60" s="216">
        <v>1491.31</v>
      </c>
      <c r="I60" s="216">
        <v>1471.19</v>
      </c>
      <c r="J60" s="216">
        <v>1462.25</v>
      </c>
      <c r="K60" s="216">
        <v>1490.44</v>
      </c>
      <c r="L60" s="216">
        <v>1513.06</v>
      </c>
      <c r="M60" s="216">
        <v>1625.23</v>
      </c>
      <c r="N60" s="216">
        <v>1803.29</v>
      </c>
      <c r="O60" s="217">
        <v>1958.94</v>
      </c>
    </row>
    <row r="61" spans="3:15" ht="13" x14ac:dyDescent="0.3">
      <c r="C61" s="530">
        <v>2022</v>
      </c>
      <c r="D61" s="204">
        <v>2039.72</v>
      </c>
      <c r="E61" s="204">
        <v>2035.72</v>
      </c>
      <c r="F61" s="204">
        <v>2046.66</v>
      </c>
      <c r="G61" s="204">
        <v>2089.08</v>
      </c>
      <c r="H61" s="204">
        <v>2224</v>
      </c>
      <c r="I61" s="204">
        <v>2300.29</v>
      </c>
      <c r="J61" s="204">
        <v>2417.4699999999998</v>
      </c>
      <c r="K61" s="204">
        <v>2446.67</v>
      </c>
      <c r="L61" s="204">
        <v>2483.33</v>
      </c>
      <c r="M61" s="204">
        <v>2559.59</v>
      </c>
      <c r="N61" s="204">
        <v>2569.4699999999998</v>
      </c>
      <c r="O61" s="204">
        <v>2581.9</v>
      </c>
    </row>
    <row r="62" spans="3:15" ht="13.5" thickBot="1" x14ac:dyDescent="0.35">
      <c r="C62" s="211">
        <v>2023</v>
      </c>
      <c r="D62" s="212">
        <v>2513.44</v>
      </c>
      <c r="E62" s="212">
        <v>2380.42</v>
      </c>
      <c r="F62" s="212">
        <v>2411.92</v>
      </c>
      <c r="G62" s="212">
        <v>2246.34</v>
      </c>
      <c r="H62" s="212">
        <v>2141.7199999999998</v>
      </c>
      <c r="I62" s="212">
        <v>2190.38</v>
      </c>
      <c r="J62" s="212">
        <v>2127.9</v>
      </c>
      <c r="K62" s="212">
        <v>2111.58</v>
      </c>
      <c r="L62" s="212">
        <v>2134.79</v>
      </c>
      <c r="M62" s="212"/>
      <c r="N62" s="212"/>
      <c r="O62" s="214"/>
    </row>
    <row r="63" spans="3:15" ht="13.5" thickBot="1" x14ac:dyDescent="0.35">
      <c r="C63" s="218" t="s">
        <v>198</v>
      </c>
      <c r="D63" s="219"/>
      <c r="E63" s="219"/>
      <c r="F63" s="219"/>
      <c r="G63" s="219"/>
      <c r="H63" s="219"/>
      <c r="I63" s="219"/>
      <c r="J63" s="219"/>
      <c r="K63" s="219"/>
      <c r="L63" s="219"/>
      <c r="M63" s="219"/>
      <c r="N63" s="219"/>
      <c r="O63" s="220"/>
    </row>
    <row r="64" spans="3:15" ht="13" x14ac:dyDescent="0.3">
      <c r="C64" s="528" t="s">
        <v>190</v>
      </c>
      <c r="D64" s="202">
        <v>1462.9299066481419</v>
      </c>
      <c r="E64" s="202">
        <v>1397.9329390309356</v>
      </c>
      <c r="F64" s="202">
        <v>1352.4593399176847</v>
      </c>
      <c r="G64" s="202">
        <v>1324.3285390454434</v>
      </c>
      <c r="H64" s="202">
        <v>1346.8945966895908</v>
      </c>
      <c r="I64" s="202">
        <v>1422.0022440548378</v>
      </c>
      <c r="J64" s="202">
        <v>1439.7446104090284</v>
      </c>
      <c r="K64" s="202">
        <v>1469.5305118007066</v>
      </c>
      <c r="L64" s="202">
        <v>1464.5198361234318</v>
      </c>
      <c r="M64" s="202">
        <v>1456.1117051037911</v>
      </c>
      <c r="N64" s="202">
        <v>1435.8943068806354</v>
      </c>
      <c r="O64" s="529">
        <v>1347.9728359574115</v>
      </c>
    </row>
    <row r="65" spans="3:15" ht="13" x14ac:dyDescent="0.3">
      <c r="C65" s="203" t="s">
        <v>191</v>
      </c>
      <c r="D65" s="204">
        <v>1217.2306317725502</v>
      </c>
      <c r="E65" s="204">
        <v>1219.9225640939258</v>
      </c>
      <c r="F65" s="204">
        <v>1228.6060793307527</v>
      </c>
      <c r="G65" s="204">
        <v>1190.0364269225856</v>
      </c>
      <c r="H65" s="204">
        <v>1216.8533835665212</v>
      </c>
      <c r="I65" s="204">
        <v>1268.6557166616051</v>
      </c>
      <c r="J65" s="204">
        <v>1280.8972883133727</v>
      </c>
      <c r="K65" s="204">
        <v>1270.5273567969125</v>
      </c>
      <c r="L65" s="204">
        <v>1318.4848992078084</v>
      </c>
      <c r="M65" s="204">
        <v>1326.2464158541839</v>
      </c>
      <c r="N65" s="204">
        <v>1338.5909965628271</v>
      </c>
      <c r="O65" s="205">
        <v>1331.7075587041454</v>
      </c>
    </row>
    <row r="66" spans="3:15" ht="13" x14ac:dyDescent="0.3">
      <c r="C66" s="203" t="s">
        <v>192</v>
      </c>
      <c r="D66" s="204">
        <v>1324.8807237906556</v>
      </c>
      <c r="E66" s="204">
        <v>1306.1704820536852</v>
      </c>
      <c r="F66" s="204">
        <v>1289.846128057527</v>
      </c>
      <c r="G66" s="204">
        <v>1271.913502123914</v>
      </c>
      <c r="H66" s="204">
        <v>1265.3591520232299</v>
      </c>
      <c r="I66" s="204">
        <v>1264.5344761789461</v>
      </c>
      <c r="J66" s="204">
        <v>1256.1351766957246</v>
      </c>
      <c r="K66" s="204">
        <v>1279.8800000000001</v>
      </c>
      <c r="L66" s="204">
        <v>1283.6500000000001</v>
      </c>
      <c r="M66" s="204">
        <v>1335.83</v>
      </c>
      <c r="N66" s="204">
        <v>1324.27</v>
      </c>
      <c r="O66" s="205">
        <v>1366.15</v>
      </c>
    </row>
    <row r="67" spans="3:15" ht="13" x14ac:dyDescent="0.3">
      <c r="C67" s="203">
        <v>2020</v>
      </c>
      <c r="D67" s="204">
        <v>1395.59</v>
      </c>
      <c r="E67" s="204">
        <v>1401.12</v>
      </c>
      <c r="F67" s="204">
        <v>1394.67</v>
      </c>
      <c r="G67" s="204">
        <v>1378.29</v>
      </c>
      <c r="H67" s="204">
        <v>1335.39</v>
      </c>
      <c r="I67" s="204">
        <v>1322.8</v>
      </c>
      <c r="J67" s="204">
        <v>1312.57</v>
      </c>
      <c r="K67" s="204">
        <v>1298.02</v>
      </c>
      <c r="L67" s="204">
        <v>1324.41</v>
      </c>
      <c r="M67" s="204">
        <v>1370.11</v>
      </c>
      <c r="N67" s="204">
        <v>1345.94</v>
      </c>
      <c r="O67" s="205">
        <v>1394.49</v>
      </c>
    </row>
    <row r="68" spans="3:15" ht="13" x14ac:dyDescent="0.3">
      <c r="C68" s="207">
        <v>2021</v>
      </c>
      <c r="D68" s="208">
        <v>1383.2</v>
      </c>
      <c r="E68" s="208">
        <v>1364.26</v>
      </c>
      <c r="F68" s="208">
        <v>1419.52</v>
      </c>
      <c r="G68" s="208">
        <v>1441.54</v>
      </c>
      <c r="H68" s="208">
        <v>1436.41</v>
      </c>
      <c r="I68" s="208">
        <v>1450.93</v>
      </c>
      <c r="J68" s="208">
        <v>1475.09</v>
      </c>
      <c r="K68" s="208">
        <v>1470.13</v>
      </c>
      <c r="L68" s="208">
        <v>1505.17</v>
      </c>
      <c r="M68" s="208">
        <v>1643.42</v>
      </c>
      <c r="N68" s="208">
        <v>1751.99</v>
      </c>
      <c r="O68" s="210">
        <v>1872.92</v>
      </c>
    </row>
    <row r="69" spans="3:15" ht="13" x14ac:dyDescent="0.3">
      <c r="C69" s="207">
        <v>2022</v>
      </c>
      <c r="D69" s="208">
        <v>1972.42</v>
      </c>
      <c r="E69" s="208">
        <v>2016.59</v>
      </c>
      <c r="F69" s="208">
        <v>2010.58</v>
      </c>
      <c r="G69" s="208">
        <v>2107.86</v>
      </c>
      <c r="H69" s="208">
        <v>2225.94</v>
      </c>
      <c r="I69" s="208">
        <v>2301.89</v>
      </c>
      <c r="J69" s="208">
        <v>2372.94</v>
      </c>
      <c r="K69" s="208">
        <v>2347.3000000000002</v>
      </c>
      <c r="L69" s="208">
        <v>2432.0300000000002</v>
      </c>
      <c r="M69" s="208">
        <v>2515.3000000000002</v>
      </c>
      <c r="N69" s="208">
        <v>2500.58</v>
      </c>
      <c r="O69" s="210">
        <v>2495.52</v>
      </c>
    </row>
    <row r="70" spans="3:15" ht="13.5" thickBot="1" x14ac:dyDescent="0.35">
      <c r="C70" s="211">
        <v>2023</v>
      </c>
      <c r="D70" s="212">
        <v>2541.27</v>
      </c>
      <c r="E70" s="212">
        <v>2339.85</v>
      </c>
      <c r="F70" s="212">
        <v>2402.63</v>
      </c>
      <c r="G70" s="212">
        <v>2049.81</v>
      </c>
      <c r="H70" s="212">
        <v>1870.07</v>
      </c>
      <c r="I70" s="212">
        <v>1874.68</v>
      </c>
      <c r="J70" s="212">
        <v>1980.28</v>
      </c>
      <c r="K70" s="212">
        <v>1918.49</v>
      </c>
      <c r="L70" s="212">
        <v>2066.77</v>
      </c>
      <c r="M70" s="212"/>
      <c r="N70" s="212"/>
      <c r="O70" s="214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U76" sqref="U76"/>
    </sheetView>
  </sheetViews>
  <sheetFormatPr defaultRowHeight="12.5" x14ac:dyDescent="0.25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L3" sqref="L3"/>
    </sheetView>
  </sheetViews>
  <sheetFormatPr defaultRowHeight="12.5" x14ac:dyDescent="0.25"/>
  <cols>
    <col min="20" max="20" width="10.1796875" customWidth="1"/>
    <col min="21" max="21" width="10.26953125" customWidth="1"/>
    <col min="22" max="22" width="10.81640625" customWidth="1"/>
    <col min="23" max="23" width="9.7265625" customWidth="1"/>
    <col min="24" max="83" width="0" hidden="1" customWidth="1"/>
    <col min="84" max="84" width="10.81640625" customWidth="1"/>
    <col min="85" max="85" width="10" customWidth="1"/>
    <col min="86" max="86" width="10.8164062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" thickBot="1" x14ac:dyDescent="0.3">
      <c r="BF1" s="16"/>
    </row>
    <row r="3" spans="2:86" ht="13" x14ac:dyDescent="0.3">
      <c r="B3" s="4" t="s">
        <v>73</v>
      </c>
    </row>
    <row r="5" spans="2:86" x14ac:dyDescent="0.25">
      <c r="B5" t="s">
        <v>103</v>
      </c>
    </row>
    <row r="6" spans="2:86" x14ac:dyDescent="0.25">
      <c r="K6" s="36"/>
      <c r="BL6" s="17"/>
      <c r="BZ6" s="9"/>
    </row>
    <row r="8" spans="2:86" ht="13" thickBot="1" x14ac:dyDescent="0.3"/>
    <row r="9" spans="2:86" ht="13" thickBot="1" x14ac:dyDescent="0.3">
      <c r="B9" s="531"/>
      <c r="CF9" s="69"/>
      <c r="CG9" s="542" t="s">
        <v>305</v>
      </c>
      <c r="CH9" s="543" t="s">
        <v>306</v>
      </c>
    </row>
    <row r="10" spans="2:86" x14ac:dyDescent="0.25">
      <c r="CF10" s="532" t="s">
        <v>159</v>
      </c>
      <c r="CG10" s="532">
        <v>63.54</v>
      </c>
      <c r="CH10" s="556">
        <v>62.09</v>
      </c>
    </row>
    <row r="11" spans="2:86" x14ac:dyDescent="0.25">
      <c r="Z11" s="9"/>
      <c r="CF11" s="42" t="s">
        <v>160</v>
      </c>
      <c r="CG11" s="42">
        <v>56.08</v>
      </c>
      <c r="CH11" s="31">
        <v>61.9</v>
      </c>
    </row>
    <row r="12" spans="2:86" x14ac:dyDescent="0.25">
      <c r="CF12" s="42" t="s">
        <v>135</v>
      </c>
      <c r="CG12" s="42">
        <v>51.48</v>
      </c>
      <c r="CH12" s="31">
        <v>56.09</v>
      </c>
    </row>
    <row r="13" spans="2:86" x14ac:dyDescent="0.25">
      <c r="CF13" s="42" t="s">
        <v>123</v>
      </c>
      <c r="CG13" s="42">
        <v>51.31</v>
      </c>
      <c r="CH13" s="31">
        <v>50.12</v>
      </c>
    </row>
    <row r="14" spans="2:86" x14ac:dyDescent="0.25">
      <c r="CF14" s="42" t="s">
        <v>113</v>
      </c>
      <c r="CG14" s="42">
        <v>50.29</v>
      </c>
      <c r="CH14" s="31">
        <v>46.21</v>
      </c>
    </row>
    <row r="15" spans="2:86" x14ac:dyDescent="0.25">
      <c r="CF15" s="42" t="s">
        <v>111</v>
      </c>
      <c r="CG15" s="42">
        <v>49.46</v>
      </c>
      <c r="CH15" s="31">
        <v>50.98</v>
      </c>
    </row>
    <row r="16" spans="2:86" x14ac:dyDescent="0.25">
      <c r="CF16" s="42" t="s">
        <v>156</v>
      </c>
      <c r="CG16" s="42">
        <v>48.68</v>
      </c>
      <c r="CH16" s="31">
        <v>43.22</v>
      </c>
    </row>
    <row r="17" spans="3:86" x14ac:dyDescent="0.25">
      <c r="CF17" s="42" t="s">
        <v>116</v>
      </c>
      <c r="CG17" s="42">
        <v>47.68</v>
      </c>
      <c r="CH17" s="31">
        <v>52.37</v>
      </c>
    </row>
    <row r="18" spans="3:86" x14ac:dyDescent="0.25">
      <c r="CF18" s="42" t="s">
        <v>68</v>
      </c>
      <c r="CG18" s="42">
        <v>46.49</v>
      </c>
      <c r="CH18" s="31">
        <v>44.85</v>
      </c>
    </row>
    <row r="19" spans="3:86" x14ac:dyDescent="0.25">
      <c r="CF19" s="42" t="s">
        <v>127</v>
      </c>
      <c r="CG19" s="42">
        <v>45.95</v>
      </c>
      <c r="CH19" s="31">
        <v>40.49</v>
      </c>
    </row>
    <row r="20" spans="3:86" x14ac:dyDescent="0.25">
      <c r="CF20" s="42" t="s">
        <v>124</v>
      </c>
      <c r="CG20" s="42">
        <v>44.98</v>
      </c>
      <c r="CH20" s="31">
        <v>46.07</v>
      </c>
    </row>
    <row r="21" spans="3:86" x14ac:dyDescent="0.25">
      <c r="CF21" s="42" t="s">
        <v>203</v>
      </c>
      <c r="CG21" s="42">
        <v>43.25</v>
      </c>
      <c r="CH21" s="31">
        <v>60</v>
      </c>
    </row>
    <row r="22" spans="3:86" x14ac:dyDescent="0.25">
      <c r="CF22" s="42" t="s">
        <v>161</v>
      </c>
      <c r="CG22" s="42">
        <v>42.73</v>
      </c>
      <c r="CH22" s="31">
        <v>47.86</v>
      </c>
    </row>
    <row r="23" spans="3:86" x14ac:dyDescent="0.25">
      <c r="CF23" s="42" t="s">
        <v>117</v>
      </c>
      <c r="CG23" s="42">
        <v>42.38</v>
      </c>
      <c r="CH23" s="31">
        <v>56.22</v>
      </c>
    </row>
    <row r="24" spans="3:86" ht="13" x14ac:dyDescent="0.3">
      <c r="CF24" s="66" t="s">
        <v>70</v>
      </c>
      <c r="CG24" s="66">
        <v>41.72</v>
      </c>
      <c r="CH24" s="67">
        <v>50.88</v>
      </c>
    </row>
    <row r="25" spans="3:86" x14ac:dyDescent="0.25">
      <c r="CF25" s="42" t="s">
        <v>121</v>
      </c>
      <c r="CG25" s="42">
        <v>41.6</v>
      </c>
      <c r="CH25" s="31">
        <v>58.88</v>
      </c>
    </row>
    <row r="26" spans="3:86" ht="15" x14ac:dyDescent="0.3">
      <c r="C26" s="4" t="s">
        <v>201</v>
      </c>
      <c r="CF26" s="42" t="s">
        <v>120</v>
      </c>
      <c r="CG26" s="42">
        <v>41.46</v>
      </c>
      <c r="CH26" s="31">
        <v>43.32</v>
      </c>
    </row>
    <row r="27" spans="3:86" x14ac:dyDescent="0.25">
      <c r="CF27" s="42" t="s">
        <v>69</v>
      </c>
      <c r="CG27" s="42">
        <v>41.04</v>
      </c>
      <c r="CH27" s="31">
        <v>56.19</v>
      </c>
    </row>
    <row r="28" spans="3:86" x14ac:dyDescent="0.25">
      <c r="CF28" s="42" t="s">
        <v>71</v>
      </c>
      <c r="CG28" s="42">
        <v>40.840000000000003</v>
      </c>
      <c r="CH28" s="31">
        <v>45.28</v>
      </c>
    </row>
    <row r="29" spans="3:86" x14ac:dyDescent="0.25">
      <c r="CF29" s="42" t="s">
        <v>72</v>
      </c>
      <c r="CG29" s="42">
        <v>40.04</v>
      </c>
      <c r="CH29" s="31">
        <v>47.1</v>
      </c>
    </row>
    <row r="30" spans="3:86" x14ac:dyDescent="0.25">
      <c r="CF30" s="42" t="s">
        <v>152</v>
      </c>
      <c r="CG30" s="42">
        <v>39.729999999999997</v>
      </c>
      <c r="CH30" s="31">
        <v>48.02</v>
      </c>
    </row>
    <row r="31" spans="3:86" x14ac:dyDescent="0.25">
      <c r="CF31" s="42" t="s">
        <v>162</v>
      </c>
      <c r="CG31" s="42">
        <v>39.32</v>
      </c>
      <c r="CH31" s="31">
        <v>45.22</v>
      </c>
    </row>
    <row r="32" spans="3:86" x14ac:dyDescent="0.25">
      <c r="CF32" s="42" t="s">
        <v>112</v>
      </c>
      <c r="CG32" s="42">
        <v>38.32</v>
      </c>
      <c r="CH32" s="31">
        <v>59.73</v>
      </c>
    </row>
    <row r="33" spans="2:86" x14ac:dyDescent="0.25">
      <c r="CF33" s="42" t="s">
        <v>128</v>
      </c>
      <c r="CG33" s="42">
        <v>36.24</v>
      </c>
      <c r="CH33" s="31">
        <v>53.85</v>
      </c>
    </row>
    <row r="34" spans="2:86" ht="13.5" customHeight="1" x14ac:dyDescent="0.25">
      <c r="CF34" s="42" t="s">
        <v>129</v>
      </c>
      <c r="CG34" s="42">
        <v>36</v>
      </c>
      <c r="CH34" s="31">
        <v>49.77</v>
      </c>
    </row>
    <row r="35" spans="2:86" ht="13" thickBot="1" x14ac:dyDescent="0.3">
      <c r="CF35" s="42" t="s">
        <v>114</v>
      </c>
      <c r="CG35" s="42">
        <v>33.869999999999997</v>
      </c>
      <c r="CH35" s="31">
        <v>51.23</v>
      </c>
    </row>
    <row r="36" spans="2:86" ht="13.5" thickBot="1" x14ac:dyDescent="0.35">
      <c r="CF36" s="70" t="s">
        <v>163</v>
      </c>
      <c r="CG36" s="70">
        <v>43.65</v>
      </c>
      <c r="CH36" s="512">
        <v>52.37</v>
      </c>
    </row>
    <row r="37" spans="2:86" x14ac:dyDescent="0.25">
      <c r="CF37" s="24"/>
      <c r="CG37" s="24"/>
      <c r="CH37" s="24"/>
    </row>
    <row r="38" spans="2:86" ht="13" x14ac:dyDescent="0.3">
      <c r="CF38" s="43"/>
      <c r="CG38" s="43"/>
      <c r="CH38" s="43"/>
    </row>
    <row r="39" spans="2:86" x14ac:dyDescent="0.25">
      <c r="CF39" s="24"/>
      <c r="CG39" s="24"/>
      <c r="CH39" s="24"/>
    </row>
    <row r="40" spans="2:86" ht="13" thickBot="1" x14ac:dyDescent="0.3"/>
    <row r="41" spans="2:86" ht="13" thickBot="1" x14ac:dyDescent="0.3">
      <c r="CF41" s="60"/>
      <c r="CG41" s="64" t="s">
        <v>279</v>
      </c>
      <c r="CH41" s="65" t="s">
        <v>241</v>
      </c>
    </row>
    <row r="42" spans="2:86" x14ac:dyDescent="0.25">
      <c r="CF42" s="61" t="s">
        <v>159</v>
      </c>
      <c r="CG42" s="62">
        <v>60.1</v>
      </c>
      <c r="CH42" s="62">
        <v>57.72</v>
      </c>
    </row>
    <row r="43" spans="2:86" ht="13" x14ac:dyDescent="0.3">
      <c r="B43" s="8"/>
      <c r="C43" s="8"/>
      <c r="D43" s="8"/>
      <c r="E43" s="8"/>
      <c r="CF43" s="42" t="s">
        <v>112</v>
      </c>
      <c r="CG43" s="31">
        <v>57.62</v>
      </c>
      <c r="CH43" s="31">
        <v>40.33</v>
      </c>
    </row>
    <row r="44" spans="2:86" x14ac:dyDescent="0.25">
      <c r="CF44" s="42" t="s">
        <v>203</v>
      </c>
      <c r="CG44" s="31">
        <v>55.19</v>
      </c>
      <c r="CH44" s="31">
        <v>37.81</v>
      </c>
    </row>
    <row r="45" spans="2:86" x14ac:dyDescent="0.25">
      <c r="CF45" s="42" t="s">
        <v>121</v>
      </c>
      <c r="CG45" s="31">
        <v>53.76</v>
      </c>
      <c r="CH45" s="31">
        <v>37.85</v>
      </c>
    </row>
    <row r="46" spans="2:86" x14ac:dyDescent="0.25">
      <c r="CF46" s="42" t="s">
        <v>117</v>
      </c>
      <c r="CG46" s="31">
        <v>53.24</v>
      </c>
      <c r="CH46" s="31">
        <v>36.54</v>
      </c>
    </row>
    <row r="47" spans="2:86" x14ac:dyDescent="0.25">
      <c r="CF47" s="42" t="s">
        <v>69</v>
      </c>
      <c r="CG47" s="31">
        <v>53.13</v>
      </c>
      <c r="CH47" s="31">
        <v>37.17</v>
      </c>
    </row>
    <row r="48" spans="2:86" x14ac:dyDescent="0.25">
      <c r="CF48" s="42" t="s">
        <v>135</v>
      </c>
      <c r="CG48" s="31">
        <v>52.5</v>
      </c>
      <c r="CH48" s="31">
        <v>39.47</v>
      </c>
    </row>
    <row r="49" spans="84:86" x14ac:dyDescent="0.25">
      <c r="CF49" s="42" t="s">
        <v>114</v>
      </c>
      <c r="CG49" s="31">
        <v>50.78</v>
      </c>
      <c r="CH49" s="31">
        <v>33.61</v>
      </c>
    </row>
    <row r="50" spans="84:86" x14ac:dyDescent="0.25">
      <c r="CF50" s="42" t="s">
        <v>128</v>
      </c>
      <c r="CG50" s="31">
        <v>50.64</v>
      </c>
      <c r="CH50" s="31">
        <v>39.06</v>
      </c>
    </row>
    <row r="51" spans="84:86" x14ac:dyDescent="0.25">
      <c r="CF51" s="42" t="s">
        <v>116</v>
      </c>
      <c r="CG51" s="31">
        <v>50.45</v>
      </c>
      <c r="CH51" s="31">
        <v>39.71</v>
      </c>
    </row>
    <row r="52" spans="84:86" ht="13" x14ac:dyDescent="0.3">
      <c r="CF52" s="66" t="s">
        <v>70</v>
      </c>
      <c r="CG52" s="67">
        <v>49.09</v>
      </c>
      <c r="CH52" s="67">
        <v>34.450000000000003</v>
      </c>
    </row>
    <row r="53" spans="84:86" x14ac:dyDescent="0.25">
      <c r="CF53" s="42" t="s">
        <v>123</v>
      </c>
      <c r="CG53" s="31">
        <v>48.94</v>
      </c>
      <c r="CH53" s="31">
        <v>39.24</v>
      </c>
    </row>
    <row r="54" spans="84:86" x14ac:dyDescent="0.25">
      <c r="CF54" s="533" t="s">
        <v>111</v>
      </c>
      <c r="CG54" s="31">
        <v>48.66</v>
      </c>
      <c r="CH54" s="31">
        <v>36.96</v>
      </c>
    </row>
    <row r="55" spans="84:86" x14ac:dyDescent="0.25">
      <c r="CF55" s="42" t="s">
        <v>124</v>
      </c>
      <c r="CG55" s="31">
        <v>47.44</v>
      </c>
      <c r="CH55" s="31">
        <v>32.44</v>
      </c>
    </row>
    <row r="56" spans="84:86" x14ac:dyDescent="0.25">
      <c r="CF56" s="42" t="s">
        <v>129</v>
      </c>
      <c r="CG56" s="31">
        <v>47.01</v>
      </c>
      <c r="CH56" s="31">
        <v>31.84</v>
      </c>
    </row>
    <row r="57" spans="84:86" x14ac:dyDescent="0.25">
      <c r="CF57" s="42" t="s">
        <v>152</v>
      </c>
      <c r="CG57" s="31">
        <v>46.4</v>
      </c>
      <c r="CH57" s="31">
        <v>31.64</v>
      </c>
    </row>
    <row r="58" spans="84:86" x14ac:dyDescent="0.25">
      <c r="CF58" s="42" t="s">
        <v>72</v>
      </c>
      <c r="CG58" s="31">
        <v>45.96</v>
      </c>
      <c r="CH58" s="31">
        <v>34.39</v>
      </c>
    </row>
    <row r="59" spans="84:86" x14ac:dyDescent="0.25">
      <c r="CF59" s="42" t="s">
        <v>161</v>
      </c>
      <c r="CG59" s="31">
        <v>45.51</v>
      </c>
      <c r="CH59" s="31">
        <v>32.53</v>
      </c>
    </row>
    <row r="60" spans="84:86" x14ac:dyDescent="0.25">
      <c r="CF60" s="42" t="s">
        <v>113</v>
      </c>
      <c r="CG60" s="31">
        <v>45.26</v>
      </c>
      <c r="CH60" s="31">
        <v>33.26</v>
      </c>
    </row>
    <row r="61" spans="84:86" x14ac:dyDescent="0.25">
      <c r="CF61" s="42" t="s">
        <v>68</v>
      </c>
      <c r="CG61" s="31">
        <v>44.52</v>
      </c>
      <c r="CH61" s="31">
        <v>37.369999999999997</v>
      </c>
    </row>
    <row r="62" spans="84:86" x14ac:dyDescent="0.25">
      <c r="CF62" s="42" t="s">
        <v>71</v>
      </c>
      <c r="CG62" s="31">
        <v>43.62</v>
      </c>
      <c r="CH62" s="31">
        <v>32.68</v>
      </c>
    </row>
    <row r="63" spans="84:86" x14ac:dyDescent="0.25">
      <c r="CF63" s="42" t="s">
        <v>162</v>
      </c>
      <c r="CG63" s="31">
        <v>43.4</v>
      </c>
      <c r="CH63" s="31">
        <v>31.54</v>
      </c>
    </row>
    <row r="64" spans="84:86" ht="13" thickBot="1" x14ac:dyDescent="0.3">
      <c r="CF64" s="42" t="s">
        <v>127</v>
      </c>
      <c r="CG64" s="31">
        <v>41.86</v>
      </c>
      <c r="CH64" s="31">
        <v>30.42</v>
      </c>
    </row>
    <row r="65" spans="2:86" ht="13" thickBot="1" x14ac:dyDescent="0.3">
      <c r="CF65" s="60" t="s">
        <v>163</v>
      </c>
      <c r="CG65" s="63">
        <v>50.14</v>
      </c>
      <c r="CH65" s="63">
        <v>36.82</v>
      </c>
    </row>
    <row r="66" spans="2:86" x14ac:dyDescent="0.25">
      <c r="CF66" s="24"/>
      <c r="CG66" s="24"/>
      <c r="CH66" s="24"/>
    </row>
    <row r="67" spans="2:86" x14ac:dyDescent="0.25">
      <c r="CF67" s="24"/>
      <c r="CG67" s="24"/>
      <c r="CH67" s="24"/>
    </row>
    <row r="78" spans="2:86" ht="18" x14ac:dyDescent="0.3">
      <c r="B78" s="765" t="s">
        <v>165</v>
      </c>
      <c r="C78" s="766"/>
      <c r="D78" s="766"/>
      <c r="E78" s="766"/>
      <c r="F78" s="766"/>
      <c r="G78" s="766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55"/>
  <sheetViews>
    <sheetView showGridLines="0" workbookViewId="0">
      <selection activeCell="V18" sqref="V18"/>
    </sheetView>
  </sheetViews>
  <sheetFormatPr defaultRowHeight="12.5" x14ac:dyDescent="0.25"/>
  <cols>
    <col min="2" max="2" width="4.453125" customWidth="1"/>
    <col min="3" max="3" width="48.54296875" customWidth="1"/>
    <col min="4" max="5" width="10.453125" customWidth="1"/>
    <col min="6" max="6" width="11.7265625" customWidth="1"/>
    <col min="7" max="7" width="11.54296875" customWidth="1"/>
    <col min="8" max="11" width="10.453125" customWidth="1"/>
    <col min="12" max="12" width="11.26953125" customWidth="1"/>
    <col min="13" max="13" width="11" customWidth="1"/>
    <col min="14" max="14" width="10" customWidth="1"/>
    <col min="15" max="18" width="11" customWidth="1"/>
    <col min="19" max="19" width="10.81640625" bestFit="1" customWidth="1"/>
    <col min="20" max="20" width="11.1796875" bestFit="1" customWidth="1"/>
    <col min="21" max="23" width="9.1796875" style="24"/>
  </cols>
  <sheetData>
    <row r="2" spans="1:23" ht="17.5" x14ac:dyDescent="0.35">
      <c r="B2" s="127" t="s">
        <v>256</v>
      </c>
      <c r="C2" s="130"/>
    </row>
    <row r="3" spans="1:23" x14ac:dyDescent="0.25">
      <c r="G3" s="24"/>
      <c r="H3" s="24"/>
    </row>
    <row r="4" spans="1:23" ht="23.5" x14ac:dyDescent="0.55000000000000004">
      <c r="B4" s="259" t="s">
        <v>298</v>
      </c>
      <c r="C4" s="262"/>
      <c r="D4" s="262"/>
      <c r="E4" s="262"/>
      <c r="F4" s="262"/>
      <c r="G4" s="262"/>
      <c r="H4" s="229"/>
      <c r="I4" s="262"/>
    </row>
    <row r="5" spans="1:23" ht="15.5" x14ac:dyDescent="0.35">
      <c r="B5" s="260" t="s">
        <v>105</v>
      </c>
      <c r="C5" s="131"/>
      <c r="D5" s="131"/>
      <c r="E5" s="131"/>
      <c r="F5" s="24"/>
      <c r="J5" s="9"/>
      <c r="L5" s="20"/>
      <c r="M5" s="20"/>
      <c r="N5" s="9"/>
      <c r="O5" s="9"/>
      <c r="P5" s="21"/>
      <c r="Q5" s="21"/>
      <c r="R5" s="9"/>
      <c r="S5" s="9"/>
    </row>
    <row r="6" spans="1:23" ht="29" thickBot="1" x14ac:dyDescent="0.7">
      <c r="B6" s="261" t="s">
        <v>102</v>
      </c>
      <c r="F6" s="9"/>
      <c r="G6" s="9"/>
    </row>
    <row r="7" spans="1:23" ht="14.5" x14ac:dyDescent="0.3">
      <c r="A7" s="29"/>
      <c r="B7" s="263"/>
      <c r="C7" s="264"/>
      <c r="D7" s="265" t="s">
        <v>85</v>
      </c>
      <c r="E7" s="266"/>
      <c r="F7" s="266"/>
      <c r="G7" s="266"/>
      <c r="H7" s="266"/>
      <c r="I7" s="267"/>
      <c r="J7" s="265" t="s">
        <v>86</v>
      </c>
      <c r="K7" s="266"/>
      <c r="L7" s="266"/>
      <c r="M7" s="266"/>
      <c r="N7" s="266"/>
      <c r="O7" s="267"/>
      <c r="P7" s="495" t="s">
        <v>104</v>
      </c>
      <c r="Q7" s="496"/>
      <c r="R7" s="497"/>
      <c r="S7" s="498"/>
      <c r="U7" s="499"/>
      <c r="V7" s="499"/>
      <c r="W7" s="499"/>
    </row>
    <row r="8" spans="1:23" ht="14.5" x14ac:dyDescent="0.35">
      <c r="A8" s="29"/>
      <c r="B8" s="268" t="s">
        <v>87</v>
      </c>
      <c r="C8" s="269" t="s">
        <v>88</v>
      </c>
      <c r="D8" s="270" t="s">
        <v>89</v>
      </c>
      <c r="E8" s="271"/>
      <c r="F8" s="271" t="s">
        <v>131</v>
      </c>
      <c r="G8" s="271"/>
      <c r="H8" s="271" t="s">
        <v>90</v>
      </c>
      <c r="I8" s="272"/>
      <c r="J8" s="270" t="s">
        <v>89</v>
      </c>
      <c r="K8" s="271"/>
      <c r="L8" s="271" t="s">
        <v>131</v>
      </c>
      <c r="M8" s="271"/>
      <c r="N8" s="271" t="s">
        <v>90</v>
      </c>
      <c r="O8" s="272"/>
      <c r="P8" s="270" t="s">
        <v>89</v>
      </c>
      <c r="Q8" s="271"/>
      <c r="R8" s="273" t="s">
        <v>131</v>
      </c>
      <c r="S8" s="272"/>
      <c r="U8" s="499"/>
      <c r="V8" s="499"/>
      <c r="W8" s="499"/>
    </row>
    <row r="9" spans="1:23" ht="13.5" thickBot="1" x14ac:dyDescent="0.35">
      <c r="A9" s="29"/>
      <c r="B9" s="274"/>
      <c r="C9" s="275"/>
      <c r="D9" s="276" t="s">
        <v>296</v>
      </c>
      <c r="E9" s="339" t="s">
        <v>297</v>
      </c>
      <c r="F9" s="276" t="s">
        <v>296</v>
      </c>
      <c r="G9" s="339" t="s">
        <v>297</v>
      </c>
      <c r="H9" s="276" t="s">
        <v>296</v>
      </c>
      <c r="I9" s="339" t="s">
        <v>297</v>
      </c>
      <c r="J9" s="279" t="s">
        <v>296</v>
      </c>
      <c r="K9" s="350" t="s">
        <v>297</v>
      </c>
      <c r="L9" s="280" t="s">
        <v>296</v>
      </c>
      <c r="M9" s="350" t="s">
        <v>297</v>
      </c>
      <c r="N9" s="281" t="s">
        <v>296</v>
      </c>
      <c r="O9" s="351" t="s">
        <v>297</v>
      </c>
      <c r="P9" s="276" t="s">
        <v>296</v>
      </c>
      <c r="Q9" s="339" t="s">
        <v>297</v>
      </c>
      <c r="R9" s="276" t="s">
        <v>296</v>
      </c>
      <c r="S9" s="346" t="s">
        <v>297</v>
      </c>
      <c r="T9" s="24"/>
      <c r="U9" s="499"/>
      <c r="V9" s="499"/>
      <c r="W9" s="499"/>
    </row>
    <row r="10" spans="1:23" ht="15.5" x14ac:dyDescent="0.35">
      <c r="A10" s="29"/>
      <c r="B10" s="283" t="s">
        <v>257</v>
      </c>
      <c r="C10" s="284"/>
      <c r="D10" s="285">
        <f t="shared" ref="D10:O10" si="0">SUM(D11:D16)</f>
        <v>2275383.341</v>
      </c>
      <c r="E10" s="340">
        <f t="shared" si="0"/>
        <v>2035892.0109999999</v>
      </c>
      <c r="F10" s="286">
        <f>SUM(F11:F16)</f>
        <v>10541359.347000001</v>
      </c>
      <c r="G10" s="343">
        <f>SUM(G11:G16)</f>
        <v>9381018.8229999989</v>
      </c>
      <c r="H10" s="287">
        <f t="shared" si="0"/>
        <v>1161984.182</v>
      </c>
      <c r="I10" s="347">
        <f t="shared" si="0"/>
        <v>1165311.6649999998</v>
      </c>
      <c r="J10" s="285">
        <f t="shared" si="0"/>
        <v>968695.15700000001</v>
      </c>
      <c r="K10" s="343">
        <f t="shared" si="0"/>
        <v>906534.76199999999</v>
      </c>
      <c r="L10" s="286">
        <f t="shared" si="0"/>
        <v>4490682.6940000001</v>
      </c>
      <c r="M10" s="343">
        <f t="shared" si="0"/>
        <v>4174664.5260000001</v>
      </c>
      <c r="N10" s="288">
        <f t="shared" si="0"/>
        <v>422482.53100000002</v>
      </c>
      <c r="O10" s="352">
        <f t="shared" si="0"/>
        <v>402534.13299999991</v>
      </c>
      <c r="P10" s="285">
        <f>SUM(P11:P16)</f>
        <v>1306688.1839999999</v>
      </c>
      <c r="Q10" s="352">
        <f>SUM(Q11:Q16)</f>
        <v>1129357.2489999998</v>
      </c>
      <c r="R10" s="289">
        <f>SUM(R11:R16)</f>
        <v>6050676.6529999999</v>
      </c>
      <c r="S10" s="352">
        <f>SUM(S11:S16)</f>
        <v>5206354.2970000003</v>
      </c>
      <c r="T10" s="39"/>
      <c r="U10" s="499"/>
      <c r="V10" s="499"/>
      <c r="W10" s="499"/>
    </row>
    <row r="11" spans="1:23" ht="13" x14ac:dyDescent="0.3">
      <c r="A11" s="29"/>
      <c r="B11" s="290" t="s">
        <v>91</v>
      </c>
      <c r="C11" s="291" t="s">
        <v>137</v>
      </c>
      <c r="D11" s="292">
        <v>470740.9</v>
      </c>
      <c r="E11" s="341">
        <v>384974.63099999999</v>
      </c>
      <c r="F11" s="293">
        <v>2181573.9190000002</v>
      </c>
      <c r="G11" s="344">
        <v>1772047.2479999999</v>
      </c>
      <c r="H11" s="294">
        <v>571271.82700000005</v>
      </c>
      <c r="I11" s="348">
        <v>563995.69999999995</v>
      </c>
      <c r="J11" s="292">
        <v>177577.86799999999</v>
      </c>
      <c r="K11" s="341">
        <v>130165.052</v>
      </c>
      <c r="L11" s="293">
        <v>824732.65399999998</v>
      </c>
      <c r="M11" s="344">
        <v>600929.01899999997</v>
      </c>
      <c r="N11" s="294">
        <v>134481.777</v>
      </c>
      <c r="O11" s="348">
        <v>126195.51300000001</v>
      </c>
      <c r="P11" s="292">
        <f t="shared" ref="P11:P16" si="1">D11-J11</f>
        <v>293163.03200000001</v>
      </c>
      <c r="Q11" s="348">
        <f t="shared" ref="Q11:Q16" si="2">E11-K11</f>
        <v>254809.579</v>
      </c>
      <c r="R11" s="295">
        <f t="shared" ref="R11:S16" si="3">F11-L11</f>
        <v>1356841.2650000001</v>
      </c>
      <c r="S11" s="353">
        <f t="shared" si="3"/>
        <v>1171118.2289999998</v>
      </c>
      <c r="T11" s="39"/>
      <c r="U11" s="499"/>
      <c r="V11" s="499"/>
      <c r="W11" s="499"/>
    </row>
    <row r="12" spans="1:23" ht="13" x14ac:dyDescent="0.3">
      <c r="A12" s="29"/>
      <c r="B12" s="290" t="s">
        <v>92</v>
      </c>
      <c r="C12" s="291" t="s">
        <v>93</v>
      </c>
      <c r="D12" s="292">
        <v>394285.35399999999</v>
      </c>
      <c r="E12" s="341">
        <v>321781.402</v>
      </c>
      <c r="F12" s="293">
        <v>1826335.04</v>
      </c>
      <c r="G12" s="344">
        <v>1486235.791</v>
      </c>
      <c r="H12" s="294">
        <v>109604.79300000001</v>
      </c>
      <c r="I12" s="348">
        <v>116970.719</v>
      </c>
      <c r="J12" s="292">
        <v>224393.34700000001</v>
      </c>
      <c r="K12" s="341">
        <v>211753.82</v>
      </c>
      <c r="L12" s="293">
        <v>1040188.885</v>
      </c>
      <c r="M12" s="344">
        <v>973817.31</v>
      </c>
      <c r="N12" s="294">
        <v>81039.236000000004</v>
      </c>
      <c r="O12" s="348">
        <v>89525.820999999996</v>
      </c>
      <c r="P12" s="292">
        <f t="shared" si="1"/>
        <v>169892.00699999998</v>
      </c>
      <c r="Q12" s="348">
        <f t="shared" si="2"/>
        <v>110027.58199999999</v>
      </c>
      <c r="R12" s="295">
        <f t="shared" si="3"/>
        <v>786146.15500000003</v>
      </c>
      <c r="S12" s="353">
        <f t="shared" si="3"/>
        <v>512418.48099999991</v>
      </c>
      <c r="T12" s="39"/>
      <c r="U12" s="499"/>
      <c r="V12" s="499"/>
      <c r="W12" s="499"/>
    </row>
    <row r="13" spans="1:23" ht="13" x14ac:dyDescent="0.3">
      <c r="A13" s="29"/>
      <c r="B13" s="290" t="s">
        <v>94</v>
      </c>
      <c r="C13" s="291" t="s">
        <v>95</v>
      </c>
      <c r="D13" s="292">
        <v>127665.628</v>
      </c>
      <c r="E13" s="341">
        <v>145496.05900000001</v>
      </c>
      <c r="F13" s="293">
        <v>591884.15</v>
      </c>
      <c r="G13" s="344">
        <v>669535.84299999999</v>
      </c>
      <c r="H13" s="294">
        <v>89225.228000000003</v>
      </c>
      <c r="I13" s="348">
        <v>89437.24</v>
      </c>
      <c r="J13" s="292">
        <v>60789.891000000003</v>
      </c>
      <c r="K13" s="341">
        <v>62110.942999999999</v>
      </c>
      <c r="L13" s="293">
        <v>281404.39799999999</v>
      </c>
      <c r="M13" s="344">
        <v>286029.37800000003</v>
      </c>
      <c r="N13" s="294">
        <v>40899.896000000001</v>
      </c>
      <c r="O13" s="348">
        <v>37940.517</v>
      </c>
      <c r="P13" s="292">
        <f t="shared" si="1"/>
        <v>66875.736999999994</v>
      </c>
      <c r="Q13" s="348">
        <f t="shared" si="2"/>
        <v>83385.116000000009</v>
      </c>
      <c r="R13" s="295">
        <f t="shared" si="3"/>
        <v>310479.75200000004</v>
      </c>
      <c r="S13" s="353">
        <f t="shared" si="3"/>
        <v>383506.46499999997</v>
      </c>
      <c r="T13" s="39"/>
      <c r="U13" s="38"/>
    </row>
    <row r="14" spans="1:23" ht="13" x14ac:dyDescent="0.3">
      <c r="A14" s="29"/>
      <c r="B14" s="290" t="s">
        <v>96</v>
      </c>
      <c r="C14" s="291" t="s">
        <v>97</v>
      </c>
      <c r="D14" s="292">
        <v>175708.54699999999</v>
      </c>
      <c r="E14" s="341">
        <v>129509.78</v>
      </c>
      <c r="F14" s="293">
        <v>813665.39199999999</v>
      </c>
      <c r="G14" s="344">
        <v>597716.95499999996</v>
      </c>
      <c r="H14" s="294">
        <v>146023.28400000001</v>
      </c>
      <c r="I14" s="348">
        <v>147789.78599999999</v>
      </c>
      <c r="J14" s="292">
        <v>61906.499000000003</v>
      </c>
      <c r="K14" s="341">
        <v>41482.633000000002</v>
      </c>
      <c r="L14" s="293">
        <v>286538.59700000001</v>
      </c>
      <c r="M14" s="344">
        <v>191109.03099999999</v>
      </c>
      <c r="N14" s="294">
        <v>78476.459000000003</v>
      </c>
      <c r="O14" s="348">
        <v>61376.330999999998</v>
      </c>
      <c r="P14" s="292">
        <f t="shared" si="1"/>
        <v>113802.04799999998</v>
      </c>
      <c r="Q14" s="348">
        <f t="shared" si="2"/>
        <v>88027.146999999997</v>
      </c>
      <c r="R14" s="295">
        <f t="shared" si="3"/>
        <v>527126.79499999993</v>
      </c>
      <c r="S14" s="353">
        <f t="shared" si="3"/>
        <v>406607.924</v>
      </c>
      <c r="T14" s="39"/>
      <c r="U14" s="30"/>
    </row>
    <row r="15" spans="1:23" ht="13" x14ac:dyDescent="0.3">
      <c r="A15" s="29"/>
      <c r="B15" s="290" t="s">
        <v>98</v>
      </c>
      <c r="C15" s="291" t="s">
        <v>99</v>
      </c>
      <c r="D15" s="292">
        <v>340707.81300000002</v>
      </c>
      <c r="E15" s="341">
        <v>272729.40700000001</v>
      </c>
      <c r="F15" s="293">
        <v>1577023.98</v>
      </c>
      <c r="G15" s="344">
        <v>1259261.652</v>
      </c>
      <c r="H15" s="294">
        <v>54815.525999999998</v>
      </c>
      <c r="I15" s="348">
        <v>55983.212</v>
      </c>
      <c r="J15" s="292">
        <v>102857.85400000001</v>
      </c>
      <c r="K15" s="341">
        <v>67447.944000000003</v>
      </c>
      <c r="L15" s="293">
        <v>476780.61800000002</v>
      </c>
      <c r="M15" s="344">
        <v>310550.723</v>
      </c>
      <c r="N15" s="294">
        <v>16486.276000000002</v>
      </c>
      <c r="O15" s="348">
        <v>11389.296</v>
      </c>
      <c r="P15" s="292">
        <f t="shared" si="1"/>
        <v>237849.95900000003</v>
      </c>
      <c r="Q15" s="348">
        <f t="shared" si="2"/>
        <v>205281.46299999999</v>
      </c>
      <c r="R15" s="295">
        <f t="shared" si="3"/>
        <v>1100243.362</v>
      </c>
      <c r="S15" s="353">
        <f t="shared" si="3"/>
        <v>948710.929</v>
      </c>
      <c r="T15" s="39"/>
      <c r="U15" s="30"/>
    </row>
    <row r="16" spans="1:23" ht="13.5" thickBot="1" x14ac:dyDescent="0.35">
      <c r="A16" s="29"/>
      <c r="B16" s="296" t="s">
        <v>100</v>
      </c>
      <c r="C16" s="297" t="s">
        <v>101</v>
      </c>
      <c r="D16" s="298">
        <v>766275.09900000005</v>
      </c>
      <c r="E16" s="342">
        <v>781400.73199999996</v>
      </c>
      <c r="F16" s="299">
        <v>3550876.8659999999</v>
      </c>
      <c r="G16" s="345">
        <v>3596221.3339999998</v>
      </c>
      <c r="H16" s="300">
        <v>191043.524</v>
      </c>
      <c r="I16" s="349">
        <v>191135.008</v>
      </c>
      <c r="J16" s="298">
        <v>341169.69799999997</v>
      </c>
      <c r="K16" s="342">
        <v>393574.37</v>
      </c>
      <c r="L16" s="299">
        <v>1581037.5419999999</v>
      </c>
      <c r="M16" s="345">
        <v>1812229.0649999999</v>
      </c>
      <c r="N16" s="300">
        <v>71098.887000000002</v>
      </c>
      <c r="O16" s="349">
        <v>76106.654999999999</v>
      </c>
      <c r="P16" s="298">
        <f t="shared" si="1"/>
        <v>425105.40100000007</v>
      </c>
      <c r="Q16" s="349">
        <f t="shared" si="2"/>
        <v>387826.36199999996</v>
      </c>
      <c r="R16" s="301">
        <f t="shared" si="3"/>
        <v>1969839.324</v>
      </c>
      <c r="S16" s="354">
        <f t="shared" si="3"/>
        <v>1783992.2689999999</v>
      </c>
      <c r="T16" s="24"/>
      <c r="U16" s="30"/>
    </row>
    <row r="17" spans="1:23" ht="13" x14ac:dyDescent="0.3">
      <c r="E17" s="19"/>
      <c r="G17" s="19"/>
      <c r="H17" s="19"/>
      <c r="I17" s="19"/>
      <c r="L17" s="19"/>
      <c r="M17" s="19"/>
      <c r="N17" s="19"/>
      <c r="O17" s="19"/>
      <c r="R17" s="27"/>
    </row>
    <row r="18" spans="1:23" ht="29" thickBot="1" x14ac:dyDescent="0.7">
      <c r="B18" s="261" t="s">
        <v>204</v>
      </c>
      <c r="C18" s="131"/>
      <c r="G18" s="19"/>
      <c r="I18" s="19"/>
      <c r="L18" s="19"/>
    </row>
    <row r="19" spans="1:23" ht="14.5" x14ac:dyDescent="0.3">
      <c r="A19" s="29"/>
      <c r="B19" s="263"/>
      <c r="C19" s="302"/>
      <c r="D19" s="303" t="s">
        <v>85</v>
      </c>
      <c r="E19" s="304"/>
      <c r="F19" s="304"/>
      <c r="G19" s="304"/>
      <c r="H19" s="304"/>
      <c r="I19" s="305"/>
      <c r="J19" s="303" t="s">
        <v>86</v>
      </c>
      <c r="K19" s="304"/>
      <c r="L19" s="304"/>
      <c r="M19" s="304"/>
      <c r="N19" s="304"/>
      <c r="O19" s="305"/>
      <c r="P19" s="306" t="s">
        <v>104</v>
      </c>
      <c r="Q19" s="307"/>
      <c r="R19" s="308"/>
      <c r="S19" s="309"/>
      <c r="U19" s="499"/>
      <c r="V19" s="499"/>
      <c r="W19" s="499"/>
    </row>
    <row r="20" spans="1:23" ht="14.5" x14ac:dyDescent="0.35">
      <c r="A20" s="29"/>
      <c r="B20" s="268" t="s">
        <v>87</v>
      </c>
      <c r="C20" s="310" t="s">
        <v>88</v>
      </c>
      <c r="D20" s="271" t="s">
        <v>89</v>
      </c>
      <c r="E20" s="271"/>
      <c r="F20" s="271" t="s">
        <v>131</v>
      </c>
      <c r="G20" s="271"/>
      <c r="H20" s="271" t="s">
        <v>90</v>
      </c>
      <c r="I20" s="311"/>
      <c r="J20" s="271" t="s">
        <v>89</v>
      </c>
      <c r="K20" s="271"/>
      <c r="L20" s="271" t="s">
        <v>131</v>
      </c>
      <c r="M20" s="271"/>
      <c r="N20" s="271" t="s">
        <v>90</v>
      </c>
      <c r="O20" s="311"/>
      <c r="P20" s="273" t="s">
        <v>89</v>
      </c>
      <c r="Q20" s="271"/>
      <c r="R20" s="273" t="s">
        <v>131</v>
      </c>
      <c r="S20" s="272"/>
      <c r="U20" s="499"/>
      <c r="V20" s="499"/>
      <c r="W20" s="499"/>
    </row>
    <row r="21" spans="1:23" ht="13.5" thickBot="1" x14ac:dyDescent="0.35">
      <c r="A21" s="29"/>
      <c r="B21" s="274"/>
      <c r="C21" s="312"/>
      <c r="D21" s="313" t="s">
        <v>296</v>
      </c>
      <c r="E21" s="339" t="s">
        <v>297</v>
      </c>
      <c r="F21" s="277" t="s">
        <v>296</v>
      </c>
      <c r="G21" s="339" t="s">
        <v>297</v>
      </c>
      <c r="H21" s="278" t="s">
        <v>296</v>
      </c>
      <c r="I21" s="355" t="s">
        <v>297</v>
      </c>
      <c r="J21" s="314" t="s">
        <v>296</v>
      </c>
      <c r="K21" s="350" t="s">
        <v>297</v>
      </c>
      <c r="L21" s="280" t="s">
        <v>296</v>
      </c>
      <c r="M21" s="350" t="s">
        <v>297</v>
      </c>
      <c r="N21" s="281" t="s">
        <v>296</v>
      </c>
      <c r="O21" s="359" t="s">
        <v>297</v>
      </c>
      <c r="P21" s="313" t="s">
        <v>296</v>
      </c>
      <c r="Q21" s="339" t="s">
        <v>297</v>
      </c>
      <c r="R21" s="315" t="s">
        <v>296</v>
      </c>
      <c r="S21" s="346" t="s">
        <v>297</v>
      </c>
      <c r="U21" s="499"/>
      <c r="V21" s="499"/>
      <c r="W21" s="499"/>
    </row>
    <row r="22" spans="1:23" ht="15.5" x14ac:dyDescent="0.35">
      <c r="A22" s="29"/>
      <c r="B22" s="283" t="s">
        <v>257</v>
      </c>
      <c r="C22" s="316"/>
      <c r="D22" s="317">
        <f t="shared" ref="D22:S22" si="4">SUM(D23:D28)</f>
        <v>165364.288</v>
      </c>
      <c r="E22" s="343">
        <f t="shared" si="4"/>
        <v>99505.447</v>
      </c>
      <c r="F22" s="286">
        <f t="shared" si="4"/>
        <v>763727.29799999995</v>
      </c>
      <c r="G22" s="343">
        <f t="shared" si="4"/>
        <v>461090.908</v>
      </c>
      <c r="H22" s="288">
        <f t="shared" si="4"/>
        <v>66706.625</v>
      </c>
      <c r="I22" s="356">
        <f t="shared" si="4"/>
        <v>47819.083000000006</v>
      </c>
      <c r="J22" s="317">
        <f t="shared" si="4"/>
        <v>87762.150000000009</v>
      </c>
      <c r="K22" s="343">
        <f>SUM(K23:K28)</f>
        <v>90159.044000000009</v>
      </c>
      <c r="L22" s="286">
        <f>SUM(L23:L28)</f>
        <v>406539.848</v>
      </c>
      <c r="M22" s="343">
        <f>SUM(M23:M28)</f>
        <v>416063.58400000003</v>
      </c>
      <c r="N22" s="288">
        <f t="shared" si="4"/>
        <v>23622.921999999999</v>
      </c>
      <c r="O22" s="340">
        <f t="shared" si="4"/>
        <v>29383.779000000002</v>
      </c>
      <c r="P22" s="285">
        <f t="shared" si="4"/>
        <v>77602.138000000006</v>
      </c>
      <c r="Q22" s="347">
        <f t="shared" si="4"/>
        <v>9346.4029999999948</v>
      </c>
      <c r="R22" s="670">
        <f t="shared" si="4"/>
        <v>357187.44999999995</v>
      </c>
      <c r="S22" s="667">
        <f t="shared" si="4"/>
        <v>45027.323999999964</v>
      </c>
      <c r="U22" s="499"/>
      <c r="V22" s="499"/>
      <c r="W22" s="499"/>
    </row>
    <row r="23" spans="1:23" ht="13" x14ac:dyDescent="0.3">
      <c r="A23" s="29"/>
      <c r="B23" s="290" t="s">
        <v>91</v>
      </c>
      <c r="C23" s="318" t="s">
        <v>137</v>
      </c>
      <c r="D23" s="294">
        <v>4428.8999999999996</v>
      </c>
      <c r="E23" s="341">
        <v>4040.4459999999999</v>
      </c>
      <c r="F23" s="319">
        <v>20499.550999999999</v>
      </c>
      <c r="G23" s="344">
        <v>18753.348000000002</v>
      </c>
      <c r="H23" s="294">
        <v>2489.2109999999998</v>
      </c>
      <c r="I23" s="357">
        <v>2680.4679999999998</v>
      </c>
      <c r="J23" s="320">
        <v>4091.116</v>
      </c>
      <c r="K23" s="344">
        <v>4237.8609999999999</v>
      </c>
      <c r="L23" s="293">
        <v>18900.5</v>
      </c>
      <c r="M23" s="344">
        <v>19476.922999999999</v>
      </c>
      <c r="N23" s="319">
        <v>3171.402</v>
      </c>
      <c r="O23" s="360">
        <v>5129.982</v>
      </c>
      <c r="P23" s="292">
        <f t="shared" ref="P23:P28" si="5">D23-J23</f>
        <v>337.78399999999965</v>
      </c>
      <c r="Q23" s="673">
        <f t="shared" ref="Q23:Q28" si="6">E23-K23</f>
        <v>-197.41499999999996</v>
      </c>
      <c r="R23" s="671">
        <f t="shared" ref="P23:S28" si="7">F23-L23</f>
        <v>1599.0509999999995</v>
      </c>
      <c r="S23" s="668">
        <f t="shared" si="7"/>
        <v>-723.57499999999709</v>
      </c>
      <c r="U23" s="499"/>
      <c r="V23" s="499"/>
      <c r="W23" s="499"/>
    </row>
    <row r="24" spans="1:23" ht="13" x14ac:dyDescent="0.3">
      <c r="A24" s="29"/>
      <c r="B24" s="290" t="s">
        <v>92</v>
      </c>
      <c r="C24" s="318" t="s">
        <v>93</v>
      </c>
      <c r="D24" s="294">
        <v>39251</v>
      </c>
      <c r="E24" s="341">
        <v>18836.342000000001</v>
      </c>
      <c r="F24" s="319">
        <v>180672.753</v>
      </c>
      <c r="G24" s="344">
        <v>87581.764999999999</v>
      </c>
      <c r="H24" s="294">
        <v>11032.102999999999</v>
      </c>
      <c r="I24" s="357">
        <v>7663.4139999999998</v>
      </c>
      <c r="J24" s="320">
        <v>28415.169000000002</v>
      </c>
      <c r="K24" s="344">
        <v>24630.485000000001</v>
      </c>
      <c r="L24" s="293">
        <v>131621.872</v>
      </c>
      <c r="M24" s="344">
        <v>113546.336</v>
      </c>
      <c r="N24" s="319">
        <v>7931.38</v>
      </c>
      <c r="O24" s="360">
        <v>8542.8490000000002</v>
      </c>
      <c r="P24" s="292">
        <f t="shared" si="5"/>
        <v>10835.830999999998</v>
      </c>
      <c r="Q24" s="673">
        <f t="shared" si="6"/>
        <v>-5794.143</v>
      </c>
      <c r="R24" s="671">
        <f t="shared" si="7"/>
        <v>49050.880999999994</v>
      </c>
      <c r="S24" s="668">
        <f t="shared" si="7"/>
        <v>-25964.570999999996</v>
      </c>
      <c r="U24" s="499"/>
      <c r="V24" s="499"/>
      <c r="W24" s="499"/>
    </row>
    <row r="25" spans="1:23" ht="13" x14ac:dyDescent="0.3">
      <c r="A25" s="29"/>
      <c r="B25" s="290" t="s">
        <v>94</v>
      </c>
      <c r="C25" s="318" t="s">
        <v>95</v>
      </c>
      <c r="D25" s="294">
        <v>5575.3339999999998</v>
      </c>
      <c r="E25" s="341">
        <v>5438.1620000000003</v>
      </c>
      <c r="F25" s="319">
        <v>25800.366999999998</v>
      </c>
      <c r="G25" s="344">
        <v>24983.947</v>
      </c>
      <c r="H25" s="294">
        <v>2690.7719999999999</v>
      </c>
      <c r="I25" s="357">
        <v>2343.6260000000002</v>
      </c>
      <c r="J25" s="320">
        <v>1326.4780000000001</v>
      </c>
      <c r="K25" s="344">
        <v>393.892</v>
      </c>
      <c r="L25" s="293">
        <v>6158.4750000000004</v>
      </c>
      <c r="M25" s="344">
        <v>1845.4459999999999</v>
      </c>
      <c r="N25" s="319">
        <v>405.32499999999999</v>
      </c>
      <c r="O25" s="360">
        <v>133.809</v>
      </c>
      <c r="P25" s="292">
        <f t="shared" si="5"/>
        <v>4248.8559999999998</v>
      </c>
      <c r="Q25" s="673">
        <f t="shared" si="6"/>
        <v>5044.2700000000004</v>
      </c>
      <c r="R25" s="671">
        <f t="shared" si="7"/>
        <v>19641.892</v>
      </c>
      <c r="S25" s="668">
        <f t="shared" si="7"/>
        <v>23138.501</v>
      </c>
      <c r="U25" s="499"/>
    </row>
    <row r="26" spans="1:23" ht="13" x14ac:dyDescent="0.3">
      <c r="A26" s="29"/>
      <c r="B26" s="290" t="s">
        <v>96</v>
      </c>
      <c r="C26" s="318" t="s">
        <v>97</v>
      </c>
      <c r="D26" s="294">
        <v>38415.252</v>
      </c>
      <c r="E26" s="341">
        <v>17598.633999999998</v>
      </c>
      <c r="F26" s="319">
        <v>177289.83</v>
      </c>
      <c r="G26" s="344">
        <v>81096.14</v>
      </c>
      <c r="H26" s="294">
        <v>35523.605000000003</v>
      </c>
      <c r="I26" s="357">
        <v>22410.087</v>
      </c>
      <c r="J26" s="320">
        <v>8236.9439999999995</v>
      </c>
      <c r="K26" s="344">
        <v>5540.1019999999999</v>
      </c>
      <c r="L26" s="293">
        <v>38165.462</v>
      </c>
      <c r="M26" s="344">
        <v>25657.146000000001</v>
      </c>
      <c r="N26" s="319">
        <v>4011.4270000000001</v>
      </c>
      <c r="O26" s="360">
        <v>3763.7049999999999</v>
      </c>
      <c r="P26" s="292">
        <f t="shared" si="7"/>
        <v>30178.308000000001</v>
      </c>
      <c r="Q26" s="673">
        <f t="shared" si="6"/>
        <v>12058.531999999999</v>
      </c>
      <c r="R26" s="671">
        <f t="shared" si="7"/>
        <v>139124.36799999999</v>
      </c>
      <c r="S26" s="668">
        <f t="shared" si="7"/>
        <v>55438.993999999999</v>
      </c>
      <c r="U26" s="499"/>
    </row>
    <row r="27" spans="1:23" ht="13" x14ac:dyDescent="0.3">
      <c r="A27" s="29"/>
      <c r="B27" s="290" t="s">
        <v>98</v>
      </c>
      <c r="C27" s="318" t="s">
        <v>99</v>
      </c>
      <c r="D27" s="294">
        <v>56339.946000000004</v>
      </c>
      <c r="E27" s="341">
        <v>35289.237000000001</v>
      </c>
      <c r="F27" s="319">
        <v>260538.52600000001</v>
      </c>
      <c r="G27" s="344">
        <v>164185.522</v>
      </c>
      <c r="H27" s="294">
        <v>8684.4110000000001</v>
      </c>
      <c r="I27" s="357">
        <v>7816.7259999999997</v>
      </c>
      <c r="J27" s="320">
        <v>15164.687</v>
      </c>
      <c r="K27" s="344">
        <v>8140.4570000000003</v>
      </c>
      <c r="L27" s="293">
        <v>70265.395000000004</v>
      </c>
      <c r="M27" s="344">
        <v>37497.868999999999</v>
      </c>
      <c r="N27" s="319">
        <v>2291.3780000000002</v>
      </c>
      <c r="O27" s="360">
        <v>1395.7860000000001</v>
      </c>
      <c r="P27" s="292">
        <f t="shared" si="5"/>
        <v>41175.259000000005</v>
      </c>
      <c r="Q27" s="673">
        <f t="shared" si="6"/>
        <v>27148.78</v>
      </c>
      <c r="R27" s="671">
        <f t="shared" si="7"/>
        <v>190273.13099999999</v>
      </c>
      <c r="S27" s="668">
        <f t="shared" si="7"/>
        <v>126687.65299999999</v>
      </c>
      <c r="U27" s="499"/>
    </row>
    <row r="28" spans="1:23" ht="13.5" thickBot="1" x14ac:dyDescent="0.35">
      <c r="A28" s="29"/>
      <c r="B28" s="296" t="s">
        <v>100</v>
      </c>
      <c r="C28" s="321" t="s">
        <v>101</v>
      </c>
      <c r="D28" s="300">
        <v>21353.856</v>
      </c>
      <c r="E28" s="342">
        <v>18302.626</v>
      </c>
      <c r="F28" s="322">
        <v>98926.270999999993</v>
      </c>
      <c r="G28" s="345">
        <v>84490.186000000002</v>
      </c>
      <c r="H28" s="300">
        <v>6286.5230000000001</v>
      </c>
      <c r="I28" s="358">
        <v>4904.7619999999997</v>
      </c>
      <c r="J28" s="323">
        <v>30527.756000000001</v>
      </c>
      <c r="K28" s="345">
        <v>47216.247000000003</v>
      </c>
      <c r="L28" s="299">
        <v>141428.144</v>
      </c>
      <c r="M28" s="345">
        <v>218039.864</v>
      </c>
      <c r="N28" s="322">
        <v>5812.01</v>
      </c>
      <c r="O28" s="361">
        <v>10417.647999999999</v>
      </c>
      <c r="P28" s="298">
        <f t="shared" si="5"/>
        <v>-9173.9000000000015</v>
      </c>
      <c r="Q28" s="674">
        <f t="shared" si="6"/>
        <v>-28913.621000000003</v>
      </c>
      <c r="R28" s="672">
        <f t="shared" si="7"/>
        <v>-42501.873000000007</v>
      </c>
      <c r="S28" s="669">
        <f t="shared" si="7"/>
        <v>-133549.67800000001</v>
      </c>
    </row>
    <row r="29" spans="1:23" ht="13" x14ac:dyDescent="0.3">
      <c r="G29" s="19"/>
      <c r="H29" s="19"/>
    </row>
    <row r="30" spans="1:23" ht="27" customHeight="1" thickBot="1" x14ac:dyDescent="0.7">
      <c r="B30" s="261" t="s">
        <v>134</v>
      </c>
      <c r="C30" s="131"/>
      <c r="G30" s="19"/>
    </row>
    <row r="31" spans="1:23" ht="14.5" x14ac:dyDescent="0.3">
      <c r="A31" s="29"/>
      <c r="B31" s="263"/>
      <c r="C31" s="302"/>
      <c r="D31" s="303" t="s">
        <v>85</v>
      </c>
      <c r="E31" s="304"/>
      <c r="F31" s="304"/>
      <c r="G31" s="304"/>
      <c r="H31" s="304"/>
      <c r="I31" s="305"/>
      <c r="J31" s="303" t="s">
        <v>86</v>
      </c>
      <c r="K31" s="304"/>
      <c r="L31" s="304"/>
      <c r="M31" s="304"/>
      <c r="N31" s="304"/>
      <c r="O31" s="305"/>
      <c r="P31" s="303" t="s">
        <v>104</v>
      </c>
      <c r="Q31" s="307"/>
      <c r="R31" s="308"/>
      <c r="S31" s="309"/>
    </row>
    <row r="32" spans="1:23" ht="14.5" x14ac:dyDescent="0.35">
      <c r="A32" s="29"/>
      <c r="B32" s="268" t="s">
        <v>87</v>
      </c>
      <c r="C32" s="310" t="s">
        <v>88</v>
      </c>
      <c r="D32" s="271" t="s">
        <v>89</v>
      </c>
      <c r="E32" s="271"/>
      <c r="F32" s="271" t="s">
        <v>131</v>
      </c>
      <c r="G32" s="271"/>
      <c r="H32" s="271" t="s">
        <v>90</v>
      </c>
      <c r="I32" s="311"/>
      <c r="J32" s="271" t="s">
        <v>89</v>
      </c>
      <c r="K32" s="271"/>
      <c r="L32" s="271" t="s">
        <v>131</v>
      </c>
      <c r="M32" s="271"/>
      <c r="N32" s="271" t="s">
        <v>90</v>
      </c>
      <c r="O32" s="311"/>
      <c r="P32" s="271" t="s">
        <v>89</v>
      </c>
      <c r="Q32" s="271"/>
      <c r="R32" s="273" t="s">
        <v>131</v>
      </c>
      <c r="S32" s="272"/>
    </row>
    <row r="33" spans="1:21" ht="13.5" thickBot="1" x14ac:dyDescent="0.35">
      <c r="A33" s="29"/>
      <c r="B33" s="274"/>
      <c r="C33" s="312"/>
      <c r="D33" s="313" t="s">
        <v>296</v>
      </c>
      <c r="E33" s="339" t="s">
        <v>297</v>
      </c>
      <c r="F33" s="277" t="s">
        <v>296</v>
      </c>
      <c r="G33" s="339" t="s">
        <v>297</v>
      </c>
      <c r="H33" s="278" t="s">
        <v>296</v>
      </c>
      <c r="I33" s="355" t="s">
        <v>297</v>
      </c>
      <c r="J33" s="314" t="s">
        <v>296</v>
      </c>
      <c r="K33" s="350" t="s">
        <v>297</v>
      </c>
      <c r="L33" s="280" t="s">
        <v>296</v>
      </c>
      <c r="M33" s="350" t="s">
        <v>297</v>
      </c>
      <c r="N33" s="281" t="s">
        <v>296</v>
      </c>
      <c r="O33" s="359" t="s">
        <v>297</v>
      </c>
      <c r="P33" s="314" t="s">
        <v>296</v>
      </c>
      <c r="Q33" s="350" t="s">
        <v>297</v>
      </c>
      <c r="R33" s="282" t="s">
        <v>296</v>
      </c>
      <c r="S33" s="351" t="s">
        <v>297</v>
      </c>
      <c r="T33" s="32"/>
      <c r="U33" s="499"/>
    </row>
    <row r="34" spans="1:21" ht="15.5" x14ac:dyDescent="0.35">
      <c r="A34" s="29"/>
      <c r="B34" s="283" t="s">
        <v>257</v>
      </c>
      <c r="C34" s="316"/>
      <c r="D34" s="317">
        <f t="shared" ref="D34:S34" si="8">SUM(D35:D40)</f>
        <v>473052.79399999999</v>
      </c>
      <c r="E34" s="343">
        <f t="shared" si="8"/>
        <v>351046.30799999996</v>
      </c>
      <c r="F34" s="286">
        <f t="shared" si="8"/>
        <v>2190391.8790000002</v>
      </c>
      <c r="G34" s="343">
        <f t="shared" si="8"/>
        <v>1616352.9100000001</v>
      </c>
      <c r="H34" s="288">
        <f t="shared" si="8"/>
        <v>417064.17700000003</v>
      </c>
      <c r="I34" s="356">
        <f t="shared" si="8"/>
        <v>399271.04499999993</v>
      </c>
      <c r="J34" s="317">
        <f t="shared" si="8"/>
        <v>292247.56599999999</v>
      </c>
      <c r="K34" s="343">
        <f t="shared" si="8"/>
        <v>311570.51500000001</v>
      </c>
      <c r="L34" s="286">
        <f t="shared" si="8"/>
        <v>1354171.5689999999</v>
      </c>
      <c r="M34" s="343">
        <f t="shared" si="8"/>
        <v>1434337.5619999999</v>
      </c>
      <c r="N34" s="288">
        <f t="shared" si="8"/>
        <v>115758.00599999999</v>
      </c>
      <c r="O34" s="340">
        <f t="shared" si="8"/>
        <v>128231.095</v>
      </c>
      <c r="P34" s="285">
        <f>SUM(P35:P40)</f>
        <v>180805.228</v>
      </c>
      <c r="Q34" s="352">
        <f>SUM(Q35:Q40)</f>
        <v>39475.792999999976</v>
      </c>
      <c r="R34" s="289">
        <f t="shared" si="8"/>
        <v>836220.31000000017</v>
      </c>
      <c r="S34" s="352">
        <f t="shared" si="8"/>
        <v>182015.34800000011</v>
      </c>
      <c r="T34" s="32"/>
      <c r="U34" s="499"/>
    </row>
    <row r="35" spans="1:21" ht="13" x14ac:dyDescent="0.3">
      <c r="A35" s="29"/>
      <c r="B35" s="290" t="s">
        <v>91</v>
      </c>
      <c r="C35" s="318" t="s">
        <v>137</v>
      </c>
      <c r="D35" s="294">
        <v>274468.69400000002</v>
      </c>
      <c r="E35" s="341">
        <v>190748.761</v>
      </c>
      <c r="F35" s="293">
        <v>1271778.166</v>
      </c>
      <c r="G35" s="344">
        <v>878420.33700000006</v>
      </c>
      <c r="H35" s="294">
        <v>338435.78499999997</v>
      </c>
      <c r="I35" s="357">
        <v>330796.03499999997</v>
      </c>
      <c r="J35" s="324">
        <v>28920.276999999998</v>
      </c>
      <c r="K35" s="341">
        <v>34693.362000000001</v>
      </c>
      <c r="L35" s="293">
        <v>134076.375</v>
      </c>
      <c r="M35" s="344">
        <v>159709.788</v>
      </c>
      <c r="N35" s="294">
        <v>18423.557000000001</v>
      </c>
      <c r="O35" s="362">
        <v>16815.782999999999</v>
      </c>
      <c r="P35" s="292">
        <f t="shared" ref="P35:R40" si="9">D35-J35</f>
        <v>245548.41700000002</v>
      </c>
      <c r="Q35" s="348">
        <f t="shared" si="9"/>
        <v>156055.399</v>
      </c>
      <c r="R35" s="295">
        <f t="shared" si="9"/>
        <v>1137701.791</v>
      </c>
      <c r="S35" s="353">
        <f t="shared" ref="S35:S40" si="10">G35-M35</f>
        <v>718710.54900000012</v>
      </c>
      <c r="T35" s="32"/>
      <c r="U35" s="499"/>
    </row>
    <row r="36" spans="1:21" ht="13" x14ac:dyDescent="0.3">
      <c r="A36" s="29"/>
      <c r="B36" s="290" t="s">
        <v>92</v>
      </c>
      <c r="C36" s="318" t="s">
        <v>93</v>
      </c>
      <c r="D36" s="294">
        <v>48512.466999999997</v>
      </c>
      <c r="E36" s="341">
        <v>28051.710999999999</v>
      </c>
      <c r="F36" s="293">
        <v>223652.37899999999</v>
      </c>
      <c r="G36" s="344">
        <v>128966.033</v>
      </c>
      <c r="H36" s="294">
        <v>15223.295</v>
      </c>
      <c r="I36" s="357">
        <v>10306.866</v>
      </c>
      <c r="J36" s="324">
        <v>76918.538</v>
      </c>
      <c r="K36" s="341">
        <v>77687.922000000006</v>
      </c>
      <c r="L36" s="293">
        <v>356399.75799999997</v>
      </c>
      <c r="M36" s="344">
        <v>357809.02799999999</v>
      </c>
      <c r="N36" s="294">
        <v>33669.173000000003</v>
      </c>
      <c r="O36" s="362">
        <v>38597.466999999997</v>
      </c>
      <c r="P36" s="292">
        <f t="shared" si="9"/>
        <v>-28406.071000000004</v>
      </c>
      <c r="Q36" s="348">
        <f t="shared" si="9"/>
        <v>-49636.21100000001</v>
      </c>
      <c r="R36" s="295">
        <f t="shared" si="9"/>
        <v>-132747.37899999999</v>
      </c>
      <c r="S36" s="353">
        <f t="shared" si="10"/>
        <v>-228842.995</v>
      </c>
      <c r="U36" s="499"/>
    </row>
    <row r="37" spans="1:21" ht="13" x14ac:dyDescent="0.3">
      <c r="A37" s="29"/>
      <c r="B37" s="290" t="s">
        <v>94</v>
      </c>
      <c r="C37" s="318" t="s">
        <v>95</v>
      </c>
      <c r="D37" s="294">
        <v>9940.5</v>
      </c>
      <c r="E37" s="341">
        <v>10435.875</v>
      </c>
      <c r="F37" s="293">
        <v>46024.815999999999</v>
      </c>
      <c r="G37" s="344">
        <v>47951.946000000004</v>
      </c>
      <c r="H37" s="294">
        <v>8434.0589999999993</v>
      </c>
      <c r="I37" s="357">
        <v>7094.7860000000001</v>
      </c>
      <c r="J37" s="324">
        <v>20459.014999999999</v>
      </c>
      <c r="K37" s="341">
        <v>22184.655999999999</v>
      </c>
      <c r="L37" s="293">
        <v>94728.868000000002</v>
      </c>
      <c r="M37" s="344">
        <v>102025.446</v>
      </c>
      <c r="N37" s="294">
        <v>13186.4</v>
      </c>
      <c r="O37" s="362">
        <v>14238.362999999999</v>
      </c>
      <c r="P37" s="292">
        <f t="shared" si="9"/>
        <v>-10518.514999999999</v>
      </c>
      <c r="Q37" s="348">
        <f t="shared" si="9"/>
        <v>-11748.780999999999</v>
      </c>
      <c r="R37" s="295">
        <f t="shared" si="9"/>
        <v>-48704.052000000003</v>
      </c>
      <c r="S37" s="353">
        <f t="shared" si="10"/>
        <v>-54073.499999999993</v>
      </c>
      <c r="T37" s="32"/>
      <c r="U37" s="499"/>
    </row>
    <row r="38" spans="1:21" ht="13" x14ac:dyDescent="0.3">
      <c r="A38" s="29"/>
      <c r="B38" s="290" t="s">
        <v>96</v>
      </c>
      <c r="C38" s="318" t="s">
        <v>97</v>
      </c>
      <c r="D38" s="294">
        <v>17141.636999999999</v>
      </c>
      <c r="E38" s="341">
        <v>9139.8430000000008</v>
      </c>
      <c r="F38" s="293">
        <v>79307.716</v>
      </c>
      <c r="G38" s="344">
        <v>42209.006000000001</v>
      </c>
      <c r="H38" s="294">
        <v>22220.313999999998</v>
      </c>
      <c r="I38" s="357">
        <v>19512.627</v>
      </c>
      <c r="J38" s="324">
        <v>14183.084000000001</v>
      </c>
      <c r="K38" s="341">
        <v>13161.59</v>
      </c>
      <c r="L38" s="293">
        <v>65640.134000000005</v>
      </c>
      <c r="M38" s="344">
        <v>60649.510999999999</v>
      </c>
      <c r="N38" s="294">
        <v>16674.12</v>
      </c>
      <c r="O38" s="362">
        <v>25115.241999999998</v>
      </c>
      <c r="P38" s="292">
        <f t="shared" si="9"/>
        <v>2958.5529999999981</v>
      </c>
      <c r="Q38" s="348">
        <f t="shared" si="9"/>
        <v>-4021.7469999999994</v>
      </c>
      <c r="R38" s="295">
        <f t="shared" si="9"/>
        <v>13667.581999999995</v>
      </c>
      <c r="S38" s="353">
        <f t="shared" si="10"/>
        <v>-18440.504999999997</v>
      </c>
      <c r="T38" s="32"/>
      <c r="U38" s="499"/>
    </row>
    <row r="39" spans="1:21" ht="13" x14ac:dyDescent="0.3">
      <c r="A39" s="29"/>
      <c r="B39" s="290" t="s">
        <v>98</v>
      </c>
      <c r="C39" s="318" t="s">
        <v>99</v>
      </c>
      <c r="D39" s="294">
        <v>35478.271000000001</v>
      </c>
      <c r="E39" s="341">
        <v>22333.702000000001</v>
      </c>
      <c r="F39" s="293">
        <v>164457.01</v>
      </c>
      <c r="G39" s="344">
        <v>103300.586</v>
      </c>
      <c r="H39" s="294">
        <v>6499.732</v>
      </c>
      <c r="I39" s="357">
        <v>4734.9579999999996</v>
      </c>
      <c r="J39" s="324">
        <v>26799.282999999999</v>
      </c>
      <c r="K39" s="341">
        <v>20101.512999999999</v>
      </c>
      <c r="L39" s="293">
        <v>124224.86900000001</v>
      </c>
      <c r="M39" s="344">
        <v>92502.243000000002</v>
      </c>
      <c r="N39" s="294">
        <v>4191.09</v>
      </c>
      <c r="O39" s="362">
        <v>3215.337</v>
      </c>
      <c r="P39" s="292">
        <f t="shared" si="9"/>
        <v>8678.9880000000012</v>
      </c>
      <c r="Q39" s="348">
        <f t="shared" si="9"/>
        <v>2232.1890000000021</v>
      </c>
      <c r="R39" s="295">
        <f t="shared" si="9"/>
        <v>40232.141000000003</v>
      </c>
      <c r="S39" s="353">
        <f t="shared" si="10"/>
        <v>10798.342999999993</v>
      </c>
    </row>
    <row r="40" spans="1:21" ht="13.5" thickBot="1" x14ac:dyDescent="0.35">
      <c r="A40" s="29"/>
      <c r="B40" s="296" t="s">
        <v>100</v>
      </c>
      <c r="C40" s="321" t="s">
        <v>101</v>
      </c>
      <c r="D40" s="300">
        <v>87511.225000000006</v>
      </c>
      <c r="E40" s="342">
        <v>90336.415999999997</v>
      </c>
      <c r="F40" s="299">
        <v>405171.79200000002</v>
      </c>
      <c r="G40" s="345">
        <v>415505.00199999998</v>
      </c>
      <c r="H40" s="300">
        <v>26250.991999999998</v>
      </c>
      <c r="I40" s="358">
        <v>26825.773000000001</v>
      </c>
      <c r="J40" s="325">
        <v>124967.36900000001</v>
      </c>
      <c r="K40" s="342">
        <v>143741.47200000001</v>
      </c>
      <c r="L40" s="299">
        <v>579101.56499999994</v>
      </c>
      <c r="M40" s="345">
        <v>661641.54599999997</v>
      </c>
      <c r="N40" s="300">
        <v>29613.666000000001</v>
      </c>
      <c r="O40" s="363">
        <v>30248.902999999998</v>
      </c>
      <c r="P40" s="298">
        <f t="shared" si="9"/>
        <v>-37456.144</v>
      </c>
      <c r="Q40" s="349">
        <f t="shared" si="9"/>
        <v>-53405.056000000011</v>
      </c>
      <c r="R40" s="301">
        <f t="shared" si="9"/>
        <v>-173929.77299999993</v>
      </c>
      <c r="S40" s="354">
        <f t="shared" si="10"/>
        <v>-246136.54399999999</v>
      </c>
    </row>
    <row r="41" spans="1:21" ht="13" x14ac:dyDescent="0.3">
      <c r="G41" s="19"/>
      <c r="H41" s="19"/>
      <c r="L41" s="19"/>
    </row>
    <row r="42" spans="1:21" ht="29" thickBot="1" x14ac:dyDescent="0.7">
      <c r="B42" s="261" t="s">
        <v>224</v>
      </c>
      <c r="C42" s="131"/>
      <c r="H42" s="19"/>
    </row>
    <row r="43" spans="1:21" ht="14.5" x14ac:dyDescent="0.3">
      <c r="A43" s="29"/>
      <c r="B43" s="263"/>
      <c r="C43" s="302"/>
      <c r="D43" s="306" t="s">
        <v>85</v>
      </c>
      <c r="E43" s="304"/>
      <c r="F43" s="304"/>
      <c r="G43" s="304"/>
      <c r="H43" s="304"/>
      <c r="I43" s="305"/>
      <c r="J43" s="303" t="s">
        <v>86</v>
      </c>
      <c r="K43" s="304"/>
      <c r="L43" s="304"/>
      <c r="M43" s="304"/>
      <c r="N43" s="304"/>
      <c r="O43" s="305"/>
      <c r="P43" s="303" t="s">
        <v>104</v>
      </c>
      <c r="Q43" s="307"/>
      <c r="R43" s="308"/>
      <c r="S43" s="309"/>
    </row>
    <row r="44" spans="1:21" ht="14.5" x14ac:dyDescent="0.35">
      <c r="A44" s="29"/>
      <c r="B44" s="268" t="s">
        <v>87</v>
      </c>
      <c r="C44" s="310" t="s">
        <v>88</v>
      </c>
      <c r="D44" s="273" t="s">
        <v>89</v>
      </c>
      <c r="E44" s="271"/>
      <c r="F44" s="271" t="s">
        <v>131</v>
      </c>
      <c r="G44" s="271"/>
      <c r="H44" s="271" t="s">
        <v>90</v>
      </c>
      <c r="I44" s="311"/>
      <c r="J44" s="271" t="s">
        <v>89</v>
      </c>
      <c r="K44" s="271"/>
      <c r="L44" s="271" t="s">
        <v>131</v>
      </c>
      <c r="M44" s="271"/>
      <c r="N44" s="271" t="s">
        <v>90</v>
      </c>
      <c r="O44" s="311"/>
      <c r="P44" s="271" t="s">
        <v>89</v>
      </c>
      <c r="Q44" s="271"/>
      <c r="R44" s="273" t="s">
        <v>131</v>
      </c>
      <c r="S44" s="272"/>
    </row>
    <row r="45" spans="1:21" ht="13.5" thickBot="1" x14ac:dyDescent="0.35">
      <c r="A45" s="29"/>
      <c r="B45" s="274"/>
      <c r="C45" s="312"/>
      <c r="D45" s="314" t="s">
        <v>296</v>
      </c>
      <c r="E45" s="350" t="s">
        <v>297</v>
      </c>
      <c r="F45" s="280" t="s">
        <v>296</v>
      </c>
      <c r="G45" s="350" t="s">
        <v>297</v>
      </c>
      <c r="H45" s="281" t="s">
        <v>296</v>
      </c>
      <c r="I45" s="359" t="s">
        <v>297</v>
      </c>
      <c r="J45" s="314" t="s">
        <v>296</v>
      </c>
      <c r="K45" s="350" t="s">
        <v>297</v>
      </c>
      <c r="L45" s="280" t="s">
        <v>296</v>
      </c>
      <c r="M45" s="350" t="s">
        <v>297</v>
      </c>
      <c r="N45" s="281" t="s">
        <v>296</v>
      </c>
      <c r="O45" s="359" t="s">
        <v>297</v>
      </c>
      <c r="P45" s="314" t="s">
        <v>296</v>
      </c>
      <c r="Q45" s="350" t="s">
        <v>297</v>
      </c>
      <c r="R45" s="282" t="s">
        <v>296</v>
      </c>
      <c r="S45" s="351" t="s">
        <v>297</v>
      </c>
    </row>
    <row r="46" spans="1:21" ht="15.5" x14ac:dyDescent="0.35">
      <c r="A46" s="29"/>
      <c r="B46" s="326" t="s">
        <v>257</v>
      </c>
      <c r="C46" s="327"/>
      <c r="D46" s="317">
        <f t="shared" ref="D46:S46" si="11">SUM(D47:D52)</f>
        <v>1612951.8790000002</v>
      </c>
      <c r="E46" s="343">
        <f t="shared" si="11"/>
        <v>1315105.4530000002</v>
      </c>
      <c r="F46" s="286">
        <f>(SUM(F47:F52))/1</f>
        <v>7469133.972000001</v>
      </c>
      <c r="G46" s="343">
        <f>(SUM(G47:G52))/1</f>
        <v>6059515.3949999996</v>
      </c>
      <c r="H46" s="288">
        <f t="shared" si="11"/>
        <v>826053.33499999996</v>
      </c>
      <c r="I46" s="356">
        <f t="shared" si="11"/>
        <v>787596.89800000004</v>
      </c>
      <c r="J46" s="317">
        <f t="shared" si="11"/>
        <v>923229.92099999997</v>
      </c>
      <c r="K46" s="343">
        <f t="shared" si="11"/>
        <v>874847.02600000007</v>
      </c>
      <c r="L46" s="286">
        <f>(SUM(L47:L52))/1</f>
        <v>4278334.9120000005</v>
      </c>
      <c r="M46" s="343">
        <f>(SUM(M47:M52))/1</f>
        <v>4029039.8989999997</v>
      </c>
      <c r="N46" s="288">
        <f t="shared" si="11"/>
        <v>408031.04300000001</v>
      </c>
      <c r="O46" s="340">
        <f t="shared" si="11"/>
        <v>388204.05</v>
      </c>
      <c r="P46" s="285">
        <f>SUM(P47:P52)</f>
        <v>689721.9580000001</v>
      </c>
      <c r="Q46" s="352">
        <f>SUM(Q47:Q52)</f>
        <v>440258.42700000003</v>
      </c>
      <c r="R46" s="289">
        <f t="shared" si="11"/>
        <v>3190799.0600000005</v>
      </c>
      <c r="S46" s="352">
        <f t="shared" si="11"/>
        <v>2030475.4959999998</v>
      </c>
    </row>
    <row r="47" spans="1:21" ht="13" x14ac:dyDescent="0.3">
      <c r="A47" s="29"/>
      <c r="B47" s="328" t="s">
        <v>91</v>
      </c>
      <c r="C47" s="329" t="s">
        <v>137</v>
      </c>
      <c r="D47" s="320">
        <v>373756.28899999999</v>
      </c>
      <c r="E47" s="344">
        <v>285597.19500000001</v>
      </c>
      <c r="F47" s="293">
        <v>1732308.4790000001</v>
      </c>
      <c r="G47" s="344">
        <v>1314173.659</v>
      </c>
      <c r="H47" s="319">
        <v>431037.85499999998</v>
      </c>
      <c r="I47" s="364">
        <v>433840.38699999999</v>
      </c>
      <c r="J47" s="320">
        <v>177487.56</v>
      </c>
      <c r="K47" s="344">
        <v>123495.849</v>
      </c>
      <c r="L47" s="293">
        <v>824312.25899999996</v>
      </c>
      <c r="M47" s="344">
        <v>570026.80099999998</v>
      </c>
      <c r="N47" s="319">
        <v>134456.77499999999</v>
      </c>
      <c r="O47" s="360">
        <v>123021.814</v>
      </c>
      <c r="P47" s="330">
        <f t="shared" ref="P47:S52" si="12">D47-J47</f>
        <v>196268.72899999999</v>
      </c>
      <c r="Q47" s="353">
        <f t="shared" si="12"/>
        <v>162101.34600000002</v>
      </c>
      <c r="R47" s="295">
        <f t="shared" si="12"/>
        <v>907996.22000000009</v>
      </c>
      <c r="S47" s="353">
        <f t="shared" si="12"/>
        <v>744146.85800000001</v>
      </c>
    </row>
    <row r="48" spans="1:21" ht="13" x14ac:dyDescent="0.3">
      <c r="A48" s="29"/>
      <c r="B48" s="331" t="s">
        <v>92</v>
      </c>
      <c r="C48" s="329" t="s">
        <v>93</v>
      </c>
      <c r="D48" s="320">
        <v>185989.98199999999</v>
      </c>
      <c r="E48" s="344">
        <v>114611.21799999999</v>
      </c>
      <c r="F48" s="293">
        <v>858876.33700000006</v>
      </c>
      <c r="G48" s="344">
        <v>529447.67500000005</v>
      </c>
      <c r="H48" s="319">
        <v>54493.37</v>
      </c>
      <c r="I48" s="364">
        <v>42569.949000000001</v>
      </c>
      <c r="J48" s="320">
        <v>209145.43</v>
      </c>
      <c r="K48" s="344">
        <v>199528.92800000001</v>
      </c>
      <c r="L48" s="293">
        <v>968903.91500000004</v>
      </c>
      <c r="M48" s="344">
        <v>918049.00300000003</v>
      </c>
      <c r="N48" s="319">
        <v>74944.254000000001</v>
      </c>
      <c r="O48" s="360">
        <v>83251.274000000005</v>
      </c>
      <c r="P48" s="330">
        <f t="shared" si="12"/>
        <v>-23155.448000000004</v>
      </c>
      <c r="Q48" s="353">
        <f t="shared" si="12"/>
        <v>-84917.710000000021</v>
      </c>
      <c r="R48" s="295">
        <f t="shared" si="12"/>
        <v>-110027.57799999998</v>
      </c>
      <c r="S48" s="353">
        <f t="shared" si="12"/>
        <v>-388601.32799999998</v>
      </c>
    </row>
    <row r="49" spans="1:19" ht="13" x14ac:dyDescent="0.3">
      <c r="A49" s="29"/>
      <c r="B49" s="331" t="s">
        <v>94</v>
      </c>
      <c r="C49" s="329" t="s">
        <v>95</v>
      </c>
      <c r="D49" s="320">
        <v>88148.229000000007</v>
      </c>
      <c r="E49" s="344">
        <v>105488.742</v>
      </c>
      <c r="F49" s="293">
        <v>408320.82799999998</v>
      </c>
      <c r="G49" s="344">
        <v>485361.37699999998</v>
      </c>
      <c r="H49" s="319">
        <v>67125.789999999994</v>
      </c>
      <c r="I49" s="364">
        <v>66810.195999999996</v>
      </c>
      <c r="J49" s="320">
        <v>60421.076000000001</v>
      </c>
      <c r="K49" s="344">
        <v>62099.345999999998</v>
      </c>
      <c r="L49" s="293">
        <v>279713.52399999998</v>
      </c>
      <c r="M49" s="344">
        <v>285975.82500000001</v>
      </c>
      <c r="N49" s="319">
        <v>40796.639000000003</v>
      </c>
      <c r="O49" s="360">
        <v>37934.046000000002</v>
      </c>
      <c r="P49" s="330">
        <f t="shared" si="12"/>
        <v>27727.153000000006</v>
      </c>
      <c r="Q49" s="353">
        <f t="shared" si="12"/>
        <v>43389.396000000001</v>
      </c>
      <c r="R49" s="295">
        <f t="shared" si="12"/>
        <v>128607.304</v>
      </c>
      <c r="S49" s="353">
        <f t="shared" si="12"/>
        <v>199385.55199999997</v>
      </c>
    </row>
    <row r="50" spans="1:19" ht="13" x14ac:dyDescent="0.3">
      <c r="A50" s="29"/>
      <c r="B50" s="331" t="s">
        <v>96</v>
      </c>
      <c r="C50" s="329" t="s">
        <v>97</v>
      </c>
      <c r="D50" s="320">
        <v>83811.31</v>
      </c>
      <c r="E50" s="344">
        <v>45563.489000000001</v>
      </c>
      <c r="F50" s="293">
        <v>387223.97200000001</v>
      </c>
      <c r="G50" s="344">
        <v>210221.389</v>
      </c>
      <c r="H50" s="319">
        <v>79685.587</v>
      </c>
      <c r="I50" s="364">
        <v>58299.678999999996</v>
      </c>
      <c r="J50" s="320">
        <v>55918.396999999997</v>
      </c>
      <c r="K50" s="344">
        <v>38630.290999999997</v>
      </c>
      <c r="L50" s="293">
        <v>258818.76500000001</v>
      </c>
      <c r="M50" s="344">
        <v>178046.549</v>
      </c>
      <c r="N50" s="319">
        <v>74509.983999999997</v>
      </c>
      <c r="O50" s="360">
        <v>58208.902999999998</v>
      </c>
      <c r="P50" s="330">
        <f t="shared" si="12"/>
        <v>27892.913</v>
      </c>
      <c r="Q50" s="353">
        <f t="shared" si="12"/>
        <v>6933.198000000004</v>
      </c>
      <c r="R50" s="295">
        <f t="shared" si="12"/>
        <v>128405.20699999999</v>
      </c>
      <c r="S50" s="353">
        <f t="shared" si="12"/>
        <v>32174.839999999997</v>
      </c>
    </row>
    <row r="51" spans="1:19" ht="13" x14ac:dyDescent="0.3">
      <c r="A51" s="29"/>
      <c r="B51" s="331" t="s">
        <v>98</v>
      </c>
      <c r="C51" s="329" t="s">
        <v>99</v>
      </c>
      <c r="D51" s="320">
        <v>316982.31300000002</v>
      </c>
      <c r="E51" s="344">
        <v>216200.696</v>
      </c>
      <c r="F51" s="293">
        <v>1467138.263</v>
      </c>
      <c r="G51" s="344">
        <v>1000267.961</v>
      </c>
      <c r="H51" s="319">
        <v>50981.904000000002</v>
      </c>
      <c r="I51" s="364">
        <v>44599.680999999997</v>
      </c>
      <c r="J51" s="320">
        <v>89309.592999999993</v>
      </c>
      <c r="K51" s="344">
        <v>64373.552000000003</v>
      </c>
      <c r="L51" s="293">
        <v>413174.27100000001</v>
      </c>
      <c r="M51" s="344">
        <v>296337.79800000001</v>
      </c>
      <c r="N51" s="319">
        <v>14265.226000000001</v>
      </c>
      <c r="O51" s="360">
        <v>10847.745000000001</v>
      </c>
      <c r="P51" s="330">
        <f t="shared" si="12"/>
        <v>227672.72000000003</v>
      </c>
      <c r="Q51" s="353">
        <f t="shared" si="12"/>
        <v>151827.144</v>
      </c>
      <c r="R51" s="295">
        <f t="shared" si="12"/>
        <v>1053963.9920000001</v>
      </c>
      <c r="S51" s="353">
        <f t="shared" si="12"/>
        <v>703930.16299999994</v>
      </c>
    </row>
    <row r="52" spans="1:19" ht="13.5" thickBot="1" x14ac:dyDescent="0.35">
      <c r="A52" s="29"/>
      <c r="B52" s="332" t="s">
        <v>100</v>
      </c>
      <c r="C52" s="333" t="s">
        <v>101</v>
      </c>
      <c r="D52" s="323">
        <v>564263.75600000005</v>
      </c>
      <c r="E52" s="345">
        <v>547644.11300000001</v>
      </c>
      <c r="F52" s="299">
        <v>2615266.0929999999</v>
      </c>
      <c r="G52" s="345">
        <v>2520043.3339999998</v>
      </c>
      <c r="H52" s="322">
        <v>142728.829</v>
      </c>
      <c r="I52" s="365">
        <v>141477.00599999999</v>
      </c>
      <c r="J52" s="323">
        <v>330947.86499999999</v>
      </c>
      <c r="K52" s="345">
        <v>386719.06</v>
      </c>
      <c r="L52" s="299">
        <v>1533412.1780000001</v>
      </c>
      <c r="M52" s="345">
        <v>1780603.923</v>
      </c>
      <c r="N52" s="322">
        <v>69058.164999999994</v>
      </c>
      <c r="O52" s="361">
        <v>74940.267999999996</v>
      </c>
      <c r="P52" s="334">
        <f t="shared" si="12"/>
        <v>233315.89100000006</v>
      </c>
      <c r="Q52" s="354">
        <f t="shared" si="12"/>
        <v>160925.05300000001</v>
      </c>
      <c r="R52" s="301">
        <f t="shared" si="12"/>
        <v>1081853.9149999998</v>
      </c>
      <c r="S52" s="354">
        <f t="shared" si="12"/>
        <v>739439.41099999985</v>
      </c>
    </row>
    <row r="53" spans="1:19" ht="13" x14ac:dyDescent="0.3">
      <c r="J53" s="19"/>
      <c r="O53" s="19"/>
    </row>
    <row r="54" spans="1:19" ht="15" x14ac:dyDescent="0.3">
      <c r="C54" s="11" t="s">
        <v>106</v>
      </c>
      <c r="H54" s="19"/>
      <c r="I54" s="19"/>
      <c r="J54" s="19"/>
      <c r="K54" s="19"/>
      <c r="L54" s="19"/>
      <c r="M54" s="19"/>
      <c r="Q54" s="27"/>
    </row>
    <row r="55" spans="1:19" ht="13" x14ac:dyDescent="0.3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Z145" sqref="Z145"/>
    </sheetView>
  </sheetViews>
  <sheetFormatPr defaultColWidth="9.1796875" defaultRowHeight="12.5" x14ac:dyDescent="0.25"/>
  <cols>
    <col min="1" max="1" width="9.1796875" style="14"/>
    <col min="2" max="2" width="13.7265625" style="14" customWidth="1"/>
    <col min="3" max="3" width="11.81640625" style="14" customWidth="1"/>
    <col min="4" max="4" width="11.7265625" style="14" customWidth="1"/>
    <col min="5" max="5" width="11.81640625" style="14" customWidth="1"/>
    <col min="6" max="6" width="13.54296875" style="14" customWidth="1"/>
    <col min="7" max="8" width="11.7265625" style="14" customWidth="1"/>
    <col min="9" max="9" width="11.453125" style="14" customWidth="1"/>
    <col min="10" max="10" width="9.81640625" style="14" customWidth="1"/>
    <col min="11" max="11" width="13.7265625" style="14" customWidth="1"/>
    <col min="12" max="13" width="11.7265625" style="14" customWidth="1"/>
    <col min="14" max="14" width="11.81640625" style="14" customWidth="1"/>
    <col min="15" max="15" width="13.54296875" style="14" customWidth="1"/>
    <col min="16" max="17" width="11.7265625" style="14" customWidth="1"/>
    <col min="18" max="18" width="11.81640625" style="14" customWidth="1"/>
    <col min="19" max="16384" width="9.1796875" style="14"/>
  </cols>
  <sheetData>
    <row r="2" spans="2:18" ht="17" x14ac:dyDescent="0.4">
      <c r="B2" s="335" t="s">
        <v>258</v>
      </c>
      <c r="C2" s="335"/>
      <c r="D2" s="335"/>
      <c r="E2" s="335"/>
      <c r="F2" s="335"/>
      <c r="G2" s="335"/>
      <c r="H2" s="335"/>
      <c r="I2" s="335"/>
      <c r="J2" s="335"/>
      <c r="K2" s="335" t="s">
        <v>259</v>
      </c>
      <c r="L2" s="335"/>
      <c r="M2" s="335"/>
      <c r="N2" s="335"/>
      <c r="O2" s="335"/>
      <c r="P2" s="18"/>
    </row>
    <row r="3" spans="2:18" ht="17.5" thickBot="1" x14ac:dyDescent="0.45">
      <c r="B3" s="336" t="s">
        <v>168</v>
      </c>
      <c r="C3" s="335"/>
      <c r="D3" s="335"/>
      <c r="E3" s="335"/>
      <c r="F3" s="335"/>
      <c r="G3" s="335"/>
      <c r="H3" s="335"/>
      <c r="I3" s="335"/>
      <c r="J3" s="335"/>
      <c r="K3" s="336" t="s">
        <v>168</v>
      </c>
      <c r="L3" s="335"/>
      <c r="M3" s="335"/>
      <c r="N3" s="335"/>
      <c r="O3" s="335"/>
      <c r="P3" s="18"/>
    </row>
    <row r="4" spans="2:18" ht="16" thickBot="1" x14ac:dyDescent="0.4">
      <c r="B4" s="401" t="s">
        <v>107</v>
      </c>
      <c r="C4" s="402"/>
      <c r="D4" s="402"/>
      <c r="E4" s="402"/>
      <c r="F4" s="402"/>
      <c r="G4" s="402"/>
      <c r="H4" s="402"/>
      <c r="I4" s="403"/>
      <c r="J4" s="366"/>
      <c r="K4" s="401" t="s">
        <v>108</v>
      </c>
      <c r="L4" s="402"/>
      <c r="M4" s="402"/>
      <c r="N4" s="402"/>
      <c r="O4" s="402"/>
      <c r="P4" s="402"/>
      <c r="Q4" s="402"/>
      <c r="R4" s="403"/>
    </row>
    <row r="5" spans="2:18" ht="16" thickBot="1" x14ac:dyDescent="0.4">
      <c r="B5" s="404" t="s">
        <v>299</v>
      </c>
      <c r="C5" s="405"/>
      <c r="D5" s="406"/>
      <c r="E5" s="407"/>
      <c r="F5" s="404" t="s">
        <v>300</v>
      </c>
      <c r="G5" s="405"/>
      <c r="H5" s="406"/>
      <c r="I5" s="407"/>
      <c r="J5" s="366"/>
      <c r="K5" s="404" t="s">
        <v>299</v>
      </c>
      <c r="L5" s="405"/>
      <c r="M5" s="406"/>
      <c r="N5" s="407"/>
      <c r="O5" s="404" t="s">
        <v>300</v>
      </c>
      <c r="P5" s="405"/>
      <c r="Q5" s="406"/>
      <c r="R5" s="407"/>
    </row>
    <row r="6" spans="2:18" ht="29.5" thickBot="1" x14ac:dyDescent="0.35">
      <c r="B6" s="367" t="s">
        <v>109</v>
      </c>
      <c r="C6" s="368" t="s">
        <v>89</v>
      </c>
      <c r="D6" s="369" t="s">
        <v>131</v>
      </c>
      <c r="E6" s="370" t="s">
        <v>110</v>
      </c>
      <c r="F6" s="367" t="s">
        <v>109</v>
      </c>
      <c r="G6" s="368" t="s">
        <v>89</v>
      </c>
      <c r="H6" s="369" t="s">
        <v>131</v>
      </c>
      <c r="I6" s="370" t="s">
        <v>110</v>
      </c>
      <c r="J6" s="366"/>
      <c r="K6" s="367" t="s">
        <v>109</v>
      </c>
      <c r="L6" s="368" t="s">
        <v>89</v>
      </c>
      <c r="M6" s="369" t="s">
        <v>131</v>
      </c>
      <c r="N6" s="370" t="s">
        <v>110</v>
      </c>
      <c r="O6" s="367" t="s">
        <v>109</v>
      </c>
      <c r="P6" s="368" t="s">
        <v>89</v>
      </c>
      <c r="Q6" s="369" t="s">
        <v>131</v>
      </c>
      <c r="R6" s="370" t="s">
        <v>110</v>
      </c>
    </row>
    <row r="7" spans="2:18" ht="16" thickBot="1" x14ac:dyDescent="0.4">
      <c r="B7" s="371" t="s">
        <v>102</v>
      </c>
      <c r="C7" s="372">
        <v>470740.9</v>
      </c>
      <c r="D7" s="373">
        <v>2181573.9190000002</v>
      </c>
      <c r="E7" s="374">
        <v>571271.82700000005</v>
      </c>
      <c r="F7" s="375" t="s">
        <v>102</v>
      </c>
      <c r="G7" s="376">
        <v>384974.63099999999</v>
      </c>
      <c r="H7" s="377">
        <v>1772047.2479999999</v>
      </c>
      <c r="I7" s="374">
        <v>563995.69999999995</v>
      </c>
      <c r="J7" s="366"/>
      <c r="K7" s="371" t="s">
        <v>102</v>
      </c>
      <c r="L7" s="372">
        <v>177577.86799999999</v>
      </c>
      <c r="M7" s="373">
        <v>824732.65399999998</v>
      </c>
      <c r="N7" s="374">
        <v>134481.777</v>
      </c>
      <c r="O7" s="375" t="s">
        <v>102</v>
      </c>
      <c r="P7" s="376">
        <v>130165.052</v>
      </c>
      <c r="Q7" s="377">
        <v>600929.01899999997</v>
      </c>
      <c r="R7" s="374">
        <v>126195.51300000001</v>
      </c>
    </row>
    <row r="8" spans="2:18" ht="15.5" x14ac:dyDescent="0.35">
      <c r="B8" s="378" t="s">
        <v>69</v>
      </c>
      <c r="C8" s="379">
        <v>274468.69400000002</v>
      </c>
      <c r="D8" s="379">
        <v>1271778.166</v>
      </c>
      <c r="E8" s="379">
        <v>338435.78499999997</v>
      </c>
      <c r="F8" s="380" t="s">
        <v>69</v>
      </c>
      <c r="G8" s="381">
        <v>190748.761</v>
      </c>
      <c r="H8" s="382">
        <v>878420.33700000006</v>
      </c>
      <c r="I8" s="383">
        <v>330796.03499999997</v>
      </c>
      <c r="J8" s="366"/>
      <c r="K8" s="378" t="s">
        <v>114</v>
      </c>
      <c r="L8" s="379">
        <v>114970.253</v>
      </c>
      <c r="M8" s="379">
        <v>534477.81700000004</v>
      </c>
      <c r="N8" s="379">
        <v>73974.308000000005</v>
      </c>
      <c r="O8" s="380" t="s">
        <v>114</v>
      </c>
      <c r="P8" s="381">
        <v>57523.938999999998</v>
      </c>
      <c r="Q8" s="382">
        <v>265477.75699999998</v>
      </c>
      <c r="R8" s="383">
        <v>63656.423999999999</v>
      </c>
    </row>
    <row r="9" spans="2:18" ht="15.5" x14ac:dyDescent="0.35">
      <c r="B9" s="384" t="s">
        <v>136</v>
      </c>
      <c r="C9" s="385">
        <v>45778.303999999996</v>
      </c>
      <c r="D9" s="385">
        <v>211885.35399999999</v>
      </c>
      <c r="E9" s="385">
        <v>71386.069000000003</v>
      </c>
      <c r="F9" s="386" t="s">
        <v>136</v>
      </c>
      <c r="G9" s="387">
        <v>26272.081999999999</v>
      </c>
      <c r="H9" s="388">
        <v>120991.106</v>
      </c>
      <c r="I9" s="389">
        <v>37261.338000000003</v>
      </c>
      <c r="J9" s="366"/>
      <c r="K9" s="384" t="s">
        <v>69</v>
      </c>
      <c r="L9" s="385">
        <v>28920.276999999998</v>
      </c>
      <c r="M9" s="385">
        <v>134076.375</v>
      </c>
      <c r="N9" s="385">
        <v>18423.557000000001</v>
      </c>
      <c r="O9" s="386" t="s">
        <v>69</v>
      </c>
      <c r="P9" s="387">
        <v>34693.362000000001</v>
      </c>
      <c r="Q9" s="388">
        <v>159709.788</v>
      </c>
      <c r="R9" s="389">
        <v>16815.782999999999</v>
      </c>
    </row>
    <row r="10" spans="2:18" ht="15.5" x14ac:dyDescent="0.35">
      <c r="B10" s="384" t="s">
        <v>114</v>
      </c>
      <c r="C10" s="385">
        <v>22177.494999999999</v>
      </c>
      <c r="D10" s="385">
        <v>102801.342</v>
      </c>
      <c r="E10" s="385">
        <v>33170.728999999999</v>
      </c>
      <c r="F10" s="386" t="s">
        <v>114</v>
      </c>
      <c r="G10" s="387">
        <v>25616.914000000001</v>
      </c>
      <c r="H10" s="388">
        <v>118010.175</v>
      </c>
      <c r="I10" s="389">
        <v>35127.023999999998</v>
      </c>
      <c r="J10" s="366"/>
      <c r="K10" s="384" t="s">
        <v>71</v>
      </c>
      <c r="L10" s="385">
        <v>6952.99</v>
      </c>
      <c r="M10" s="385">
        <v>32192.527999999998</v>
      </c>
      <c r="N10" s="385">
        <v>15734.902</v>
      </c>
      <c r="O10" s="386" t="s">
        <v>122</v>
      </c>
      <c r="P10" s="387">
        <v>6556.0129999999999</v>
      </c>
      <c r="Q10" s="388">
        <v>30374.02</v>
      </c>
      <c r="R10" s="389">
        <v>3141.0160000000001</v>
      </c>
    </row>
    <row r="11" spans="2:18" ht="15.5" x14ac:dyDescent="0.35">
      <c r="B11" s="384" t="s">
        <v>219</v>
      </c>
      <c r="C11" s="385">
        <v>11966.644</v>
      </c>
      <c r="D11" s="385">
        <v>55564.964</v>
      </c>
      <c r="E11" s="385">
        <v>18213.865000000002</v>
      </c>
      <c r="F11" s="386" t="s">
        <v>219</v>
      </c>
      <c r="G11" s="387">
        <v>18452.186000000002</v>
      </c>
      <c r="H11" s="388">
        <v>85349.460999999996</v>
      </c>
      <c r="I11" s="389">
        <v>26247.003000000001</v>
      </c>
      <c r="J11" s="366"/>
      <c r="K11" s="384" t="s">
        <v>215</v>
      </c>
      <c r="L11" s="385">
        <v>4091.116</v>
      </c>
      <c r="M11" s="385">
        <v>18900.5</v>
      </c>
      <c r="N11" s="385">
        <v>3171.402</v>
      </c>
      <c r="O11" s="386" t="s">
        <v>71</v>
      </c>
      <c r="P11" s="387">
        <v>4786.567</v>
      </c>
      <c r="Q11" s="388">
        <v>22097.411</v>
      </c>
      <c r="R11" s="389">
        <v>11147.558000000001</v>
      </c>
    </row>
    <row r="12" spans="2:18" ht="15.5" x14ac:dyDescent="0.35">
      <c r="B12" s="384" t="s">
        <v>129</v>
      </c>
      <c r="C12" s="385">
        <v>11140.364</v>
      </c>
      <c r="D12" s="385">
        <v>51631.659</v>
      </c>
      <c r="E12" s="385">
        <v>17172.201000000001</v>
      </c>
      <c r="F12" s="386" t="s">
        <v>129</v>
      </c>
      <c r="G12" s="387">
        <v>11707.727999999999</v>
      </c>
      <c r="H12" s="388">
        <v>53890.620999999999</v>
      </c>
      <c r="I12" s="389">
        <v>15913.987999999999</v>
      </c>
      <c r="J12" s="366"/>
      <c r="K12" s="384" t="s">
        <v>129</v>
      </c>
      <c r="L12" s="385">
        <v>3808.0120000000002</v>
      </c>
      <c r="M12" s="385">
        <v>17729.668000000001</v>
      </c>
      <c r="N12" s="385">
        <v>2064.0250000000001</v>
      </c>
      <c r="O12" s="386" t="s">
        <v>119</v>
      </c>
      <c r="P12" s="387">
        <v>4477.8900000000003</v>
      </c>
      <c r="Q12" s="388">
        <v>20935.805</v>
      </c>
      <c r="R12" s="389">
        <v>7950.8919999999998</v>
      </c>
    </row>
    <row r="13" spans="2:18" ht="15.5" x14ac:dyDescent="0.35">
      <c r="B13" s="384" t="s">
        <v>122</v>
      </c>
      <c r="C13" s="385">
        <v>9822.6650000000009</v>
      </c>
      <c r="D13" s="385">
        <v>45504.88</v>
      </c>
      <c r="E13" s="385">
        <v>8917.7260000000006</v>
      </c>
      <c r="F13" s="386" t="s">
        <v>122</v>
      </c>
      <c r="G13" s="387">
        <v>11496.982</v>
      </c>
      <c r="H13" s="388">
        <v>52976.491999999998</v>
      </c>
      <c r="I13" s="389">
        <v>8527.7890000000007</v>
      </c>
      <c r="J13" s="366"/>
      <c r="K13" s="384" t="s">
        <v>152</v>
      </c>
      <c r="L13" s="385">
        <v>3572.86</v>
      </c>
      <c r="M13" s="385">
        <v>16629.317999999999</v>
      </c>
      <c r="N13" s="385">
        <v>1214.181</v>
      </c>
      <c r="O13" s="386" t="s">
        <v>68</v>
      </c>
      <c r="P13" s="387">
        <v>4418.3159999999998</v>
      </c>
      <c r="Q13" s="388">
        <v>20621.233</v>
      </c>
      <c r="R13" s="389">
        <v>1839.5150000000001</v>
      </c>
    </row>
    <row r="14" spans="2:18" ht="15.5" x14ac:dyDescent="0.35">
      <c r="B14" s="384" t="s">
        <v>71</v>
      </c>
      <c r="C14" s="385">
        <v>9496.8739999999998</v>
      </c>
      <c r="D14" s="385">
        <v>44148.951999999997</v>
      </c>
      <c r="E14" s="385">
        <v>3223.6680000000001</v>
      </c>
      <c r="F14" s="386" t="s">
        <v>242</v>
      </c>
      <c r="G14" s="387">
        <v>8560.9639999999999</v>
      </c>
      <c r="H14" s="388">
        <v>39047.355000000003</v>
      </c>
      <c r="I14" s="389">
        <v>11534.053</v>
      </c>
      <c r="J14" s="366"/>
      <c r="K14" s="384" t="s">
        <v>68</v>
      </c>
      <c r="L14" s="385">
        <v>3530.5610000000001</v>
      </c>
      <c r="M14" s="385">
        <v>16297.721</v>
      </c>
      <c r="N14" s="385">
        <v>1243.662</v>
      </c>
      <c r="O14" s="386" t="s">
        <v>215</v>
      </c>
      <c r="P14" s="387">
        <v>4237.8609999999999</v>
      </c>
      <c r="Q14" s="388">
        <v>19476.922999999999</v>
      </c>
      <c r="R14" s="389">
        <v>5129.982</v>
      </c>
    </row>
    <row r="15" spans="2:18" ht="15.5" x14ac:dyDescent="0.35">
      <c r="B15" s="384" t="s">
        <v>111</v>
      </c>
      <c r="C15" s="385">
        <v>8978.8960000000006</v>
      </c>
      <c r="D15" s="385">
        <v>41589.853000000003</v>
      </c>
      <c r="E15" s="385">
        <v>2744.7440000000001</v>
      </c>
      <c r="F15" s="386" t="s">
        <v>153</v>
      </c>
      <c r="G15" s="387">
        <v>8040.2190000000001</v>
      </c>
      <c r="H15" s="388">
        <v>36696.305999999997</v>
      </c>
      <c r="I15" s="389">
        <v>10786.266</v>
      </c>
      <c r="J15" s="366"/>
      <c r="K15" s="384" t="s">
        <v>119</v>
      </c>
      <c r="L15" s="385">
        <v>3473.2750000000001</v>
      </c>
      <c r="M15" s="385">
        <v>16079.694</v>
      </c>
      <c r="N15" s="385">
        <v>4177.6310000000003</v>
      </c>
      <c r="O15" s="386" t="s">
        <v>152</v>
      </c>
      <c r="P15" s="387">
        <v>3625.904</v>
      </c>
      <c r="Q15" s="388">
        <v>16858.401999999998</v>
      </c>
      <c r="R15" s="389">
        <v>1777.7809999999999</v>
      </c>
    </row>
    <row r="16" spans="2:18" ht="15.5" x14ac:dyDescent="0.35">
      <c r="B16" s="384" t="s">
        <v>135</v>
      </c>
      <c r="C16" s="385">
        <v>7430.1180000000004</v>
      </c>
      <c r="D16" s="385">
        <v>34411.582999999999</v>
      </c>
      <c r="E16" s="385">
        <v>9556.0290000000005</v>
      </c>
      <c r="F16" s="386" t="s">
        <v>135</v>
      </c>
      <c r="G16" s="387">
        <v>7471.125</v>
      </c>
      <c r="H16" s="388">
        <v>34256.108</v>
      </c>
      <c r="I16" s="389">
        <v>9013.6080000000002</v>
      </c>
      <c r="J16" s="366"/>
      <c r="K16" s="384" t="s">
        <v>115</v>
      </c>
      <c r="L16" s="385">
        <v>3157.3229999999999</v>
      </c>
      <c r="M16" s="385">
        <v>14644.215</v>
      </c>
      <c r="N16" s="385">
        <v>10227.535</v>
      </c>
      <c r="O16" s="386" t="s">
        <v>117</v>
      </c>
      <c r="P16" s="387">
        <v>2364.3310000000001</v>
      </c>
      <c r="Q16" s="388">
        <v>10938.61</v>
      </c>
      <c r="R16" s="389">
        <v>2131.7179999999998</v>
      </c>
    </row>
    <row r="17" spans="2:18" ht="15.5" x14ac:dyDescent="0.35">
      <c r="B17" s="384" t="s">
        <v>156</v>
      </c>
      <c r="C17" s="385">
        <v>7368.6959999999999</v>
      </c>
      <c r="D17" s="385">
        <v>34400.678999999996</v>
      </c>
      <c r="E17" s="385">
        <v>2177.9589999999998</v>
      </c>
      <c r="F17" s="386" t="s">
        <v>119</v>
      </c>
      <c r="G17" s="387">
        <v>6787.4570000000003</v>
      </c>
      <c r="H17" s="388">
        <v>31208.294999999998</v>
      </c>
      <c r="I17" s="389">
        <v>4307.2979999999998</v>
      </c>
      <c r="J17" s="366"/>
      <c r="K17" s="384" t="s">
        <v>117</v>
      </c>
      <c r="L17" s="385">
        <v>2039.8869999999999</v>
      </c>
      <c r="M17" s="385">
        <v>9437.3870000000006</v>
      </c>
      <c r="N17" s="385">
        <v>1705.9970000000001</v>
      </c>
      <c r="O17" s="386" t="s">
        <v>115</v>
      </c>
      <c r="P17" s="387">
        <v>2225.8119999999999</v>
      </c>
      <c r="Q17" s="388">
        <v>10349.616</v>
      </c>
      <c r="R17" s="389">
        <v>6813.2439999999997</v>
      </c>
    </row>
    <row r="18" spans="2:18" ht="15.5" x14ac:dyDescent="0.35">
      <c r="B18" s="384" t="s">
        <v>119</v>
      </c>
      <c r="C18" s="385">
        <v>6134.2730000000001</v>
      </c>
      <c r="D18" s="385">
        <v>28451.905999999999</v>
      </c>
      <c r="E18" s="385">
        <v>3303.9520000000002</v>
      </c>
      <c r="F18" s="386" t="s">
        <v>111</v>
      </c>
      <c r="G18" s="387">
        <v>6385.2479999999996</v>
      </c>
      <c r="H18" s="388">
        <v>29253.554</v>
      </c>
      <c r="I18" s="389">
        <v>5028.8040000000001</v>
      </c>
      <c r="J18" s="366"/>
      <c r="K18" s="384" t="s">
        <v>128</v>
      </c>
      <c r="L18" s="385">
        <v>1636.6089999999999</v>
      </c>
      <c r="M18" s="385">
        <v>7639.4530000000004</v>
      </c>
      <c r="N18" s="385">
        <v>1365.3820000000001</v>
      </c>
      <c r="O18" s="386" t="s">
        <v>128</v>
      </c>
      <c r="P18" s="387">
        <v>1964.403</v>
      </c>
      <c r="Q18" s="388">
        <v>8928.52</v>
      </c>
      <c r="R18" s="389">
        <v>3172.36</v>
      </c>
    </row>
    <row r="19" spans="2:18" ht="15.5" x14ac:dyDescent="0.35">
      <c r="B19" s="384" t="s">
        <v>124</v>
      </c>
      <c r="C19" s="385">
        <v>5996.9679999999998</v>
      </c>
      <c r="D19" s="385">
        <v>27853.054</v>
      </c>
      <c r="E19" s="385">
        <v>3368.5830000000001</v>
      </c>
      <c r="F19" s="386" t="s">
        <v>124</v>
      </c>
      <c r="G19" s="387">
        <v>6343.6379999999999</v>
      </c>
      <c r="H19" s="388">
        <v>29063.484</v>
      </c>
      <c r="I19" s="389">
        <v>5267.232</v>
      </c>
      <c r="J19" s="366"/>
      <c r="K19" s="384" t="s">
        <v>116</v>
      </c>
      <c r="L19" s="385">
        <v>512.11400000000003</v>
      </c>
      <c r="M19" s="385">
        <v>2370.7620000000002</v>
      </c>
      <c r="N19" s="385">
        <v>622.44299999999998</v>
      </c>
      <c r="O19" s="386" t="s">
        <v>111</v>
      </c>
      <c r="P19" s="387">
        <v>877.94</v>
      </c>
      <c r="Q19" s="388">
        <v>4050.26</v>
      </c>
      <c r="R19" s="389">
        <v>422.06299999999999</v>
      </c>
    </row>
    <row r="20" spans="2:18" ht="15.5" x14ac:dyDescent="0.35">
      <c r="B20" s="384" t="s">
        <v>153</v>
      </c>
      <c r="C20" s="385">
        <v>5820.3559999999998</v>
      </c>
      <c r="D20" s="385">
        <v>27149.826000000001</v>
      </c>
      <c r="E20" s="385">
        <v>7617.7619999999997</v>
      </c>
      <c r="F20" s="386" t="s">
        <v>71</v>
      </c>
      <c r="G20" s="387">
        <v>6252.1549999999997</v>
      </c>
      <c r="H20" s="388">
        <v>28473.848000000002</v>
      </c>
      <c r="I20" s="389">
        <v>4262.683</v>
      </c>
      <c r="J20" s="366"/>
      <c r="K20" s="384" t="s">
        <v>111</v>
      </c>
      <c r="L20" s="385">
        <v>278.19200000000001</v>
      </c>
      <c r="M20" s="385">
        <v>1296.97</v>
      </c>
      <c r="N20" s="385">
        <v>159.76400000000001</v>
      </c>
      <c r="O20" s="386" t="s">
        <v>129</v>
      </c>
      <c r="P20" s="387">
        <v>853.13599999999997</v>
      </c>
      <c r="Q20" s="388">
        <v>3931.2460000000001</v>
      </c>
      <c r="R20" s="389">
        <v>427.30799999999999</v>
      </c>
    </row>
    <row r="21" spans="2:18" ht="15.5" x14ac:dyDescent="0.35">
      <c r="B21" s="384" t="s">
        <v>164</v>
      </c>
      <c r="C21" s="385">
        <v>4995.4979999999996</v>
      </c>
      <c r="D21" s="385">
        <v>23066.116000000002</v>
      </c>
      <c r="E21" s="385">
        <v>6688.08</v>
      </c>
      <c r="F21" s="386" t="s">
        <v>120</v>
      </c>
      <c r="G21" s="387">
        <v>4533.0209999999997</v>
      </c>
      <c r="H21" s="388">
        <v>20894.947</v>
      </c>
      <c r="I21" s="389">
        <v>6749.2839999999997</v>
      </c>
      <c r="J21" s="366"/>
      <c r="K21" s="384" t="s">
        <v>121</v>
      </c>
      <c r="L21" s="385">
        <v>220.749</v>
      </c>
      <c r="M21" s="385">
        <v>1028.0830000000001</v>
      </c>
      <c r="N21" s="385">
        <v>133.02500000000001</v>
      </c>
      <c r="O21" s="386" t="s">
        <v>112</v>
      </c>
      <c r="P21" s="387">
        <v>603.07500000000005</v>
      </c>
      <c r="Q21" s="388">
        <v>2702.5369999999998</v>
      </c>
      <c r="R21" s="389">
        <v>238.15299999999999</v>
      </c>
    </row>
    <row r="22" spans="2:18" ht="15.5" x14ac:dyDescent="0.35">
      <c r="B22" s="384" t="s">
        <v>215</v>
      </c>
      <c r="C22" s="385">
        <v>4428.8999999999996</v>
      </c>
      <c r="D22" s="385">
        <v>20499.550999999999</v>
      </c>
      <c r="E22" s="385">
        <v>2489.2109999999998</v>
      </c>
      <c r="F22" s="386" t="s">
        <v>225</v>
      </c>
      <c r="G22" s="387">
        <v>4310.46</v>
      </c>
      <c r="H22" s="388">
        <v>20207.61</v>
      </c>
      <c r="I22" s="389">
        <v>5868.24</v>
      </c>
      <c r="J22" s="366"/>
      <c r="K22" s="384" t="s">
        <v>113</v>
      </c>
      <c r="L22" s="385">
        <v>155.01599999999999</v>
      </c>
      <c r="M22" s="385">
        <v>729.10400000000004</v>
      </c>
      <c r="N22" s="385">
        <v>24.076000000000001</v>
      </c>
      <c r="O22" s="386" t="s">
        <v>116</v>
      </c>
      <c r="P22" s="387">
        <v>248.001</v>
      </c>
      <c r="Q22" s="388">
        <v>1151.3209999999999</v>
      </c>
      <c r="R22" s="389">
        <v>223.06399999999999</v>
      </c>
    </row>
    <row r="23" spans="2:18" ht="16" thickBot="1" x14ac:dyDescent="0.4">
      <c r="B23" s="390" t="s">
        <v>242</v>
      </c>
      <c r="C23" s="391">
        <v>4233.9009999999998</v>
      </c>
      <c r="D23" s="391">
        <v>19738.795999999998</v>
      </c>
      <c r="E23" s="391">
        <v>6178.1959999999999</v>
      </c>
      <c r="F23" s="392" t="s">
        <v>215</v>
      </c>
      <c r="G23" s="393">
        <v>4040.4459999999999</v>
      </c>
      <c r="H23" s="394">
        <v>18753.348000000002</v>
      </c>
      <c r="I23" s="395">
        <v>2680.4679999999998</v>
      </c>
      <c r="J23" s="366"/>
      <c r="K23" s="390" t="s">
        <v>124</v>
      </c>
      <c r="L23" s="391">
        <v>89.575000000000003</v>
      </c>
      <c r="M23" s="391">
        <v>416.25</v>
      </c>
      <c r="N23" s="391">
        <v>192.88499999999999</v>
      </c>
      <c r="O23" s="392" t="s">
        <v>124</v>
      </c>
      <c r="P23" s="393">
        <v>221.77199999999999</v>
      </c>
      <c r="Q23" s="394">
        <v>1050.434</v>
      </c>
      <c r="R23" s="395">
        <v>719.01499999999999</v>
      </c>
    </row>
    <row r="24" spans="2:18" x14ac:dyDescent="0.25"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6"/>
      <c r="Q24" s="396"/>
      <c r="R24" s="396"/>
    </row>
    <row r="25" spans="2:18" x14ac:dyDescent="0.25">
      <c r="B25" s="396"/>
      <c r="C25" s="396"/>
      <c r="D25" s="396"/>
      <c r="E25" s="396"/>
      <c r="F25" s="396"/>
      <c r="G25" s="396"/>
      <c r="H25" s="396"/>
      <c r="I25" s="396"/>
      <c r="J25" s="396"/>
      <c r="K25" s="396"/>
      <c r="L25" s="396"/>
      <c r="M25" s="396"/>
      <c r="N25" s="396"/>
      <c r="O25" s="396"/>
      <c r="P25" s="396"/>
      <c r="Q25" s="396"/>
      <c r="R25" s="396"/>
    </row>
    <row r="26" spans="2:18" x14ac:dyDescent="0.25">
      <c r="B26" s="396"/>
      <c r="C26" s="396"/>
      <c r="D26" s="396"/>
      <c r="E26" s="396"/>
      <c r="F26" s="396"/>
      <c r="G26" s="396"/>
      <c r="H26" s="396"/>
      <c r="I26" s="396"/>
      <c r="J26" s="396"/>
      <c r="K26" s="396"/>
      <c r="L26" s="396"/>
      <c r="M26" s="396"/>
      <c r="N26" s="396"/>
      <c r="O26" s="396"/>
      <c r="P26" s="396"/>
      <c r="Q26" s="396"/>
      <c r="R26" s="396"/>
    </row>
    <row r="27" spans="2:18" ht="15.5" x14ac:dyDescent="0.35">
      <c r="B27" s="397" t="s">
        <v>260</v>
      </c>
      <c r="C27" s="398"/>
      <c r="D27" s="397"/>
      <c r="E27" s="397"/>
      <c r="F27" s="397"/>
      <c r="G27" s="399"/>
      <c r="H27" s="397"/>
      <c r="I27" s="399"/>
      <c r="J27" s="399"/>
      <c r="K27" s="397" t="s">
        <v>261</v>
      </c>
      <c r="L27" s="397"/>
      <c r="M27" s="397"/>
      <c r="N27" s="397"/>
      <c r="O27" s="397"/>
      <c r="P27" s="399"/>
      <c r="Q27" s="397"/>
      <c r="R27" s="399"/>
    </row>
    <row r="28" spans="2:18" ht="16" thickBot="1" x14ac:dyDescent="0.4">
      <c r="B28" s="400" t="s">
        <v>168</v>
      </c>
      <c r="C28" s="397"/>
      <c r="D28" s="397"/>
      <c r="E28" s="397"/>
      <c r="F28" s="397"/>
      <c r="G28" s="399"/>
      <c r="H28" s="397"/>
      <c r="I28" s="399"/>
      <c r="J28" s="399"/>
      <c r="K28" s="400" t="s">
        <v>168</v>
      </c>
      <c r="L28" s="397"/>
      <c r="M28" s="397"/>
      <c r="N28" s="397"/>
      <c r="O28" s="397"/>
      <c r="P28" s="399"/>
      <c r="Q28" s="397"/>
      <c r="R28" s="399"/>
    </row>
    <row r="29" spans="2:18" ht="16" thickBot="1" x14ac:dyDescent="0.4">
      <c r="B29" s="401" t="s">
        <v>107</v>
      </c>
      <c r="C29" s="402"/>
      <c r="D29" s="402"/>
      <c r="E29" s="402"/>
      <c r="F29" s="402"/>
      <c r="G29" s="402"/>
      <c r="H29" s="402"/>
      <c r="I29" s="403"/>
      <c r="J29" s="399"/>
      <c r="K29" s="401" t="s">
        <v>108</v>
      </c>
      <c r="L29" s="402"/>
      <c r="M29" s="402"/>
      <c r="N29" s="402"/>
      <c r="O29" s="402"/>
      <c r="P29" s="402"/>
      <c r="Q29" s="402"/>
      <c r="R29" s="403"/>
    </row>
    <row r="30" spans="2:18" ht="16" thickBot="1" x14ac:dyDescent="0.4">
      <c r="B30" s="404" t="s">
        <v>299</v>
      </c>
      <c r="C30" s="405"/>
      <c r="D30" s="406"/>
      <c r="E30" s="407"/>
      <c r="F30" s="404" t="s">
        <v>300</v>
      </c>
      <c r="G30" s="405"/>
      <c r="H30" s="406"/>
      <c r="I30" s="407"/>
      <c r="J30" s="399"/>
      <c r="K30" s="404" t="s">
        <v>299</v>
      </c>
      <c r="L30" s="405"/>
      <c r="M30" s="406"/>
      <c r="N30" s="407"/>
      <c r="O30" s="404" t="s">
        <v>300</v>
      </c>
      <c r="P30" s="405"/>
      <c r="Q30" s="406"/>
      <c r="R30" s="407"/>
    </row>
    <row r="31" spans="2:18" ht="31.5" thickBot="1" x14ac:dyDescent="0.4">
      <c r="B31" s="408" t="s">
        <v>109</v>
      </c>
      <c r="C31" s="409" t="s">
        <v>89</v>
      </c>
      <c r="D31" s="410" t="s">
        <v>131</v>
      </c>
      <c r="E31" s="411" t="s">
        <v>110</v>
      </c>
      <c r="F31" s="408" t="s">
        <v>109</v>
      </c>
      <c r="G31" s="409" t="s">
        <v>89</v>
      </c>
      <c r="H31" s="410" t="s">
        <v>131</v>
      </c>
      <c r="I31" s="411" t="s">
        <v>110</v>
      </c>
      <c r="J31" s="399"/>
      <c r="K31" s="408" t="s">
        <v>109</v>
      </c>
      <c r="L31" s="409" t="s">
        <v>89</v>
      </c>
      <c r="M31" s="410" t="s">
        <v>131</v>
      </c>
      <c r="N31" s="411" t="s">
        <v>110</v>
      </c>
      <c r="O31" s="408" t="s">
        <v>109</v>
      </c>
      <c r="P31" s="409" t="s">
        <v>89</v>
      </c>
      <c r="Q31" s="410" t="s">
        <v>131</v>
      </c>
      <c r="R31" s="411" t="s">
        <v>110</v>
      </c>
    </row>
    <row r="32" spans="2:18" ht="16" thickBot="1" x14ac:dyDescent="0.4">
      <c r="B32" s="371" t="s">
        <v>102</v>
      </c>
      <c r="C32" s="372">
        <v>394285.35399999999</v>
      </c>
      <c r="D32" s="373">
        <v>1826335.04</v>
      </c>
      <c r="E32" s="374">
        <v>109604.79300000001</v>
      </c>
      <c r="F32" s="375" t="s">
        <v>102</v>
      </c>
      <c r="G32" s="376">
        <v>321781.402</v>
      </c>
      <c r="H32" s="377">
        <v>1486235.791</v>
      </c>
      <c r="I32" s="374">
        <v>116970.719</v>
      </c>
      <c r="J32" s="399"/>
      <c r="K32" s="371" t="s">
        <v>102</v>
      </c>
      <c r="L32" s="372">
        <v>224393.34700000001</v>
      </c>
      <c r="M32" s="373">
        <v>1040188.885</v>
      </c>
      <c r="N32" s="374">
        <v>81039.236000000004</v>
      </c>
      <c r="O32" s="375" t="s">
        <v>102</v>
      </c>
      <c r="P32" s="376">
        <v>211753.82</v>
      </c>
      <c r="Q32" s="377">
        <v>973817.31</v>
      </c>
      <c r="R32" s="374">
        <v>89525.820999999996</v>
      </c>
    </row>
    <row r="33" spans="2:20" ht="15.5" x14ac:dyDescent="0.35">
      <c r="B33" s="378" t="s">
        <v>132</v>
      </c>
      <c r="C33" s="379">
        <v>112931.254</v>
      </c>
      <c r="D33" s="379">
        <v>524714.60600000003</v>
      </c>
      <c r="E33" s="379">
        <v>28750</v>
      </c>
      <c r="F33" s="380" t="s">
        <v>132</v>
      </c>
      <c r="G33" s="381">
        <v>121451.00199999999</v>
      </c>
      <c r="H33" s="382">
        <v>560112.20400000003</v>
      </c>
      <c r="I33" s="383">
        <v>44529</v>
      </c>
      <c r="J33" s="399"/>
      <c r="K33" s="378" t="s">
        <v>69</v>
      </c>
      <c r="L33" s="379">
        <v>76918.538</v>
      </c>
      <c r="M33" s="379">
        <v>356399.75799999997</v>
      </c>
      <c r="N33" s="379">
        <v>33669.173000000003</v>
      </c>
      <c r="O33" s="380" t="s">
        <v>69</v>
      </c>
      <c r="P33" s="381">
        <v>77687.922000000006</v>
      </c>
      <c r="Q33" s="382">
        <v>357809.02799999999</v>
      </c>
      <c r="R33" s="383">
        <v>38597.466999999997</v>
      </c>
    </row>
    <row r="34" spans="2:20" ht="15.5" x14ac:dyDescent="0.35">
      <c r="B34" s="384" t="s">
        <v>69</v>
      </c>
      <c r="C34" s="385">
        <v>48512.466999999997</v>
      </c>
      <c r="D34" s="385">
        <v>223652.37899999999</v>
      </c>
      <c r="E34" s="385">
        <v>15223.295</v>
      </c>
      <c r="F34" s="386" t="s">
        <v>69</v>
      </c>
      <c r="G34" s="387">
        <v>28051.710999999999</v>
      </c>
      <c r="H34" s="388">
        <v>128966.033</v>
      </c>
      <c r="I34" s="389">
        <v>10306.866</v>
      </c>
      <c r="J34" s="399"/>
      <c r="K34" s="384" t="s">
        <v>117</v>
      </c>
      <c r="L34" s="385">
        <v>31820.058000000001</v>
      </c>
      <c r="M34" s="385">
        <v>147686.86900000001</v>
      </c>
      <c r="N34" s="385">
        <v>8683.5509999999995</v>
      </c>
      <c r="O34" s="386" t="s">
        <v>117</v>
      </c>
      <c r="P34" s="387">
        <v>32282.666000000001</v>
      </c>
      <c r="Q34" s="388">
        <v>148730.788</v>
      </c>
      <c r="R34" s="389">
        <v>9137.6029999999992</v>
      </c>
    </row>
    <row r="35" spans="2:20" ht="15.5" x14ac:dyDescent="0.35">
      <c r="B35" s="384" t="s">
        <v>215</v>
      </c>
      <c r="C35" s="385">
        <v>39251</v>
      </c>
      <c r="D35" s="385">
        <v>180672.753</v>
      </c>
      <c r="E35" s="385">
        <v>11032.102999999999</v>
      </c>
      <c r="F35" s="386" t="s">
        <v>111</v>
      </c>
      <c r="G35" s="387">
        <v>20735.583999999999</v>
      </c>
      <c r="H35" s="388">
        <v>95959.592000000004</v>
      </c>
      <c r="I35" s="389">
        <v>7121.6409999999996</v>
      </c>
      <c r="J35" s="399"/>
      <c r="K35" s="384" t="s">
        <v>215</v>
      </c>
      <c r="L35" s="385">
        <v>28415.169000000002</v>
      </c>
      <c r="M35" s="385">
        <v>131621.872</v>
      </c>
      <c r="N35" s="385">
        <v>7931.38</v>
      </c>
      <c r="O35" s="386" t="s">
        <v>215</v>
      </c>
      <c r="P35" s="387">
        <v>24630.485000000001</v>
      </c>
      <c r="Q35" s="388">
        <v>113546.336</v>
      </c>
      <c r="R35" s="389">
        <v>8542.8490000000002</v>
      </c>
    </row>
    <row r="36" spans="2:20" ht="15.5" x14ac:dyDescent="0.35">
      <c r="B36" s="384" t="s">
        <v>111</v>
      </c>
      <c r="C36" s="385">
        <v>24703.919999999998</v>
      </c>
      <c r="D36" s="385">
        <v>114574.755</v>
      </c>
      <c r="E36" s="385">
        <v>6623.942</v>
      </c>
      <c r="F36" s="386" t="s">
        <v>215</v>
      </c>
      <c r="G36" s="387">
        <v>18836.342000000001</v>
      </c>
      <c r="H36" s="388">
        <v>87581.764999999999</v>
      </c>
      <c r="I36" s="389">
        <v>7663.4139999999998</v>
      </c>
      <c r="J36" s="399"/>
      <c r="K36" s="384" t="s">
        <v>68</v>
      </c>
      <c r="L36" s="385">
        <v>22120.937999999998</v>
      </c>
      <c r="M36" s="385">
        <v>102261.281</v>
      </c>
      <c r="N36" s="385">
        <v>7175.49</v>
      </c>
      <c r="O36" s="386" t="s">
        <v>68</v>
      </c>
      <c r="P36" s="387">
        <v>12563.769</v>
      </c>
      <c r="Q36" s="388">
        <v>57240.694000000003</v>
      </c>
      <c r="R36" s="389">
        <v>6379.8310000000001</v>
      </c>
    </row>
    <row r="37" spans="2:20" ht="15.5" x14ac:dyDescent="0.35">
      <c r="B37" s="384" t="s">
        <v>118</v>
      </c>
      <c r="C37" s="385">
        <v>16304.875</v>
      </c>
      <c r="D37" s="385">
        <v>75912.861000000004</v>
      </c>
      <c r="E37" s="385">
        <v>4263.0039999999999</v>
      </c>
      <c r="F37" s="386" t="s">
        <v>118</v>
      </c>
      <c r="G37" s="387">
        <v>13314.201999999999</v>
      </c>
      <c r="H37" s="388">
        <v>61338.803</v>
      </c>
      <c r="I37" s="389">
        <v>5210.0619999999999</v>
      </c>
      <c r="J37" s="399"/>
      <c r="K37" s="384" t="s">
        <v>164</v>
      </c>
      <c r="L37" s="385">
        <v>11455.546</v>
      </c>
      <c r="M37" s="385">
        <v>53623.169000000002</v>
      </c>
      <c r="N37" s="385">
        <v>3071.2620000000002</v>
      </c>
      <c r="O37" s="386" t="s">
        <v>112</v>
      </c>
      <c r="P37" s="387">
        <v>10839.852000000001</v>
      </c>
      <c r="Q37" s="388">
        <v>50080.002</v>
      </c>
      <c r="R37" s="389">
        <v>3752.16</v>
      </c>
    </row>
    <row r="38" spans="2:20" ht="15.5" x14ac:dyDescent="0.35">
      <c r="B38" s="384" t="s">
        <v>154</v>
      </c>
      <c r="C38" s="385">
        <v>15555.837</v>
      </c>
      <c r="D38" s="385">
        <v>72072.725000000006</v>
      </c>
      <c r="E38" s="385">
        <v>4015.25</v>
      </c>
      <c r="F38" s="386" t="s">
        <v>213</v>
      </c>
      <c r="G38" s="387">
        <v>11487.916999999999</v>
      </c>
      <c r="H38" s="388">
        <v>53657.231</v>
      </c>
      <c r="I38" s="389">
        <v>3878.05</v>
      </c>
      <c r="J38" s="399"/>
      <c r="K38" s="384" t="s">
        <v>112</v>
      </c>
      <c r="L38" s="385">
        <v>9599.5859999999993</v>
      </c>
      <c r="M38" s="385">
        <v>44346.936999999998</v>
      </c>
      <c r="N38" s="385">
        <v>2724.5050000000001</v>
      </c>
      <c r="O38" s="386" t="s">
        <v>111</v>
      </c>
      <c r="P38" s="387">
        <v>10638.714</v>
      </c>
      <c r="Q38" s="388">
        <v>48933.216</v>
      </c>
      <c r="R38" s="389">
        <v>2493.1619999999998</v>
      </c>
    </row>
    <row r="39" spans="2:20" ht="15.5" x14ac:dyDescent="0.35">
      <c r="B39" s="384" t="s">
        <v>120</v>
      </c>
      <c r="C39" s="385">
        <v>15434.489</v>
      </c>
      <c r="D39" s="385">
        <v>71446.847999999998</v>
      </c>
      <c r="E39" s="385">
        <v>4211.1719999999996</v>
      </c>
      <c r="F39" s="386" t="s">
        <v>136</v>
      </c>
      <c r="G39" s="387">
        <v>8102.0649999999996</v>
      </c>
      <c r="H39" s="388">
        <v>37361.220999999998</v>
      </c>
      <c r="I39" s="389">
        <v>2973.0859999999998</v>
      </c>
      <c r="J39" s="399"/>
      <c r="K39" s="384" t="s">
        <v>114</v>
      </c>
      <c r="L39" s="385">
        <v>8827.2659999999996</v>
      </c>
      <c r="M39" s="385">
        <v>40997.186999999998</v>
      </c>
      <c r="N39" s="385">
        <v>2416.4810000000002</v>
      </c>
      <c r="O39" s="386" t="s">
        <v>164</v>
      </c>
      <c r="P39" s="387">
        <v>10105.540999999999</v>
      </c>
      <c r="Q39" s="388">
        <v>45910.156999999999</v>
      </c>
      <c r="R39" s="389">
        <v>4317.125</v>
      </c>
    </row>
    <row r="40" spans="2:20" ht="15.5" x14ac:dyDescent="0.35">
      <c r="B40" s="384" t="s">
        <v>153</v>
      </c>
      <c r="C40" s="385">
        <v>12493.315000000001</v>
      </c>
      <c r="D40" s="385">
        <v>58325.983999999997</v>
      </c>
      <c r="E40" s="385">
        <v>3284.35</v>
      </c>
      <c r="F40" s="386" t="s">
        <v>156</v>
      </c>
      <c r="G40" s="387">
        <v>7942.9440000000004</v>
      </c>
      <c r="H40" s="388">
        <v>36403.063000000002</v>
      </c>
      <c r="I40" s="389">
        <v>2466.3380000000002</v>
      </c>
      <c r="J40" s="399"/>
      <c r="K40" s="384" t="s">
        <v>116</v>
      </c>
      <c r="L40" s="385">
        <v>6878.4920000000002</v>
      </c>
      <c r="M40" s="385">
        <v>31869.522000000001</v>
      </c>
      <c r="N40" s="385">
        <v>1942.0830000000001</v>
      </c>
      <c r="O40" s="386" t="s">
        <v>152</v>
      </c>
      <c r="P40" s="387">
        <v>8144.6809999999996</v>
      </c>
      <c r="Q40" s="388">
        <v>37449.224000000002</v>
      </c>
      <c r="R40" s="389">
        <v>3311.95</v>
      </c>
    </row>
    <row r="41" spans="2:20" ht="15.5" x14ac:dyDescent="0.35">
      <c r="B41" s="384" t="s">
        <v>117</v>
      </c>
      <c r="C41" s="385">
        <v>8051.9939999999997</v>
      </c>
      <c r="D41" s="385">
        <v>36984.811999999998</v>
      </c>
      <c r="E41" s="385">
        <v>2465.5630000000001</v>
      </c>
      <c r="F41" s="386" t="s">
        <v>153</v>
      </c>
      <c r="G41" s="387">
        <v>7723.2209999999995</v>
      </c>
      <c r="H41" s="388">
        <v>35898.796999999999</v>
      </c>
      <c r="I41" s="389">
        <v>2302</v>
      </c>
      <c r="J41" s="399"/>
      <c r="K41" s="384" t="s">
        <v>152</v>
      </c>
      <c r="L41" s="385">
        <v>6299.1009999999997</v>
      </c>
      <c r="M41" s="385">
        <v>29163.843000000001</v>
      </c>
      <c r="N41" s="385">
        <v>1963.37</v>
      </c>
      <c r="O41" s="386" t="s">
        <v>116</v>
      </c>
      <c r="P41" s="387">
        <v>6064.9690000000001</v>
      </c>
      <c r="Q41" s="388">
        <v>27898.129000000001</v>
      </c>
      <c r="R41" s="389">
        <v>1472.923</v>
      </c>
    </row>
    <row r="42" spans="2:20" ht="15.5" x14ac:dyDescent="0.35">
      <c r="B42" s="384" t="s">
        <v>213</v>
      </c>
      <c r="C42" s="385">
        <v>7725.0370000000003</v>
      </c>
      <c r="D42" s="385">
        <v>35913.790999999997</v>
      </c>
      <c r="E42" s="385">
        <v>2234</v>
      </c>
      <c r="F42" s="386" t="s">
        <v>284</v>
      </c>
      <c r="G42" s="387">
        <v>7023.9639999999999</v>
      </c>
      <c r="H42" s="388">
        <v>32168.367999999999</v>
      </c>
      <c r="I42" s="389">
        <v>2073</v>
      </c>
      <c r="J42" s="399"/>
      <c r="K42" s="384" t="s">
        <v>71</v>
      </c>
      <c r="L42" s="385">
        <v>5639.0649999999996</v>
      </c>
      <c r="M42" s="385">
        <v>26089.508999999998</v>
      </c>
      <c r="N42" s="385">
        <v>1843.7909999999999</v>
      </c>
      <c r="O42" s="386" t="s">
        <v>114</v>
      </c>
      <c r="P42" s="387">
        <v>5245.3559999999998</v>
      </c>
      <c r="Q42" s="388">
        <v>23743.223999999998</v>
      </c>
      <c r="R42" s="389">
        <v>2751.7260000000001</v>
      </c>
    </row>
    <row r="43" spans="2:20" ht="15.5" x14ac:dyDescent="0.35">
      <c r="B43" s="384" t="s">
        <v>124</v>
      </c>
      <c r="C43" s="385">
        <v>7688.31</v>
      </c>
      <c r="D43" s="385">
        <v>35593.586000000003</v>
      </c>
      <c r="E43" s="385">
        <v>2022.8630000000001</v>
      </c>
      <c r="F43" s="386" t="s">
        <v>120</v>
      </c>
      <c r="G43" s="387">
        <v>6988.4690000000001</v>
      </c>
      <c r="H43" s="388">
        <v>32374.460999999999</v>
      </c>
      <c r="I43" s="389">
        <v>2571.2199999999998</v>
      </c>
      <c r="J43" s="399"/>
      <c r="K43" s="384" t="s">
        <v>115</v>
      </c>
      <c r="L43" s="385">
        <v>4446.259</v>
      </c>
      <c r="M43" s="385">
        <v>20737.710999999999</v>
      </c>
      <c r="N43" s="385">
        <v>992.63</v>
      </c>
      <c r="O43" s="386" t="s">
        <v>123</v>
      </c>
      <c r="P43" s="387">
        <v>2366.9259999999999</v>
      </c>
      <c r="Q43" s="388">
        <v>10904.489</v>
      </c>
      <c r="R43" s="389">
        <v>894.01499999999999</v>
      </c>
    </row>
    <row r="44" spans="2:20" ht="15.5" x14ac:dyDescent="0.35">
      <c r="B44" s="384" t="s">
        <v>156</v>
      </c>
      <c r="C44" s="385">
        <v>6067.6769999999997</v>
      </c>
      <c r="D44" s="385">
        <v>28182.731</v>
      </c>
      <c r="E44" s="385">
        <v>1590.7950000000001</v>
      </c>
      <c r="F44" s="386" t="s">
        <v>115</v>
      </c>
      <c r="G44" s="387">
        <v>5320.2470000000003</v>
      </c>
      <c r="H44" s="388">
        <v>24752.593000000001</v>
      </c>
      <c r="I44" s="389">
        <v>1424.691</v>
      </c>
      <c r="J44" s="399"/>
      <c r="K44" s="384" t="s">
        <v>122</v>
      </c>
      <c r="L44" s="385">
        <v>3744.404</v>
      </c>
      <c r="M44" s="385">
        <v>17439.254000000001</v>
      </c>
      <c r="N44" s="385">
        <v>2983.665</v>
      </c>
      <c r="O44" s="386" t="s">
        <v>71</v>
      </c>
      <c r="P44" s="387">
        <v>2128.3820000000001</v>
      </c>
      <c r="Q44" s="388">
        <v>9756.7790000000005</v>
      </c>
      <c r="R44" s="389">
        <v>863.40599999999995</v>
      </c>
    </row>
    <row r="45" spans="2:20" ht="15.5" x14ac:dyDescent="0.35">
      <c r="B45" s="384" t="s">
        <v>68</v>
      </c>
      <c r="C45" s="385">
        <v>5925.45</v>
      </c>
      <c r="D45" s="385">
        <v>27280.505000000001</v>
      </c>
      <c r="E45" s="385">
        <v>1796.021</v>
      </c>
      <c r="F45" s="386" t="s">
        <v>154</v>
      </c>
      <c r="G45" s="387">
        <v>4800.9740000000002</v>
      </c>
      <c r="H45" s="388">
        <v>22259.407999999999</v>
      </c>
      <c r="I45" s="389">
        <v>1327.75</v>
      </c>
      <c r="J45" s="399"/>
      <c r="K45" s="384" t="s">
        <v>128</v>
      </c>
      <c r="L45" s="385">
        <v>2651.6239999999998</v>
      </c>
      <c r="M45" s="385">
        <v>12216.904</v>
      </c>
      <c r="N45" s="385">
        <v>2417.346</v>
      </c>
      <c r="O45" s="386" t="s">
        <v>122</v>
      </c>
      <c r="P45" s="387">
        <v>2081.1819999999998</v>
      </c>
      <c r="Q45" s="388">
        <v>9681.0830000000005</v>
      </c>
      <c r="R45" s="389">
        <v>1955.7329999999999</v>
      </c>
      <c r="T45" s="35"/>
    </row>
    <row r="46" spans="2:20" ht="15.5" x14ac:dyDescent="0.35">
      <c r="B46" s="384" t="s">
        <v>115</v>
      </c>
      <c r="C46" s="385">
        <v>5896.6589999999997</v>
      </c>
      <c r="D46" s="385">
        <v>27387.063999999998</v>
      </c>
      <c r="E46" s="385">
        <v>1510.683</v>
      </c>
      <c r="F46" s="386" t="s">
        <v>113</v>
      </c>
      <c r="G46" s="387">
        <v>4184.18</v>
      </c>
      <c r="H46" s="388">
        <v>19298.771000000001</v>
      </c>
      <c r="I46" s="389">
        <v>1560.588</v>
      </c>
      <c r="J46" s="399"/>
      <c r="K46" s="384" t="s">
        <v>123</v>
      </c>
      <c r="L46" s="385">
        <v>1587.6679999999999</v>
      </c>
      <c r="M46" s="385">
        <v>7327.7179999999998</v>
      </c>
      <c r="N46" s="385">
        <v>419.73099999999999</v>
      </c>
      <c r="O46" s="386" t="s">
        <v>115</v>
      </c>
      <c r="P46" s="387">
        <v>1835.2449999999999</v>
      </c>
      <c r="Q46" s="388">
        <v>8455.4629999999997</v>
      </c>
      <c r="R46" s="389">
        <v>427.14699999999999</v>
      </c>
    </row>
    <row r="47" spans="2:20" ht="15.5" x14ac:dyDescent="0.35">
      <c r="B47" s="384" t="s">
        <v>136</v>
      </c>
      <c r="C47" s="385">
        <v>5723.5910000000003</v>
      </c>
      <c r="D47" s="385">
        <v>26612.531999999999</v>
      </c>
      <c r="E47" s="385">
        <v>1576.1320000000001</v>
      </c>
      <c r="F47" s="386" t="s">
        <v>124</v>
      </c>
      <c r="G47" s="387">
        <v>3905.8809999999999</v>
      </c>
      <c r="H47" s="388">
        <v>17973.935000000001</v>
      </c>
      <c r="I47" s="389">
        <v>1503.1030000000001</v>
      </c>
      <c r="J47" s="399"/>
      <c r="K47" s="384" t="s">
        <v>129</v>
      </c>
      <c r="L47" s="385">
        <v>1298.7180000000001</v>
      </c>
      <c r="M47" s="385">
        <v>5879.9170000000004</v>
      </c>
      <c r="N47" s="385">
        <v>371</v>
      </c>
      <c r="O47" s="386" t="s">
        <v>128</v>
      </c>
      <c r="P47" s="387">
        <v>1802.2739999999999</v>
      </c>
      <c r="Q47" s="388">
        <v>8276.4050000000007</v>
      </c>
      <c r="R47" s="389">
        <v>2862.35</v>
      </c>
    </row>
    <row r="48" spans="2:20" ht="16" thickBot="1" x14ac:dyDescent="0.4">
      <c r="B48" s="390" t="s">
        <v>135</v>
      </c>
      <c r="C48" s="391">
        <v>5270.3270000000002</v>
      </c>
      <c r="D48" s="391">
        <v>24446.877</v>
      </c>
      <c r="E48" s="391">
        <v>1633.067</v>
      </c>
      <c r="F48" s="392" t="s">
        <v>114</v>
      </c>
      <c r="G48" s="393">
        <v>3576.221</v>
      </c>
      <c r="H48" s="394">
        <v>16424.367999999999</v>
      </c>
      <c r="I48" s="395">
        <v>2860.9229999999998</v>
      </c>
      <c r="J48" s="399"/>
      <c r="K48" s="390" t="s">
        <v>121</v>
      </c>
      <c r="L48" s="391">
        <v>693.62699999999995</v>
      </c>
      <c r="M48" s="391">
        <v>3222.2950000000001</v>
      </c>
      <c r="N48" s="391">
        <v>187.501</v>
      </c>
      <c r="O48" s="392" t="s">
        <v>129</v>
      </c>
      <c r="P48" s="393">
        <v>1565.1</v>
      </c>
      <c r="Q48" s="394">
        <v>7390.1620000000003</v>
      </c>
      <c r="R48" s="395">
        <v>632.17399999999998</v>
      </c>
    </row>
    <row r="49" spans="2:18" ht="15.5" x14ac:dyDescent="0.35">
      <c r="B49" s="412"/>
      <c r="C49" s="413"/>
      <c r="D49" s="413"/>
      <c r="E49" s="413"/>
      <c r="F49" s="412"/>
      <c r="G49" s="414"/>
      <c r="H49" s="414"/>
      <c r="I49" s="414"/>
      <c r="J49" s="415"/>
      <c r="K49" s="412"/>
      <c r="L49" s="413"/>
      <c r="M49" s="413"/>
      <c r="N49" s="413"/>
      <c r="O49" s="412"/>
      <c r="P49" s="414"/>
      <c r="Q49" s="414"/>
      <c r="R49" s="414"/>
    </row>
    <row r="50" spans="2:18" ht="15.5" x14ac:dyDescent="0.35">
      <c r="B50" s="412"/>
      <c r="C50" s="413"/>
      <c r="D50" s="413"/>
      <c r="E50" s="413"/>
      <c r="F50" s="412"/>
      <c r="G50" s="414"/>
      <c r="H50" s="414"/>
      <c r="I50" s="414"/>
      <c r="J50" s="415"/>
      <c r="K50" s="412"/>
      <c r="L50" s="413"/>
      <c r="M50" s="413"/>
      <c r="N50" s="413"/>
      <c r="O50" s="412"/>
      <c r="P50" s="414"/>
      <c r="Q50" s="414"/>
      <c r="R50" s="414"/>
    </row>
    <row r="51" spans="2:18" ht="15.5" x14ac:dyDescent="0.35">
      <c r="B51" s="412"/>
      <c r="C51" s="413"/>
      <c r="D51" s="413"/>
      <c r="E51" s="413"/>
      <c r="F51" s="412"/>
      <c r="G51" s="414"/>
      <c r="H51" s="414"/>
      <c r="I51" s="414"/>
      <c r="J51" s="415"/>
      <c r="K51" s="412"/>
      <c r="L51" s="413"/>
      <c r="M51" s="413"/>
      <c r="N51" s="413"/>
      <c r="O51" s="412"/>
      <c r="P51" s="414"/>
      <c r="Q51" s="414"/>
      <c r="R51" s="414"/>
    </row>
    <row r="52" spans="2:18" ht="15.5" x14ac:dyDescent="0.35">
      <c r="B52" s="416" t="s">
        <v>262</v>
      </c>
      <c r="C52" s="417"/>
      <c r="D52" s="417"/>
      <c r="E52" s="417"/>
      <c r="F52" s="416"/>
      <c r="G52" s="418"/>
      <c r="H52" s="418"/>
      <c r="I52" s="419"/>
      <c r="J52" s="366"/>
      <c r="K52" s="416" t="s">
        <v>263</v>
      </c>
      <c r="L52" s="417"/>
      <c r="M52" s="417"/>
      <c r="N52" s="417"/>
      <c r="O52" s="416"/>
      <c r="P52" s="418"/>
      <c r="Q52" s="418"/>
      <c r="R52" s="419"/>
    </row>
    <row r="53" spans="2:18" ht="16" thickBot="1" x14ac:dyDescent="0.4">
      <c r="B53" s="420" t="s">
        <v>168</v>
      </c>
      <c r="C53" s="421"/>
      <c r="D53" s="421"/>
      <c r="E53" s="421"/>
      <c r="F53" s="420"/>
      <c r="G53" s="419"/>
      <c r="H53" s="419"/>
      <c r="I53" s="419"/>
      <c r="J53" s="366"/>
      <c r="K53" s="420" t="s">
        <v>168</v>
      </c>
      <c r="L53" s="421"/>
      <c r="M53" s="421"/>
      <c r="N53" s="421"/>
      <c r="O53" s="420"/>
      <c r="P53" s="419"/>
      <c r="Q53" s="419"/>
      <c r="R53" s="419"/>
    </row>
    <row r="54" spans="2:18" ht="16" thickBot="1" x14ac:dyDescent="0.4">
      <c r="B54" s="401" t="s">
        <v>107</v>
      </c>
      <c r="C54" s="402"/>
      <c r="D54" s="402"/>
      <c r="E54" s="402"/>
      <c r="F54" s="402"/>
      <c r="G54" s="402"/>
      <c r="H54" s="402"/>
      <c r="I54" s="403"/>
      <c r="J54" s="366"/>
      <c r="K54" s="401" t="s">
        <v>108</v>
      </c>
      <c r="L54" s="402"/>
      <c r="M54" s="402"/>
      <c r="N54" s="402"/>
      <c r="O54" s="402"/>
      <c r="P54" s="402"/>
      <c r="Q54" s="402"/>
      <c r="R54" s="403"/>
    </row>
    <row r="55" spans="2:18" ht="16" thickBot="1" x14ac:dyDescent="0.4">
      <c r="B55" s="404" t="s">
        <v>299</v>
      </c>
      <c r="C55" s="405"/>
      <c r="D55" s="406"/>
      <c r="E55" s="407"/>
      <c r="F55" s="404" t="s">
        <v>300</v>
      </c>
      <c r="G55" s="405"/>
      <c r="H55" s="406"/>
      <c r="I55" s="407"/>
      <c r="J55" s="366"/>
      <c r="K55" s="404" t="s">
        <v>299</v>
      </c>
      <c r="L55" s="405"/>
      <c r="M55" s="406"/>
      <c r="N55" s="407"/>
      <c r="O55" s="404" t="s">
        <v>300</v>
      </c>
      <c r="P55" s="405"/>
      <c r="Q55" s="406"/>
      <c r="R55" s="407"/>
    </row>
    <row r="56" spans="2:18" ht="29.5" thickBot="1" x14ac:dyDescent="0.35">
      <c r="B56" s="367" t="s">
        <v>109</v>
      </c>
      <c r="C56" s="368" t="s">
        <v>89</v>
      </c>
      <c r="D56" s="369" t="s">
        <v>131</v>
      </c>
      <c r="E56" s="370" t="s">
        <v>110</v>
      </c>
      <c r="F56" s="367" t="s">
        <v>109</v>
      </c>
      <c r="G56" s="368" t="s">
        <v>89</v>
      </c>
      <c r="H56" s="369" t="s">
        <v>131</v>
      </c>
      <c r="I56" s="370" t="s">
        <v>110</v>
      </c>
      <c r="J56" s="366"/>
      <c r="K56" s="367" t="s">
        <v>109</v>
      </c>
      <c r="L56" s="368" t="s">
        <v>89</v>
      </c>
      <c r="M56" s="369" t="s">
        <v>131</v>
      </c>
      <c r="N56" s="370" t="s">
        <v>110</v>
      </c>
      <c r="O56" s="367" t="s">
        <v>109</v>
      </c>
      <c r="P56" s="368" t="s">
        <v>89</v>
      </c>
      <c r="Q56" s="369" t="s">
        <v>131</v>
      </c>
      <c r="R56" s="370" t="s">
        <v>110</v>
      </c>
    </row>
    <row r="57" spans="2:18" ht="16" thickBot="1" x14ac:dyDescent="0.4">
      <c r="B57" s="371" t="s">
        <v>102</v>
      </c>
      <c r="C57" s="372">
        <v>127665.628</v>
      </c>
      <c r="D57" s="373">
        <v>591884.15</v>
      </c>
      <c r="E57" s="374">
        <v>89225.228000000003</v>
      </c>
      <c r="F57" s="375" t="s">
        <v>102</v>
      </c>
      <c r="G57" s="376">
        <v>145496.05900000001</v>
      </c>
      <c r="H57" s="377">
        <v>669535.84299999999</v>
      </c>
      <c r="I57" s="374">
        <v>89437.24</v>
      </c>
      <c r="J57" s="366"/>
      <c r="K57" s="371" t="s">
        <v>102</v>
      </c>
      <c r="L57" s="372">
        <v>60789.891000000003</v>
      </c>
      <c r="M57" s="373">
        <v>281404.39799999999</v>
      </c>
      <c r="N57" s="374">
        <v>40899.896000000001</v>
      </c>
      <c r="O57" s="375" t="s">
        <v>102</v>
      </c>
      <c r="P57" s="376">
        <v>62110.942999999999</v>
      </c>
      <c r="Q57" s="377">
        <v>286029.37800000003</v>
      </c>
      <c r="R57" s="374">
        <v>37940.517</v>
      </c>
    </row>
    <row r="58" spans="2:18" ht="15.5" x14ac:dyDescent="0.35">
      <c r="B58" s="378" t="s">
        <v>122</v>
      </c>
      <c r="C58" s="379">
        <v>15854.355</v>
      </c>
      <c r="D58" s="379">
        <v>73424.236999999994</v>
      </c>
      <c r="E58" s="379">
        <v>11460.011</v>
      </c>
      <c r="F58" s="380" t="s">
        <v>122</v>
      </c>
      <c r="G58" s="381">
        <v>22175.812999999998</v>
      </c>
      <c r="H58" s="382">
        <v>102042.891</v>
      </c>
      <c r="I58" s="383">
        <v>12842.444</v>
      </c>
      <c r="J58" s="366"/>
      <c r="K58" s="378" t="s">
        <v>69</v>
      </c>
      <c r="L58" s="379">
        <v>20459.014999999999</v>
      </c>
      <c r="M58" s="379">
        <v>94728.868000000002</v>
      </c>
      <c r="N58" s="379">
        <v>13186.4</v>
      </c>
      <c r="O58" s="380" t="s">
        <v>69</v>
      </c>
      <c r="P58" s="381">
        <v>22184.655999999999</v>
      </c>
      <c r="Q58" s="382">
        <v>102025.446</v>
      </c>
      <c r="R58" s="383">
        <v>14238.362999999999</v>
      </c>
    </row>
    <row r="59" spans="2:18" ht="15.5" x14ac:dyDescent="0.35">
      <c r="B59" s="384" t="s">
        <v>119</v>
      </c>
      <c r="C59" s="385">
        <v>14351.135</v>
      </c>
      <c r="D59" s="385">
        <v>66427.195999999996</v>
      </c>
      <c r="E59" s="385">
        <v>12053.64</v>
      </c>
      <c r="F59" s="386" t="s">
        <v>119</v>
      </c>
      <c r="G59" s="387">
        <v>20038.170999999998</v>
      </c>
      <c r="H59" s="388">
        <v>92334.956000000006</v>
      </c>
      <c r="I59" s="389">
        <v>13205.643</v>
      </c>
      <c r="J59" s="366"/>
      <c r="K59" s="384" t="s">
        <v>117</v>
      </c>
      <c r="L59" s="385">
        <v>12391.576999999999</v>
      </c>
      <c r="M59" s="385">
        <v>57345.51</v>
      </c>
      <c r="N59" s="385">
        <v>12708.416999999999</v>
      </c>
      <c r="O59" s="386" t="s">
        <v>117</v>
      </c>
      <c r="P59" s="387">
        <v>16784.071</v>
      </c>
      <c r="Q59" s="388">
        <v>77381.546000000002</v>
      </c>
      <c r="R59" s="389">
        <v>12556.416999999999</v>
      </c>
    </row>
    <row r="60" spans="2:18" ht="15.5" x14ac:dyDescent="0.35">
      <c r="B60" s="384" t="s">
        <v>124</v>
      </c>
      <c r="C60" s="385">
        <v>10930.163</v>
      </c>
      <c r="D60" s="385">
        <v>50666.035000000003</v>
      </c>
      <c r="E60" s="385">
        <v>8413.991</v>
      </c>
      <c r="F60" s="386" t="s">
        <v>124</v>
      </c>
      <c r="G60" s="387">
        <v>12432.83</v>
      </c>
      <c r="H60" s="388">
        <v>57170.114000000001</v>
      </c>
      <c r="I60" s="389">
        <v>9024.9169999999995</v>
      </c>
      <c r="J60" s="366"/>
      <c r="K60" s="384" t="s">
        <v>115</v>
      </c>
      <c r="L60" s="385">
        <v>10561.040999999999</v>
      </c>
      <c r="M60" s="385">
        <v>48898.91</v>
      </c>
      <c r="N60" s="385">
        <v>5506.3630000000003</v>
      </c>
      <c r="O60" s="386" t="s">
        <v>115</v>
      </c>
      <c r="P60" s="387">
        <v>9369.4580000000005</v>
      </c>
      <c r="Q60" s="388">
        <v>43183.364999999998</v>
      </c>
      <c r="R60" s="389">
        <v>3799.9450000000002</v>
      </c>
    </row>
    <row r="61" spans="2:18" ht="15.5" x14ac:dyDescent="0.35">
      <c r="B61" s="384" t="s">
        <v>153</v>
      </c>
      <c r="C61" s="385">
        <v>10105.5</v>
      </c>
      <c r="D61" s="385">
        <v>47238.531999999999</v>
      </c>
      <c r="E61" s="385">
        <v>2878.0250000000001</v>
      </c>
      <c r="F61" s="386" t="s">
        <v>115</v>
      </c>
      <c r="G61" s="387">
        <v>12114.671</v>
      </c>
      <c r="H61" s="388">
        <v>55777.216999999997</v>
      </c>
      <c r="I61" s="389">
        <v>7462.857</v>
      </c>
      <c r="J61" s="366"/>
      <c r="K61" s="384" t="s">
        <v>116</v>
      </c>
      <c r="L61" s="385">
        <v>9645.3979999999992</v>
      </c>
      <c r="M61" s="385">
        <v>44615.07</v>
      </c>
      <c r="N61" s="385">
        <v>6957.5450000000001</v>
      </c>
      <c r="O61" s="386" t="s">
        <v>116</v>
      </c>
      <c r="P61" s="387">
        <v>7189.2539999999999</v>
      </c>
      <c r="Q61" s="388">
        <v>33049.89</v>
      </c>
      <c r="R61" s="389">
        <v>4539.4269999999997</v>
      </c>
    </row>
    <row r="62" spans="2:18" ht="15.5" x14ac:dyDescent="0.35">
      <c r="B62" s="384" t="s">
        <v>69</v>
      </c>
      <c r="C62" s="385">
        <v>9940.5</v>
      </c>
      <c r="D62" s="385">
        <v>46024.815999999999</v>
      </c>
      <c r="E62" s="385">
        <v>8434.0589999999993</v>
      </c>
      <c r="F62" s="386" t="s">
        <v>69</v>
      </c>
      <c r="G62" s="387">
        <v>10435.875</v>
      </c>
      <c r="H62" s="388">
        <v>47951.946000000004</v>
      </c>
      <c r="I62" s="389">
        <v>7094.7860000000001</v>
      </c>
      <c r="J62" s="366"/>
      <c r="K62" s="384" t="s">
        <v>68</v>
      </c>
      <c r="L62" s="385">
        <v>1600.5039999999999</v>
      </c>
      <c r="M62" s="385">
        <v>7459.5119999999997</v>
      </c>
      <c r="N62" s="385">
        <v>466.40100000000001</v>
      </c>
      <c r="O62" s="386" t="s">
        <v>68</v>
      </c>
      <c r="P62" s="387">
        <v>1173.2070000000001</v>
      </c>
      <c r="Q62" s="388">
        <v>5354.1620000000003</v>
      </c>
      <c r="R62" s="389">
        <v>511.88200000000001</v>
      </c>
    </row>
    <row r="63" spans="2:18" ht="15.5" x14ac:dyDescent="0.35">
      <c r="B63" s="384" t="s">
        <v>115</v>
      </c>
      <c r="C63" s="385">
        <v>9614.7209999999995</v>
      </c>
      <c r="D63" s="385">
        <v>44527.222999999998</v>
      </c>
      <c r="E63" s="385">
        <v>6834.7430000000004</v>
      </c>
      <c r="F63" s="386" t="s">
        <v>114</v>
      </c>
      <c r="G63" s="387">
        <v>8326.6239999999998</v>
      </c>
      <c r="H63" s="388">
        <v>38323.362000000001</v>
      </c>
      <c r="I63" s="389">
        <v>6847.5370000000003</v>
      </c>
      <c r="J63" s="366"/>
      <c r="K63" s="384" t="s">
        <v>215</v>
      </c>
      <c r="L63" s="385">
        <v>1326.4780000000001</v>
      </c>
      <c r="M63" s="385">
        <v>6158.4750000000004</v>
      </c>
      <c r="N63" s="385">
        <v>405.32499999999999</v>
      </c>
      <c r="O63" s="386" t="s">
        <v>127</v>
      </c>
      <c r="P63" s="387">
        <v>1105.047</v>
      </c>
      <c r="Q63" s="388">
        <v>5079.6369999999997</v>
      </c>
      <c r="R63" s="389">
        <v>495.85599999999999</v>
      </c>
    </row>
    <row r="64" spans="2:18" ht="15.5" x14ac:dyDescent="0.35">
      <c r="B64" s="384" t="s">
        <v>114</v>
      </c>
      <c r="C64" s="385">
        <v>7946.7529999999997</v>
      </c>
      <c r="D64" s="385">
        <v>36897.936999999998</v>
      </c>
      <c r="E64" s="385">
        <v>7268.799</v>
      </c>
      <c r="F64" s="386" t="s">
        <v>164</v>
      </c>
      <c r="G64" s="387">
        <v>7922.9859999999999</v>
      </c>
      <c r="H64" s="388">
        <v>36572.461000000003</v>
      </c>
      <c r="I64" s="389">
        <v>5152.2619999999997</v>
      </c>
      <c r="J64" s="366"/>
      <c r="K64" s="384" t="s">
        <v>114</v>
      </c>
      <c r="L64" s="385">
        <v>947.17200000000003</v>
      </c>
      <c r="M64" s="385">
        <v>4383.1880000000001</v>
      </c>
      <c r="N64" s="385">
        <v>319.97300000000001</v>
      </c>
      <c r="O64" s="386" t="s">
        <v>114</v>
      </c>
      <c r="P64" s="387">
        <v>996.20299999999997</v>
      </c>
      <c r="Q64" s="388">
        <v>4627.8050000000003</v>
      </c>
      <c r="R64" s="389">
        <v>486.59500000000003</v>
      </c>
    </row>
    <row r="65" spans="2:18" ht="15.5" x14ac:dyDescent="0.35">
      <c r="B65" s="384" t="s">
        <v>164</v>
      </c>
      <c r="C65" s="385">
        <v>5922.5389999999998</v>
      </c>
      <c r="D65" s="385">
        <v>27504.075000000001</v>
      </c>
      <c r="E65" s="385">
        <v>4690.13</v>
      </c>
      <c r="F65" s="386" t="s">
        <v>113</v>
      </c>
      <c r="G65" s="387">
        <v>7270.8339999999998</v>
      </c>
      <c r="H65" s="388">
        <v>33435.040999999997</v>
      </c>
      <c r="I65" s="389">
        <v>2919.6309999999999</v>
      </c>
      <c r="J65" s="366"/>
      <c r="K65" s="384" t="s">
        <v>127</v>
      </c>
      <c r="L65" s="385">
        <v>826.75</v>
      </c>
      <c r="M65" s="385">
        <v>3813.85</v>
      </c>
      <c r="N65" s="385">
        <v>375.18900000000002</v>
      </c>
      <c r="O65" s="386" t="s">
        <v>113</v>
      </c>
      <c r="P65" s="387">
        <v>708.41</v>
      </c>
      <c r="Q65" s="388">
        <v>3258.1320000000001</v>
      </c>
      <c r="R65" s="389">
        <v>161.708</v>
      </c>
    </row>
    <row r="66" spans="2:18" ht="15.5" x14ac:dyDescent="0.35">
      <c r="B66" s="384" t="s">
        <v>215</v>
      </c>
      <c r="C66" s="385">
        <v>5575.3339999999998</v>
      </c>
      <c r="D66" s="385">
        <v>25800.366999999998</v>
      </c>
      <c r="E66" s="385">
        <v>2690.7719999999999</v>
      </c>
      <c r="F66" s="386" t="s">
        <v>129</v>
      </c>
      <c r="G66" s="387">
        <v>5847.527</v>
      </c>
      <c r="H66" s="388">
        <v>26917.135999999999</v>
      </c>
      <c r="I66" s="389">
        <v>4508.8389999999999</v>
      </c>
      <c r="J66" s="366"/>
      <c r="K66" s="384" t="s">
        <v>71</v>
      </c>
      <c r="L66" s="385">
        <v>703.38599999999997</v>
      </c>
      <c r="M66" s="385">
        <v>3263.6480000000001</v>
      </c>
      <c r="N66" s="385">
        <v>202.98699999999999</v>
      </c>
      <c r="O66" s="386" t="s">
        <v>71</v>
      </c>
      <c r="P66" s="387">
        <v>611.71900000000005</v>
      </c>
      <c r="Q66" s="388">
        <v>2862.02</v>
      </c>
      <c r="R66" s="389">
        <v>326.01</v>
      </c>
    </row>
    <row r="67" spans="2:18" ht="15.5" x14ac:dyDescent="0.35">
      <c r="B67" s="384" t="s">
        <v>113</v>
      </c>
      <c r="C67" s="385">
        <v>5248.16</v>
      </c>
      <c r="D67" s="385">
        <v>24281.335999999999</v>
      </c>
      <c r="E67" s="385">
        <v>3162.0830000000001</v>
      </c>
      <c r="F67" s="386" t="s">
        <v>215</v>
      </c>
      <c r="G67" s="387">
        <v>5438.1620000000003</v>
      </c>
      <c r="H67" s="388">
        <v>24983.947</v>
      </c>
      <c r="I67" s="389">
        <v>2343.6260000000002</v>
      </c>
      <c r="J67" s="366"/>
      <c r="K67" s="384" t="s">
        <v>113</v>
      </c>
      <c r="L67" s="385">
        <v>655.28899999999999</v>
      </c>
      <c r="M67" s="385">
        <v>3019.277</v>
      </c>
      <c r="N67" s="385">
        <v>178.49199999999999</v>
      </c>
      <c r="O67" s="386" t="s">
        <v>112</v>
      </c>
      <c r="P67" s="387">
        <v>586.45600000000002</v>
      </c>
      <c r="Q67" s="388">
        <v>2700.9290000000001</v>
      </c>
      <c r="R67" s="389">
        <v>294.625</v>
      </c>
    </row>
    <row r="68" spans="2:18" ht="15.5" x14ac:dyDescent="0.35">
      <c r="B68" s="384" t="s">
        <v>129</v>
      </c>
      <c r="C68" s="385">
        <v>4657.4269999999997</v>
      </c>
      <c r="D68" s="385">
        <v>21618.710999999999</v>
      </c>
      <c r="E68" s="385">
        <v>4291.8370000000004</v>
      </c>
      <c r="F68" s="386" t="s">
        <v>128</v>
      </c>
      <c r="G68" s="387">
        <v>3600.0659999999998</v>
      </c>
      <c r="H68" s="388">
        <v>16565.353999999999</v>
      </c>
      <c r="I68" s="389">
        <v>1728.9839999999999</v>
      </c>
      <c r="J68" s="366"/>
      <c r="K68" s="384" t="s">
        <v>122</v>
      </c>
      <c r="L68" s="385">
        <v>362.27499999999998</v>
      </c>
      <c r="M68" s="385">
        <v>1660.4290000000001</v>
      </c>
      <c r="N68" s="385">
        <v>100.252</v>
      </c>
      <c r="O68" s="386" t="s">
        <v>215</v>
      </c>
      <c r="P68" s="387">
        <v>393.892</v>
      </c>
      <c r="Q68" s="388">
        <v>1845.4459999999999</v>
      </c>
      <c r="R68" s="389">
        <v>133.809</v>
      </c>
    </row>
    <row r="69" spans="2:18" ht="15.5" x14ac:dyDescent="0.35">
      <c r="B69" s="384" t="s">
        <v>128</v>
      </c>
      <c r="C69" s="385">
        <v>2745.8229999999999</v>
      </c>
      <c r="D69" s="385">
        <v>12719.021000000001</v>
      </c>
      <c r="E69" s="385">
        <v>1855.855</v>
      </c>
      <c r="F69" s="386" t="s">
        <v>123</v>
      </c>
      <c r="G69" s="387">
        <v>3256.395</v>
      </c>
      <c r="H69" s="388">
        <v>14974.806</v>
      </c>
      <c r="I69" s="389">
        <v>1841.932</v>
      </c>
      <c r="J69" s="366"/>
      <c r="K69" s="384" t="s">
        <v>123</v>
      </c>
      <c r="L69" s="385">
        <v>348.82299999999998</v>
      </c>
      <c r="M69" s="385">
        <v>1604.6769999999999</v>
      </c>
      <c r="N69" s="385">
        <v>114.5</v>
      </c>
      <c r="O69" s="386" t="s">
        <v>121</v>
      </c>
      <c r="P69" s="387">
        <v>327.52800000000002</v>
      </c>
      <c r="Q69" s="388">
        <v>1510.4659999999999</v>
      </c>
      <c r="R69" s="389">
        <v>102.496</v>
      </c>
    </row>
    <row r="70" spans="2:18" ht="15.5" x14ac:dyDescent="0.35">
      <c r="B70" s="384" t="s">
        <v>123</v>
      </c>
      <c r="C70" s="385">
        <v>2391.2280000000001</v>
      </c>
      <c r="D70" s="385">
        <v>11078.062</v>
      </c>
      <c r="E70" s="385">
        <v>1892.431</v>
      </c>
      <c r="F70" s="386" t="s">
        <v>117</v>
      </c>
      <c r="G70" s="387">
        <v>2911.3290000000002</v>
      </c>
      <c r="H70" s="388">
        <v>13394.714</v>
      </c>
      <c r="I70" s="389">
        <v>1455.3320000000001</v>
      </c>
      <c r="J70" s="366"/>
      <c r="K70" s="384" t="s">
        <v>112</v>
      </c>
      <c r="L70" s="385">
        <v>300.81400000000002</v>
      </c>
      <c r="M70" s="385">
        <v>1388.992</v>
      </c>
      <c r="N70" s="385">
        <v>83.891999999999996</v>
      </c>
      <c r="O70" s="386" t="s">
        <v>111</v>
      </c>
      <c r="P70" s="387">
        <v>199.054</v>
      </c>
      <c r="Q70" s="388">
        <v>918.99599999999998</v>
      </c>
      <c r="R70" s="389">
        <v>74.385999999999996</v>
      </c>
    </row>
    <row r="71" spans="2:18" ht="15.5" x14ac:dyDescent="0.35">
      <c r="B71" s="384" t="s">
        <v>117</v>
      </c>
      <c r="C71" s="385">
        <v>2264.748</v>
      </c>
      <c r="D71" s="385">
        <v>10487.342000000001</v>
      </c>
      <c r="E71" s="385">
        <v>1627.7660000000001</v>
      </c>
      <c r="F71" s="386" t="s">
        <v>112</v>
      </c>
      <c r="G71" s="387">
        <v>2464.2080000000001</v>
      </c>
      <c r="H71" s="388">
        <v>11326.686</v>
      </c>
      <c r="I71" s="389">
        <v>1523.8309999999999</v>
      </c>
      <c r="J71" s="366"/>
      <c r="K71" s="384" t="s">
        <v>152</v>
      </c>
      <c r="L71" s="385">
        <v>266.79399999999998</v>
      </c>
      <c r="M71" s="385">
        <v>1233.471</v>
      </c>
      <c r="N71" s="385">
        <v>97.852000000000004</v>
      </c>
      <c r="O71" s="386" t="s">
        <v>152</v>
      </c>
      <c r="P71" s="387">
        <v>173.03200000000001</v>
      </c>
      <c r="Q71" s="388">
        <v>813.89499999999998</v>
      </c>
      <c r="R71" s="389">
        <v>81.34</v>
      </c>
    </row>
    <row r="72" spans="2:18" ht="15.5" x14ac:dyDescent="0.35">
      <c r="B72" s="384" t="s">
        <v>71</v>
      </c>
      <c r="C72" s="385">
        <v>2027.664</v>
      </c>
      <c r="D72" s="385">
        <v>9386.5730000000003</v>
      </c>
      <c r="E72" s="385">
        <v>1468.2239999999999</v>
      </c>
      <c r="F72" s="386" t="s">
        <v>71</v>
      </c>
      <c r="G72" s="387">
        <v>2457.1610000000001</v>
      </c>
      <c r="H72" s="388">
        <v>11290.815000000001</v>
      </c>
      <c r="I72" s="389">
        <v>1549.443</v>
      </c>
      <c r="J72" s="366"/>
      <c r="K72" s="384" t="s">
        <v>135</v>
      </c>
      <c r="L72" s="385">
        <v>152.38200000000001</v>
      </c>
      <c r="M72" s="385">
        <v>708.55100000000004</v>
      </c>
      <c r="N72" s="385">
        <v>72.667000000000002</v>
      </c>
      <c r="O72" s="386" t="s">
        <v>161</v>
      </c>
      <c r="P72" s="387">
        <v>134.07499999999999</v>
      </c>
      <c r="Q72" s="388">
        <v>615.41499999999996</v>
      </c>
      <c r="R72" s="389">
        <v>65.981999999999999</v>
      </c>
    </row>
    <row r="73" spans="2:18" ht="16" thickBot="1" x14ac:dyDescent="0.4">
      <c r="B73" s="390" t="s">
        <v>118</v>
      </c>
      <c r="C73" s="391">
        <v>2026.03</v>
      </c>
      <c r="D73" s="391">
        <v>9407.9830000000002</v>
      </c>
      <c r="E73" s="391">
        <v>500.00400000000002</v>
      </c>
      <c r="F73" s="392" t="s">
        <v>152</v>
      </c>
      <c r="G73" s="393">
        <v>2334.4870000000001</v>
      </c>
      <c r="H73" s="394">
        <v>10759.321</v>
      </c>
      <c r="I73" s="395">
        <v>1577.087</v>
      </c>
      <c r="J73" s="366"/>
      <c r="K73" s="390" t="s">
        <v>111</v>
      </c>
      <c r="L73" s="391">
        <v>119.307</v>
      </c>
      <c r="M73" s="391">
        <v>552.471</v>
      </c>
      <c r="N73" s="391">
        <v>48.682000000000002</v>
      </c>
      <c r="O73" s="392" t="s">
        <v>135</v>
      </c>
      <c r="P73" s="393">
        <v>113.06</v>
      </c>
      <c r="Q73" s="394">
        <v>522.77099999999996</v>
      </c>
      <c r="R73" s="395">
        <v>45.9</v>
      </c>
    </row>
    <row r="74" spans="2:18" ht="15.5" x14ac:dyDescent="0.35">
      <c r="B74" s="412"/>
      <c r="C74" s="413"/>
      <c r="D74" s="413"/>
      <c r="E74" s="413"/>
      <c r="F74" s="412"/>
      <c r="G74" s="414"/>
      <c r="H74" s="414"/>
      <c r="I74" s="414"/>
      <c r="J74" s="415"/>
      <c r="K74" s="412"/>
      <c r="L74" s="413"/>
      <c r="M74" s="413"/>
      <c r="N74" s="413"/>
      <c r="O74" s="412"/>
      <c r="P74" s="414"/>
      <c r="Q74" s="414"/>
      <c r="R74" s="414"/>
    </row>
    <row r="75" spans="2:18" ht="15.5" x14ac:dyDescent="0.35">
      <c r="B75" s="412"/>
      <c r="C75" s="413"/>
      <c r="D75" s="413"/>
      <c r="E75" s="413"/>
      <c r="F75" s="412"/>
      <c r="G75" s="414"/>
      <c r="H75" s="414"/>
      <c r="I75" s="414"/>
      <c r="J75" s="415"/>
      <c r="K75" s="412"/>
      <c r="L75" s="413"/>
      <c r="M75" s="413"/>
      <c r="N75" s="413"/>
      <c r="O75" s="412"/>
      <c r="P75" s="414"/>
      <c r="Q75" s="414"/>
      <c r="R75" s="414"/>
    </row>
    <row r="76" spans="2:18" ht="15.5" x14ac:dyDescent="0.35">
      <c r="B76" s="412"/>
      <c r="C76" s="413"/>
      <c r="D76" s="413"/>
      <c r="E76" s="413"/>
      <c r="F76" s="412"/>
      <c r="G76" s="414"/>
      <c r="H76" s="414"/>
      <c r="I76" s="414"/>
      <c r="J76" s="415"/>
      <c r="K76" s="412"/>
      <c r="L76" s="413"/>
      <c r="M76" s="413"/>
      <c r="N76" s="413"/>
      <c r="O76" s="412"/>
      <c r="P76" s="414"/>
      <c r="Q76" s="414"/>
      <c r="R76" s="414"/>
    </row>
    <row r="77" spans="2:18" ht="15.5" x14ac:dyDescent="0.35">
      <c r="B77" s="416" t="s">
        <v>264</v>
      </c>
      <c r="C77" s="417"/>
      <c r="D77" s="417"/>
      <c r="E77" s="417"/>
      <c r="F77" s="416"/>
      <c r="G77" s="418"/>
      <c r="H77" s="418"/>
      <c r="I77" s="418"/>
      <c r="J77" s="366"/>
      <c r="K77" s="416" t="s">
        <v>265</v>
      </c>
      <c r="L77" s="417"/>
      <c r="M77" s="417"/>
      <c r="N77" s="417"/>
      <c r="O77" s="416"/>
      <c r="P77" s="418"/>
      <c r="Q77" s="418"/>
      <c r="R77" s="418"/>
    </row>
    <row r="78" spans="2:18" ht="16" thickBot="1" x14ac:dyDescent="0.4">
      <c r="B78" s="420" t="s">
        <v>168</v>
      </c>
      <c r="C78" s="421"/>
      <c r="D78" s="421"/>
      <c r="E78" s="421"/>
      <c r="F78" s="420"/>
      <c r="G78" s="419"/>
      <c r="H78" s="419"/>
      <c r="I78" s="419"/>
      <c r="J78" s="366"/>
      <c r="K78" s="420" t="s">
        <v>168</v>
      </c>
      <c r="L78" s="421"/>
      <c r="M78" s="421"/>
      <c r="N78" s="421"/>
      <c r="O78" s="420"/>
      <c r="P78" s="419"/>
      <c r="Q78" s="419"/>
      <c r="R78" s="419"/>
    </row>
    <row r="79" spans="2:18" ht="16" thickBot="1" x14ac:dyDescent="0.4">
      <c r="B79" s="401" t="s">
        <v>107</v>
      </c>
      <c r="C79" s="402"/>
      <c r="D79" s="402"/>
      <c r="E79" s="402"/>
      <c r="F79" s="402"/>
      <c r="G79" s="402"/>
      <c r="H79" s="402"/>
      <c r="I79" s="403"/>
      <c r="J79" s="366"/>
      <c r="K79" s="401" t="s">
        <v>108</v>
      </c>
      <c r="L79" s="402"/>
      <c r="M79" s="402"/>
      <c r="N79" s="402"/>
      <c r="O79" s="402"/>
      <c r="P79" s="402"/>
      <c r="Q79" s="402"/>
      <c r="R79" s="403"/>
    </row>
    <row r="80" spans="2:18" ht="16" thickBot="1" x14ac:dyDescent="0.4">
      <c r="B80" s="404" t="s">
        <v>299</v>
      </c>
      <c r="C80" s="405"/>
      <c r="D80" s="406"/>
      <c r="E80" s="407"/>
      <c r="F80" s="404" t="s">
        <v>300</v>
      </c>
      <c r="G80" s="405"/>
      <c r="H80" s="406"/>
      <c r="I80" s="407"/>
      <c r="J80" s="366"/>
      <c r="K80" s="404" t="s">
        <v>299</v>
      </c>
      <c r="L80" s="405"/>
      <c r="M80" s="406"/>
      <c r="N80" s="407"/>
      <c r="O80" s="404" t="s">
        <v>300</v>
      </c>
      <c r="P80" s="405"/>
      <c r="Q80" s="406"/>
      <c r="R80" s="407"/>
    </row>
    <row r="81" spans="2:18" ht="29.5" thickBot="1" x14ac:dyDescent="0.35">
      <c r="B81" s="367" t="s">
        <v>109</v>
      </c>
      <c r="C81" s="368" t="s">
        <v>89</v>
      </c>
      <c r="D81" s="369" t="s">
        <v>131</v>
      </c>
      <c r="E81" s="370" t="s">
        <v>110</v>
      </c>
      <c r="F81" s="367" t="s">
        <v>109</v>
      </c>
      <c r="G81" s="368" t="s">
        <v>89</v>
      </c>
      <c r="H81" s="369" t="s">
        <v>131</v>
      </c>
      <c r="I81" s="370" t="s">
        <v>110</v>
      </c>
      <c r="J81" s="366"/>
      <c r="K81" s="367" t="s">
        <v>109</v>
      </c>
      <c r="L81" s="368" t="s">
        <v>89</v>
      </c>
      <c r="M81" s="369" t="s">
        <v>131</v>
      </c>
      <c r="N81" s="370" t="s">
        <v>110</v>
      </c>
      <c r="O81" s="367" t="s">
        <v>109</v>
      </c>
      <c r="P81" s="368" t="s">
        <v>89</v>
      </c>
      <c r="Q81" s="369" t="s">
        <v>131</v>
      </c>
      <c r="R81" s="370" t="s">
        <v>110</v>
      </c>
    </row>
    <row r="82" spans="2:18" ht="16" thickBot="1" x14ac:dyDescent="0.4">
      <c r="B82" s="371" t="s">
        <v>102</v>
      </c>
      <c r="C82" s="372">
        <v>175708.54699999999</v>
      </c>
      <c r="D82" s="373">
        <v>813665.39199999999</v>
      </c>
      <c r="E82" s="374">
        <v>146023.28400000001</v>
      </c>
      <c r="F82" s="375" t="s">
        <v>102</v>
      </c>
      <c r="G82" s="376">
        <v>129509.78</v>
      </c>
      <c r="H82" s="377">
        <v>597716.95499999996</v>
      </c>
      <c r="I82" s="374">
        <v>147789.78599999999</v>
      </c>
      <c r="J82" s="366"/>
      <c r="K82" s="371" t="s">
        <v>102</v>
      </c>
      <c r="L82" s="372">
        <v>61906.499000000003</v>
      </c>
      <c r="M82" s="373">
        <v>286538.59700000001</v>
      </c>
      <c r="N82" s="374">
        <v>78476.459000000003</v>
      </c>
      <c r="O82" s="375" t="s">
        <v>102</v>
      </c>
      <c r="P82" s="376">
        <v>41482.633000000002</v>
      </c>
      <c r="Q82" s="377">
        <v>191109.03099999999</v>
      </c>
      <c r="R82" s="374">
        <v>61376.330999999998</v>
      </c>
    </row>
    <row r="83" spans="2:18" ht="15.5" x14ac:dyDescent="0.35">
      <c r="B83" s="378" t="s">
        <v>215</v>
      </c>
      <c r="C83" s="379">
        <v>38415.252</v>
      </c>
      <c r="D83" s="379">
        <v>177289.83</v>
      </c>
      <c r="E83" s="379">
        <v>35523.605000000003</v>
      </c>
      <c r="F83" s="380" t="s">
        <v>136</v>
      </c>
      <c r="G83" s="381">
        <v>28307.118999999999</v>
      </c>
      <c r="H83" s="382">
        <v>130760.14200000001</v>
      </c>
      <c r="I83" s="383">
        <v>35012.313999999998</v>
      </c>
      <c r="J83" s="366"/>
      <c r="K83" s="378" t="s">
        <v>69</v>
      </c>
      <c r="L83" s="379">
        <v>14183.084000000001</v>
      </c>
      <c r="M83" s="379">
        <v>65640.134000000005</v>
      </c>
      <c r="N83" s="379">
        <v>16674.12</v>
      </c>
      <c r="O83" s="380" t="s">
        <v>69</v>
      </c>
      <c r="P83" s="381">
        <v>13161.59</v>
      </c>
      <c r="Q83" s="382">
        <v>60649.510999999999</v>
      </c>
      <c r="R83" s="383">
        <v>25115.241999999998</v>
      </c>
    </row>
    <row r="84" spans="2:18" ht="15.5" x14ac:dyDescent="0.35">
      <c r="B84" s="384" t="s">
        <v>136</v>
      </c>
      <c r="C84" s="385">
        <v>23976.919000000002</v>
      </c>
      <c r="D84" s="385">
        <v>111709.497</v>
      </c>
      <c r="E84" s="385">
        <v>19831.648000000001</v>
      </c>
      <c r="F84" s="386" t="s">
        <v>215</v>
      </c>
      <c r="G84" s="387">
        <v>17598.633999999998</v>
      </c>
      <c r="H84" s="388">
        <v>81096.14</v>
      </c>
      <c r="I84" s="389">
        <v>22410.087</v>
      </c>
      <c r="J84" s="366"/>
      <c r="K84" s="384" t="s">
        <v>68</v>
      </c>
      <c r="L84" s="385">
        <v>11923.147999999999</v>
      </c>
      <c r="M84" s="385">
        <v>55320.516000000003</v>
      </c>
      <c r="N84" s="385">
        <v>5297.1080000000002</v>
      </c>
      <c r="O84" s="386" t="s">
        <v>68</v>
      </c>
      <c r="P84" s="387">
        <v>6879.8639999999996</v>
      </c>
      <c r="Q84" s="388">
        <v>31690.537</v>
      </c>
      <c r="R84" s="389">
        <v>3893.1179999999999</v>
      </c>
    </row>
    <row r="85" spans="2:18" ht="15.5" x14ac:dyDescent="0.35">
      <c r="B85" s="384" t="s">
        <v>69</v>
      </c>
      <c r="C85" s="385">
        <v>17141.636999999999</v>
      </c>
      <c r="D85" s="385">
        <v>79307.716</v>
      </c>
      <c r="E85" s="385">
        <v>22220.313999999998</v>
      </c>
      <c r="F85" s="386" t="s">
        <v>69</v>
      </c>
      <c r="G85" s="387">
        <v>9139.8430000000008</v>
      </c>
      <c r="H85" s="388">
        <v>42209.006000000001</v>
      </c>
      <c r="I85" s="389">
        <v>19512.627</v>
      </c>
      <c r="J85" s="366"/>
      <c r="K85" s="384" t="s">
        <v>215</v>
      </c>
      <c r="L85" s="385">
        <v>8236.9439999999995</v>
      </c>
      <c r="M85" s="385">
        <v>38165.462</v>
      </c>
      <c r="N85" s="385">
        <v>4011.4270000000001</v>
      </c>
      <c r="O85" s="386" t="s">
        <v>215</v>
      </c>
      <c r="P85" s="387">
        <v>5540.1019999999999</v>
      </c>
      <c r="Q85" s="388">
        <v>25657.146000000001</v>
      </c>
      <c r="R85" s="389">
        <v>3763.7049999999999</v>
      </c>
    </row>
    <row r="86" spans="2:18" ht="15.5" x14ac:dyDescent="0.35">
      <c r="B86" s="384" t="s">
        <v>167</v>
      </c>
      <c r="C86" s="385">
        <v>10638.191000000001</v>
      </c>
      <c r="D86" s="385">
        <v>49126.803999999996</v>
      </c>
      <c r="E86" s="385">
        <v>7109</v>
      </c>
      <c r="F86" s="386" t="s">
        <v>167</v>
      </c>
      <c r="G86" s="387">
        <v>8940.1929999999993</v>
      </c>
      <c r="H86" s="388">
        <v>41455.745000000003</v>
      </c>
      <c r="I86" s="389">
        <v>8135.1289999999999</v>
      </c>
      <c r="J86" s="366"/>
      <c r="K86" s="384" t="s">
        <v>117</v>
      </c>
      <c r="L86" s="385">
        <v>4984.3100000000004</v>
      </c>
      <c r="M86" s="385">
        <v>23079.18</v>
      </c>
      <c r="N86" s="385">
        <v>5983.2049999999999</v>
      </c>
      <c r="O86" s="386" t="s">
        <v>117</v>
      </c>
      <c r="P86" s="387">
        <v>3844.268</v>
      </c>
      <c r="Q86" s="388">
        <v>17704.857</v>
      </c>
      <c r="R86" s="389">
        <v>4098.058</v>
      </c>
    </row>
    <row r="87" spans="2:18" ht="15.5" x14ac:dyDescent="0.35">
      <c r="B87" s="384" t="s">
        <v>169</v>
      </c>
      <c r="C87" s="385">
        <v>8424.6949999999997</v>
      </c>
      <c r="D87" s="385">
        <v>39157.019</v>
      </c>
      <c r="E87" s="385">
        <v>5710.6750000000002</v>
      </c>
      <c r="F87" s="386" t="s">
        <v>169</v>
      </c>
      <c r="G87" s="387">
        <v>6208.2809999999999</v>
      </c>
      <c r="H87" s="388">
        <v>28349.690999999999</v>
      </c>
      <c r="I87" s="389">
        <v>7009.9</v>
      </c>
      <c r="J87" s="366"/>
      <c r="K87" s="384" t="s">
        <v>114</v>
      </c>
      <c r="L87" s="385">
        <v>3938.2130000000002</v>
      </c>
      <c r="M87" s="385">
        <v>18236.115000000002</v>
      </c>
      <c r="N87" s="385">
        <v>18830.758999999998</v>
      </c>
      <c r="O87" s="386" t="s">
        <v>111</v>
      </c>
      <c r="P87" s="387">
        <v>1919.143</v>
      </c>
      <c r="Q87" s="388">
        <v>8777.3459999999995</v>
      </c>
      <c r="R87" s="389">
        <v>477.93900000000002</v>
      </c>
    </row>
    <row r="88" spans="2:18" ht="15.5" x14ac:dyDescent="0.35">
      <c r="B88" s="384" t="s">
        <v>170</v>
      </c>
      <c r="C88" s="385">
        <v>6798.973</v>
      </c>
      <c r="D88" s="385">
        <v>31476.405999999999</v>
      </c>
      <c r="E88" s="385">
        <v>4193.45</v>
      </c>
      <c r="F88" s="386" t="s">
        <v>164</v>
      </c>
      <c r="G88" s="387">
        <v>5344.4340000000002</v>
      </c>
      <c r="H88" s="388">
        <v>24707.504000000001</v>
      </c>
      <c r="I88" s="389">
        <v>4068.3829999999998</v>
      </c>
      <c r="J88" s="366"/>
      <c r="K88" s="384" t="s">
        <v>111</v>
      </c>
      <c r="L88" s="385">
        <v>2646.7179999999998</v>
      </c>
      <c r="M88" s="385">
        <v>12217.308000000001</v>
      </c>
      <c r="N88" s="385">
        <v>405.67200000000003</v>
      </c>
      <c r="O88" s="386" t="s">
        <v>136</v>
      </c>
      <c r="P88" s="387">
        <v>1300.652</v>
      </c>
      <c r="Q88" s="388">
        <v>5939.0140000000001</v>
      </c>
      <c r="R88" s="389">
        <v>753.726</v>
      </c>
    </row>
    <row r="89" spans="2:18" ht="15.5" x14ac:dyDescent="0.35">
      <c r="B89" s="384" t="s">
        <v>111</v>
      </c>
      <c r="C89" s="385">
        <v>4595.9409999999998</v>
      </c>
      <c r="D89" s="385">
        <v>21305.386999999999</v>
      </c>
      <c r="E89" s="385">
        <v>3509.3879999999999</v>
      </c>
      <c r="F89" s="386" t="s">
        <v>111</v>
      </c>
      <c r="G89" s="387">
        <v>4734.1869999999999</v>
      </c>
      <c r="H89" s="388">
        <v>21864.300999999999</v>
      </c>
      <c r="I89" s="389">
        <v>3313.7310000000002</v>
      </c>
      <c r="J89" s="366"/>
      <c r="K89" s="384" t="s">
        <v>115</v>
      </c>
      <c r="L89" s="385">
        <v>2440.4549999999999</v>
      </c>
      <c r="M89" s="385">
        <v>11232.009</v>
      </c>
      <c r="N89" s="385">
        <v>11695.032999999999</v>
      </c>
      <c r="O89" s="386" t="s">
        <v>114</v>
      </c>
      <c r="P89" s="387">
        <v>1107.44</v>
      </c>
      <c r="Q89" s="388">
        <v>5074.7709999999997</v>
      </c>
      <c r="R89" s="389">
        <v>5427.7740000000003</v>
      </c>
    </row>
    <row r="90" spans="2:18" ht="15.5" x14ac:dyDescent="0.35">
      <c r="B90" s="384" t="s">
        <v>153</v>
      </c>
      <c r="C90" s="385">
        <v>4529.6509999999998</v>
      </c>
      <c r="D90" s="385">
        <v>20996.080999999998</v>
      </c>
      <c r="E90" s="385">
        <v>4050</v>
      </c>
      <c r="F90" s="386" t="s">
        <v>170</v>
      </c>
      <c r="G90" s="387">
        <v>4119.6580000000004</v>
      </c>
      <c r="H90" s="388">
        <v>18951.36</v>
      </c>
      <c r="I90" s="389">
        <v>3686.1570000000002</v>
      </c>
      <c r="J90" s="366"/>
      <c r="K90" s="384" t="s">
        <v>136</v>
      </c>
      <c r="L90" s="385">
        <v>2050.3409999999999</v>
      </c>
      <c r="M90" s="385">
        <v>9404.7060000000001</v>
      </c>
      <c r="N90" s="385">
        <v>813.15300000000002</v>
      </c>
      <c r="O90" s="386" t="s">
        <v>112</v>
      </c>
      <c r="P90" s="387">
        <v>995.89700000000005</v>
      </c>
      <c r="Q90" s="388">
        <v>4557.9880000000003</v>
      </c>
      <c r="R90" s="389">
        <v>269.27800000000002</v>
      </c>
    </row>
    <row r="91" spans="2:18" ht="15.5" x14ac:dyDescent="0.35">
      <c r="B91" s="384" t="s">
        <v>213</v>
      </c>
      <c r="C91" s="385">
        <v>3501.4270000000001</v>
      </c>
      <c r="D91" s="385">
        <v>16200.062</v>
      </c>
      <c r="E91" s="385">
        <v>2362</v>
      </c>
      <c r="F91" s="386" t="s">
        <v>242</v>
      </c>
      <c r="G91" s="387">
        <v>3772.5909999999999</v>
      </c>
      <c r="H91" s="388">
        <v>17753.034</v>
      </c>
      <c r="I91" s="389">
        <v>4101.5029999999997</v>
      </c>
      <c r="J91" s="366"/>
      <c r="K91" s="384" t="s">
        <v>164</v>
      </c>
      <c r="L91" s="385">
        <v>1851.32</v>
      </c>
      <c r="M91" s="385">
        <v>8613.5470000000005</v>
      </c>
      <c r="N91" s="385">
        <v>1540</v>
      </c>
      <c r="O91" s="386" t="s">
        <v>119</v>
      </c>
      <c r="P91" s="387">
        <v>949.25099999999998</v>
      </c>
      <c r="Q91" s="388">
        <v>4406.4769999999999</v>
      </c>
      <c r="R91" s="389">
        <v>1484.2750000000001</v>
      </c>
    </row>
    <row r="92" spans="2:18" ht="15.5" x14ac:dyDescent="0.35">
      <c r="B92" s="384" t="s">
        <v>157</v>
      </c>
      <c r="C92" s="385">
        <v>3406.9780000000001</v>
      </c>
      <c r="D92" s="385">
        <v>15698.498</v>
      </c>
      <c r="E92" s="385">
        <v>2386</v>
      </c>
      <c r="F92" s="386" t="s">
        <v>153</v>
      </c>
      <c r="G92" s="387">
        <v>3391.482</v>
      </c>
      <c r="H92" s="388">
        <v>15610.607</v>
      </c>
      <c r="I92" s="389">
        <v>4097</v>
      </c>
      <c r="J92" s="366"/>
      <c r="K92" s="384" t="s">
        <v>112</v>
      </c>
      <c r="L92" s="385">
        <v>1695.201</v>
      </c>
      <c r="M92" s="385">
        <v>7837.5929999999998</v>
      </c>
      <c r="N92" s="385">
        <v>1142.8240000000001</v>
      </c>
      <c r="O92" s="386" t="s">
        <v>152</v>
      </c>
      <c r="P92" s="387">
        <v>925.20799999999997</v>
      </c>
      <c r="Q92" s="388">
        <v>4264.6719999999996</v>
      </c>
      <c r="R92" s="389">
        <v>1044.3240000000001</v>
      </c>
    </row>
    <row r="93" spans="2:18" ht="15.5" x14ac:dyDescent="0.35">
      <c r="B93" s="384" t="s">
        <v>242</v>
      </c>
      <c r="C93" s="385">
        <v>3179.8510000000001</v>
      </c>
      <c r="D93" s="385">
        <v>14864.197</v>
      </c>
      <c r="E93" s="385">
        <v>2011</v>
      </c>
      <c r="F93" s="386" t="s">
        <v>282</v>
      </c>
      <c r="G93" s="387">
        <v>3036.444</v>
      </c>
      <c r="H93" s="388">
        <v>13954.276</v>
      </c>
      <c r="I93" s="389">
        <v>3723.81</v>
      </c>
      <c r="J93" s="366"/>
      <c r="K93" s="384" t="s">
        <v>71</v>
      </c>
      <c r="L93" s="385">
        <v>1555.366</v>
      </c>
      <c r="M93" s="385">
        <v>7197.7719999999999</v>
      </c>
      <c r="N93" s="385">
        <v>5042.0590000000002</v>
      </c>
      <c r="O93" s="386" t="s">
        <v>127</v>
      </c>
      <c r="P93" s="387">
        <v>818.27</v>
      </c>
      <c r="Q93" s="388">
        <v>3745.7840000000001</v>
      </c>
      <c r="R93" s="389">
        <v>189.75399999999999</v>
      </c>
    </row>
    <row r="94" spans="2:18" ht="15.5" x14ac:dyDescent="0.35">
      <c r="B94" s="384" t="s">
        <v>68</v>
      </c>
      <c r="C94" s="385">
        <v>3080.0329999999999</v>
      </c>
      <c r="D94" s="385">
        <v>14147.093000000001</v>
      </c>
      <c r="E94" s="385">
        <v>2600.1370000000002</v>
      </c>
      <c r="F94" s="386" t="s">
        <v>121</v>
      </c>
      <c r="G94" s="387">
        <v>2600.5770000000002</v>
      </c>
      <c r="H94" s="388">
        <v>11927.507</v>
      </c>
      <c r="I94" s="389">
        <v>3270.576</v>
      </c>
      <c r="J94" s="366"/>
      <c r="K94" s="384" t="s">
        <v>226</v>
      </c>
      <c r="L94" s="385">
        <v>1256.547</v>
      </c>
      <c r="M94" s="385">
        <v>5831.6869999999999</v>
      </c>
      <c r="N94" s="385">
        <v>1109.2349999999999</v>
      </c>
      <c r="O94" s="386" t="s">
        <v>115</v>
      </c>
      <c r="P94" s="387">
        <v>795.73900000000003</v>
      </c>
      <c r="Q94" s="388">
        <v>3672.9479999999999</v>
      </c>
      <c r="R94" s="389">
        <v>7355.527</v>
      </c>
    </row>
    <row r="95" spans="2:18" ht="15.5" x14ac:dyDescent="0.35">
      <c r="B95" s="384" t="s">
        <v>121</v>
      </c>
      <c r="C95" s="385">
        <v>2810.5630000000001</v>
      </c>
      <c r="D95" s="385">
        <v>13024.885</v>
      </c>
      <c r="E95" s="385">
        <v>2430.0830000000001</v>
      </c>
      <c r="F95" s="386" t="s">
        <v>288</v>
      </c>
      <c r="G95" s="387">
        <v>2301.8139999999999</v>
      </c>
      <c r="H95" s="388">
        <v>10485.49</v>
      </c>
      <c r="I95" s="389">
        <v>2322</v>
      </c>
      <c r="J95" s="366"/>
      <c r="K95" s="384" t="s">
        <v>119</v>
      </c>
      <c r="L95" s="385">
        <v>982.89099999999996</v>
      </c>
      <c r="M95" s="385">
        <v>4495.6909999999998</v>
      </c>
      <c r="N95" s="385">
        <v>1195.72</v>
      </c>
      <c r="O95" s="386" t="s">
        <v>226</v>
      </c>
      <c r="P95" s="387">
        <v>775.98800000000006</v>
      </c>
      <c r="Q95" s="388">
        <v>3574.2719999999999</v>
      </c>
      <c r="R95" s="389">
        <v>1420.828</v>
      </c>
    </row>
    <row r="96" spans="2:18" ht="15.5" x14ac:dyDescent="0.35">
      <c r="B96" s="384" t="s">
        <v>228</v>
      </c>
      <c r="C96" s="385">
        <v>2689.1930000000002</v>
      </c>
      <c r="D96" s="385">
        <v>12481.145</v>
      </c>
      <c r="E96" s="385">
        <v>1792.4</v>
      </c>
      <c r="F96" s="386" t="s">
        <v>281</v>
      </c>
      <c r="G96" s="387">
        <v>2017.3520000000001</v>
      </c>
      <c r="H96" s="388">
        <v>9311.6550000000007</v>
      </c>
      <c r="I96" s="389">
        <v>2435</v>
      </c>
      <c r="J96" s="366"/>
      <c r="K96" s="384" t="s">
        <v>129</v>
      </c>
      <c r="L96" s="385">
        <v>699.28599999999994</v>
      </c>
      <c r="M96" s="385">
        <v>3241.2959999999998</v>
      </c>
      <c r="N96" s="385">
        <v>2498.8539999999998</v>
      </c>
      <c r="O96" s="386" t="s">
        <v>164</v>
      </c>
      <c r="P96" s="387">
        <v>713.22900000000004</v>
      </c>
      <c r="Q96" s="388">
        <v>3261.6089999999999</v>
      </c>
      <c r="R96" s="389">
        <v>981</v>
      </c>
    </row>
    <row r="97" spans="2:18" ht="15.5" x14ac:dyDescent="0.35">
      <c r="B97" s="384" t="s">
        <v>119</v>
      </c>
      <c r="C97" s="385">
        <v>2550.4580000000001</v>
      </c>
      <c r="D97" s="385">
        <v>11755.107</v>
      </c>
      <c r="E97" s="385">
        <v>1441.547</v>
      </c>
      <c r="F97" s="386" t="s">
        <v>113</v>
      </c>
      <c r="G97" s="387">
        <v>1668.4349999999999</v>
      </c>
      <c r="H97" s="388">
        <v>7695.4970000000003</v>
      </c>
      <c r="I97" s="389">
        <v>1025.7529999999999</v>
      </c>
      <c r="J97" s="366"/>
      <c r="K97" s="384" t="s">
        <v>127</v>
      </c>
      <c r="L97" s="385">
        <v>680.01</v>
      </c>
      <c r="M97" s="385">
        <v>3152.2350000000001</v>
      </c>
      <c r="N97" s="385">
        <v>194.09800000000001</v>
      </c>
      <c r="O97" s="386" t="s">
        <v>123</v>
      </c>
      <c r="P97" s="387">
        <v>395.839</v>
      </c>
      <c r="Q97" s="388">
        <v>1830.046</v>
      </c>
      <c r="R97" s="389">
        <v>183.399</v>
      </c>
    </row>
    <row r="98" spans="2:18" ht="16" thickBot="1" x14ac:dyDescent="0.4">
      <c r="B98" s="390" t="s">
        <v>301</v>
      </c>
      <c r="C98" s="391">
        <v>2458.9189999999999</v>
      </c>
      <c r="D98" s="391">
        <v>11472.712</v>
      </c>
      <c r="E98" s="391">
        <v>1477</v>
      </c>
      <c r="F98" s="392" t="s">
        <v>119</v>
      </c>
      <c r="G98" s="393">
        <v>1665.86</v>
      </c>
      <c r="H98" s="394">
        <v>7739.009</v>
      </c>
      <c r="I98" s="395">
        <v>1048.645</v>
      </c>
      <c r="J98" s="366"/>
      <c r="K98" s="390" t="s">
        <v>123</v>
      </c>
      <c r="L98" s="391">
        <v>583.13099999999997</v>
      </c>
      <c r="M98" s="391">
        <v>2684.79</v>
      </c>
      <c r="N98" s="391">
        <v>381.67700000000002</v>
      </c>
      <c r="O98" s="392" t="s">
        <v>121</v>
      </c>
      <c r="P98" s="393">
        <v>359.61599999999999</v>
      </c>
      <c r="Q98" s="394">
        <v>1630.579</v>
      </c>
      <c r="R98" s="395">
        <v>151.4</v>
      </c>
    </row>
    <row r="99" spans="2:18" x14ac:dyDescent="0.25">
      <c r="B99" s="396"/>
      <c r="C99" s="396"/>
      <c r="D99" s="396"/>
      <c r="E99" s="396"/>
      <c r="F99" s="396"/>
      <c r="G99" s="396"/>
      <c r="H99" s="396"/>
      <c r="I99" s="396"/>
      <c r="J99" s="396"/>
      <c r="K99" s="396"/>
      <c r="L99" s="396"/>
      <c r="M99" s="396"/>
      <c r="N99" s="396"/>
      <c r="O99" s="396"/>
      <c r="P99" s="396"/>
      <c r="Q99" s="396"/>
      <c r="R99" s="396"/>
    </row>
    <row r="100" spans="2:18" x14ac:dyDescent="0.25">
      <c r="B100" s="396"/>
      <c r="C100" s="396"/>
      <c r="D100" s="396"/>
      <c r="E100" s="396"/>
      <c r="F100" s="396"/>
      <c r="G100" s="396"/>
      <c r="H100" s="396"/>
      <c r="I100" s="396"/>
      <c r="J100" s="396"/>
      <c r="K100" s="396"/>
      <c r="L100" s="396"/>
      <c r="M100" s="396"/>
      <c r="N100" s="396"/>
      <c r="O100" s="396"/>
      <c r="P100" s="396"/>
      <c r="Q100" s="396"/>
      <c r="R100" s="396"/>
    </row>
    <row r="101" spans="2:18" ht="16.5" x14ac:dyDescent="0.35">
      <c r="B101" s="422"/>
      <c r="C101" s="422"/>
      <c r="D101" s="422"/>
      <c r="E101" s="422"/>
      <c r="F101" s="422"/>
      <c r="G101" s="422"/>
      <c r="H101" s="422"/>
      <c r="I101" s="423"/>
      <c r="J101" s="423"/>
      <c r="K101" s="422"/>
      <c r="L101" s="422"/>
      <c r="M101" s="422"/>
      <c r="N101" s="422"/>
      <c r="O101" s="422"/>
      <c r="P101" s="422"/>
      <c r="Q101" s="422"/>
      <c r="R101" s="423"/>
    </row>
    <row r="102" spans="2:18" ht="15.5" x14ac:dyDescent="0.35">
      <c r="B102" s="397" t="s">
        <v>266</v>
      </c>
      <c r="C102" s="397"/>
      <c r="D102" s="397"/>
      <c r="E102" s="397"/>
      <c r="F102" s="397"/>
      <c r="G102" s="399"/>
      <c r="H102" s="399"/>
      <c r="I102" s="399"/>
      <c r="J102" s="399"/>
      <c r="K102" s="397" t="s">
        <v>267</v>
      </c>
      <c r="L102" s="397"/>
      <c r="M102" s="397"/>
      <c r="N102" s="397"/>
      <c r="O102" s="397"/>
      <c r="P102" s="399"/>
      <c r="Q102" s="399"/>
      <c r="R102" s="399"/>
    </row>
    <row r="103" spans="2:18" ht="16" thickBot="1" x14ac:dyDescent="0.4">
      <c r="B103" s="400" t="s">
        <v>168</v>
      </c>
      <c r="C103" s="397"/>
      <c r="D103" s="397"/>
      <c r="E103" s="397"/>
      <c r="F103" s="397"/>
      <c r="G103" s="399"/>
      <c r="H103" s="399"/>
      <c r="I103" s="399"/>
      <c r="J103" s="399"/>
      <c r="K103" s="400" t="s">
        <v>168</v>
      </c>
      <c r="L103" s="397"/>
      <c r="M103" s="397"/>
      <c r="N103" s="397"/>
      <c r="O103" s="397"/>
      <c r="P103" s="399"/>
      <c r="Q103" s="399"/>
      <c r="R103" s="399"/>
    </row>
    <row r="104" spans="2:18" ht="16" thickBot="1" x14ac:dyDescent="0.4">
      <c r="B104" s="401" t="s">
        <v>107</v>
      </c>
      <c r="C104" s="402"/>
      <c r="D104" s="402"/>
      <c r="E104" s="402"/>
      <c r="F104" s="402"/>
      <c r="G104" s="402"/>
      <c r="H104" s="402"/>
      <c r="I104" s="403"/>
      <c r="J104" s="399"/>
      <c r="K104" s="401" t="s">
        <v>108</v>
      </c>
      <c r="L104" s="402"/>
      <c r="M104" s="402"/>
      <c r="N104" s="402"/>
      <c r="O104" s="402"/>
      <c r="P104" s="402"/>
      <c r="Q104" s="402"/>
      <c r="R104" s="403"/>
    </row>
    <row r="105" spans="2:18" ht="16" thickBot="1" x14ac:dyDescent="0.4">
      <c r="B105" s="404" t="s">
        <v>299</v>
      </c>
      <c r="C105" s="405"/>
      <c r="D105" s="406"/>
      <c r="E105" s="407"/>
      <c r="F105" s="404" t="s">
        <v>300</v>
      </c>
      <c r="G105" s="405"/>
      <c r="H105" s="406"/>
      <c r="I105" s="407"/>
      <c r="J105" s="399"/>
      <c r="K105" s="404" t="s">
        <v>299</v>
      </c>
      <c r="L105" s="405"/>
      <c r="M105" s="406"/>
      <c r="N105" s="407"/>
      <c r="O105" s="404" t="s">
        <v>300</v>
      </c>
      <c r="P105" s="405"/>
      <c r="Q105" s="406"/>
      <c r="R105" s="407"/>
    </row>
    <row r="106" spans="2:18" ht="31.5" thickBot="1" x14ac:dyDescent="0.4">
      <c r="B106" s="408" t="s">
        <v>109</v>
      </c>
      <c r="C106" s="409" t="s">
        <v>89</v>
      </c>
      <c r="D106" s="410" t="s">
        <v>131</v>
      </c>
      <c r="E106" s="411" t="s">
        <v>110</v>
      </c>
      <c r="F106" s="408" t="s">
        <v>109</v>
      </c>
      <c r="G106" s="409" t="s">
        <v>89</v>
      </c>
      <c r="H106" s="410" t="s">
        <v>131</v>
      </c>
      <c r="I106" s="411" t="s">
        <v>110</v>
      </c>
      <c r="J106" s="399"/>
      <c r="K106" s="408" t="s">
        <v>109</v>
      </c>
      <c r="L106" s="409" t="s">
        <v>89</v>
      </c>
      <c r="M106" s="410" t="s">
        <v>131</v>
      </c>
      <c r="N106" s="411" t="s">
        <v>110</v>
      </c>
      <c r="O106" s="408" t="s">
        <v>109</v>
      </c>
      <c r="P106" s="409" t="s">
        <v>89</v>
      </c>
      <c r="Q106" s="410" t="s">
        <v>131</v>
      </c>
      <c r="R106" s="411" t="s">
        <v>110</v>
      </c>
    </row>
    <row r="107" spans="2:18" ht="16" thickBot="1" x14ac:dyDescent="0.4">
      <c r="B107" s="371" t="s">
        <v>102</v>
      </c>
      <c r="C107" s="372">
        <v>340707.81300000002</v>
      </c>
      <c r="D107" s="373">
        <v>1577023.98</v>
      </c>
      <c r="E107" s="374">
        <v>54815.525999999998</v>
      </c>
      <c r="F107" s="375" t="s">
        <v>102</v>
      </c>
      <c r="G107" s="376">
        <v>272729.40700000001</v>
      </c>
      <c r="H107" s="377">
        <v>1259261.652</v>
      </c>
      <c r="I107" s="374">
        <v>55983.212</v>
      </c>
      <c r="J107" s="399"/>
      <c r="K107" s="371" t="s">
        <v>102</v>
      </c>
      <c r="L107" s="372">
        <v>102857.85400000001</v>
      </c>
      <c r="M107" s="373">
        <v>476780.61800000002</v>
      </c>
      <c r="N107" s="374">
        <v>16486.276000000002</v>
      </c>
      <c r="O107" s="375" t="s">
        <v>102</v>
      </c>
      <c r="P107" s="376">
        <v>67447.944000000003</v>
      </c>
      <c r="Q107" s="377">
        <v>310550.723</v>
      </c>
      <c r="R107" s="374">
        <v>11389.296</v>
      </c>
    </row>
    <row r="108" spans="2:18" ht="15.5" x14ac:dyDescent="0.35">
      <c r="B108" s="378" t="s">
        <v>215</v>
      </c>
      <c r="C108" s="379">
        <v>56339.946000000004</v>
      </c>
      <c r="D108" s="379">
        <v>260538.52600000001</v>
      </c>
      <c r="E108" s="379">
        <v>8684.4110000000001</v>
      </c>
      <c r="F108" s="380" t="s">
        <v>115</v>
      </c>
      <c r="G108" s="381">
        <v>47737.493000000002</v>
      </c>
      <c r="H108" s="382">
        <v>220378.696</v>
      </c>
      <c r="I108" s="383">
        <v>10269.065000000001</v>
      </c>
      <c r="J108" s="399"/>
      <c r="K108" s="378" t="s">
        <v>69</v>
      </c>
      <c r="L108" s="379">
        <v>26799.282999999999</v>
      </c>
      <c r="M108" s="379">
        <v>124224.86900000001</v>
      </c>
      <c r="N108" s="379">
        <v>4191.09</v>
      </c>
      <c r="O108" s="380" t="s">
        <v>69</v>
      </c>
      <c r="P108" s="381">
        <v>20101.512999999999</v>
      </c>
      <c r="Q108" s="382">
        <v>92502.243000000002</v>
      </c>
      <c r="R108" s="383">
        <v>3215.337</v>
      </c>
    </row>
    <row r="109" spans="2:18" ht="15.5" x14ac:dyDescent="0.35">
      <c r="B109" s="384" t="s">
        <v>68</v>
      </c>
      <c r="C109" s="385">
        <v>51885.324999999997</v>
      </c>
      <c r="D109" s="385">
        <v>240818.13500000001</v>
      </c>
      <c r="E109" s="385">
        <v>8173.6440000000002</v>
      </c>
      <c r="F109" s="386" t="s">
        <v>215</v>
      </c>
      <c r="G109" s="387">
        <v>35289.237000000001</v>
      </c>
      <c r="H109" s="388">
        <v>164185.522</v>
      </c>
      <c r="I109" s="389">
        <v>7816.7259999999997</v>
      </c>
      <c r="J109" s="399"/>
      <c r="K109" s="384" t="s">
        <v>117</v>
      </c>
      <c r="L109" s="385">
        <v>16720.370999999999</v>
      </c>
      <c r="M109" s="385">
        <v>77205.168999999994</v>
      </c>
      <c r="N109" s="385">
        <v>2424.3789999999999</v>
      </c>
      <c r="O109" s="386" t="s">
        <v>117</v>
      </c>
      <c r="P109" s="387">
        <v>19057.418000000001</v>
      </c>
      <c r="Q109" s="388">
        <v>87823.119000000006</v>
      </c>
      <c r="R109" s="389">
        <v>2544.6219999999998</v>
      </c>
    </row>
    <row r="110" spans="2:18" ht="15.5" x14ac:dyDescent="0.35">
      <c r="B110" s="384" t="s">
        <v>115</v>
      </c>
      <c r="C110" s="385">
        <v>46424.006000000001</v>
      </c>
      <c r="D110" s="385">
        <v>215204.78899999999</v>
      </c>
      <c r="E110" s="385">
        <v>7146.7870000000003</v>
      </c>
      <c r="F110" s="386" t="s">
        <v>68</v>
      </c>
      <c r="G110" s="387">
        <v>22796.194</v>
      </c>
      <c r="H110" s="388">
        <v>105418.083</v>
      </c>
      <c r="I110" s="389">
        <v>4029.0120000000002</v>
      </c>
      <c r="J110" s="399"/>
      <c r="K110" s="384" t="s">
        <v>215</v>
      </c>
      <c r="L110" s="385">
        <v>15164.687</v>
      </c>
      <c r="M110" s="385">
        <v>70265.395000000004</v>
      </c>
      <c r="N110" s="385">
        <v>2291.3780000000002</v>
      </c>
      <c r="O110" s="386" t="s">
        <v>215</v>
      </c>
      <c r="P110" s="387">
        <v>8140.4570000000003</v>
      </c>
      <c r="Q110" s="388">
        <v>37497.868999999999</v>
      </c>
      <c r="R110" s="389">
        <v>1395.7860000000001</v>
      </c>
    </row>
    <row r="111" spans="2:18" ht="15.5" x14ac:dyDescent="0.35">
      <c r="B111" s="384" t="s">
        <v>69</v>
      </c>
      <c r="C111" s="385">
        <v>35478.271000000001</v>
      </c>
      <c r="D111" s="385">
        <v>164457.01</v>
      </c>
      <c r="E111" s="385">
        <v>6499.732</v>
      </c>
      <c r="F111" s="386" t="s">
        <v>69</v>
      </c>
      <c r="G111" s="387">
        <v>22333.702000000001</v>
      </c>
      <c r="H111" s="388">
        <v>103300.586</v>
      </c>
      <c r="I111" s="389">
        <v>4734.9579999999996</v>
      </c>
      <c r="J111" s="399"/>
      <c r="K111" s="384" t="s">
        <v>164</v>
      </c>
      <c r="L111" s="385">
        <v>12541.82</v>
      </c>
      <c r="M111" s="385">
        <v>58971.065000000002</v>
      </c>
      <c r="N111" s="385">
        <v>2043.5</v>
      </c>
      <c r="O111" s="386" t="s">
        <v>68</v>
      </c>
      <c r="P111" s="387">
        <v>6966.5079999999998</v>
      </c>
      <c r="Q111" s="388">
        <v>32010.652999999998</v>
      </c>
      <c r="R111" s="389">
        <v>1180.4459999999999</v>
      </c>
    </row>
    <row r="112" spans="2:18" ht="15.5" x14ac:dyDescent="0.35">
      <c r="B112" s="384" t="s">
        <v>124</v>
      </c>
      <c r="C112" s="385">
        <v>20960.152999999998</v>
      </c>
      <c r="D112" s="385">
        <v>96726.942999999999</v>
      </c>
      <c r="E112" s="385">
        <v>3361.4430000000002</v>
      </c>
      <c r="F112" s="386" t="s">
        <v>285</v>
      </c>
      <c r="G112" s="387">
        <v>21260.008000000002</v>
      </c>
      <c r="H112" s="388">
        <v>95866.664000000004</v>
      </c>
      <c r="I112" s="389">
        <v>4722.3500000000004</v>
      </c>
      <c r="J112" s="399"/>
      <c r="K112" s="384" t="s">
        <v>68</v>
      </c>
      <c r="L112" s="385">
        <v>7222.9110000000001</v>
      </c>
      <c r="M112" s="385">
        <v>33590.955000000002</v>
      </c>
      <c r="N112" s="385">
        <v>1235.403</v>
      </c>
      <c r="O112" s="386" t="s">
        <v>112</v>
      </c>
      <c r="P112" s="387">
        <v>4001.3429999999998</v>
      </c>
      <c r="Q112" s="388">
        <v>18437.917000000001</v>
      </c>
      <c r="R112" s="389">
        <v>753.58399999999995</v>
      </c>
    </row>
    <row r="113" spans="2:18" ht="15.5" x14ac:dyDescent="0.35">
      <c r="B113" s="384" t="s">
        <v>117</v>
      </c>
      <c r="C113" s="385">
        <v>18301.29</v>
      </c>
      <c r="D113" s="385">
        <v>84264.548999999999</v>
      </c>
      <c r="E113" s="385">
        <v>3159.7829999999999</v>
      </c>
      <c r="F113" s="386" t="s">
        <v>124</v>
      </c>
      <c r="G113" s="387">
        <v>20020.838</v>
      </c>
      <c r="H113" s="388">
        <v>92527.81</v>
      </c>
      <c r="I113" s="389">
        <v>4018.2550000000001</v>
      </c>
      <c r="J113" s="399"/>
      <c r="K113" s="384" t="s">
        <v>112</v>
      </c>
      <c r="L113" s="385">
        <v>6493.3469999999998</v>
      </c>
      <c r="M113" s="385">
        <v>29897.455000000002</v>
      </c>
      <c r="N113" s="385">
        <v>1121.085</v>
      </c>
      <c r="O113" s="386" t="s">
        <v>121</v>
      </c>
      <c r="P113" s="387">
        <v>2457.192</v>
      </c>
      <c r="Q113" s="388">
        <v>11218.218000000001</v>
      </c>
      <c r="R113" s="389">
        <v>926.91200000000003</v>
      </c>
    </row>
    <row r="114" spans="2:18" ht="15.5" x14ac:dyDescent="0.35">
      <c r="B114" s="384" t="s">
        <v>114</v>
      </c>
      <c r="C114" s="385">
        <v>18292.986000000001</v>
      </c>
      <c r="D114" s="385">
        <v>84772.99</v>
      </c>
      <c r="E114" s="385">
        <v>2849.1579999999999</v>
      </c>
      <c r="F114" s="386" t="s">
        <v>71</v>
      </c>
      <c r="G114" s="387">
        <v>16604.253000000001</v>
      </c>
      <c r="H114" s="388">
        <v>76599.057000000001</v>
      </c>
      <c r="I114" s="389">
        <v>3502.6529999999998</v>
      </c>
      <c r="J114" s="399"/>
      <c r="K114" s="384" t="s">
        <v>123</v>
      </c>
      <c r="L114" s="385">
        <v>6170.1270000000004</v>
      </c>
      <c r="M114" s="385">
        <v>28381.472000000002</v>
      </c>
      <c r="N114" s="385">
        <v>1169.28</v>
      </c>
      <c r="O114" s="386" t="s">
        <v>164</v>
      </c>
      <c r="P114" s="387">
        <v>1208.93</v>
      </c>
      <c r="Q114" s="388">
        <v>5555.817</v>
      </c>
      <c r="R114" s="389">
        <v>215.30799999999999</v>
      </c>
    </row>
    <row r="115" spans="2:18" ht="15.5" x14ac:dyDescent="0.35">
      <c r="B115" s="384" t="s">
        <v>129</v>
      </c>
      <c r="C115" s="385">
        <v>13987.963</v>
      </c>
      <c r="D115" s="385">
        <v>64502.77</v>
      </c>
      <c r="E115" s="385">
        <v>2459.701</v>
      </c>
      <c r="F115" s="386" t="s">
        <v>114</v>
      </c>
      <c r="G115" s="387">
        <v>12679.905000000001</v>
      </c>
      <c r="H115" s="388">
        <v>58720.94</v>
      </c>
      <c r="I115" s="389">
        <v>2634.4630000000002</v>
      </c>
      <c r="J115" s="399"/>
      <c r="K115" s="384" t="s">
        <v>121</v>
      </c>
      <c r="L115" s="385">
        <v>4327.098</v>
      </c>
      <c r="M115" s="385">
        <v>19981.269</v>
      </c>
      <c r="N115" s="385">
        <v>856.04600000000005</v>
      </c>
      <c r="O115" s="386" t="s">
        <v>111</v>
      </c>
      <c r="P115" s="387">
        <v>1198.67</v>
      </c>
      <c r="Q115" s="388">
        <v>5544.3059999999996</v>
      </c>
      <c r="R115" s="389">
        <v>296.904</v>
      </c>
    </row>
    <row r="116" spans="2:18" ht="15.5" x14ac:dyDescent="0.35">
      <c r="B116" s="384" t="s">
        <v>71</v>
      </c>
      <c r="C116" s="385">
        <v>13900.672</v>
      </c>
      <c r="D116" s="385">
        <v>64697.983</v>
      </c>
      <c r="E116" s="385">
        <v>2089.8110000000001</v>
      </c>
      <c r="F116" s="386" t="s">
        <v>154</v>
      </c>
      <c r="G116" s="387">
        <v>11500.769</v>
      </c>
      <c r="H116" s="388">
        <v>53357.83</v>
      </c>
      <c r="I116" s="389">
        <v>2010.9549999999999</v>
      </c>
      <c r="J116" s="399"/>
      <c r="K116" s="384" t="s">
        <v>114</v>
      </c>
      <c r="L116" s="385">
        <v>1656.4480000000001</v>
      </c>
      <c r="M116" s="385">
        <v>7630.6710000000003</v>
      </c>
      <c r="N116" s="385">
        <v>242.029</v>
      </c>
      <c r="O116" s="386" t="s">
        <v>277</v>
      </c>
      <c r="P116" s="387">
        <v>1152.26</v>
      </c>
      <c r="Q116" s="388">
        <v>5412.549</v>
      </c>
      <c r="R116" s="389">
        <v>189</v>
      </c>
    </row>
    <row r="117" spans="2:18" ht="15.5" x14ac:dyDescent="0.35">
      <c r="B117" s="384" t="s">
        <v>113</v>
      </c>
      <c r="C117" s="385">
        <v>9678.1620000000003</v>
      </c>
      <c r="D117" s="385">
        <v>44505.527999999998</v>
      </c>
      <c r="E117" s="385">
        <v>1496.68</v>
      </c>
      <c r="F117" s="386" t="s">
        <v>129</v>
      </c>
      <c r="G117" s="387">
        <v>9314.7289999999994</v>
      </c>
      <c r="H117" s="388">
        <v>43132.413</v>
      </c>
      <c r="I117" s="389">
        <v>1947.9970000000001</v>
      </c>
      <c r="J117" s="399"/>
      <c r="K117" s="384" t="s">
        <v>113</v>
      </c>
      <c r="L117" s="385">
        <v>1202.7049999999999</v>
      </c>
      <c r="M117" s="385">
        <v>5535.9040000000005</v>
      </c>
      <c r="N117" s="385">
        <v>187.71600000000001</v>
      </c>
      <c r="O117" s="386" t="s">
        <v>123</v>
      </c>
      <c r="P117" s="387">
        <v>986.255</v>
      </c>
      <c r="Q117" s="388">
        <v>4529.1220000000003</v>
      </c>
      <c r="R117" s="389">
        <v>196</v>
      </c>
    </row>
    <row r="118" spans="2:18" ht="15.5" x14ac:dyDescent="0.35">
      <c r="B118" s="384" t="s">
        <v>111</v>
      </c>
      <c r="C118" s="385">
        <v>7973.79</v>
      </c>
      <c r="D118" s="385">
        <v>36724.682000000001</v>
      </c>
      <c r="E118" s="385">
        <v>1352.886</v>
      </c>
      <c r="F118" s="386" t="s">
        <v>119</v>
      </c>
      <c r="G118" s="387">
        <v>5037.1419999999998</v>
      </c>
      <c r="H118" s="388">
        <v>23231.562000000002</v>
      </c>
      <c r="I118" s="389">
        <v>946.55399999999997</v>
      </c>
      <c r="J118" s="399"/>
      <c r="K118" s="384" t="s">
        <v>111</v>
      </c>
      <c r="L118" s="385">
        <v>1163.5219999999999</v>
      </c>
      <c r="M118" s="385">
        <v>5322.0339999999997</v>
      </c>
      <c r="N118" s="385">
        <v>188.58500000000001</v>
      </c>
      <c r="O118" s="386" t="s">
        <v>122</v>
      </c>
      <c r="P118" s="387">
        <v>712.904</v>
      </c>
      <c r="Q118" s="388">
        <v>3243.1579999999999</v>
      </c>
      <c r="R118" s="389">
        <v>137.12899999999999</v>
      </c>
    </row>
    <row r="119" spans="2:18" ht="15.5" x14ac:dyDescent="0.35">
      <c r="B119" s="384" t="s">
        <v>154</v>
      </c>
      <c r="C119" s="385">
        <v>6808.6509999999998</v>
      </c>
      <c r="D119" s="385">
        <v>31545.803</v>
      </c>
      <c r="E119" s="385">
        <v>1332.95</v>
      </c>
      <c r="F119" s="386" t="s">
        <v>213</v>
      </c>
      <c r="G119" s="387">
        <v>4625.1499999999996</v>
      </c>
      <c r="H119" s="388">
        <v>21608.723999999998</v>
      </c>
      <c r="I119" s="389">
        <v>1016</v>
      </c>
      <c r="J119" s="399"/>
      <c r="K119" s="384" t="s">
        <v>122</v>
      </c>
      <c r="L119" s="385">
        <v>1006.413</v>
      </c>
      <c r="M119" s="385">
        <v>4635.1469999999999</v>
      </c>
      <c r="N119" s="385">
        <v>177.53899999999999</v>
      </c>
      <c r="O119" s="386" t="s">
        <v>114</v>
      </c>
      <c r="P119" s="387">
        <v>460.21</v>
      </c>
      <c r="Q119" s="388">
        <v>2117.3739999999998</v>
      </c>
      <c r="R119" s="389">
        <v>104.8</v>
      </c>
    </row>
    <row r="120" spans="2:18" ht="15.5" x14ac:dyDescent="0.35">
      <c r="B120" s="384" t="s">
        <v>119</v>
      </c>
      <c r="C120" s="385">
        <v>6380.0969999999998</v>
      </c>
      <c r="D120" s="385">
        <v>29564.041000000001</v>
      </c>
      <c r="E120" s="385">
        <v>950.10500000000002</v>
      </c>
      <c r="F120" s="386" t="s">
        <v>122</v>
      </c>
      <c r="G120" s="387">
        <v>3840.2040000000002</v>
      </c>
      <c r="H120" s="388">
        <v>17724.028999999999</v>
      </c>
      <c r="I120" s="389">
        <v>638.46400000000006</v>
      </c>
      <c r="J120" s="399"/>
      <c r="K120" s="384" t="s">
        <v>124</v>
      </c>
      <c r="L120" s="385">
        <v>935.36099999999999</v>
      </c>
      <c r="M120" s="385">
        <v>4420.415</v>
      </c>
      <c r="N120" s="385">
        <v>127.093</v>
      </c>
      <c r="O120" s="386" t="s">
        <v>152</v>
      </c>
      <c r="P120" s="387">
        <v>445.18799999999999</v>
      </c>
      <c r="Q120" s="388">
        <v>2063.0120000000002</v>
      </c>
      <c r="R120" s="389">
        <v>109.4</v>
      </c>
    </row>
    <row r="121" spans="2:18" ht="15.5" x14ac:dyDescent="0.35">
      <c r="B121" s="384" t="s">
        <v>286</v>
      </c>
      <c r="C121" s="385">
        <v>4786.6809999999996</v>
      </c>
      <c r="D121" s="385">
        <v>22357.469000000001</v>
      </c>
      <c r="E121" s="385">
        <v>717.2</v>
      </c>
      <c r="F121" s="386" t="s">
        <v>111</v>
      </c>
      <c r="G121" s="387">
        <v>3822.328</v>
      </c>
      <c r="H121" s="388">
        <v>17704.002</v>
      </c>
      <c r="I121" s="389">
        <v>662.24300000000005</v>
      </c>
      <c r="J121" s="399"/>
      <c r="K121" s="384" t="s">
        <v>156</v>
      </c>
      <c r="L121" s="385">
        <v>533.428</v>
      </c>
      <c r="M121" s="385">
        <v>2490.5010000000002</v>
      </c>
      <c r="N121" s="385">
        <v>81.599999999999994</v>
      </c>
      <c r="O121" s="386" t="s">
        <v>128</v>
      </c>
      <c r="P121" s="387">
        <v>254.423</v>
      </c>
      <c r="Q121" s="388">
        <v>1200.606</v>
      </c>
      <c r="R121" s="389">
        <v>62.4</v>
      </c>
    </row>
    <row r="122" spans="2:18" ht="15.5" x14ac:dyDescent="0.35">
      <c r="B122" s="384" t="s">
        <v>122</v>
      </c>
      <c r="C122" s="385">
        <v>4539.6970000000001</v>
      </c>
      <c r="D122" s="385">
        <v>21016.987000000001</v>
      </c>
      <c r="E122" s="385">
        <v>628.34900000000005</v>
      </c>
      <c r="F122" s="386" t="s">
        <v>302</v>
      </c>
      <c r="G122" s="387">
        <v>3532.2449999999999</v>
      </c>
      <c r="H122" s="388">
        <v>16200</v>
      </c>
      <c r="I122" s="389">
        <v>676.48900000000003</v>
      </c>
      <c r="J122" s="399"/>
      <c r="K122" s="384" t="s">
        <v>115</v>
      </c>
      <c r="L122" s="385">
        <v>350.99299999999999</v>
      </c>
      <c r="M122" s="385">
        <v>1589.2639999999999</v>
      </c>
      <c r="N122" s="385">
        <v>64.033000000000001</v>
      </c>
      <c r="O122" s="386" t="s">
        <v>119</v>
      </c>
      <c r="P122" s="387">
        <v>174.49</v>
      </c>
      <c r="Q122" s="388">
        <v>792.51099999999997</v>
      </c>
      <c r="R122" s="389">
        <v>41.25</v>
      </c>
    </row>
    <row r="123" spans="2:18" ht="16" thickBot="1" x14ac:dyDescent="0.4">
      <c r="B123" s="390" t="s">
        <v>135</v>
      </c>
      <c r="C123" s="391">
        <v>3707.24</v>
      </c>
      <c r="D123" s="391">
        <v>17274.488000000001</v>
      </c>
      <c r="E123" s="391">
        <v>563.875</v>
      </c>
      <c r="F123" s="392" t="s">
        <v>156</v>
      </c>
      <c r="G123" s="393">
        <v>3443.319</v>
      </c>
      <c r="H123" s="394">
        <v>15734.471</v>
      </c>
      <c r="I123" s="395">
        <v>580.851</v>
      </c>
      <c r="J123" s="399"/>
      <c r="K123" s="390" t="s">
        <v>152</v>
      </c>
      <c r="L123" s="391">
        <v>274.27199999999999</v>
      </c>
      <c r="M123" s="391">
        <v>1280.4749999999999</v>
      </c>
      <c r="N123" s="391">
        <v>41</v>
      </c>
      <c r="O123" s="392" t="s">
        <v>124</v>
      </c>
      <c r="P123" s="393">
        <v>120.15300000000001</v>
      </c>
      <c r="Q123" s="394">
        <v>556.04200000000003</v>
      </c>
      <c r="R123" s="395">
        <v>19.25</v>
      </c>
    </row>
    <row r="124" spans="2:18" x14ac:dyDescent="0.25">
      <c r="B124" s="396"/>
      <c r="C124" s="396"/>
      <c r="D124" s="396"/>
      <c r="E124" s="396"/>
      <c r="F124" s="396"/>
      <c r="G124" s="396"/>
      <c r="H124" s="396"/>
      <c r="I124" s="396"/>
      <c r="J124" s="396"/>
      <c r="K124" s="396"/>
      <c r="L124" s="396"/>
      <c r="M124" s="396"/>
      <c r="N124" s="396"/>
      <c r="O124" s="396"/>
      <c r="P124" s="396"/>
      <c r="Q124" s="396"/>
      <c r="R124" s="396"/>
    </row>
    <row r="125" spans="2:18" x14ac:dyDescent="0.25">
      <c r="B125" s="396"/>
      <c r="C125" s="396"/>
      <c r="D125" s="396"/>
      <c r="E125" s="396"/>
      <c r="F125" s="396"/>
      <c r="G125" s="396"/>
      <c r="H125" s="396"/>
      <c r="I125" s="396"/>
      <c r="J125" s="396"/>
      <c r="K125" s="396"/>
      <c r="L125" s="396"/>
      <c r="M125" s="396"/>
      <c r="N125" s="396"/>
      <c r="O125" s="396"/>
      <c r="P125" s="396"/>
      <c r="Q125" s="396"/>
      <c r="R125" s="396"/>
    </row>
    <row r="126" spans="2:18" x14ac:dyDescent="0.25">
      <c r="B126" s="396"/>
      <c r="C126" s="396"/>
      <c r="D126" s="396"/>
      <c r="E126" s="396"/>
      <c r="F126" s="396"/>
      <c r="G126" s="396"/>
      <c r="H126" s="396"/>
      <c r="I126" s="396"/>
      <c r="J126" s="396"/>
      <c r="K126" s="396"/>
      <c r="L126" s="396"/>
      <c r="M126" s="396"/>
      <c r="N126" s="396"/>
      <c r="O126" s="396"/>
      <c r="P126" s="396"/>
      <c r="Q126" s="396"/>
      <c r="R126" s="396"/>
    </row>
    <row r="127" spans="2:18" ht="16.5" x14ac:dyDescent="0.35">
      <c r="B127" s="422"/>
      <c r="C127" s="422"/>
      <c r="D127" s="422"/>
      <c r="E127" s="422"/>
      <c r="F127" s="422"/>
      <c r="G127" s="422"/>
      <c r="H127" s="422"/>
      <c r="I127" s="423"/>
      <c r="J127" s="423"/>
      <c r="K127" s="422"/>
      <c r="L127" s="422"/>
      <c r="M127" s="422"/>
      <c r="N127" s="422"/>
      <c r="O127" s="422"/>
      <c r="P127" s="424"/>
      <c r="Q127" s="424"/>
      <c r="R127" s="415"/>
    </row>
    <row r="128" spans="2:18" ht="15.5" x14ac:dyDescent="0.35">
      <c r="B128" s="397" t="s">
        <v>268</v>
      </c>
      <c r="C128" s="397"/>
      <c r="D128" s="397"/>
      <c r="E128" s="397"/>
      <c r="F128" s="397"/>
      <c r="G128" s="397"/>
      <c r="H128" s="397"/>
      <c r="I128" s="399"/>
      <c r="J128" s="399"/>
      <c r="K128" s="397" t="s">
        <v>269</v>
      </c>
      <c r="L128" s="397"/>
      <c r="M128" s="397"/>
      <c r="N128" s="397"/>
      <c r="O128" s="397"/>
      <c r="P128" s="397"/>
      <c r="Q128" s="397"/>
      <c r="R128" s="399"/>
    </row>
    <row r="129" spans="2:31" ht="16" thickBot="1" x14ac:dyDescent="0.4">
      <c r="B129" s="400" t="s">
        <v>168</v>
      </c>
      <c r="C129" s="397"/>
      <c r="D129" s="397"/>
      <c r="E129" s="397"/>
      <c r="F129" s="399"/>
      <c r="G129" s="399"/>
      <c r="H129" s="399"/>
      <c r="I129" s="399"/>
      <c r="J129" s="399"/>
      <c r="K129" s="400" t="s">
        <v>168</v>
      </c>
      <c r="L129" s="397"/>
      <c r="M129" s="397"/>
      <c r="N129" s="397"/>
      <c r="O129" s="399"/>
      <c r="P129" s="399"/>
      <c r="Q129" s="399"/>
      <c r="R129" s="399"/>
    </row>
    <row r="130" spans="2:31" ht="16" thickBot="1" x14ac:dyDescent="0.4">
      <c r="B130" s="401" t="s">
        <v>107</v>
      </c>
      <c r="C130" s="402"/>
      <c r="D130" s="402"/>
      <c r="E130" s="402"/>
      <c r="F130" s="402"/>
      <c r="G130" s="402"/>
      <c r="H130" s="402"/>
      <c r="I130" s="403"/>
      <c r="J130" s="399"/>
      <c r="K130" s="401" t="s">
        <v>108</v>
      </c>
      <c r="L130" s="402"/>
      <c r="M130" s="402"/>
      <c r="N130" s="402"/>
      <c r="O130" s="402"/>
      <c r="P130" s="402"/>
      <c r="Q130" s="402"/>
      <c r="R130" s="403"/>
    </row>
    <row r="131" spans="2:31" ht="16" thickBot="1" x14ac:dyDescent="0.4">
      <c r="B131" s="404" t="s">
        <v>299</v>
      </c>
      <c r="C131" s="405"/>
      <c r="D131" s="406"/>
      <c r="E131" s="407"/>
      <c r="F131" s="404" t="s">
        <v>300</v>
      </c>
      <c r="G131" s="405"/>
      <c r="H131" s="406"/>
      <c r="I131" s="407"/>
      <c r="J131" s="399"/>
      <c r="K131" s="404" t="s">
        <v>299</v>
      </c>
      <c r="L131" s="405"/>
      <c r="M131" s="406"/>
      <c r="N131" s="407"/>
      <c r="O131" s="404" t="s">
        <v>300</v>
      </c>
      <c r="P131" s="405"/>
      <c r="Q131" s="406"/>
      <c r="R131" s="407"/>
    </row>
    <row r="132" spans="2:31" ht="31.5" thickBot="1" x14ac:dyDescent="0.4">
      <c r="B132" s="408" t="s">
        <v>109</v>
      </c>
      <c r="C132" s="409" t="s">
        <v>89</v>
      </c>
      <c r="D132" s="410" t="s">
        <v>131</v>
      </c>
      <c r="E132" s="411" t="s">
        <v>110</v>
      </c>
      <c r="F132" s="408" t="s">
        <v>109</v>
      </c>
      <c r="G132" s="409" t="s">
        <v>89</v>
      </c>
      <c r="H132" s="410" t="s">
        <v>131</v>
      </c>
      <c r="I132" s="411" t="s">
        <v>110</v>
      </c>
      <c r="J132" s="399"/>
      <c r="K132" s="408" t="s">
        <v>109</v>
      </c>
      <c r="L132" s="409" t="s">
        <v>89</v>
      </c>
      <c r="M132" s="410" t="s">
        <v>131</v>
      </c>
      <c r="N132" s="411" t="s">
        <v>110</v>
      </c>
      <c r="O132" s="408" t="s">
        <v>109</v>
      </c>
      <c r="P132" s="409" t="s">
        <v>89</v>
      </c>
      <c r="Q132" s="410" t="s">
        <v>131</v>
      </c>
      <c r="R132" s="411" t="s">
        <v>110</v>
      </c>
    </row>
    <row r="133" spans="2:31" ht="16" thickBot="1" x14ac:dyDescent="0.4">
      <c r="B133" s="371" t="s">
        <v>102</v>
      </c>
      <c r="C133" s="372">
        <v>766275.09900000005</v>
      </c>
      <c r="D133" s="373">
        <v>3550876.8659999999</v>
      </c>
      <c r="E133" s="374">
        <v>191043.524</v>
      </c>
      <c r="F133" s="375" t="s">
        <v>102</v>
      </c>
      <c r="G133" s="376">
        <v>781400.73199999996</v>
      </c>
      <c r="H133" s="377">
        <v>3596221.3339999998</v>
      </c>
      <c r="I133" s="374">
        <v>191135.008</v>
      </c>
      <c r="J133" s="399"/>
      <c r="K133" s="371" t="s">
        <v>102</v>
      </c>
      <c r="L133" s="372">
        <v>341169.69799999997</v>
      </c>
      <c r="M133" s="373">
        <v>1581037.5419999999</v>
      </c>
      <c r="N133" s="374">
        <v>71098.887000000002</v>
      </c>
      <c r="O133" s="375" t="s">
        <v>102</v>
      </c>
      <c r="P133" s="376">
        <v>393574.37</v>
      </c>
      <c r="Q133" s="377">
        <v>1812229.0649999999</v>
      </c>
      <c r="R133" s="374">
        <v>76106.654999999999</v>
      </c>
    </row>
    <row r="134" spans="2:31" ht="15.5" x14ac:dyDescent="0.35">
      <c r="B134" s="378" t="s">
        <v>69</v>
      </c>
      <c r="C134" s="379">
        <v>87511.225000000006</v>
      </c>
      <c r="D134" s="379">
        <v>405171.79200000002</v>
      </c>
      <c r="E134" s="379">
        <v>26250.991999999998</v>
      </c>
      <c r="F134" s="380" t="s">
        <v>69</v>
      </c>
      <c r="G134" s="381">
        <v>90336.415999999997</v>
      </c>
      <c r="H134" s="382">
        <v>415505.00199999998</v>
      </c>
      <c r="I134" s="383">
        <v>26825.773000000001</v>
      </c>
      <c r="J134" s="399"/>
      <c r="K134" s="378" t="s">
        <v>69</v>
      </c>
      <c r="L134" s="379">
        <v>124967.36900000001</v>
      </c>
      <c r="M134" s="379">
        <v>579101.56499999994</v>
      </c>
      <c r="N134" s="379">
        <v>29613.666000000001</v>
      </c>
      <c r="O134" s="380" t="s">
        <v>69</v>
      </c>
      <c r="P134" s="381">
        <v>143741.47200000001</v>
      </c>
      <c r="Q134" s="382">
        <v>661641.54599999997</v>
      </c>
      <c r="R134" s="383">
        <v>30248.902999999998</v>
      </c>
    </row>
    <row r="135" spans="2:31" ht="15.5" x14ac:dyDescent="0.35">
      <c r="B135" s="384" t="s">
        <v>115</v>
      </c>
      <c r="C135" s="385">
        <v>79015.006999999998</v>
      </c>
      <c r="D135" s="385">
        <v>366068.04599999997</v>
      </c>
      <c r="E135" s="385">
        <v>18355.316999999999</v>
      </c>
      <c r="F135" s="386" t="s">
        <v>115</v>
      </c>
      <c r="G135" s="387">
        <v>71082.524000000005</v>
      </c>
      <c r="H135" s="388">
        <v>326797.29499999998</v>
      </c>
      <c r="I135" s="389">
        <v>15955.701999999999</v>
      </c>
      <c r="J135" s="399"/>
      <c r="K135" s="384" t="s">
        <v>111</v>
      </c>
      <c r="L135" s="385">
        <v>47413.025000000001</v>
      </c>
      <c r="M135" s="385">
        <v>219652.49100000001</v>
      </c>
      <c r="N135" s="385">
        <v>6948.76</v>
      </c>
      <c r="O135" s="386" t="s">
        <v>111</v>
      </c>
      <c r="P135" s="387">
        <v>54488.803</v>
      </c>
      <c r="Q135" s="388">
        <v>250105.693</v>
      </c>
      <c r="R135" s="389">
        <v>7149.9390000000003</v>
      </c>
    </row>
    <row r="136" spans="2:31" ht="15.5" x14ac:dyDescent="0.35">
      <c r="B136" s="384" t="s">
        <v>111</v>
      </c>
      <c r="C136" s="385">
        <v>76085.009000000005</v>
      </c>
      <c r="D136" s="385">
        <v>353641.717</v>
      </c>
      <c r="E136" s="385">
        <v>15719.853999999999</v>
      </c>
      <c r="F136" s="386" t="s">
        <v>111</v>
      </c>
      <c r="G136" s="387">
        <v>68557.188999999998</v>
      </c>
      <c r="H136" s="388">
        <v>314573.93800000002</v>
      </c>
      <c r="I136" s="389">
        <v>16891.136999999999</v>
      </c>
      <c r="J136" s="399"/>
      <c r="K136" s="384" t="s">
        <v>215</v>
      </c>
      <c r="L136" s="385">
        <v>30527.756000000001</v>
      </c>
      <c r="M136" s="385">
        <v>141428.144</v>
      </c>
      <c r="N136" s="385">
        <v>5812.01</v>
      </c>
      <c r="O136" s="386" t="s">
        <v>215</v>
      </c>
      <c r="P136" s="387">
        <v>47216.247000000003</v>
      </c>
      <c r="Q136" s="388">
        <v>218039.864</v>
      </c>
      <c r="R136" s="389">
        <v>10417.647999999999</v>
      </c>
    </row>
    <row r="137" spans="2:31" ht="15.5" x14ac:dyDescent="0.35">
      <c r="B137" s="384" t="s">
        <v>164</v>
      </c>
      <c r="C137" s="385">
        <v>59775.175999999999</v>
      </c>
      <c r="D137" s="385">
        <v>277551.614</v>
      </c>
      <c r="E137" s="385">
        <v>12263.948</v>
      </c>
      <c r="F137" s="386" t="s">
        <v>164</v>
      </c>
      <c r="G137" s="387">
        <v>56836.724999999999</v>
      </c>
      <c r="H137" s="388">
        <v>261805.18900000001</v>
      </c>
      <c r="I137" s="389">
        <v>11193.311</v>
      </c>
      <c r="J137" s="399"/>
      <c r="K137" s="384" t="s">
        <v>121</v>
      </c>
      <c r="L137" s="385">
        <v>21579.145</v>
      </c>
      <c r="M137" s="385">
        <v>99983.343999999997</v>
      </c>
      <c r="N137" s="385">
        <v>5875.2550000000001</v>
      </c>
      <c r="O137" s="386" t="s">
        <v>115</v>
      </c>
      <c r="P137" s="387">
        <v>29559.33</v>
      </c>
      <c r="Q137" s="388">
        <v>136029.85</v>
      </c>
      <c r="R137" s="389">
        <v>6396.9409999999998</v>
      </c>
    </row>
    <row r="138" spans="2:31" ht="15.5" x14ac:dyDescent="0.35">
      <c r="B138" s="384" t="s">
        <v>122</v>
      </c>
      <c r="C138" s="385">
        <v>45863.699000000001</v>
      </c>
      <c r="D138" s="385">
        <v>212358.57800000001</v>
      </c>
      <c r="E138" s="385">
        <v>11049.084000000001</v>
      </c>
      <c r="F138" s="386" t="s">
        <v>124</v>
      </c>
      <c r="G138" s="387">
        <v>49414.832999999999</v>
      </c>
      <c r="H138" s="388">
        <v>227399.234</v>
      </c>
      <c r="I138" s="389">
        <v>14868.55</v>
      </c>
      <c r="J138" s="399"/>
      <c r="K138" s="384" t="s">
        <v>115</v>
      </c>
      <c r="L138" s="385">
        <v>21191.157999999999</v>
      </c>
      <c r="M138" s="385">
        <v>98297.331999999995</v>
      </c>
      <c r="N138" s="385">
        <v>4735.1220000000003</v>
      </c>
      <c r="O138" s="386" t="s">
        <v>68</v>
      </c>
      <c r="P138" s="387">
        <v>26546.044999999998</v>
      </c>
      <c r="Q138" s="388">
        <v>122372.54399999999</v>
      </c>
      <c r="R138" s="389">
        <v>5112.6180000000004</v>
      </c>
    </row>
    <row r="139" spans="2:31" ht="15.5" x14ac:dyDescent="0.35">
      <c r="B139" s="384" t="s">
        <v>71</v>
      </c>
      <c r="C139" s="385">
        <v>45679.021000000001</v>
      </c>
      <c r="D139" s="385">
        <v>211597.98800000001</v>
      </c>
      <c r="E139" s="385">
        <v>10216.868</v>
      </c>
      <c r="F139" s="386" t="s">
        <v>122</v>
      </c>
      <c r="G139" s="387">
        <v>47971.703000000001</v>
      </c>
      <c r="H139" s="388">
        <v>220844.07399999999</v>
      </c>
      <c r="I139" s="389">
        <v>10463.742</v>
      </c>
      <c r="J139" s="399"/>
      <c r="K139" s="384" t="s">
        <v>68</v>
      </c>
      <c r="L139" s="385">
        <v>20850.477999999999</v>
      </c>
      <c r="M139" s="385">
        <v>96635.593999999997</v>
      </c>
      <c r="N139" s="385">
        <v>4197.2569999999996</v>
      </c>
      <c r="O139" s="386" t="s">
        <v>121</v>
      </c>
      <c r="P139" s="387">
        <v>25626.210999999999</v>
      </c>
      <c r="Q139" s="388">
        <v>118162.77499999999</v>
      </c>
      <c r="R139" s="389">
        <v>5869.3090000000002</v>
      </c>
    </row>
    <row r="140" spans="2:31" ht="15.5" x14ac:dyDescent="0.35">
      <c r="B140" s="384" t="s">
        <v>124</v>
      </c>
      <c r="C140" s="385">
        <v>44234.493000000002</v>
      </c>
      <c r="D140" s="385">
        <v>204969.40599999999</v>
      </c>
      <c r="E140" s="385">
        <v>13708.83</v>
      </c>
      <c r="F140" s="386" t="s">
        <v>71</v>
      </c>
      <c r="G140" s="387">
        <v>40322.288999999997</v>
      </c>
      <c r="H140" s="388">
        <v>185809.62599999999</v>
      </c>
      <c r="I140" s="389">
        <v>9931.4650000000001</v>
      </c>
      <c r="J140" s="399"/>
      <c r="K140" s="384" t="s">
        <v>114</v>
      </c>
      <c r="L140" s="385">
        <v>8850.0040000000008</v>
      </c>
      <c r="M140" s="385">
        <v>41024.953000000001</v>
      </c>
      <c r="N140" s="385">
        <v>1387.1759999999999</v>
      </c>
      <c r="O140" s="386" t="s">
        <v>159</v>
      </c>
      <c r="P140" s="387">
        <v>10300.188</v>
      </c>
      <c r="Q140" s="388">
        <v>47354.565999999999</v>
      </c>
      <c r="R140" s="389">
        <v>1262.807</v>
      </c>
    </row>
    <row r="141" spans="2:31" ht="15.5" x14ac:dyDescent="0.35">
      <c r="B141" s="384" t="s">
        <v>113</v>
      </c>
      <c r="C141" s="385">
        <v>38158.599000000002</v>
      </c>
      <c r="D141" s="385">
        <v>177060.77499999999</v>
      </c>
      <c r="E141" s="385">
        <v>8126.3590000000004</v>
      </c>
      <c r="F141" s="386" t="s">
        <v>119</v>
      </c>
      <c r="G141" s="387">
        <v>32577.867999999999</v>
      </c>
      <c r="H141" s="388">
        <v>149998.68400000001</v>
      </c>
      <c r="I141" s="389">
        <v>8384.81</v>
      </c>
      <c r="J141" s="399"/>
      <c r="K141" s="384" t="s">
        <v>135</v>
      </c>
      <c r="L141" s="385">
        <v>8095.277</v>
      </c>
      <c r="M141" s="385">
        <v>37453.463000000003</v>
      </c>
      <c r="N141" s="385">
        <v>1150.7719999999999</v>
      </c>
      <c r="O141" s="386" t="s">
        <v>114</v>
      </c>
      <c r="P141" s="387">
        <v>9295.1620000000003</v>
      </c>
      <c r="Q141" s="388">
        <v>42797.447</v>
      </c>
      <c r="R141" s="389">
        <v>1299.329</v>
      </c>
      <c r="AE141" s="14">
        <v>0</v>
      </c>
    </row>
    <row r="142" spans="2:31" ht="15.5" x14ac:dyDescent="0.35">
      <c r="B142" s="384" t="s">
        <v>114</v>
      </c>
      <c r="C142" s="385">
        <v>25531.534</v>
      </c>
      <c r="D142" s="385">
        <v>118333.636</v>
      </c>
      <c r="E142" s="385">
        <v>6832.5039999999999</v>
      </c>
      <c r="F142" s="386" t="s">
        <v>113</v>
      </c>
      <c r="G142" s="387">
        <v>30798.524000000001</v>
      </c>
      <c r="H142" s="388">
        <v>141546.59400000001</v>
      </c>
      <c r="I142" s="389">
        <v>7282.22</v>
      </c>
      <c r="J142" s="399"/>
      <c r="K142" s="384" t="s">
        <v>159</v>
      </c>
      <c r="L142" s="385">
        <v>7982.6130000000003</v>
      </c>
      <c r="M142" s="385">
        <v>37011.4</v>
      </c>
      <c r="N142" s="385">
        <v>1105.521</v>
      </c>
      <c r="O142" s="386" t="s">
        <v>135</v>
      </c>
      <c r="P142" s="387">
        <v>9039.4760000000006</v>
      </c>
      <c r="Q142" s="388">
        <v>41485.292000000001</v>
      </c>
      <c r="R142" s="389">
        <v>1096.702</v>
      </c>
    </row>
    <row r="143" spans="2:31" ht="15.5" x14ac:dyDescent="0.35">
      <c r="B143" s="384" t="s">
        <v>119</v>
      </c>
      <c r="C143" s="385">
        <v>23917.909</v>
      </c>
      <c r="D143" s="385">
        <v>110724.463</v>
      </c>
      <c r="E143" s="385">
        <v>5551.7550000000001</v>
      </c>
      <c r="F143" s="386" t="s">
        <v>118</v>
      </c>
      <c r="G143" s="387">
        <v>28889.988000000001</v>
      </c>
      <c r="H143" s="388">
        <v>133591.353</v>
      </c>
      <c r="I143" s="389">
        <v>5608.8190000000004</v>
      </c>
      <c r="J143" s="399"/>
      <c r="K143" s="384" t="s">
        <v>113</v>
      </c>
      <c r="L143" s="385">
        <v>7767.6210000000001</v>
      </c>
      <c r="M143" s="385">
        <v>35922.014000000003</v>
      </c>
      <c r="N143" s="385">
        <v>885.16499999999996</v>
      </c>
      <c r="O143" s="386" t="s">
        <v>117</v>
      </c>
      <c r="P143" s="387">
        <v>8791.1229999999996</v>
      </c>
      <c r="Q143" s="388">
        <v>40494.92</v>
      </c>
      <c r="R143" s="389">
        <v>2080.06</v>
      </c>
    </row>
    <row r="144" spans="2:31" ht="15.5" x14ac:dyDescent="0.35">
      <c r="B144" s="384" t="s">
        <v>118</v>
      </c>
      <c r="C144" s="385">
        <v>23631.263999999999</v>
      </c>
      <c r="D144" s="385">
        <v>109012.049</v>
      </c>
      <c r="E144" s="385">
        <v>6861.4480000000003</v>
      </c>
      <c r="F144" s="386" t="s">
        <v>114</v>
      </c>
      <c r="G144" s="387">
        <v>26740.215</v>
      </c>
      <c r="H144" s="388">
        <v>122933.605</v>
      </c>
      <c r="I144" s="389">
        <v>6900.4849999999997</v>
      </c>
      <c r="J144" s="399"/>
      <c r="K144" s="384" t="s">
        <v>152</v>
      </c>
      <c r="L144" s="385">
        <v>6741.0680000000002</v>
      </c>
      <c r="M144" s="385">
        <v>31107.813999999998</v>
      </c>
      <c r="N144" s="385">
        <v>1472.66</v>
      </c>
      <c r="O144" s="386" t="s">
        <v>113</v>
      </c>
      <c r="P144" s="387">
        <v>6294.3549999999996</v>
      </c>
      <c r="Q144" s="388">
        <v>29039.851999999999</v>
      </c>
      <c r="R144" s="389">
        <v>527.32899999999995</v>
      </c>
    </row>
    <row r="145" spans="1:18" ht="15.5" x14ac:dyDescent="0.35">
      <c r="B145" s="384" t="s">
        <v>129</v>
      </c>
      <c r="C145" s="385">
        <v>21820.545999999998</v>
      </c>
      <c r="D145" s="385">
        <v>101185.66499999999</v>
      </c>
      <c r="E145" s="385">
        <v>5281.808</v>
      </c>
      <c r="F145" s="386" t="s">
        <v>129</v>
      </c>
      <c r="G145" s="387">
        <v>21268.173999999999</v>
      </c>
      <c r="H145" s="388">
        <v>97823.039999999994</v>
      </c>
      <c r="I145" s="389">
        <v>5148.8220000000001</v>
      </c>
      <c r="J145" s="399"/>
      <c r="K145" s="384" t="s">
        <v>117</v>
      </c>
      <c r="L145" s="385">
        <v>6017.7330000000002</v>
      </c>
      <c r="M145" s="385">
        <v>28065.27</v>
      </c>
      <c r="N145" s="385">
        <v>1355.6379999999999</v>
      </c>
      <c r="O145" s="386" t="s">
        <v>122</v>
      </c>
      <c r="P145" s="387">
        <v>5871.0749999999998</v>
      </c>
      <c r="Q145" s="388">
        <v>27063.316999999999</v>
      </c>
      <c r="R145" s="389">
        <v>1033.4110000000001</v>
      </c>
    </row>
    <row r="146" spans="1:18" ht="15.5" x14ac:dyDescent="0.35">
      <c r="B146" s="384" t="s">
        <v>215</v>
      </c>
      <c r="C146" s="385">
        <v>21353.856</v>
      </c>
      <c r="D146" s="385">
        <v>98926.270999999993</v>
      </c>
      <c r="E146" s="385">
        <v>6286.5230000000001</v>
      </c>
      <c r="F146" s="386" t="s">
        <v>121</v>
      </c>
      <c r="G146" s="387">
        <v>18569.14</v>
      </c>
      <c r="H146" s="388">
        <v>85535.410999999993</v>
      </c>
      <c r="I146" s="389">
        <v>3043.5509999999999</v>
      </c>
      <c r="J146" s="399"/>
      <c r="K146" s="384" t="s">
        <v>112</v>
      </c>
      <c r="L146" s="385">
        <v>5691.0810000000001</v>
      </c>
      <c r="M146" s="385">
        <v>26204.214</v>
      </c>
      <c r="N146" s="385">
        <v>1106.8050000000001</v>
      </c>
      <c r="O146" s="386" t="s">
        <v>152</v>
      </c>
      <c r="P146" s="387">
        <v>4132.6270000000004</v>
      </c>
      <c r="Q146" s="388">
        <v>19212.672999999999</v>
      </c>
      <c r="R146" s="389">
        <v>1207.576</v>
      </c>
    </row>
    <row r="147" spans="1:18" ht="15.5" x14ac:dyDescent="0.35">
      <c r="B147" s="384" t="s">
        <v>121</v>
      </c>
      <c r="C147" s="385">
        <v>18485.116999999998</v>
      </c>
      <c r="D147" s="385">
        <v>85659.9</v>
      </c>
      <c r="E147" s="385">
        <v>3532.6210000000001</v>
      </c>
      <c r="F147" s="386" t="s">
        <v>215</v>
      </c>
      <c r="G147" s="387">
        <v>18302.626</v>
      </c>
      <c r="H147" s="388">
        <v>84490.186000000002</v>
      </c>
      <c r="I147" s="389">
        <v>4904.7619999999997</v>
      </c>
      <c r="J147" s="399"/>
      <c r="K147" s="384" t="s">
        <v>122</v>
      </c>
      <c r="L147" s="385">
        <v>5263.3389999999999</v>
      </c>
      <c r="M147" s="385">
        <v>24405.621999999999</v>
      </c>
      <c r="N147" s="385">
        <v>978.02499999999998</v>
      </c>
      <c r="O147" s="386" t="s">
        <v>112</v>
      </c>
      <c r="P147" s="387">
        <v>2796.0459999999998</v>
      </c>
      <c r="Q147" s="388">
        <v>12829.048000000001</v>
      </c>
      <c r="R147" s="389">
        <v>522.26700000000005</v>
      </c>
    </row>
    <row r="148" spans="1:18" ht="15.5" x14ac:dyDescent="0.35">
      <c r="B148" s="384" t="s">
        <v>120</v>
      </c>
      <c r="C148" s="385">
        <v>16329.724</v>
      </c>
      <c r="D148" s="385">
        <v>75685.34</v>
      </c>
      <c r="E148" s="385">
        <v>4116.74</v>
      </c>
      <c r="F148" s="386" t="s">
        <v>283</v>
      </c>
      <c r="G148" s="387">
        <v>14648.672</v>
      </c>
      <c r="H148" s="388">
        <v>67505.903000000006</v>
      </c>
      <c r="I148" s="389">
        <v>3053.9369999999999</v>
      </c>
      <c r="J148" s="399"/>
      <c r="K148" s="384" t="s">
        <v>164</v>
      </c>
      <c r="L148" s="385">
        <v>3812.0059999999999</v>
      </c>
      <c r="M148" s="385">
        <v>17918.085999999999</v>
      </c>
      <c r="N148" s="385">
        <v>872.92899999999997</v>
      </c>
      <c r="O148" s="386" t="s">
        <v>71</v>
      </c>
      <c r="P148" s="387">
        <v>2172.8960000000002</v>
      </c>
      <c r="Q148" s="388">
        <v>10055.156999999999</v>
      </c>
      <c r="R148" s="389">
        <v>425.01299999999998</v>
      </c>
    </row>
    <row r="149" spans="1:18" ht="16" thickBot="1" x14ac:dyDescent="0.4">
      <c r="B149" s="390" t="s">
        <v>117</v>
      </c>
      <c r="C149" s="391">
        <v>15070.253000000001</v>
      </c>
      <c r="D149" s="391">
        <v>69812.027000000002</v>
      </c>
      <c r="E149" s="391">
        <v>3561.8890000000001</v>
      </c>
      <c r="F149" s="392" t="s">
        <v>120</v>
      </c>
      <c r="G149" s="393">
        <v>14573.235000000001</v>
      </c>
      <c r="H149" s="394">
        <v>66915.069000000003</v>
      </c>
      <c r="I149" s="395">
        <v>3883.4969999999998</v>
      </c>
      <c r="J149" s="399"/>
      <c r="K149" s="390" t="s">
        <v>128</v>
      </c>
      <c r="L149" s="391">
        <v>2722.7310000000002</v>
      </c>
      <c r="M149" s="391">
        <v>12595.242</v>
      </c>
      <c r="N149" s="391">
        <v>1354.7170000000001</v>
      </c>
      <c r="O149" s="392" t="s">
        <v>128</v>
      </c>
      <c r="P149" s="393">
        <v>1697.1590000000001</v>
      </c>
      <c r="Q149" s="394">
        <v>7853.3850000000002</v>
      </c>
      <c r="R149" s="395">
        <v>383.37299999999999</v>
      </c>
    </row>
    <row r="151" spans="1:18" ht="14.5" x14ac:dyDescent="0.3">
      <c r="A151" s="337"/>
      <c r="B151" s="338" t="s">
        <v>270</v>
      </c>
      <c r="C151" s="337"/>
      <c r="D151" s="337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topLeftCell="A14" zoomScale="80" workbookViewId="0">
      <selection activeCell="U12" sqref="U12"/>
    </sheetView>
  </sheetViews>
  <sheetFormatPr defaultRowHeight="12.5" x14ac:dyDescent="0.25"/>
  <cols>
    <col min="1" max="1" width="11.54296875" customWidth="1"/>
    <col min="2" max="2" width="7" customWidth="1"/>
    <col min="3" max="3" width="21.7265625" customWidth="1"/>
    <col min="4" max="4" width="14.54296875" customWidth="1"/>
    <col min="5" max="5" width="11.7265625" customWidth="1"/>
    <col min="6" max="6" width="12.81640625" customWidth="1"/>
    <col min="7" max="7" width="12.1796875" customWidth="1"/>
    <col min="8" max="8" width="12.54296875" customWidth="1"/>
    <col min="9" max="9" width="16.1796875" customWidth="1"/>
    <col min="10" max="10" width="15.81640625" customWidth="1"/>
    <col min="11" max="11" width="16" customWidth="1"/>
    <col min="12" max="12" width="15.81640625" customWidth="1"/>
    <col min="13" max="14" width="11.26953125" customWidth="1"/>
  </cols>
  <sheetData>
    <row r="2" spans="2:15" ht="15.5" x14ac:dyDescent="0.35">
      <c r="B2" s="5" t="s">
        <v>202</v>
      </c>
      <c r="C2" s="28"/>
      <c r="D2" s="28"/>
      <c r="E2" s="28"/>
      <c r="F2" s="28"/>
      <c r="G2" s="28"/>
      <c r="H2" s="28"/>
    </row>
    <row r="3" spans="2:15" ht="15.5" x14ac:dyDescent="0.35">
      <c r="B3" s="5"/>
      <c r="C3" s="28"/>
      <c r="D3" s="28"/>
      <c r="E3" s="28"/>
      <c r="F3" s="28"/>
      <c r="G3" s="28"/>
      <c r="H3" s="28"/>
    </row>
    <row r="4" spans="2:15" ht="16" thickBot="1" x14ac:dyDescent="0.4">
      <c r="B4" s="5"/>
      <c r="C4" s="28"/>
      <c r="D4" s="28"/>
      <c r="E4" s="28"/>
      <c r="F4" s="28"/>
      <c r="G4" s="28"/>
      <c r="H4" s="28"/>
    </row>
    <row r="5" spans="2:15" ht="16" thickBot="1" x14ac:dyDescent="0.4">
      <c r="B5" s="5"/>
      <c r="C5" s="28"/>
      <c r="D5" s="28"/>
      <c r="E5" s="683" t="s">
        <v>0</v>
      </c>
      <c r="F5" s="684"/>
      <c r="G5" s="689" t="s">
        <v>1</v>
      </c>
      <c r="H5" s="690"/>
      <c r="I5" s="690"/>
      <c r="J5" s="690"/>
      <c r="K5" s="691"/>
    </row>
    <row r="6" spans="2:15" ht="16.5" customHeight="1" thickBot="1" x14ac:dyDescent="0.4">
      <c r="B6" s="5"/>
      <c r="C6" s="28"/>
      <c r="D6" s="28"/>
      <c r="E6" s="685"/>
      <c r="F6" s="686"/>
      <c r="G6" s="521" t="s">
        <v>19</v>
      </c>
      <c r="H6" s="546"/>
      <c r="I6" s="692" t="s">
        <v>221</v>
      </c>
      <c r="J6" s="694" t="s">
        <v>289</v>
      </c>
      <c r="K6" s="695"/>
    </row>
    <row r="7" spans="2:15" ht="39.75" customHeight="1" thickBot="1" x14ac:dyDescent="0.4">
      <c r="B7" s="5"/>
      <c r="C7" s="28"/>
      <c r="D7" s="28"/>
      <c r="E7" s="687"/>
      <c r="F7" s="688"/>
      <c r="G7" s="75" t="s">
        <v>289</v>
      </c>
      <c r="H7" s="482" t="s">
        <v>287</v>
      </c>
      <c r="I7" s="693"/>
      <c r="J7" s="76" t="s">
        <v>222</v>
      </c>
      <c r="K7" s="513" t="s">
        <v>223</v>
      </c>
    </row>
    <row r="8" spans="2:15" ht="47.25" customHeight="1" thickBot="1" x14ac:dyDescent="0.4">
      <c r="B8" s="5"/>
      <c r="C8" s="28"/>
      <c r="D8" s="28"/>
      <c r="E8" s="696" t="s">
        <v>155</v>
      </c>
      <c r="F8" s="697"/>
      <c r="G8" s="580">
        <v>185.96</v>
      </c>
      <c r="H8" s="584">
        <v>187.43</v>
      </c>
      <c r="I8" s="581">
        <v>-0.78429280264632073</v>
      </c>
      <c r="J8" s="582">
        <v>3.29</v>
      </c>
      <c r="K8" s="585">
        <v>3.95</v>
      </c>
    </row>
    <row r="9" spans="2:15" ht="15.5" x14ac:dyDescent="0.35">
      <c r="B9" s="5"/>
      <c r="C9" s="28"/>
      <c r="D9" s="28"/>
      <c r="E9" s="28"/>
      <c r="F9" s="28"/>
      <c r="G9" s="28"/>
      <c r="H9" s="28"/>
    </row>
    <row r="10" spans="2:15" ht="15.5" x14ac:dyDescent="0.35">
      <c r="B10" s="5"/>
      <c r="C10" s="28"/>
      <c r="D10" s="28"/>
      <c r="E10" s="28"/>
      <c r="F10" s="28"/>
      <c r="G10" s="28"/>
      <c r="H10" s="28"/>
    </row>
    <row r="11" spans="2:15" ht="15.5" x14ac:dyDescent="0.35">
      <c r="B11" s="5"/>
      <c r="C11" s="28"/>
      <c r="D11" s="28"/>
      <c r="E11" s="28"/>
      <c r="F11" s="28"/>
      <c r="G11" s="28"/>
      <c r="H11" s="28"/>
    </row>
    <row r="12" spans="2:15" ht="20.25" customHeight="1" x14ac:dyDescent="0.25"/>
    <row r="13" spans="2:15" ht="15.75" customHeight="1" thickBot="1" x14ac:dyDescent="0.3"/>
    <row r="14" spans="2:15" ht="15" customHeight="1" thickBot="1" x14ac:dyDescent="0.4">
      <c r="B14" s="683" t="s">
        <v>0</v>
      </c>
      <c r="C14" s="701"/>
      <c r="D14" s="442" t="s">
        <v>7</v>
      </c>
      <c r="E14" s="442"/>
      <c r="F14" s="442"/>
      <c r="G14" s="514"/>
      <c r="H14" s="514"/>
      <c r="I14" s="514"/>
      <c r="J14" s="514"/>
      <c r="K14" s="514"/>
      <c r="L14" s="514"/>
      <c r="M14" s="514"/>
      <c r="N14" s="514"/>
      <c r="O14" s="515"/>
    </row>
    <row r="15" spans="2:15" ht="15" customHeight="1" thickBot="1" x14ac:dyDescent="0.4">
      <c r="B15" s="685"/>
      <c r="C15" s="702"/>
      <c r="D15" s="535" t="s">
        <v>8</v>
      </c>
      <c r="E15" s="442"/>
      <c r="F15" s="442"/>
      <c r="G15" s="535" t="s">
        <v>9</v>
      </c>
      <c r="H15" s="442"/>
      <c r="I15" s="442"/>
      <c r="J15" s="535" t="s">
        <v>10</v>
      </c>
      <c r="K15" s="514"/>
      <c r="L15" s="514"/>
      <c r="M15" s="535" t="s">
        <v>11</v>
      </c>
      <c r="N15" s="514"/>
      <c r="O15" s="515"/>
    </row>
    <row r="16" spans="2:15" ht="31.5" customHeight="1" thickBot="1" x14ac:dyDescent="0.4">
      <c r="B16" s="685"/>
      <c r="C16" s="702"/>
      <c r="D16" s="77" t="s">
        <v>19</v>
      </c>
      <c r="E16" s="536"/>
      <c r="F16" s="537" t="s">
        <v>126</v>
      </c>
      <c r="G16" s="77" t="s">
        <v>19</v>
      </c>
      <c r="H16" s="536"/>
      <c r="I16" s="537" t="s">
        <v>126</v>
      </c>
      <c r="J16" s="77" t="s">
        <v>19</v>
      </c>
      <c r="K16" s="536"/>
      <c r="L16" s="537" t="s">
        <v>126</v>
      </c>
      <c r="M16" s="77" t="s">
        <v>19</v>
      </c>
      <c r="N16" s="536"/>
      <c r="O16" s="548" t="s">
        <v>126</v>
      </c>
    </row>
    <row r="17" spans="2:17" ht="19.5" customHeight="1" thickBot="1" x14ac:dyDescent="0.3">
      <c r="B17" s="703"/>
      <c r="C17" s="704"/>
      <c r="D17" s="510" t="s">
        <v>289</v>
      </c>
      <c r="E17" s="538" t="s">
        <v>287</v>
      </c>
      <c r="F17" s="78" t="s">
        <v>12</v>
      </c>
      <c r="G17" s="510" t="s">
        <v>289</v>
      </c>
      <c r="H17" s="538" t="s">
        <v>287</v>
      </c>
      <c r="I17" s="78" t="s">
        <v>12</v>
      </c>
      <c r="J17" s="510" t="s">
        <v>289</v>
      </c>
      <c r="K17" s="538" t="s">
        <v>287</v>
      </c>
      <c r="L17" s="78" t="s">
        <v>12</v>
      </c>
      <c r="M17" s="510" t="s">
        <v>289</v>
      </c>
      <c r="N17" s="538" t="s">
        <v>287</v>
      </c>
      <c r="O17" s="79" t="s">
        <v>12</v>
      </c>
    </row>
    <row r="18" spans="2:17" ht="47.25" customHeight="1" thickBot="1" x14ac:dyDescent="0.3">
      <c r="B18" s="705" t="s">
        <v>158</v>
      </c>
      <c r="C18" s="706"/>
      <c r="D18" s="80">
        <v>193.39</v>
      </c>
      <c r="E18" s="83">
        <v>193.33</v>
      </c>
      <c r="F18" s="540">
        <v>3.1035017845121731E-2</v>
      </c>
      <c r="G18" s="82">
        <v>176.84</v>
      </c>
      <c r="H18" s="83">
        <v>177.66</v>
      </c>
      <c r="I18" s="81">
        <v>-0.46155578070471309</v>
      </c>
      <c r="J18" s="82">
        <v>181.14</v>
      </c>
      <c r="K18" s="83">
        <v>181.24</v>
      </c>
      <c r="L18" s="81">
        <v>-5.5175457956313574E-2</v>
      </c>
      <c r="M18" s="82">
        <v>173.54</v>
      </c>
      <c r="N18" s="83">
        <v>175.85</v>
      </c>
      <c r="O18" s="483">
        <v>-1.3136195621268139</v>
      </c>
    </row>
    <row r="21" spans="2:17" ht="21" thickBot="1" x14ac:dyDescent="0.4">
      <c r="B21" s="6"/>
      <c r="I21" s="12"/>
      <c r="J21" s="13"/>
      <c r="K21" s="12"/>
      <c r="L21" s="12"/>
      <c r="M21" s="12"/>
      <c r="N21" s="12"/>
    </row>
    <row r="22" spans="2:17" ht="16" thickBot="1" x14ac:dyDescent="0.4">
      <c r="I22" s="49"/>
      <c r="J22" s="50" t="s">
        <v>1</v>
      </c>
      <c r="K22" s="51"/>
      <c r="L22" s="51"/>
      <c r="M22" s="51"/>
      <c r="N22" s="52"/>
    </row>
    <row r="23" spans="2:17" ht="32.25" customHeight="1" thickBot="1" x14ac:dyDescent="0.4">
      <c r="I23" s="53" t="s">
        <v>0</v>
      </c>
      <c r="J23" s="698" t="s">
        <v>290</v>
      </c>
      <c r="K23" s="698" t="s">
        <v>291</v>
      </c>
      <c r="L23" s="698" t="s">
        <v>292</v>
      </c>
      <c r="M23" s="54" t="s">
        <v>280</v>
      </c>
      <c r="N23" s="55"/>
    </row>
    <row r="24" spans="2:17" ht="19.5" customHeight="1" thickBot="1" x14ac:dyDescent="0.3">
      <c r="I24" s="56"/>
      <c r="J24" s="699"/>
      <c r="K24" s="700"/>
      <c r="L24" s="699"/>
      <c r="M24" s="85" t="s">
        <v>279</v>
      </c>
      <c r="N24" s="86" t="s">
        <v>241</v>
      </c>
    </row>
    <row r="25" spans="2:17" ht="52.5" customHeight="1" thickBot="1" x14ac:dyDescent="0.4">
      <c r="I25" s="57" t="s">
        <v>125</v>
      </c>
      <c r="J25" s="84">
        <v>185.96</v>
      </c>
      <c r="K25" s="58">
        <v>240.29</v>
      </c>
      <c r="L25" s="59">
        <v>152.65</v>
      </c>
      <c r="M25" s="87">
        <f>(J25-K25)/K25*100</f>
        <v>-22.610179366598686</v>
      </c>
      <c r="N25" s="88">
        <f>(J25-L25)/L25*100</f>
        <v>21.821159515230921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368" priority="65" operator="lessThan">
      <formula>0</formula>
    </cfRule>
    <cfRule type="cellIs" dxfId="367" priority="66" operator="greaterThan">
      <formula>0</formula>
    </cfRule>
  </conditionalFormatting>
  <conditionalFormatting sqref="I8">
    <cfRule type="cellIs" dxfId="366" priority="3" stopIfTrue="1" operator="lessThan">
      <formula>0</formula>
    </cfRule>
    <cfRule type="cellIs" dxfId="365" priority="4" stopIfTrue="1" operator="greaterThan">
      <formula>0</formula>
    </cfRule>
  </conditionalFormatting>
  <conditionalFormatting sqref="F18 I18 L18 O18">
    <cfRule type="cellIs" dxfId="364" priority="1" stopIfTrue="1" operator="lessThan">
      <formula>0</formula>
    </cfRule>
    <cfRule type="cellIs" dxfId="363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F11" sqref="AF11"/>
    </sheetView>
  </sheetViews>
  <sheetFormatPr defaultRowHeight="12.5" x14ac:dyDescent="0.25"/>
  <cols>
    <col min="5" max="13" width="0" hidden="1" customWidth="1"/>
    <col min="14" max="14" width="8.453125" customWidth="1"/>
    <col min="15" max="15" width="8.26953125" customWidth="1"/>
    <col min="16" max="16" width="8" customWidth="1"/>
    <col min="17" max="17" width="7.453125" customWidth="1"/>
    <col min="18" max="18" width="7.26953125" customWidth="1"/>
    <col min="19" max="19" width="7.1796875" customWidth="1"/>
  </cols>
  <sheetData>
    <row r="2" spans="2:25" ht="18.5" x14ac:dyDescent="0.45">
      <c r="B2" s="133" t="s">
        <v>202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2:25" ht="18.5" x14ac:dyDescent="0.45"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</row>
    <row r="5" spans="2:25" ht="13" thickBot="1" x14ac:dyDescent="0.3"/>
    <row r="6" spans="2:25" ht="20.149999999999999" customHeight="1" thickBot="1" x14ac:dyDescent="0.4">
      <c r="D6" s="89" t="s">
        <v>176</v>
      </c>
      <c r="E6" s="90" t="s">
        <v>59</v>
      </c>
      <c r="F6" s="91" t="s">
        <v>60</v>
      </c>
      <c r="G6" s="91" t="s">
        <v>61</v>
      </c>
      <c r="H6" s="91" t="s">
        <v>62</v>
      </c>
      <c r="I6" s="92" t="s">
        <v>63</v>
      </c>
      <c r="J6" s="91" t="s">
        <v>64</v>
      </c>
      <c r="K6" s="91" t="s">
        <v>65</v>
      </c>
      <c r="L6" s="91" t="s">
        <v>66</v>
      </c>
      <c r="M6" s="91" t="s">
        <v>67</v>
      </c>
      <c r="N6" s="93" t="s">
        <v>47</v>
      </c>
      <c r="O6" s="93" t="s">
        <v>57</v>
      </c>
      <c r="P6" s="93" t="s">
        <v>58</v>
      </c>
      <c r="Q6" s="93" t="s">
        <v>59</v>
      </c>
      <c r="R6" s="93" t="s">
        <v>60</v>
      </c>
      <c r="S6" s="93" t="s">
        <v>61</v>
      </c>
      <c r="T6" s="93" t="s">
        <v>62</v>
      </c>
      <c r="U6" s="93" t="s">
        <v>63</v>
      </c>
      <c r="V6" s="93" t="s">
        <v>64</v>
      </c>
      <c r="W6" s="93" t="s">
        <v>65</v>
      </c>
      <c r="X6" s="93" t="s">
        <v>66</v>
      </c>
      <c r="Y6" s="94" t="s">
        <v>67</v>
      </c>
    </row>
    <row r="7" spans="2:25" ht="20.149999999999999" customHeight="1" x14ac:dyDescent="0.35">
      <c r="D7" s="95">
        <v>2004</v>
      </c>
      <c r="E7" s="96"/>
      <c r="F7" s="97"/>
      <c r="G7" s="97"/>
      <c r="H7" s="97"/>
      <c r="I7" s="98"/>
      <c r="J7" s="97"/>
      <c r="K7" s="97"/>
      <c r="L7" s="97"/>
      <c r="M7" s="97"/>
      <c r="N7" s="99"/>
      <c r="O7" s="99"/>
      <c r="P7" s="99"/>
      <c r="Q7" s="99">
        <v>91.28</v>
      </c>
      <c r="R7" s="99">
        <v>92.56</v>
      </c>
      <c r="S7" s="99">
        <v>95.02</v>
      </c>
      <c r="T7" s="99">
        <v>98.22</v>
      </c>
      <c r="U7" s="99">
        <v>98.784999999999997</v>
      </c>
      <c r="V7" s="99">
        <v>99.84</v>
      </c>
      <c r="W7" s="99">
        <v>101.28100000000001</v>
      </c>
      <c r="X7" s="99">
        <v>105.122</v>
      </c>
      <c r="Y7" s="100">
        <v>105.57</v>
      </c>
    </row>
    <row r="8" spans="2:25" ht="20.149999999999999" customHeight="1" x14ac:dyDescent="0.35">
      <c r="D8" s="101">
        <v>2005</v>
      </c>
      <c r="E8" s="102">
        <v>91.28</v>
      </c>
      <c r="F8" s="103">
        <v>92.56</v>
      </c>
      <c r="G8" s="103">
        <v>95.02</v>
      </c>
      <c r="H8" s="103">
        <v>98.22</v>
      </c>
      <c r="I8" s="103">
        <v>98.784999999999997</v>
      </c>
      <c r="J8" s="103">
        <v>99.84</v>
      </c>
      <c r="K8" s="103">
        <v>101.28100000000001</v>
      </c>
      <c r="L8" s="103">
        <v>105.122</v>
      </c>
      <c r="M8" s="103">
        <v>105.57</v>
      </c>
      <c r="N8" s="104">
        <v>104.43</v>
      </c>
      <c r="O8" s="104">
        <v>104.352</v>
      </c>
      <c r="P8" s="104">
        <v>101.8</v>
      </c>
      <c r="Q8" s="104">
        <v>99.44</v>
      </c>
      <c r="R8" s="104">
        <v>99.09</v>
      </c>
      <c r="S8" s="104">
        <v>97.32</v>
      </c>
      <c r="T8" s="104">
        <v>96.46</v>
      </c>
      <c r="U8" s="104">
        <v>96.4</v>
      </c>
      <c r="V8" s="104">
        <v>97.92</v>
      </c>
      <c r="W8" s="104">
        <v>99.135999999999996</v>
      </c>
      <c r="X8" s="104">
        <v>100.962</v>
      </c>
      <c r="Y8" s="105">
        <v>103.75</v>
      </c>
    </row>
    <row r="9" spans="2:25" ht="20.149999999999999" customHeight="1" x14ac:dyDescent="0.35">
      <c r="D9" s="101">
        <v>2006</v>
      </c>
      <c r="E9" s="102">
        <v>64.67</v>
      </c>
      <c r="F9" s="103">
        <v>66.5</v>
      </c>
      <c r="G9" s="103">
        <v>63.96</v>
      </c>
      <c r="H9" s="103">
        <v>62.7</v>
      </c>
      <c r="I9" s="103">
        <v>68.103999999999999</v>
      </c>
      <c r="J9" s="103">
        <v>63.75</v>
      </c>
      <c r="K9" s="103">
        <v>66.798000000000002</v>
      </c>
      <c r="L9" s="103">
        <v>66.757999999999996</v>
      </c>
      <c r="M9" s="103">
        <v>74.313000000000002</v>
      </c>
      <c r="N9" s="104">
        <v>101.77</v>
      </c>
      <c r="O9" s="104">
        <v>100.21</v>
      </c>
      <c r="P9" s="104">
        <v>100.21</v>
      </c>
      <c r="Q9" s="104">
        <v>98.7</v>
      </c>
      <c r="R9" s="104">
        <v>97.05</v>
      </c>
      <c r="S9" s="104">
        <v>96.44</v>
      </c>
      <c r="T9" s="104">
        <v>95.77</v>
      </c>
      <c r="U9" s="104">
        <v>96</v>
      </c>
      <c r="V9" s="104">
        <v>97.58</v>
      </c>
      <c r="W9" s="104">
        <v>99.47</v>
      </c>
      <c r="X9" s="104">
        <v>102.05</v>
      </c>
      <c r="Y9" s="105">
        <v>102.24</v>
      </c>
    </row>
    <row r="10" spans="2:25" ht="20.149999999999999" customHeight="1" x14ac:dyDescent="0.35">
      <c r="D10" s="101">
        <v>2007</v>
      </c>
      <c r="E10" s="102">
        <v>64.67</v>
      </c>
      <c r="F10" s="103">
        <v>66.5</v>
      </c>
      <c r="G10" s="103">
        <v>63.96</v>
      </c>
      <c r="H10" s="103">
        <v>62.7</v>
      </c>
      <c r="I10" s="103">
        <v>68.103999999999999</v>
      </c>
      <c r="J10" s="103">
        <v>63.75</v>
      </c>
      <c r="K10" s="103">
        <v>66.798000000000002</v>
      </c>
      <c r="L10" s="103">
        <v>66.757999999999996</v>
      </c>
      <c r="M10" s="103">
        <v>74.313000000000002</v>
      </c>
      <c r="N10" s="104">
        <v>102.64</v>
      </c>
      <c r="O10" s="104">
        <v>103.3</v>
      </c>
      <c r="P10" s="104">
        <v>103.5</v>
      </c>
      <c r="Q10" s="104">
        <v>102.91</v>
      </c>
      <c r="R10" s="104">
        <v>103.07</v>
      </c>
      <c r="S10" s="104">
        <v>102.94</v>
      </c>
      <c r="T10" s="104">
        <v>105.84</v>
      </c>
      <c r="U10" s="104">
        <v>109.87</v>
      </c>
      <c r="V10" s="104">
        <v>117.15</v>
      </c>
      <c r="W10" s="104">
        <v>124.18</v>
      </c>
      <c r="X10" s="104">
        <v>130.59</v>
      </c>
      <c r="Y10" s="105">
        <v>132.29</v>
      </c>
    </row>
    <row r="11" spans="2:25" ht="20.149999999999999" customHeight="1" x14ac:dyDescent="0.35">
      <c r="D11" s="106">
        <v>2008</v>
      </c>
      <c r="E11" s="107"/>
      <c r="F11" s="108"/>
      <c r="G11" s="108"/>
      <c r="H11" s="108"/>
      <c r="I11" s="108"/>
      <c r="J11" s="108"/>
      <c r="K11" s="108"/>
      <c r="L11" s="108"/>
      <c r="M11" s="108"/>
      <c r="N11" s="109">
        <v>123.69</v>
      </c>
      <c r="O11" s="108">
        <v>121.17</v>
      </c>
      <c r="P11" s="108">
        <v>117.54</v>
      </c>
      <c r="Q11" s="108">
        <v>111.68</v>
      </c>
      <c r="R11" s="108">
        <v>107.23</v>
      </c>
      <c r="S11" s="108">
        <v>103.71</v>
      </c>
      <c r="T11" s="108">
        <v>101.61</v>
      </c>
      <c r="U11" s="108">
        <v>99.71</v>
      </c>
      <c r="V11" s="108">
        <v>99.33</v>
      </c>
      <c r="W11" s="108">
        <v>97.15</v>
      </c>
      <c r="X11" s="108">
        <v>95.98</v>
      </c>
      <c r="Y11" s="110">
        <v>96.03</v>
      </c>
    </row>
    <row r="12" spans="2:25" ht="20.149999999999999" customHeight="1" x14ac:dyDescent="0.35">
      <c r="D12" s="106">
        <v>2009</v>
      </c>
      <c r="E12" s="107"/>
      <c r="F12" s="108"/>
      <c r="G12" s="108"/>
      <c r="H12" s="108"/>
      <c r="I12" s="108"/>
      <c r="J12" s="108"/>
      <c r="K12" s="108"/>
      <c r="L12" s="108"/>
      <c r="M12" s="108"/>
      <c r="N12" s="109">
        <v>93.98</v>
      </c>
      <c r="O12" s="108">
        <v>94.05</v>
      </c>
      <c r="P12" s="108">
        <v>94.53</v>
      </c>
      <c r="Q12" s="108">
        <v>93.42</v>
      </c>
      <c r="R12" s="108">
        <v>92.71</v>
      </c>
      <c r="S12" s="108">
        <v>92.6</v>
      </c>
      <c r="T12" s="108">
        <v>91.95</v>
      </c>
      <c r="U12" s="108">
        <v>92.77</v>
      </c>
      <c r="V12" s="108">
        <v>94.42</v>
      </c>
      <c r="W12" s="108">
        <v>97.77</v>
      </c>
      <c r="X12" s="108">
        <v>105.25</v>
      </c>
      <c r="Y12" s="110">
        <v>106.66</v>
      </c>
    </row>
    <row r="13" spans="2:25" ht="20.149999999999999" customHeight="1" x14ac:dyDescent="0.35">
      <c r="D13" s="106">
        <v>2010</v>
      </c>
      <c r="E13" s="107"/>
      <c r="F13" s="108"/>
      <c r="G13" s="108"/>
      <c r="H13" s="108"/>
      <c r="I13" s="108"/>
      <c r="J13" s="108"/>
      <c r="K13" s="108"/>
      <c r="L13" s="108"/>
      <c r="M13" s="108"/>
      <c r="N13" s="109">
        <v>106.09</v>
      </c>
      <c r="O13" s="109">
        <v>106.88</v>
      </c>
      <c r="P13" s="109">
        <v>104.79</v>
      </c>
      <c r="Q13" s="109">
        <v>104.21</v>
      </c>
      <c r="R13" s="109">
        <v>104.54</v>
      </c>
      <c r="S13" s="108">
        <v>105.18</v>
      </c>
      <c r="T13" s="108">
        <v>105.54</v>
      </c>
      <c r="U13" s="108">
        <v>108.53</v>
      </c>
      <c r="V13" s="108">
        <v>111.57</v>
      </c>
      <c r="W13" s="108">
        <v>114.33</v>
      </c>
      <c r="X13" s="108">
        <v>118.87</v>
      </c>
      <c r="Y13" s="110">
        <v>119.09</v>
      </c>
    </row>
    <row r="14" spans="2:25" ht="20.149999999999999" customHeight="1" x14ac:dyDescent="0.35">
      <c r="D14" s="106">
        <v>2011</v>
      </c>
      <c r="E14" s="107"/>
      <c r="F14" s="108"/>
      <c r="G14" s="108"/>
      <c r="H14" s="108"/>
      <c r="I14" s="108"/>
      <c r="J14" s="108"/>
      <c r="K14" s="108"/>
      <c r="L14" s="108"/>
      <c r="M14" s="108"/>
      <c r="N14" s="109">
        <v>116.95</v>
      </c>
      <c r="O14" s="108">
        <v>118.78</v>
      </c>
      <c r="P14" s="108">
        <v>121.59</v>
      </c>
      <c r="Q14" s="108">
        <v>120.08</v>
      </c>
      <c r="R14" s="108">
        <v>119.14</v>
      </c>
      <c r="S14" s="108">
        <v>118.62</v>
      </c>
      <c r="T14" s="108">
        <v>120.06</v>
      </c>
      <c r="U14" s="108">
        <v>119.99</v>
      </c>
      <c r="V14" s="108">
        <v>121.1</v>
      </c>
      <c r="W14" s="108">
        <v>123.43</v>
      </c>
      <c r="X14" s="108">
        <v>127.94</v>
      </c>
      <c r="Y14" s="110">
        <v>128.66999999999999</v>
      </c>
    </row>
    <row r="15" spans="2:25" ht="20.149999999999999" customHeight="1" x14ac:dyDescent="0.35">
      <c r="D15" s="106">
        <v>2012</v>
      </c>
      <c r="E15" s="107"/>
      <c r="F15" s="108"/>
      <c r="G15" s="108"/>
      <c r="H15" s="108"/>
      <c r="I15" s="108"/>
      <c r="J15" s="108"/>
      <c r="K15" s="108"/>
      <c r="L15" s="108"/>
      <c r="M15" s="108"/>
      <c r="N15" s="109">
        <v>126.31</v>
      </c>
      <c r="O15" s="111">
        <v>127.07</v>
      </c>
      <c r="P15" s="111">
        <v>125.05</v>
      </c>
      <c r="Q15" s="111">
        <v>120.27</v>
      </c>
      <c r="R15" s="111">
        <v>117.49</v>
      </c>
      <c r="S15" s="111">
        <v>115.56</v>
      </c>
      <c r="T15" s="111">
        <v>114.52</v>
      </c>
      <c r="U15" s="111">
        <v>115.33</v>
      </c>
      <c r="V15" s="111">
        <v>116.24</v>
      </c>
      <c r="W15" s="111">
        <v>118.85</v>
      </c>
      <c r="X15" s="111">
        <v>122.94</v>
      </c>
      <c r="Y15" s="112">
        <v>123.24</v>
      </c>
    </row>
    <row r="16" spans="2:25" ht="20.149999999999999" customHeight="1" x14ac:dyDescent="0.35">
      <c r="D16" s="106">
        <v>2013</v>
      </c>
      <c r="E16" s="107"/>
      <c r="F16" s="108"/>
      <c r="G16" s="108"/>
      <c r="H16" s="108"/>
      <c r="I16" s="108"/>
      <c r="J16" s="108"/>
      <c r="K16" s="108"/>
      <c r="L16" s="108"/>
      <c r="M16" s="108"/>
      <c r="N16" s="109">
        <v>122.98</v>
      </c>
      <c r="O16" s="111">
        <v>123.61</v>
      </c>
      <c r="P16" s="111">
        <v>124.81</v>
      </c>
      <c r="Q16" s="111">
        <v>125.21</v>
      </c>
      <c r="R16" s="111">
        <v>125.23</v>
      </c>
      <c r="S16" s="111">
        <v>126.36</v>
      </c>
      <c r="T16" s="111">
        <v>129.22</v>
      </c>
      <c r="U16" s="111">
        <v>131.80000000000001</v>
      </c>
      <c r="V16" s="111">
        <v>138.4</v>
      </c>
      <c r="W16" s="111">
        <v>142.83000000000001</v>
      </c>
      <c r="X16" s="111">
        <v>153.07</v>
      </c>
      <c r="Y16" s="112">
        <v>155.26</v>
      </c>
    </row>
    <row r="17" spans="4:25" ht="20.149999999999999" customHeight="1" x14ac:dyDescent="0.35">
      <c r="D17" s="106">
        <v>2014</v>
      </c>
      <c r="E17" s="107"/>
      <c r="F17" s="108"/>
      <c r="G17" s="108"/>
      <c r="H17" s="108"/>
      <c r="I17" s="108"/>
      <c r="J17" s="108"/>
      <c r="K17" s="108"/>
      <c r="L17" s="108"/>
      <c r="M17" s="108"/>
      <c r="N17" s="109">
        <v>149.49</v>
      </c>
      <c r="O17" s="111">
        <v>148.83000000000001</v>
      </c>
      <c r="P17" s="111">
        <v>147.58000000000001</v>
      </c>
      <c r="Q17" s="111">
        <v>141.59</v>
      </c>
      <c r="R17" s="111">
        <v>137.78</v>
      </c>
      <c r="S17" s="111">
        <v>134.12</v>
      </c>
      <c r="T17" s="111">
        <v>132.77000000000001</v>
      </c>
      <c r="U17" s="111">
        <v>126.48</v>
      </c>
      <c r="V17" s="111">
        <v>124.64</v>
      </c>
      <c r="W17" s="111">
        <v>124.63</v>
      </c>
      <c r="X17" s="111">
        <v>124.76</v>
      </c>
      <c r="Y17" s="112">
        <v>126.57</v>
      </c>
    </row>
    <row r="18" spans="4:25" ht="20.149999999999999" customHeight="1" x14ac:dyDescent="0.35">
      <c r="D18" s="106">
        <v>2015</v>
      </c>
      <c r="E18" s="107"/>
      <c r="F18" s="108"/>
      <c r="G18" s="108"/>
      <c r="H18" s="108"/>
      <c r="I18" s="108"/>
      <c r="J18" s="108"/>
      <c r="K18" s="108"/>
      <c r="L18" s="108"/>
      <c r="M18" s="108"/>
      <c r="N18" s="109">
        <v>122.15</v>
      </c>
      <c r="O18" s="111">
        <v>121.55</v>
      </c>
      <c r="P18" s="111">
        <v>122.06</v>
      </c>
      <c r="Q18" s="111">
        <v>118.17</v>
      </c>
      <c r="R18" s="111">
        <v>115.01</v>
      </c>
      <c r="S18" s="111">
        <v>112.17</v>
      </c>
      <c r="T18" s="111">
        <v>111.99</v>
      </c>
      <c r="U18" s="111">
        <v>111.26</v>
      </c>
      <c r="V18" s="111">
        <v>111.98</v>
      </c>
      <c r="W18" s="111">
        <v>116.01</v>
      </c>
      <c r="X18" s="111">
        <v>116.49</v>
      </c>
      <c r="Y18" s="112">
        <v>117.52</v>
      </c>
    </row>
    <row r="19" spans="4:25" ht="20.149999999999999" customHeight="1" x14ac:dyDescent="0.35">
      <c r="D19" s="106">
        <v>2016</v>
      </c>
      <c r="E19" s="107"/>
      <c r="F19" s="108"/>
      <c r="G19" s="108"/>
      <c r="H19" s="108"/>
      <c r="I19" s="108"/>
      <c r="J19" s="108"/>
      <c r="K19" s="108"/>
      <c r="L19" s="108"/>
      <c r="M19" s="108"/>
      <c r="N19" s="109">
        <v>114.76</v>
      </c>
      <c r="O19" s="111">
        <v>112.6</v>
      </c>
      <c r="P19" s="111">
        <v>110.45</v>
      </c>
      <c r="Q19" s="111">
        <v>105.16</v>
      </c>
      <c r="R19" s="111">
        <v>102.76</v>
      </c>
      <c r="S19" s="111">
        <v>101.75</v>
      </c>
      <c r="T19" s="111">
        <v>102.42</v>
      </c>
      <c r="U19" s="111">
        <v>107.26</v>
      </c>
      <c r="V19" s="111">
        <v>114.21</v>
      </c>
      <c r="W19" s="111">
        <v>121.95</v>
      </c>
      <c r="X19" s="113">
        <v>129.99700000000001</v>
      </c>
      <c r="Y19" s="112">
        <v>136.07</v>
      </c>
    </row>
    <row r="20" spans="4:25" ht="20.149999999999999" customHeight="1" x14ac:dyDescent="0.35">
      <c r="D20" s="106">
        <v>2017</v>
      </c>
      <c r="E20" s="107"/>
      <c r="F20" s="108"/>
      <c r="G20" s="108"/>
      <c r="H20" s="108"/>
      <c r="I20" s="108"/>
      <c r="J20" s="108"/>
      <c r="K20" s="108"/>
      <c r="L20" s="108"/>
      <c r="M20" s="108"/>
      <c r="N20" s="109">
        <v>132.02000000000001</v>
      </c>
      <c r="O20" s="111">
        <v>131.69999999999999</v>
      </c>
      <c r="P20" s="111">
        <v>131.03</v>
      </c>
      <c r="Q20" s="111">
        <v>129.94999999999999</v>
      </c>
      <c r="R20" s="111">
        <v>130.1</v>
      </c>
      <c r="S20" s="111">
        <v>131.53</v>
      </c>
      <c r="T20" s="111">
        <v>133.83000000000001</v>
      </c>
      <c r="U20" s="111">
        <v>138.97</v>
      </c>
      <c r="V20" s="111">
        <v>143.80000000000001</v>
      </c>
      <c r="W20" s="111">
        <v>146.97</v>
      </c>
      <c r="X20" s="111">
        <v>151.4</v>
      </c>
      <c r="Y20" s="112">
        <v>151.58000000000001</v>
      </c>
    </row>
    <row r="21" spans="4:25" ht="20.149999999999999" customHeight="1" x14ac:dyDescent="0.35">
      <c r="D21" s="106">
        <v>2018</v>
      </c>
      <c r="E21" s="107"/>
      <c r="F21" s="108"/>
      <c r="G21" s="108"/>
      <c r="H21" s="108"/>
      <c r="I21" s="108"/>
      <c r="J21" s="108"/>
      <c r="K21" s="108"/>
      <c r="L21" s="108"/>
      <c r="M21" s="108"/>
      <c r="N21" s="109">
        <v>141.66999999999999</v>
      </c>
      <c r="O21" s="111">
        <v>137.26</v>
      </c>
      <c r="P21" s="111">
        <v>136.38</v>
      </c>
      <c r="Q21" s="111">
        <v>133.995</v>
      </c>
      <c r="R21" s="111">
        <v>131.33000000000001</v>
      </c>
      <c r="S21" s="111">
        <v>130.77000000000001</v>
      </c>
      <c r="T21" s="111">
        <v>131.53</v>
      </c>
      <c r="U21" s="111">
        <v>131.63</v>
      </c>
      <c r="V21" s="111">
        <v>135.85</v>
      </c>
      <c r="W21" s="111">
        <v>140.12</v>
      </c>
      <c r="X21" s="111">
        <v>141.41</v>
      </c>
      <c r="Y21" s="112">
        <v>142.44999999999999</v>
      </c>
    </row>
    <row r="22" spans="4:25" ht="20.149999999999999" customHeight="1" x14ac:dyDescent="0.35">
      <c r="D22" s="106">
        <v>2019</v>
      </c>
      <c r="E22" s="107"/>
      <c r="F22" s="108"/>
      <c r="G22" s="108"/>
      <c r="H22" s="108"/>
      <c r="I22" s="108"/>
      <c r="J22" s="108"/>
      <c r="K22" s="108"/>
      <c r="L22" s="108"/>
      <c r="M22" s="108"/>
      <c r="N22" s="109">
        <v>139.47</v>
      </c>
      <c r="O22" s="111">
        <v>139.1</v>
      </c>
      <c r="P22" s="111">
        <v>139.24</v>
      </c>
      <c r="Q22" s="111">
        <v>136.16</v>
      </c>
      <c r="R22" s="111">
        <v>135.25</v>
      </c>
      <c r="S22" s="111">
        <v>132.31</v>
      </c>
      <c r="T22" s="111">
        <v>131.05000000000001</v>
      </c>
      <c r="U22" s="111">
        <v>130.74</v>
      </c>
      <c r="V22" s="113">
        <v>132.375</v>
      </c>
      <c r="W22" s="111">
        <v>135.26</v>
      </c>
      <c r="X22" s="111">
        <v>140.62</v>
      </c>
      <c r="Y22" s="112">
        <v>142.47</v>
      </c>
    </row>
    <row r="23" spans="4:25" ht="20.149999999999999" customHeight="1" x14ac:dyDescent="0.35">
      <c r="D23" s="106">
        <v>2020</v>
      </c>
      <c r="E23" s="107"/>
      <c r="F23" s="108"/>
      <c r="G23" s="108"/>
      <c r="H23" s="108"/>
      <c r="I23" s="108"/>
      <c r="J23" s="108"/>
      <c r="K23" s="108"/>
      <c r="L23" s="108"/>
      <c r="M23" s="108"/>
      <c r="N23" s="109">
        <v>139.18</v>
      </c>
      <c r="O23" s="111">
        <v>139.15</v>
      </c>
      <c r="P23" s="111">
        <v>137.97999999999999</v>
      </c>
      <c r="Q23" s="111">
        <v>134.30000000000001</v>
      </c>
      <c r="R23" s="108">
        <v>133.1</v>
      </c>
      <c r="S23" s="108">
        <v>131.71</v>
      </c>
      <c r="T23" s="108">
        <v>132.88999999999999</v>
      </c>
      <c r="U23" s="108">
        <v>135.47</v>
      </c>
      <c r="V23" s="108">
        <v>140.26</v>
      </c>
      <c r="W23" s="108">
        <v>147.52000000000001</v>
      </c>
      <c r="X23" s="108">
        <v>155.43</v>
      </c>
      <c r="Y23" s="110">
        <v>155.24</v>
      </c>
    </row>
    <row r="24" spans="4:25" ht="20.149999999999999" customHeight="1" x14ac:dyDescent="0.35">
      <c r="D24" s="114">
        <v>2021</v>
      </c>
      <c r="E24" s="115"/>
      <c r="F24" s="116"/>
      <c r="G24" s="116"/>
      <c r="H24" s="116"/>
      <c r="I24" s="116"/>
      <c r="J24" s="116"/>
      <c r="K24" s="116"/>
      <c r="L24" s="116"/>
      <c r="M24" s="116"/>
      <c r="N24" s="117">
        <v>149.29</v>
      </c>
      <c r="O24" s="118">
        <v>148.44999999999999</v>
      </c>
      <c r="P24" s="118">
        <v>150.97</v>
      </c>
      <c r="Q24" s="118">
        <v>151.197</v>
      </c>
      <c r="R24" s="116">
        <v>151.05000000000001</v>
      </c>
      <c r="S24" s="116">
        <v>149.44999999999999</v>
      </c>
      <c r="T24" s="116">
        <v>148.99</v>
      </c>
      <c r="U24" s="116">
        <v>152.65</v>
      </c>
      <c r="V24" s="116">
        <v>157.47999999999999</v>
      </c>
      <c r="W24" s="116">
        <v>165.78</v>
      </c>
      <c r="X24" s="116">
        <v>177.44</v>
      </c>
      <c r="Y24" s="119">
        <v>185.49</v>
      </c>
    </row>
    <row r="25" spans="4:25" ht="20.149999999999999" customHeight="1" thickBot="1" x14ac:dyDescent="0.4">
      <c r="D25" s="120">
        <v>2022</v>
      </c>
      <c r="E25" s="121"/>
      <c r="F25" s="122"/>
      <c r="G25" s="122"/>
      <c r="H25" s="122"/>
      <c r="I25" s="122"/>
      <c r="J25" s="122"/>
      <c r="K25" s="122"/>
      <c r="L25" s="122"/>
      <c r="M25" s="122"/>
      <c r="N25" s="123">
        <v>182.61</v>
      </c>
      <c r="O25" s="124">
        <v>184.7</v>
      </c>
      <c r="P25" s="124">
        <v>197.16</v>
      </c>
      <c r="Q25" s="125">
        <v>209.9</v>
      </c>
      <c r="R25" s="124">
        <v>216.37</v>
      </c>
      <c r="S25" s="124">
        <v>228.71</v>
      </c>
      <c r="T25" s="124">
        <v>235.69</v>
      </c>
      <c r="U25" s="124">
        <v>240.29</v>
      </c>
      <c r="V25" s="124">
        <v>251.71</v>
      </c>
      <c r="W25" s="122">
        <v>263.31</v>
      </c>
      <c r="X25" s="122">
        <v>274.01</v>
      </c>
      <c r="Y25" s="126">
        <v>277.93</v>
      </c>
    </row>
    <row r="26" spans="4:25" ht="20.149999999999999" customHeight="1" thickBot="1" x14ac:dyDescent="0.4">
      <c r="D26" s="120">
        <v>2023</v>
      </c>
      <c r="E26" s="121"/>
      <c r="F26" s="122"/>
      <c r="G26" s="122"/>
      <c r="H26" s="122"/>
      <c r="I26" s="122"/>
      <c r="J26" s="122"/>
      <c r="K26" s="122"/>
      <c r="L26" s="122"/>
      <c r="M26" s="122"/>
      <c r="N26" s="123">
        <v>242.3</v>
      </c>
      <c r="O26" s="124">
        <v>227.91</v>
      </c>
      <c r="P26" s="124">
        <v>223.63</v>
      </c>
      <c r="Q26" s="125">
        <v>216.82</v>
      </c>
      <c r="R26" s="124">
        <v>207.08</v>
      </c>
      <c r="S26" s="124">
        <v>192.54</v>
      </c>
      <c r="T26" s="124">
        <v>187.43</v>
      </c>
      <c r="U26" s="124">
        <v>185.96</v>
      </c>
      <c r="V26" s="124"/>
      <c r="W26" s="122"/>
      <c r="X26" s="122"/>
      <c r="Y26" s="1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R24" sqref="R24"/>
    </sheetView>
  </sheetViews>
  <sheetFormatPr defaultRowHeight="12.5" x14ac:dyDescent="0.25"/>
  <cols>
    <col min="10" max="11" width="16.26953125" customWidth="1"/>
    <col min="12" max="12" width="11" customWidth="1"/>
  </cols>
  <sheetData>
    <row r="3" spans="3:12" ht="15.5" x14ac:dyDescent="0.35">
      <c r="C3" s="127" t="s">
        <v>239</v>
      </c>
      <c r="D3" s="131"/>
      <c r="E3" s="131"/>
      <c r="F3" s="131"/>
      <c r="G3" s="131"/>
      <c r="H3" s="131"/>
      <c r="I3" s="131"/>
      <c r="J3" s="131"/>
      <c r="K3" s="131"/>
      <c r="L3" s="131"/>
    </row>
    <row r="4" spans="3:12" ht="13" x14ac:dyDescent="0.3"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10" spans="3:12" ht="13" thickBot="1" x14ac:dyDescent="0.3"/>
    <row r="11" spans="3:12" ht="16" thickBot="1" x14ac:dyDescent="0.3">
      <c r="H11" s="683" t="s">
        <v>0</v>
      </c>
      <c r="I11" s="701"/>
      <c r="J11" s="689" t="s">
        <v>1</v>
      </c>
      <c r="K11" s="690"/>
      <c r="L11" s="691"/>
    </row>
    <row r="12" spans="3:12" ht="24" customHeight="1" thickBot="1" x14ac:dyDescent="0.3">
      <c r="H12" s="685"/>
      <c r="I12" s="702"/>
      <c r="J12" s="521" t="s">
        <v>19</v>
      </c>
      <c r="K12" s="546"/>
      <c r="L12" s="692" t="s">
        <v>221</v>
      </c>
    </row>
    <row r="13" spans="3:12" ht="39.75" customHeight="1" thickBot="1" x14ac:dyDescent="0.3">
      <c r="H13" s="703"/>
      <c r="I13" s="704"/>
      <c r="J13" s="75" t="s">
        <v>289</v>
      </c>
      <c r="K13" s="482" t="s">
        <v>287</v>
      </c>
      <c r="L13" s="693"/>
    </row>
    <row r="14" spans="3:12" ht="54" customHeight="1" thickBot="1" x14ac:dyDescent="0.3">
      <c r="H14" s="707" t="s">
        <v>238</v>
      </c>
      <c r="I14" s="708"/>
      <c r="J14" s="580">
        <v>256.12</v>
      </c>
      <c r="K14" s="584">
        <v>254.56</v>
      </c>
      <c r="L14" s="581">
        <v>0.61282212445003237</v>
      </c>
    </row>
  </sheetData>
  <mergeCells count="4">
    <mergeCell ref="H11:I13"/>
    <mergeCell ref="J11:L11"/>
    <mergeCell ref="L12:L13"/>
    <mergeCell ref="H14:I14"/>
  </mergeCells>
  <conditionalFormatting sqref="L14">
    <cfRule type="cellIs" dxfId="362" priority="1" operator="lessThan">
      <formula>0</formula>
    </cfRule>
    <cfRule type="cellIs" dxfId="361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topLeftCell="F9" zoomScale="75" workbookViewId="0">
      <selection activeCell="H8" sqref="H8:S22"/>
    </sheetView>
  </sheetViews>
  <sheetFormatPr defaultRowHeight="12.5" x14ac:dyDescent="0.25"/>
  <cols>
    <col min="3" max="3" width="31" customWidth="1"/>
    <col min="4" max="4" width="24.26953125" customWidth="1"/>
    <col min="5" max="5" width="12.1796875" customWidth="1"/>
    <col min="6" max="6" width="12.7265625" customWidth="1"/>
    <col min="7" max="7" width="12.453125" customWidth="1"/>
    <col min="8" max="8" width="13.81640625" customWidth="1"/>
    <col min="9" max="9" width="11.81640625" customWidth="1"/>
    <col min="10" max="10" width="12.453125" customWidth="1"/>
    <col min="11" max="12" width="12.26953125" customWidth="1"/>
    <col min="13" max="13" width="12" customWidth="1"/>
    <col min="14" max="14" width="11.81640625" customWidth="1"/>
    <col min="15" max="15" width="12.26953125" customWidth="1"/>
    <col min="16" max="16" width="12.7265625" customWidth="1"/>
    <col min="17" max="17" width="13.1796875" customWidth="1"/>
    <col min="18" max="18" width="11.453125" customWidth="1"/>
    <col min="19" max="19" width="12.26953125" customWidth="1"/>
  </cols>
  <sheetData>
    <row r="1" spans="3:19" ht="21" x14ac:dyDescent="0.5">
      <c r="C1" s="135" t="s">
        <v>310</v>
      </c>
      <c r="D1" s="136"/>
      <c r="E1" s="136"/>
      <c r="F1" s="136"/>
      <c r="G1" s="136"/>
      <c r="H1" s="136"/>
      <c r="I1" s="136"/>
      <c r="J1" s="130"/>
    </row>
    <row r="2" spans="3:19" ht="21" x14ac:dyDescent="0.5">
      <c r="C2" s="135" t="s">
        <v>16</v>
      </c>
      <c r="D2" s="136"/>
      <c r="E2" s="136"/>
      <c r="F2" s="135"/>
      <c r="G2" s="136"/>
      <c r="H2" s="136"/>
      <c r="I2" s="136"/>
      <c r="J2" s="130"/>
    </row>
    <row r="3" spans="3:19" ht="21" x14ac:dyDescent="0.5">
      <c r="C3" s="136" t="s">
        <v>245</v>
      </c>
      <c r="D3" s="135"/>
      <c r="E3" s="136"/>
      <c r="F3" s="136"/>
      <c r="G3" s="136"/>
      <c r="H3" s="136"/>
      <c r="I3" s="136"/>
      <c r="J3" s="130"/>
    </row>
    <row r="4" spans="3:19" ht="16" thickBot="1" x14ac:dyDescent="0.4">
      <c r="C4" s="130"/>
      <c r="D4" s="130"/>
      <c r="E4" s="130"/>
      <c r="F4" s="130"/>
      <c r="G4" s="130"/>
      <c r="H4" s="130"/>
      <c r="I4" s="130"/>
      <c r="J4" s="130"/>
      <c r="K4" s="7"/>
    </row>
    <row r="5" spans="3:19" ht="15" customHeight="1" thickBot="1" x14ac:dyDescent="0.4">
      <c r="C5" s="712" t="s">
        <v>0</v>
      </c>
      <c r="D5" s="715" t="s">
        <v>33</v>
      </c>
      <c r="E5" s="589" t="s">
        <v>1</v>
      </c>
      <c r="F5" s="590"/>
      <c r="G5" s="591"/>
      <c r="H5" s="709" t="s">
        <v>7</v>
      </c>
      <c r="I5" s="710"/>
      <c r="J5" s="710"/>
      <c r="K5" s="710"/>
      <c r="L5" s="710"/>
      <c r="M5" s="710"/>
      <c r="N5" s="710"/>
      <c r="O5" s="710"/>
      <c r="P5" s="710"/>
      <c r="Q5" s="710"/>
      <c r="R5" s="710"/>
      <c r="S5" s="711"/>
    </row>
    <row r="6" spans="3:19" ht="15" customHeight="1" thickBot="1" x14ac:dyDescent="0.4">
      <c r="C6" s="713"/>
      <c r="D6" s="713"/>
      <c r="E6" s="592"/>
      <c r="F6" s="593"/>
      <c r="G6" s="594"/>
      <c r="H6" s="709" t="s">
        <v>8</v>
      </c>
      <c r="I6" s="710"/>
      <c r="J6" s="711"/>
      <c r="K6" s="441" t="s">
        <v>9</v>
      </c>
      <c r="L6" s="442"/>
      <c r="M6" s="446"/>
      <c r="N6" s="441" t="s">
        <v>10</v>
      </c>
      <c r="O6" s="443"/>
      <c r="P6" s="444"/>
      <c r="Q6" s="441" t="s">
        <v>11</v>
      </c>
      <c r="R6" s="443"/>
      <c r="S6" s="444"/>
    </row>
    <row r="7" spans="3:19" ht="32.25" customHeight="1" thickBot="1" x14ac:dyDescent="0.4">
      <c r="C7" s="713"/>
      <c r="D7" s="713"/>
      <c r="E7" s="595" t="s">
        <v>19</v>
      </c>
      <c r="F7" s="596"/>
      <c r="G7" s="522" t="s">
        <v>216</v>
      </c>
      <c r="H7" s="716" t="s">
        <v>19</v>
      </c>
      <c r="I7" s="717"/>
      <c r="J7" s="439" t="s">
        <v>216</v>
      </c>
      <c r="K7" s="447" t="s">
        <v>19</v>
      </c>
      <c r="L7" s="448"/>
      <c r="M7" s="449" t="s">
        <v>216</v>
      </c>
      <c r="N7" s="447" t="s">
        <v>19</v>
      </c>
      <c r="O7" s="448"/>
      <c r="P7" s="450" t="s">
        <v>216</v>
      </c>
      <c r="Q7" s="447" t="s">
        <v>19</v>
      </c>
      <c r="R7" s="448"/>
      <c r="S7" s="449" t="s">
        <v>216</v>
      </c>
    </row>
    <row r="8" spans="3:19" ht="30" customHeight="1" thickBot="1" x14ac:dyDescent="0.3">
      <c r="C8" s="714"/>
      <c r="D8" s="714"/>
      <c r="E8" s="620" t="s">
        <v>311</v>
      </c>
      <c r="F8" s="621" t="s">
        <v>303</v>
      </c>
      <c r="G8" s="243" t="s">
        <v>12</v>
      </c>
      <c r="H8" s="767" t="s">
        <v>311</v>
      </c>
      <c r="I8" s="768" t="s">
        <v>303</v>
      </c>
      <c r="J8" s="601" t="s">
        <v>12</v>
      </c>
      <c r="K8" s="767" t="s">
        <v>311</v>
      </c>
      <c r="L8" s="769" t="s">
        <v>303</v>
      </c>
      <c r="M8" s="602" t="s">
        <v>12</v>
      </c>
      <c r="N8" s="767" t="s">
        <v>311</v>
      </c>
      <c r="O8" s="769" t="s">
        <v>303</v>
      </c>
      <c r="P8" s="602" t="s">
        <v>12</v>
      </c>
      <c r="Q8" s="767" t="s">
        <v>311</v>
      </c>
      <c r="R8" s="769" t="s">
        <v>303</v>
      </c>
      <c r="S8" s="602" t="s">
        <v>12</v>
      </c>
    </row>
    <row r="9" spans="3:19" ht="24" customHeight="1" x14ac:dyDescent="0.25">
      <c r="C9" s="722" t="s">
        <v>31</v>
      </c>
      <c r="D9" s="662" t="s">
        <v>205</v>
      </c>
      <c r="E9" s="567">
        <v>2304.0329999999999</v>
      </c>
      <c r="F9" s="623">
        <v>2185.2809999999999</v>
      </c>
      <c r="G9" s="597">
        <v>2.8351578017362944</v>
      </c>
      <c r="H9" s="559">
        <v>2154.1660000000002</v>
      </c>
      <c r="I9" s="519">
        <v>2112.3850000000002</v>
      </c>
      <c r="J9" s="520">
        <v>1.9779064895840457</v>
      </c>
      <c r="K9" s="451">
        <v>2476.5650000000001</v>
      </c>
      <c r="L9" s="560">
        <v>2432.4839999999999</v>
      </c>
      <c r="M9" s="561">
        <v>1.8121804706629163</v>
      </c>
      <c r="N9" s="559">
        <v>2297.6489999999999</v>
      </c>
      <c r="O9" s="560">
        <v>2074.337</v>
      </c>
      <c r="P9" s="562">
        <v>10.765463856644311</v>
      </c>
      <c r="Q9" s="559">
        <v>2126</v>
      </c>
      <c r="R9" s="560">
        <v>2170</v>
      </c>
      <c r="S9" s="561">
        <v>-2.0276497695852536</v>
      </c>
    </row>
    <row r="10" spans="3:19" ht="27" customHeight="1" thickBot="1" x14ac:dyDescent="0.3">
      <c r="C10" s="723"/>
      <c r="D10" s="663" t="s">
        <v>206</v>
      </c>
      <c r="E10" s="138">
        <v>2640.5859999999998</v>
      </c>
      <c r="F10" s="622">
        <v>2636.6680000000001</v>
      </c>
      <c r="G10" s="617">
        <v>2.5816077920174312</v>
      </c>
      <c r="H10" s="146">
        <v>2441.703</v>
      </c>
      <c r="I10" s="425">
        <v>2375.125</v>
      </c>
      <c r="J10" s="426">
        <v>2.8031366770169983</v>
      </c>
      <c r="K10" s="427">
        <v>2472.145</v>
      </c>
      <c r="L10" s="147">
        <v>2334.7820000000002</v>
      </c>
      <c r="M10" s="149">
        <v>5.8833330049657659</v>
      </c>
      <c r="N10" s="146">
        <v>2336.6579999999999</v>
      </c>
      <c r="O10" s="147">
        <v>2300.127</v>
      </c>
      <c r="P10" s="148">
        <v>1.5882166506458102</v>
      </c>
      <c r="Q10" s="146">
        <v>2339.491</v>
      </c>
      <c r="R10" s="147">
        <v>2323.8009999999999</v>
      </c>
      <c r="S10" s="149">
        <v>0.67518690283720739</v>
      </c>
    </row>
    <row r="11" spans="3:19" ht="30" customHeight="1" thickBot="1" x14ac:dyDescent="0.3">
      <c r="C11" s="182" t="s">
        <v>207</v>
      </c>
      <c r="D11" s="182" t="s">
        <v>294</v>
      </c>
      <c r="E11" s="631" t="s">
        <v>20</v>
      </c>
      <c r="F11" s="632" t="s">
        <v>20</v>
      </c>
      <c r="G11" s="633" t="s">
        <v>20</v>
      </c>
      <c r="H11" s="150" t="s">
        <v>20</v>
      </c>
      <c r="I11" s="428" t="s">
        <v>20</v>
      </c>
      <c r="J11" s="429" t="s">
        <v>20</v>
      </c>
      <c r="K11" s="430" t="s">
        <v>20</v>
      </c>
      <c r="L11" s="151" t="s">
        <v>20</v>
      </c>
      <c r="M11" s="153" t="s">
        <v>20</v>
      </c>
      <c r="N11" s="150" t="s">
        <v>20</v>
      </c>
      <c r="O11" s="151" t="s">
        <v>20</v>
      </c>
      <c r="P11" s="152" t="s">
        <v>20</v>
      </c>
      <c r="Q11" s="150" t="s">
        <v>20</v>
      </c>
      <c r="R11" s="151" t="s">
        <v>20</v>
      </c>
      <c r="S11" s="153" t="s">
        <v>20</v>
      </c>
    </row>
    <row r="12" spans="3:19" ht="24.75" customHeight="1" thickBot="1" x14ac:dyDescent="0.3">
      <c r="C12" s="598" t="s">
        <v>32</v>
      </c>
      <c r="D12" s="664" t="s">
        <v>17</v>
      </c>
      <c r="E12" s="480" t="s">
        <v>20</v>
      </c>
      <c r="F12" s="630" t="s">
        <v>20</v>
      </c>
      <c r="G12" s="636" t="s">
        <v>20</v>
      </c>
      <c r="H12" s="154">
        <v>2626.201534944933</v>
      </c>
      <c r="I12" s="563">
        <v>2625.4869146847582</v>
      </c>
      <c r="J12" s="564">
        <v>2.7218580148993109E-2</v>
      </c>
      <c r="K12" s="154">
        <v>2682.2644720436338</v>
      </c>
      <c r="L12" s="563">
        <v>2684.308954107556</v>
      </c>
      <c r="M12" s="603">
        <v>-7.6164185973964474E-2</v>
      </c>
      <c r="N12" s="154">
        <v>2583.8178056121274</v>
      </c>
      <c r="O12" s="563">
        <v>2542.1196354534322</v>
      </c>
      <c r="P12" s="564">
        <v>1.6402914157601207</v>
      </c>
      <c r="Q12" s="154">
        <v>2575.6305605156808</v>
      </c>
      <c r="R12" s="563">
        <v>2543.6289679656998</v>
      </c>
      <c r="S12" s="603">
        <v>1.2581077253407269</v>
      </c>
    </row>
    <row r="13" spans="3:19" ht="20.25" customHeight="1" x14ac:dyDescent="0.25">
      <c r="C13" s="722" t="s">
        <v>21</v>
      </c>
      <c r="D13" s="665" t="s">
        <v>22</v>
      </c>
      <c r="E13" s="634">
        <v>1584.48</v>
      </c>
      <c r="F13" s="635">
        <v>1630.8710000000001</v>
      </c>
      <c r="G13" s="600">
        <v>-2.8445536158286018</v>
      </c>
      <c r="H13" s="770">
        <v>1570.239</v>
      </c>
      <c r="I13" s="565">
        <v>1623.5709999999999</v>
      </c>
      <c r="J13" s="566">
        <v>-3.2848578842563634</v>
      </c>
      <c r="K13" s="567">
        <v>1800.001</v>
      </c>
      <c r="L13" s="568">
        <v>1786.671</v>
      </c>
      <c r="M13" s="604">
        <v>0.74608028002916749</v>
      </c>
      <c r="N13" s="150" t="s">
        <v>20</v>
      </c>
      <c r="O13" s="560">
        <v>1420</v>
      </c>
      <c r="P13" s="562" t="s">
        <v>20</v>
      </c>
      <c r="Q13" s="559" t="s">
        <v>20</v>
      </c>
      <c r="R13" s="560">
        <v>1747.86</v>
      </c>
      <c r="S13" s="605" t="s">
        <v>20</v>
      </c>
    </row>
    <row r="14" spans="3:19" ht="20.25" customHeight="1" thickBot="1" x14ac:dyDescent="0.3">
      <c r="C14" s="724"/>
      <c r="D14" s="638" t="s">
        <v>23</v>
      </c>
      <c r="E14" s="627">
        <v>1081.8620000000001</v>
      </c>
      <c r="F14" s="628">
        <v>1127.239</v>
      </c>
      <c r="G14" s="629">
        <v>-4.0254994726051843</v>
      </c>
      <c r="H14" s="155">
        <v>1095.1120000000001</v>
      </c>
      <c r="I14" s="156">
        <v>1129.51</v>
      </c>
      <c r="J14" s="157">
        <v>-3.0453913643969428</v>
      </c>
      <c r="K14" s="155">
        <v>1158.2560000000001</v>
      </c>
      <c r="L14" s="156">
        <v>1238.0899999999999</v>
      </c>
      <c r="M14" s="606">
        <v>-6.4481580498994289</v>
      </c>
      <c r="N14" s="150">
        <v>1169.0039999999999</v>
      </c>
      <c r="O14" s="151">
        <v>1050</v>
      </c>
      <c r="P14" s="152">
        <v>11.333714285714276</v>
      </c>
      <c r="Q14" s="150">
        <v>1035.665</v>
      </c>
      <c r="R14" s="151">
        <v>1090.6320000000001</v>
      </c>
      <c r="S14" s="153">
        <v>-5.0399218068056042</v>
      </c>
    </row>
    <row r="15" spans="3:19" ht="20.25" customHeight="1" thickBot="1" x14ac:dyDescent="0.3">
      <c r="C15" s="723"/>
      <c r="D15" s="598" t="s">
        <v>17</v>
      </c>
      <c r="E15" s="480">
        <v>1262.2274336935118</v>
      </c>
      <c r="F15" s="630">
        <v>1309.1168716925133</v>
      </c>
      <c r="G15" s="636">
        <v>-3.5817610339388377</v>
      </c>
      <c r="H15" s="158">
        <v>1336.7777374344744</v>
      </c>
      <c r="I15" s="569">
        <v>1463.7944125605009</v>
      </c>
      <c r="J15" s="570">
        <v>-8.6772209291225639</v>
      </c>
      <c r="K15" s="158">
        <v>1334.2977893544735</v>
      </c>
      <c r="L15" s="569">
        <v>1402.7525317651789</v>
      </c>
      <c r="M15" s="607">
        <v>-4.880029859904381</v>
      </c>
      <c r="N15" s="154">
        <v>1169.0039999999999</v>
      </c>
      <c r="O15" s="563">
        <v>1418.3982683982683</v>
      </c>
      <c r="P15" s="564">
        <v>-17.582809705478407</v>
      </c>
      <c r="Q15" s="154">
        <v>1035.665</v>
      </c>
      <c r="R15" s="563">
        <v>1099.0765594713657</v>
      </c>
      <c r="S15" s="771">
        <v>-5.7695306960113388</v>
      </c>
    </row>
    <row r="16" spans="3:19" ht="18.75" customHeight="1" x14ac:dyDescent="0.25">
      <c r="C16" s="722" t="s">
        <v>24</v>
      </c>
      <c r="D16" s="639" t="s">
        <v>25</v>
      </c>
      <c r="E16" s="634">
        <v>1252</v>
      </c>
      <c r="F16" s="635">
        <v>1269</v>
      </c>
      <c r="G16" s="619">
        <v>-1.3396375098502757</v>
      </c>
      <c r="H16" s="559" t="s">
        <v>20</v>
      </c>
      <c r="I16" s="560" t="s">
        <v>20</v>
      </c>
      <c r="J16" s="562" t="s">
        <v>246</v>
      </c>
      <c r="K16" s="559" t="s">
        <v>20</v>
      </c>
      <c r="L16" s="560" t="s">
        <v>20</v>
      </c>
      <c r="M16" s="561" t="s">
        <v>246</v>
      </c>
      <c r="N16" s="559" t="s">
        <v>20</v>
      </c>
      <c r="O16" s="560" t="s">
        <v>20</v>
      </c>
      <c r="P16" s="562" t="s">
        <v>246</v>
      </c>
      <c r="Q16" s="772" t="s">
        <v>84</v>
      </c>
      <c r="R16" s="571" t="s">
        <v>84</v>
      </c>
      <c r="S16" s="773" t="s">
        <v>246</v>
      </c>
    </row>
    <row r="17" spans="3:19" ht="18" customHeight="1" thickBot="1" x14ac:dyDescent="0.3">
      <c r="C17" s="724"/>
      <c r="D17" s="639" t="s">
        <v>26</v>
      </c>
      <c r="E17" s="627">
        <v>792.53</v>
      </c>
      <c r="F17" s="628">
        <v>785.12900000000002</v>
      </c>
      <c r="G17" s="629">
        <v>0.94264764134300905</v>
      </c>
      <c r="H17" s="159" t="s">
        <v>84</v>
      </c>
      <c r="I17" s="160" t="s">
        <v>84</v>
      </c>
      <c r="J17" s="608" t="s">
        <v>246</v>
      </c>
      <c r="K17" s="159" t="s">
        <v>20</v>
      </c>
      <c r="L17" s="160" t="s">
        <v>20</v>
      </c>
      <c r="M17" s="609" t="s">
        <v>246</v>
      </c>
      <c r="N17" s="159" t="s">
        <v>20</v>
      </c>
      <c r="O17" s="160" t="s">
        <v>20</v>
      </c>
      <c r="P17" s="608" t="s">
        <v>246</v>
      </c>
      <c r="Q17" s="159" t="s">
        <v>84</v>
      </c>
      <c r="R17" s="160" t="s">
        <v>84</v>
      </c>
      <c r="S17" s="609" t="s">
        <v>246</v>
      </c>
    </row>
    <row r="18" spans="3:19" ht="18.75" customHeight="1" thickBot="1" x14ac:dyDescent="0.3">
      <c r="C18" s="723" t="s">
        <v>18</v>
      </c>
      <c r="D18" s="666" t="s">
        <v>17</v>
      </c>
      <c r="E18" s="480" t="s">
        <v>84</v>
      </c>
      <c r="F18" s="630" t="s">
        <v>84</v>
      </c>
      <c r="G18" s="599" t="s">
        <v>246</v>
      </c>
      <c r="H18" s="161" t="s">
        <v>84</v>
      </c>
      <c r="I18" s="610" t="s">
        <v>84</v>
      </c>
      <c r="J18" s="611" t="s">
        <v>246</v>
      </c>
      <c r="K18" s="154" t="s">
        <v>20</v>
      </c>
      <c r="L18" s="563" t="s">
        <v>20</v>
      </c>
      <c r="M18" s="603" t="s">
        <v>246</v>
      </c>
      <c r="N18" s="154" t="s">
        <v>20</v>
      </c>
      <c r="O18" s="563" t="s">
        <v>20</v>
      </c>
      <c r="P18" s="564" t="s">
        <v>246</v>
      </c>
      <c r="Q18" s="774" t="s">
        <v>84</v>
      </c>
      <c r="R18" s="775" t="s">
        <v>84</v>
      </c>
      <c r="S18" s="776" t="s">
        <v>246</v>
      </c>
    </row>
    <row r="19" spans="3:19" ht="18.75" customHeight="1" x14ac:dyDescent="0.25">
      <c r="C19" s="725" t="s">
        <v>30</v>
      </c>
      <c r="D19" s="726"/>
      <c r="E19" s="634">
        <v>3981.2150000000001</v>
      </c>
      <c r="F19" s="635">
        <v>3612.46</v>
      </c>
      <c r="G19" s="619">
        <v>10.207863893302628</v>
      </c>
      <c r="H19" s="159" t="s">
        <v>84</v>
      </c>
      <c r="I19" s="160" t="s">
        <v>84</v>
      </c>
      <c r="J19" s="608" t="s">
        <v>246</v>
      </c>
      <c r="K19" s="612" t="s">
        <v>20</v>
      </c>
      <c r="L19" s="613" t="s">
        <v>20</v>
      </c>
      <c r="M19" s="162" t="s">
        <v>246</v>
      </c>
      <c r="N19" s="612" t="s">
        <v>20</v>
      </c>
      <c r="O19" s="613" t="s">
        <v>20</v>
      </c>
      <c r="P19" s="614" t="s">
        <v>246</v>
      </c>
      <c r="Q19" s="612" t="s">
        <v>20</v>
      </c>
      <c r="R19" s="613" t="s">
        <v>20</v>
      </c>
      <c r="S19" s="162" t="s">
        <v>246</v>
      </c>
    </row>
    <row r="20" spans="3:19" ht="20.25" customHeight="1" x14ac:dyDescent="0.25">
      <c r="C20" s="718" t="s">
        <v>27</v>
      </c>
      <c r="D20" s="719"/>
      <c r="E20" s="138">
        <v>311.25400000000002</v>
      </c>
      <c r="F20" s="622">
        <v>321.11599999999999</v>
      </c>
      <c r="G20" s="624">
        <v>-3.0711643144533336</v>
      </c>
      <c r="H20" s="146" t="s">
        <v>84</v>
      </c>
      <c r="I20" s="147" t="s">
        <v>84</v>
      </c>
      <c r="J20" s="148" t="s">
        <v>246</v>
      </c>
      <c r="K20" s="146" t="s">
        <v>84</v>
      </c>
      <c r="L20" s="147" t="s">
        <v>84</v>
      </c>
      <c r="M20" s="148" t="s">
        <v>246</v>
      </c>
      <c r="N20" s="146" t="s">
        <v>84</v>
      </c>
      <c r="O20" s="147" t="s">
        <v>84</v>
      </c>
      <c r="P20" s="148" t="s">
        <v>246</v>
      </c>
      <c r="Q20" s="159" t="s">
        <v>84</v>
      </c>
      <c r="R20" s="160" t="s">
        <v>84</v>
      </c>
      <c r="S20" s="609" t="s">
        <v>246</v>
      </c>
    </row>
    <row r="21" spans="3:19" ht="18" customHeight="1" x14ac:dyDescent="0.25">
      <c r="C21" s="718" t="s">
        <v>28</v>
      </c>
      <c r="D21" s="719"/>
      <c r="E21" s="138" t="s">
        <v>84</v>
      </c>
      <c r="F21" s="622" t="s">
        <v>84</v>
      </c>
      <c r="G21" s="624" t="s">
        <v>246</v>
      </c>
      <c r="H21" s="159" t="s">
        <v>20</v>
      </c>
      <c r="I21" s="160" t="s">
        <v>84</v>
      </c>
      <c r="J21" s="608" t="s">
        <v>246</v>
      </c>
      <c r="K21" s="146" t="s">
        <v>20</v>
      </c>
      <c r="L21" s="147" t="s">
        <v>20</v>
      </c>
      <c r="M21" s="149" t="s">
        <v>246</v>
      </c>
      <c r="N21" s="146" t="s">
        <v>20</v>
      </c>
      <c r="O21" s="147" t="s">
        <v>20</v>
      </c>
      <c r="P21" s="148" t="s">
        <v>246</v>
      </c>
      <c r="Q21" s="146" t="s">
        <v>20</v>
      </c>
      <c r="R21" s="147" t="s">
        <v>20</v>
      </c>
      <c r="S21" s="149" t="s">
        <v>246</v>
      </c>
    </row>
    <row r="22" spans="3:19" ht="21" customHeight="1" thickBot="1" x14ac:dyDescent="0.3">
      <c r="C22" s="720" t="s">
        <v>29</v>
      </c>
      <c r="D22" s="721"/>
      <c r="E22" s="145" t="s">
        <v>84</v>
      </c>
      <c r="F22" s="625" t="s">
        <v>84</v>
      </c>
      <c r="G22" s="626" t="s">
        <v>246</v>
      </c>
      <c r="H22" s="163" t="s">
        <v>20</v>
      </c>
      <c r="I22" s="164" t="s">
        <v>20</v>
      </c>
      <c r="J22" s="615" t="s">
        <v>246</v>
      </c>
      <c r="K22" s="163" t="s">
        <v>20</v>
      </c>
      <c r="L22" s="164" t="s">
        <v>20</v>
      </c>
      <c r="M22" s="165" t="s">
        <v>246</v>
      </c>
      <c r="N22" s="163" t="s">
        <v>20</v>
      </c>
      <c r="O22" s="164" t="s">
        <v>20</v>
      </c>
      <c r="P22" s="615" t="s">
        <v>246</v>
      </c>
      <c r="Q22" s="163" t="s">
        <v>20</v>
      </c>
      <c r="R22" s="164" t="s">
        <v>20</v>
      </c>
      <c r="S22" s="165" t="s">
        <v>246</v>
      </c>
    </row>
    <row r="24" spans="3:19" ht="21" x14ac:dyDescent="0.4">
      <c r="C24" s="637"/>
      <c r="D24" s="34"/>
    </row>
    <row r="25" spans="3:19" ht="18.75" customHeight="1" x14ac:dyDescent="0.35">
      <c r="C25" s="23"/>
    </row>
  </sheetData>
  <mergeCells count="12">
    <mergeCell ref="C21:D21"/>
    <mergeCell ref="C22:D22"/>
    <mergeCell ref="C9:C10"/>
    <mergeCell ref="C13:C15"/>
    <mergeCell ref="C19:D19"/>
    <mergeCell ref="C20:D20"/>
    <mergeCell ref="C16:C18"/>
    <mergeCell ref="H5:S5"/>
    <mergeCell ref="H6:J6"/>
    <mergeCell ref="C5:C8"/>
    <mergeCell ref="D5:D8"/>
    <mergeCell ref="H7:I7"/>
  </mergeCells>
  <phoneticPr fontId="13" type="noConversion"/>
  <conditionalFormatting sqref="G9:G20">
    <cfRule type="cellIs" dxfId="360" priority="83" stopIfTrue="1" operator="lessThan">
      <formula>0</formula>
    </cfRule>
    <cfRule type="cellIs" dxfId="359" priority="84" stopIfTrue="1" operator="greaterThan">
      <formula>0</formula>
    </cfRule>
    <cfRule type="cellIs" dxfId="358" priority="85" stopIfTrue="1" operator="lessThan">
      <formula>0</formula>
    </cfRule>
  </conditionalFormatting>
  <conditionalFormatting sqref="G10:G20">
    <cfRule type="cellIs" dxfId="357" priority="81" stopIfTrue="1" operator="lessThan">
      <formula>0</formula>
    </cfRule>
    <cfRule type="cellIs" dxfId="356" priority="82" stopIfTrue="1" operator="greaterThan">
      <formula>0</formula>
    </cfRule>
  </conditionalFormatting>
  <conditionalFormatting sqref="G9">
    <cfRule type="cellIs" dxfId="355" priority="80" stopIfTrue="1" operator="lessThan">
      <formula>0</formula>
    </cfRule>
  </conditionalFormatting>
  <conditionalFormatting sqref="G21">
    <cfRule type="cellIs" dxfId="354" priority="77" stopIfTrue="1" operator="lessThan">
      <formula>0</formula>
    </cfRule>
    <cfRule type="cellIs" dxfId="353" priority="78" stopIfTrue="1" operator="greaterThan">
      <formula>0</formula>
    </cfRule>
    <cfRule type="cellIs" dxfId="352" priority="79" stopIfTrue="1" operator="lessThan">
      <formula>0</formula>
    </cfRule>
  </conditionalFormatting>
  <conditionalFormatting sqref="G21">
    <cfRule type="cellIs" dxfId="351" priority="75" stopIfTrue="1" operator="lessThan">
      <formula>0</formula>
    </cfRule>
    <cfRule type="cellIs" dxfId="350" priority="76" stopIfTrue="1" operator="greaterThan">
      <formula>0</formula>
    </cfRule>
  </conditionalFormatting>
  <conditionalFormatting sqref="G22">
    <cfRule type="cellIs" dxfId="349" priority="72" stopIfTrue="1" operator="lessThan">
      <formula>0</formula>
    </cfRule>
    <cfRule type="cellIs" dxfId="348" priority="73" stopIfTrue="1" operator="greaterThan">
      <formula>0</formula>
    </cfRule>
    <cfRule type="cellIs" dxfId="347" priority="74" stopIfTrue="1" operator="lessThan">
      <formula>0</formula>
    </cfRule>
  </conditionalFormatting>
  <conditionalFormatting sqref="G22">
    <cfRule type="cellIs" dxfId="346" priority="70" stopIfTrue="1" operator="lessThan">
      <formula>0</formula>
    </cfRule>
    <cfRule type="cellIs" dxfId="345" priority="71" stopIfTrue="1" operator="greaterThan">
      <formula>0</formula>
    </cfRule>
  </conditionalFormatting>
  <conditionalFormatting sqref="G9:G22">
    <cfRule type="cellIs" dxfId="311" priority="36" operator="greaterThan">
      <formula>0</formula>
    </cfRule>
    <cfRule type="cellIs" dxfId="310" priority="35" operator="lessThan">
      <formula>0</formula>
    </cfRule>
  </conditionalFormatting>
  <conditionalFormatting sqref="G9:G22">
    <cfRule type="cellIs" dxfId="309" priority="34" operator="equal">
      <formula>"*"</formula>
    </cfRule>
  </conditionalFormatting>
  <conditionalFormatting sqref="M9:M19 P9:P19 S9:S15 J9:J18 J20 J22 S21:S22 S19 M21:M22 P21:P22">
    <cfRule type="cellIs" dxfId="136" priority="23" operator="lessThan">
      <formula>0</formula>
    </cfRule>
    <cfRule type="cellIs" dxfId="135" priority="24" operator="greaterThan">
      <formula>0</formula>
    </cfRule>
  </conditionalFormatting>
  <conditionalFormatting sqref="J9:J18 M9:M19 P9:P19 S9:S15 J20 J22 S21:S22 S19 M21:M22 P21:P22">
    <cfRule type="expression" dxfId="134" priority="25" stopIfTrue="1">
      <formula>LEFT(J9,LEN("*"))="*"</formula>
    </cfRule>
  </conditionalFormatting>
  <conditionalFormatting sqref="J19">
    <cfRule type="cellIs" dxfId="133" priority="21" operator="lessThan">
      <formula>0</formula>
    </cfRule>
    <cfRule type="cellIs" dxfId="132" priority="22" operator="greaterThan">
      <formula>0</formula>
    </cfRule>
  </conditionalFormatting>
  <conditionalFormatting sqref="J19">
    <cfRule type="expression" dxfId="131" priority="26" stopIfTrue="1">
      <formula>LEFT(J19,LEN("*"))="*"</formula>
    </cfRule>
  </conditionalFormatting>
  <conditionalFormatting sqref="J21">
    <cfRule type="cellIs" dxfId="130" priority="19" operator="lessThan">
      <formula>0</formula>
    </cfRule>
    <cfRule type="cellIs" dxfId="129" priority="20" operator="greaterThan">
      <formula>0</formula>
    </cfRule>
  </conditionalFormatting>
  <conditionalFormatting sqref="J21">
    <cfRule type="expression" dxfId="128" priority="27" stopIfTrue="1">
      <formula>LEFT(J21,LEN("*"))="*"</formula>
    </cfRule>
  </conditionalFormatting>
  <conditionalFormatting sqref="S20">
    <cfRule type="cellIs" dxfId="127" priority="17" operator="lessThan">
      <formula>0</formula>
    </cfRule>
    <cfRule type="cellIs" dxfId="126" priority="18" operator="greaterThan">
      <formula>0</formula>
    </cfRule>
  </conditionalFormatting>
  <conditionalFormatting sqref="S20">
    <cfRule type="expression" dxfId="125" priority="28" stopIfTrue="1">
      <formula>LEFT(S20,LEN("*"))="*"</formula>
    </cfRule>
  </conditionalFormatting>
  <conditionalFormatting sqref="S16">
    <cfRule type="cellIs" dxfId="124" priority="15" operator="lessThan">
      <formula>0</formula>
    </cfRule>
    <cfRule type="cellIs" dxfId="123" priority="16" operator="greaterThan">
      <formula>0</formula>
    </cfRule>
  </conditionalFormatting>
  <conditionalFormatting sqref="S16">
    <cfRule type="expression" dxfId="122" priority="29" stopIfTrue="1">
      <formula>LEFT(S16,LEN("*"))="*"</formula>
    </cfRule>
  </conditionalFormatting>
  <conditionalFormatting sqref="S17">
    <cfRule type="cellIs" dxfId="121" priority="13" operator="lessThan">
      <formula>0</formula>
    </cfRule>
    <cfRule type="cellIs" dxfId="120" priority="14" operator="greaterThan">
      <formula>0</formula>
    </cfRule>
  </conditionalFormatting>
  <conditionalFormatting sqref="S17">
    <cfRule type="expression" dxfId="119" priority="30" stopIfTrue="1">
      <formula>LEFT(S17,LEN("*"))="*"</formula>
    </cfRule>
  </conditionalFormatting>
  <conditionalFormatting sqref="S18">
    <cfRule type="cellIs" dxfId="118" priority="11" operator="lessThan">
      <formula>0</formula>
    </cfRule>
    <cfRule type="cellIs" dxfId="117" priority="12" operator="greaterThan">
      <formula>0</formula>
    </cfRule>
  </conditionalFormatting>
  <conditionalFormatting sqref="S18">
    <cfRule type="expression" dxfId="116" priority="31" stopIfTrue="1">
      <formula>LEFT(S18,LEN("*"))="*"</formula>
    </cfRule>
  </conditionalFormatting>
  <conditionalFormatting sqref="J9:J22 M9:M19 P9:P19 S9:S22 M21:M22 P21:P22">
    <cfRule type="cellIs" dxfId="115" priority="32" stopIfTrue="1" operator="lessThan">
      <formula>0</formula>
    </cfRule>
    <cfRule type="cellIs" dxfId="114" priority="33" stopIfTrue="1" operator="greaterThan">
      <formula>0</formula>
    </cfRule>
  </conditionalFormatting>
  <conditionalFormatting sqref="P20">
    <cfRule type="cellIs" dxfId="113" priority="1" operator="lessThan">
      <formula>0</formula>
    </cfRule>
    <cfRule type="cellIs" dxfId="112" priority="2" operator="greaterThan">
      <formula>0</formula>
    </cfRule>
  </conditionalFormatting>
  <conditionalFormatting sqref="M20">
    <cfRule type="cellIs" dxfId="111" priority="6" operator="lessThan">
      <formula>0</formula>
    </cfRule>
    <cfRule type="cellIs" dxfId="110" priority="7" operator="greaterThan">
      <formula>0</formula>
    </cfRule>
  </conditionalFormatting>
  <conditionalFormatting sqref="M20">
    <cfRule type="expression" dxfId="109" priority="8" stopIfTrue="1">
      <formula>LEFT(M20,LEN("*"))="*"</formula>
    </cfRule>
  </conditionalFormatting>
  <conditionalFormatting sqref="M20">
    <cfRule type="cellIs" dxfId="108" priority="9" stopIfTrue="1" operator="lessThan">
      <formula>0</formula>
    </cfRule>
    <cfRule type="cellIs" dxfId="107" priority="10" stopIfTrue="1" operator="greaterThan">
      <formula>0</formula>
    </cfRule>
  </conditionalFormatting>
  <conditionalFormatting sqref="P20">
    <cfRule type="expression" dxfId="106" priority="3" stopIfTrue="1">
      <formula>LEFT(P20,LEN("*"))="*"</formula>
    </cfRule>
  </conditionalFormatting>
  <conditionalFormatting sqref="P20">
    <cfRule type="cellIs" dxfId="105" priority="4" stopIfTrue="1" operator="lessThan">
      <formula>0</formula>
    </cfRule>
    <cfRule type="cellIs" dxfId="104" priority="5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topLeftCell="F10" zoomScale="80" workbookViewId="0">
      <selection activeCell="G7" sqref="G7:R19"/>
    </sheetView>
  </sheetViews>
  <sheetFormatPr defaultRowHeight="12.5" x14ac:dyDescent="0.25"/>
  <cols>
    <col min="1" max="1" width="20.81640625" customWidth="1"/>
    <col min="2" max="2" width="21.54296875" customWidth="1"/>
    <col min="3" max="3" width="22.453125" customWidth="1"/>
    <col min="4" max="4" width="12" customWidth="1"/>
    <col min="5" max="5" width="12.26953125" customWidth="1"/>
    <col min="6" max="6" width="11.7265625" customWidth="1"/>
    <col min="7" max="7" width="14.1796875" customWidth="1"/>
    <col min="8" max="8" width="12.1796875" customWidth="1"/>
    <col min="9" max="9" width="11.7265625" customWidth="1"/>
    <col min="10" max="11" width="13.26953125" customWidth="1"/>
    <col min="12" max="12" width="11.81640625" customWidth="1"/>
    <col min="13" max="13" width="13.26953125" customWidth="1"/>
    <col min="14" max="14" width="13.54296875" customWidth="1"/>
    <col min="15" max="15" width="13.26953125" customWidth="1"/>
    <col min="16" max="16" width="14.1796875" customWidth="1"/>
    <col min="17" max="17" width="12.1796875" customWidth="1"/>
    <col min="18" max="18" width="11.7265625" customWidth="1"/>
  </cols>
  <sheetData>
    <row r="1" spans="2:18" ht="18.5" x14ac:dyDescent="0.45">
      <c r="B1" s="133" t="s">
        <v>310</v>
      </c>
      <c r="C1" s="131"/>
      <c r="D1" s="131"/>
      <c r="E1" s="131"/>
      <c r="F1" s="131"/>
      <c r="G1" s="131"/>
      <c r="H1" s="131"/>
      <c r="I1" s="131"/>
    </row>
    <row r="2" spans="2:18" ht="18.5" x14ac:dyDescent="0.45">
      <c r="B2" s="133" t="s">
        <v>16</v>
      </c>
      <c r="C2" s="131"/>
      <c r="D2" s="131"/>
      <c r="E2" s="133"/>
      <c r="F2" s="131"/>
      <c r="G2" s="131"/>
      <c r="H2" s="131"/>
      <c r="I2" s="131"/>
    </row>
    <row r="3" spans="2:18" ht="15" thickBot="1" x14ac:dyDescent="0.4">
      <c r="B3" s="132" t="s">
        <v>244</v>
      </c>
      <c r="C3" s="128"/>
      <c r="D3" s="131"/>
      <c r="E3" s="131"/>
      <c r="F3" s="131"/>
      <c r="G3" s="131"/>
      <c r="H3" s="131"/>
      <c r="I3" s="131"/>
    </row>
    <row r="4" spans="2:18" ht="15" customHeight="1" thickBot="1" x14ac:dyDescent="0.4">
      <c r="B4" s="500"/>
      <c r="C4" s="488"/>
      <c r="D4" s="727" t="s">
        <v>1</v>
      </c>
      <c r="E4" s="728"/>
      <c r="F4" s="729"/>
      <c r="G4" s="441" t="s">
        <v>7</v>
      </c>
      <c r="H4" s="442"/>
      <c r="I4" s="442"/>
      <c r="J4" s="443"/>
      <c r="K4" s="443"/>
      <c r="L4" s="443"/>
      <c r="M4" s="443"/>
      <c r="N4" s="443"/>
      <c r="O4" s="443"/>
      <c r="P4" s="443"/>
      <c r="Q4" s="443"/>
      <c r="R4" s="444"/>
    </row>
    <row r="5" spans="2:18" ht="15" customHeight="1" thickBot="1" x14ac:dyDescent="0.4">
      <c r="B5" s="501"/>
      <c r="C5" s="504" t="s">
        <v>33</v>
      </c>
      <c r="D5" s="730"/>
      <c r="E5" s="731"/>
      <c r="F5" s="732"/>
      <c r="G5" s="441" t="s">
        <v>8</v>
      </c>
      <c r="H5" s="442"/>
      <c r="I5" s="445"/>
      <c r="J5" s="441" t="s">
        <v>9</v>
      </c>
      <c r="K5" s="442"/>
      <c r="L5" s="445"/>
      <c r="M5" s="441" t="s">
        <v>10</v>
      </c>
      <c r="N5" s="443"/>
      <c r="O5" s="444"/>
      <c r="P5" s="441" t="s">
        <v>11</v>
      </c>
      <c r="Q5" s="443"/>
      <c r="R5" s="444"/>
    </row>
    <row r="6" spans="2:18" ht="31.5" customHeight="1" thickBot="1" x14ac:dyDescent="0.4">
      <c r="B6" s="456" t="s">
        <v>0</v>
      </c>
      <c r="C6" s="503" t="s">
        <v>271</v>
      </c>
      <c r="D6" s="716" t="s">
        <v>19</v>
      </c>
      <c r="E6" s="733"/>
      <c r="F6" s="508" t="s">
        <v>272</v>
      </c>
      <c r="G6" s="460" t="s">
        <v>19</v>
      </c>
      <c r="H6" s="461"/>
      <c r="I6" s="439" t="s">
        <v>216</v>
      </c>
      <c r="J6" s="462" t="s">
        <v>19</v>
      </c>
      <c r="K6" s="461"/>
      <c r="L6" s="439" t="s">
        <v>216</v>
      </c>
      <c r="M6" s="462" t="s">
        <v>19</v>
      </c>
      <c r="N6" s="461"/>
      <c r="O6" s="439" t="s">
        <v>216</v>
      </c>
      <c r="P6" s="462" t="s">
        <v>19</v>
      </c>
      <c r="Q6" s="461"/>
      <c r="R6" s="439" t="s">
        <v>216</v>
      </c>
    </row>
    <row r="7" spans="2:18" ht="41.25" customHeight="1" thickBot="1" x14ac:dyDescent="0.3">
      <c r="B7" s="502"/>
      <c r="C7" s="506"/>
      <c r="D7" s="167" t="s">
        <v>311</v>
      </c>
      <c r="E7" s="572" t="s">
        <v>303</v>
      </c>
      <c r="F7" s="682" t="s">
        <v>12</v>
      </c>
      <c r="G7" s="167" t="s">
        <v>311</v>
      </c>
      <c r="H7" s="572" t="s">
        <v>303</v>
      </c>
      <c r="I7" s="681" t="s">
        <v>12</v>
      </c>
      <c r="J7" s="167" t="s">
        <v>311</v>
      </c>
      <c r="K7" s="572" t="s">
        <v>303</v>
      </c>
      <c r="L7" s="682" t="s">
        <v>12</v>
      </c>
      <c r="M7" s="167" t="s">
        <v>311</v>
      </c>
      <c r="N7" s="572" t="s">
        <v>303</v>
      </c>
      <c r="O7" s="682" t="s">
        <v>12</v>
      </c>
      <c r="P7" s="167" t="s">
        <v>311</v>
      </c>
      <c r="Q7" s="572" t="s">
        <v>303</v>
      </c>
      <c r="R7" s="682" t="s">
        <v>12</v>
      </c>
    </row>
    <row r="8" spans="2:18" ht="27" customHeight="1" x14ac:dyDescent="0.25">
      <c r="B8" s="734" t="s">
        <v>48</v>
      </c>
      <c r="C8" s="440" t="s">
        <v>209</v>
      </c>
      <c r="D8" s="573">
        <v>2089.2809999999999</v>
      </c>
      <c r="E8" s="777">
        <v>2150.364</v>
      </c>
      <c r="F8" s="574">
        <v>-2.8405888491436837</v>
      </c>
      <c r="G8" s="518" t="s">
        <v>84</v>
      </c>
      <c r="H8" s="560" t="s">
        <v>84</v>
      </c>
      <c r="I8" s="162" t="s">
        <v>246</v>
      </c>
      <c r="J8" s="518" t="s">
        <v>84</v>
      </c>
      <c r="K8" s="560" t="s">
        <v>84</v>
      </c>
      <c r="L8" s="614" t="s">
        <v>246</v>
      </c>
      <c r="M8" s="518" t="s">
        <v>20</v>
      </c>
      <c r="N8" s="560" t="s">
        <v>20</v>
      </c>
      <c r="O8" s="162" t="s">
        <v>246</v>
      </c>
      <c r="P8" s="463" t="s">
        <v>20</v>
      </c>
      <c r="Q8" s="560" t="s">
        <v>20</v>
      </c>
      <c r="R8" s="162" t="s">
        <v>246</v>
      </c>
    </row>
    <row r="9" spans="2:18" ht="23.25" customHeight="1" x14ac:dyDescent="0.25">
      <c r="B9" s="724"/>
      <c r="C9" s="457" t="s">
        <v>210</v>
      </c>
      <c r="D9" s="168">
        <v>2182.5970000000002</v>
      </c>
      <c r="E9" s="431">
        <v>2199.107</v>
      </c>
      <c r="F9" s="575">
        <v>-0.75075928547359283</v>
      </c>
      <c r="G9" s="169" t="s">
        <v>84</v>
      </c>
      <c r="H9" s="147" t="s">
        <v>84</v>
      </c>
      <c r="I9" s="149" t="s">
        <v>246</v>
      </c>
      <c r="J9" s="169">
        <v>1899.5640000000001</v>
      </c>
      <c r="K9" s="147">
        <v>1893.1279999999999</v>
      </c>
      <c r="L9" s="148">
        <v>0.33996644706539386</v>
      </c>
      <c r="M9" s="169">
        <v>1882.124</v>
      </c>
      <c r="N9" s="147">
        <v>1963.2180000000001</v>
      </c>
      <c r="O9" s="149">
        <v>-4.1306670986105489</v>
      </c>
      <c r="P9" s="171">
        <v>1666.31</v>
      </c>
      <c r="Q9" s="147">
        <v>1720.694</v>
      </c>
      <c r="R9" s="149">
        <v>-3.1605852057367558</v>
      </c>
    </row>
    <row r="10" spans="2:18" ht="27" customHeight="1" x14ac:dyDescent="0.25">
      <c r="B10" s="724"/>
      <c r="C10" s="457" t="s">
        <v>211</v>
      </c>
      <c r="D10" s="168">
        <v>1854.587</v>
      </c>
      <c r="E10" s="432">
        <v>1652.644</v>
      </c>
      <c r="F10" s="575">
        <v>12.219389051725598</v>
      </c>
      <c r="G10" s="169" t="s">
        <v>84</v>
      </c>
      <c r="H10" s="147" t="s">
        <v>84</v>
      </c>
      <c r="I10" s="780" t="s">
        <v>20</v>
      </c>
      <c r="J10" s="169" t="s">
        <v>84</v>
      </c>
      <c r="K10" s="147" t="s">
        <v>84</v>
      </c>
      <c r="L10" s="148" t="s">
        <v>246</v>
      </c>
      <c r="M10" s="169" t="s">
        <v>20</v>
      </c>
      <c r="N10" s="147" t="s">
        <v>20</v>
      </c>
      <c r="O10" s="149" t="s">
        <v>246</v>
      </c>
      <c r="P10" s="171" t="s">
        <v>20</v>
      </c>
      <c r="Q10" s="147" t="s">
        <v>20</v>
      </c>
      <c r="R10" s="149" t="s">
        <v>246</v>
      </c>
    </row>
    <row r="11" spans="2:18" ht="27.75" customHeight="1" x14ac:dyDescent="0.25">
      <c r="B11" s="724"/>
      <c r="C11" s="457" t="s">
        <v>212</v>
      </c>
      <c r="D11" s="168">
        <v>2209.1129999999998</v>
      </c>
      <c r="E11" s="432">
        <v>2241.0169999999998</v>
      </c>
      <c r="F11" s="575">
        <v>-1.4236393565956884</v>
      </c>
      <c r="G11" s="169">
        <v>2144.6289999999999</v>
      </c>
      <c r="H11" s="147">
        <v>2219.1750000000002</v>
      </c>
      <c r="I11" s="149">
        <v>-3.3591762704608819</v>
      </c>
      <c r="J11" s="169" t="s">
        <v>84</v>
      </c>
      <c r="K11" s="147" t="s">
        <v>84</v>
      </c>
      <c r="L11" s="148" t="s">
        <v>246</v>
      </c>
      <c r="M11" s="169">
        <v>2266.0010000000002</v>
      </c>
      <c r="N11" s="147">
        <v>2277.3000000000002</v>
      </c>
      <c r="O11" s="149">
        <v>-0.49615773064593932</v>
      </c>
      <c r="P11" s="171" t="s">
        <v>20</v>
      </c>
      <c r="Q11" s="147" t="s">
        <v>20</v>
      </c>
      <c r="R11" s="149" t="s">
        <v>246</v>
      </c>
    </row>
    <row r="12" spans="2:18" ht="31" x14ac:dyDescent="0.25">
      <c r="B12" s="724"/>
      <c r="C12" s="457" t="s">
        <v>49</v>
      </c>
      <c r="D12" s="168">
        <v>2012.4559999999999</v>
      </c>
      <c r="E12" s="432">
        <v>2065.7950000000001</v>
      </c>
      <c r="F12" s="433">
        <v>-2.5820083793406492</v>
      </c>
      <c r="G12" s="169">
        <v>2037.6110000000001</v>
      </c>
      <c r="H12" s="147">
        <v>2114.5549999999998</v>
      </c>
      <c r="I12" s="149">
        <v>-3.638779790546935</v>
      </c>
      <c r="J12" s="169">
        <v>1950.5509999999999</v>
      </c>
      <c r="K12" s="147">
        <v>1907.2180000000001</v>
      </c>
      <c r="L12" s="148">
        <v>2.2720528015150787</v>
      </c>
      <c r="M12" s="169">
        <v>1943.2329999999999</v>
      </c>
      <c r="N12" s="147">
        <v>2198.1170000000002</v>
      </c>
      <c r="O12" s="149">
        <v>-11.595561109804448</v>
      </c>
      <c r="P12" s="169" t="s">
        <v>84</v>
      </c>
      <c r="Q12" s="147" t="s">
        <v>84</v>
      </c>
      <c r="R12" s="149" t="s">
        <v>246</v>
      </c>
    </row>
    <row r="13" spans="2:18" ht="23.25" customHeight="1" x14ac:dyDescent="0.25">
      <c r="B13" s="724"/>
      <c r="C13" s="457" t="s">
        <v>50</v>
      </c>
      <c r="D13" s="169" t="s">
        <v>84</v>
      </c>
      <c r="E13" s="147" t="s">
        <v>84</v>
      </c>
      <c r="F13" s="778" t="s">
        <v>20</v>
      </c>
      <c r="G13" s="169" t="s">
        <v>84</v>
      </c>
      <c r="H13" s="147" t="s">
        <v>84</v>
      </c>
      <c r="I13" s="149" t="s">
        <v>20</v>
      </c>
      <c r="J13" s="169" t="s">
        <v>20</v>
      </c>
      <c r="K13" s="147" t="s">
        <v>20</v>
      </c>
      <c r="L13" s="148" t="s">
        <v>246</v>
      </c>
      <c r="M13" s="169" t="s">
        <v>20</v>
      </c>
      <c r="N13" s="147" t="s">
        <v>20</v>
      </c>
      <c r="O13" s="149" t="s">
        <v>246</v>
      </c>
      <c r="P13" s="171" t="s">
        <v>20</v>
      </c>
      <c r="Q13" s="147" t="s">
        <v>20</v>
      </c>
      <c r="R13" s="149" t="s">
        <v>246</v>
      </c>
    </row>
    <row r="14" spans="2:18" ht="16" thickBot="1" x14ac:dyDescent="0.3">
      <c r="B14" s="735"/>
      <c r="C14" s="458" t="s">
        <v>51</v>
      </c>
      <c r="D14" s="174" t="s">
        <v>84</v>
      </c>
      <c r="E14" s="164" t="s">
        <v>84</v>
      </c>
      <c r="F14" s="779" t="s">
        <v>20</v>
      </c>
      <c r="G14" s="169" t="s">
        <v>84</v>
      </c>
      <c r="H14" s="147" t="s">
        <v>84</v>
      </c>
      <c r="I14" s="149" t="s">
        <v>20</v>
      </c>
      <c r="J14" s="172" t="s">
        <v>20</v>
      </c>
      <c r="K14" s="151" t="s">
        <v>20</v>
      </c>
      <c r="L14" s="152" t="s">
        <v>246</v>
      </c>
      <c r="M14" s="172" t="s">
        <v>84</v>
      </c>
      <c r="N14" s="151" t="s">
        <v>84</v>
      </c>
      <c r="O14" s="153" t="s">
        <v>20</v>
      </c>
      <c r="P14" s="173" t="s">
        <v>20</v>
      </c>
      <c r="Q14" s="151" t="s">
        <v>20</v>
      </c>
      <c r="R14" s="153" t="s">
        <v>246</v>
      </c>
    </row>
    <row r="15" spans="2:18" ht="15.75" customHeight="1" x14ac:dyDescent="0.25">
      <c r="B15" s="736" t="s">
        <v>52</v>
      </c>
      <c r="C15" s="737"/>
      <c r="D15" s="175">
        <v>2073.194</v>
      </c>
      <c r="E15" s="434">
        <v>2174.5300000000002</v>
      </c>
      <c r="F15" s="433">
        <v>-4.66013345412573</v>
      </c>
      <c r="G15" s="518">
        <v>2086.46</v>
      </c>
      <c r="H15" s="560">
        <v>2188.1260000000002</v>
      </c>
      <c r="I15" s="561">
        <v>-4.646258944868813</v>
      </c>
      <c r="J15" s="518">
        <v>2047.7550000000001</v>
      </c>
      <c r="K15" s="560">
        <v>2044.278</v>
      </c>
      <c r="L15" s="562">
        <v>0.1700844992706515</v>
      </c>
      <c r="M15" s="518" t="s">
        <v>84</v>
      </c>
      <c r="N15" s="560" t="s">
        <v>84</v>
      </c>
      <c r="O15" s="561" t="s">
        <v>246</v>
      </c>
      <c r="P15" s="463" t="s">
        <v>20</v>
      </c>
      <c r="Q15" s="560" t="s">
        <v>20</v>
      </c>
      <c r="R15" s="561" t="s">
        <v>20</v>
      </c>
    </row>
    <row r="16" spans="2:18" ht="15.5" x14ac:dyDescent="0.25">
      <c r="B16" s="738" t="s">
        <v>53</v>
      </c>
      <c r="C16" s="739"/>
      <c r="D16" s="168">
        <v>1563.0350000000001</v>
      </c>
      <c r="E16" s="432">
        <v>1547.9939999999999</v>
      </c>
      <c r="F16" s="575">
        <v>0.97164459293770966</v>
      </c>
      <c r="G16" s="169" t="s">
        <v>84</v>
      </c>
      <c r="H16" s="147" t="s">
        <v>84</v>
      </c>
      <c r="I16" s="149" t="s">
        <v>20</v>
      </c>
      <c r="J16" s="169" t="s">
        <v>84</v>
      </c>
      <c r="K16" s="147" t="s">
        <v>84</v>
      </c>
      <c r="L16" s="148" t="s">
        <v>246</v>
      </c>
      <c r="M16" s="169" t="s">
        <v>84</v>
      </c>
      <c r="N16" s="147" t="s">
        <v>84</v>
      </c>
      <c r="O16" s="149" t="s">
        <v>246</v>
      </c>
      <c r="P16" s="171" t="s">
        <v>20</v>
      </c>
      <c r="Q16" s="147" t="s">
        <v>20</v>
      </c>
      <c r="R16" s="149" t="s">
        <v>246</v>
      </c>
    </row>
    <row r="17" spans="2:18" ht="15" customHeight="1" thickBot="1" x14ac:dyDescent="0.3">
      <c r="B17" s="740" t="s">
        <v>54</v>
      </c>
      <c r="C17" s="741"/>
      <c r="D17" s="435">
        <v>2723.5259999999998</v>
      </c>
      <c r="E17" s="436">
        <v>2782.8919999999998</v>
      </c>
      <c r="F17" s="576">
        <v>-2.1332484336438493</v>
      </c>
      <c r="G17" s="174">
        <v>2322.0320000000002</v>
      </c>
      <c r="H17" s="164">
        <v>2370.52</v>
      </c>
      <c r="I17" s="165">
        <v>-2.0454583804397277</v>
      </c>
      <c r="J17" s="174" t="s">
        <v>20</v>
      </c>
      <c r="K17" s="164" t="s">
        <v>20</v>
      </c>
      <c r="L17" s="615" t="s">
        <v>20</v>
      </c>
      <c r="M17" s="174" t="s">
        <v>20</v>
      </c>
      <c r="N17" s="164" t="s">
        <v>20</v>
      </c>
      <c r="O17" s="165" t="s">
        <v>20</v>
      </c>
      <c r="P17" s="494">
        <v>3260.46</v>
      </c>
      <c r="Q17" s="164">
        <v>3317.4450000000002</v>
      </c>
      <c r="R17" s="165">
        <v>-1.7177375962525416</v>
      </c>
    </row>
    <row r="18" spans="2:18" ht="15.75" customHeight="1" x14ac:dyDescent="0.25">
      <c r="B18" s="734" t="s">
        <v>55</v>
      </c>
      <c r="C18" s="505" t="s">
        <v>46</v>
      </c>
      <c r="D18" s="577">
        <v>1359.403</v>
      </c>
      <c r="E18" s="578">
        <v>1362.7270000000001</v>
      </c>
      <c r="F18" s="579">
        <v>-0.24392266389380038</v>
      </c>
      <c r="G18" s="577">
        <v>1365.9739999999999</v>
      </c>
      <c r="H18" s="578">
        <v>1367.4090000000001</v>
      </c>
      <c r="I18" s="579">
        <v>-0.1049429980349824</v>
      </c>
      <c r="J18" s="518">
        <v>1389.1880000000001</v>
      </c>
      <c r="K18" s="560">
        <v>1388.229</v>
      </c>
      <c r="L18" s="562">
        <v>6.9080821680000931E-2</v>
      </c>
      <c r="M18" s="577">
        <v>1388.96</v>
      </c>
      <c r="N18" s="578">
        <v>1398.1379999999999</v>
      </c>
      <c r="O18" s="579">
        <v>-0.65644449975609587</v>
      </c>
      <c r="P18" s="577">
        <v>1251.537</v>
      </c>
      <c r="Q18" s="578">
        <v>1257.7460000000001</v>
      </c>
      <c r="R18" s="579">
        <v>-0.4936608822449095</v>
      </c>
    </row>
    <row r="19" spans="2:18" ht="37.5" customHeight="1" thickBot="1" x14ac:dyDescent="0.3">
      <c r="B19" s="735"/>
      <c r="C19" s="459" t="s">
        <v>56</v>
      </c>
      <c r="D19" s="170">
        <v>956.34299999999996</v>
      </c>
      <c r="E19" s="437">
        <v>958.70299999999997</v>
      </c>
      <c r="F19" s="438">
        <v>-0.24616591373971017</v>
      </c>
      <c r="G19" s="174" t="s">
        <v>84</v>
      </c>
      <c r="H19" s="164" t="s">
        <v>84</v>
      </c>
      <c r="I19" s="165" t="s">
        <v>246</v>
      </c>
      <c r="J19" s="174" t="s">
        <v>84</v>
      </c>
      <c r="K19" s="164" t="s">
        <v>84</v>
      </c>
      <c r="L19" s="165" t="s">
        <v>246</v>
      </c>
      <c r="M19" s="174" t="s">
        <v>84</v>
      </c>
      <c r="N19" s="164" t="s">
        <v>84</v>
      </c>
      <c r="O19" s="165" t="s">
        <v>246</v>
      </c>
      <c r="P19" s="174" t="s">
        <v>84</v>
      </c>
      <c r="Q19" s="164" t="s">
        <v>84</v>
      </c>
      <c r="R19" s="165" t="s">
        <v>246</v>
      </c>
    </row>
    <row r="21" spans="2:18" ht="23" x14ac:dyDescent="0.4">
      <c r="B21" s="583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03" priority="63" stopIfTrue="1" operator="lessThan">
      <formula>0</formula>
    </cfRule>
    <cfRule type="cellIs" dxfId="102" priority="64" stopIfTrue="1" operator="greaterThan">
      <formula>0</formula>
    </cfRule>
  </conditionalFormatting>
  <conditionalFormatting sqref="I8:I12 L8:L18 O8:O15 R8:R11 R13:R18 I15:I18 O17:O18">
    <cfRule type="cellIs" dxfId="101" priority="34" stopIfTrue="1" operator="lessThan">
      <formula>0</formula>
    </cfRule>
    <cfRule type="cellIs" dxfId="100" priority="35" stopIfTrue="1" operator="greaterThan">
      <formula>0</formula>
    </cfRule>
    <cfRule type="expression" dxfId="99" priority="36" stopIfTrue="1">
      <formula>LEFT(I8,LEN("*"))="*"</formula>
    </cfRule>
  </conditionalFormatting>
  <conditionalFormatting sqref="I11">
    <cfRule type="cellIs" dxfId="98" priority="32" stopIfTrue="1" operator="lessThan">
      <formula>0</formula>
    </cfRule>
  </conditionalFormatting>
  <conditionalFormatting sqref="I8:I12 I15:I18">
    <cfRule type="cellIs" dxfId="97" priority="33" stopIfTrue="1" operator="lessThan">
      <formula>0</formula>
    </cfRule>
  </conditionalFormatting>
  <conditionalFormatting sqref="L8:L18">
    <cfRule type="cellIs" dxfId="96" priority="31" stopIfTrue="1" operator="lessThan">
      <formula>0</formula>
    </cfRule>
  </conditionalFormatting>
  <conditionalFormatting sqref="O8:O15 O17:O18">
    <cfRule type="cellIs" dxfId="95" priority="30" stopIfTrue="1" operator="lessThan">
      <formula>0</formula>
    </cfRule>
  </conditionalFormatting>
  <conditionalFormatting sqref="R8:R11 R13:R18">
    <cfRule type="cellIs" dxfId="94" priority="29" stopIfTrue="1" operator="lessThan">
      <formula>0</formula>
    </cfRule>
  </conditionalFormatting>
  <conditionalFormatting sqref="I8:I12 L8:L18 O8:O15 R8:R11 R13:R18 I15:I18 O17:O18">
    <cfRule type="cellIs" dxfId="93" priority="37" stopIfTrue="1" operator="lessThan">
      <formula>0</formula>
    </cfRule>
    <cfRule type="cellIs" dxfId="92" priority="38" stopIfTrue="1" operator="greaterThan">
      <formula>0</formula>
    </cfRule>
    <cfRule type="cellIs" dxfId="91" priority="39" stopIfTrue="1" operator="lessThan">
      <formula>0</formula>
    </cfRule>
  </conditionalFormatting>
  <conditionalFormatting sqref="R12">
    <cfRule type="cellIs" dxfId="90" priority="26" stopIfTrue="1" operator="lessThan">
      <formula>0</formula>
    </cfRule>
    <cfRule type="cellIs" dxfId="89" priority="27" stopIfTrue="1" operator="greaterThan">
      <formula>0</formula>
    </cfRule>
    <cfRule type="expression" dxfId="88" priority="28" stopIfTrue="1">
      <formula>LEFT(R12,LEN("*"))="*"</formula>
    </cfRule>
  </conditionalFormatting>
  <conditionalFormatting sqref="R12">
    <cfRule type="cellIs" dxfId="87" priority="25" stopIfTrue="1" operator="lessThan">
      <formula>0</formula>
    </cfRule>
  </conditionalFormatting>
  <conditionalFormatting sqref="R12">
    <cfRule type="cellIs" dxfId="86" priority="40" stopIfTrue="1" operator="lessThan">
      <formula>0</formula>
    </cfRule>
    <cfRule type="cellIs" dxfId="85" priority="41" stopIfTrue="1" operator="greaterThan">
      <formula>0</formula>
    </cfRule>
    <cfRule type="cellIs" dxfId="84" priority="42" stopIfTrue="1" operator="lessThan">
      <formula>0</formula>
    </cfRule>
  </conditionalFormatting>
  <conditionalFormatting sqref="I13:I14">
    <cfRule type="cellIs" dxfId="83" priority="22" stopIfTrue="1" operator="lessThan">
      <formula>0</formula>
    </cfRule>
    <cfRule type="cellIs" dxfId="82" priority="23" stopIfTrue="1" operator="greaterThan">
      <formula>0</formula>
    </cfRule>
    <cfRule type="expression" dxfId="81" priority="24" stopIfTrue="1">
      <formula>LEFT(I13,LEN("*"))="*"</formula>
    </cfRule>
  </conditionalFormatting>
  <conditionalFormatting sqref="I13:I14">
    <cfRule type="cellIs" dxfId="80" priority="21" stopIfTrue="1" operator="lessThan">
      <formula>0</formula>
    </cfRule>
  </conditionalFormatting>
  <conditionalFormatting sqref="I13:I14">
    <cfRule type="cellIs" dxfId="79" priority="43" stopIfTrue="1" operator="lessThan">
      <formula>0</formula>
    </cfRule>
    <cfRule type="cellIs" dxfId="78" priority="44" stopIfTrue="1" operator="greaterThan">
      <formula>0</formula>
    </cfRule>
    <cfRule type="cellIs" dxfId="77" priority="45" stopIfTrue="1" operator="lessThan">
      <formula>0</formula>
    </cfRule>
  </conditionalFormatting>
  <conditionalFormatting sqref="O16">
    <cfRule type="cellIs" dxfId="76" priority="18" stopIfTrue="1" operator="lessThan">
      <formula>0</formula>
    </cfRule>
    <cfRule type="cellIs" dxfId="75" priority="19" stopIfTrue="1" operator="greaterThan">
      <formula>0</formula>
    </cfRule>
    <cfRule type="expression" dxfId="74" priority="20" stopIfTrue="1">
      <formula>LEFT(O16,LEN("*"))="*"</formula>
    </cfRule>
  </conditionalFormatting>
  <conditionalFormatting sqref="O16">
    <cfRule type="cellIs" dxfId="73" priority="17" stopIfTrue="1" operator="lessThan">
      <formula>0</formula>
    </cfRule>
  </conditionalFormatting>
  <conditionalFormatting sqref="O16">
    <cfRule type="cellIs" dxfId="72" priority="46" stopIfTrue="1" operator="lessThan">
      <formula>0</formula>
    </cfRule>
    <cfRule type="cellIs" dxfId="71" priority="47" stopIfTrue="1" operator="greaterThan">
      <formula>0</formula>
    </cfRule>
    <cfRule type="cellIs" dxfId="70" priority="48" stopIfTrue="1" operator="lessThan">
      <formula>0</formula>
    </cfRule>
  </conditionalFormatting>
  <conditionalFormatting sqref="I19">
    <cfRule type="cellIs" dxfId="69" priority="14" stopIfTrue="1" operator="lessThan">
      <formula>0</formula>
    </cfRule>
    <cfRule type="cellIs" dxfId="68" priority="15" stopIfTrue="1" operator="greaterThan">
      <formula>0</formula>
    </cfRule>
    <cfRule type="expression" dxfId="67" priority="16" stopIfTrue="1">
      <formula>LEFT(I19,LEN("*"))="*"</formula>
    </cfRule>
  </conditionalFormatting>
  <conditionalFormatting sqref="I19">
    <cfRule type="cellIs" dxfId="66" priority="13" stopIfTrue="1" operator="lessThan">
      <formula>0</formula>
    </cfRule>
  </conditionalFormatting>
  <conditionalFormatting sqref="I19">
    <cfRule type="cellIs" dxfId="65" priority="49" stopIfTrue="1" operator="lessThan">
      <formula>0</formula>
    </cfRule>
    <cfRule type="cellIs" dxfId="64" priority="50" stopIfTrue="1" operator="greaterThan">
      <formula>0</formula>
    </cfRule>
    <cfRule type="cellIs" dxfId="63" priority="51" stopIfTrue="1" operator="lessThan">
      <formula>0</formula>
    </cfRule>
  </conditionalFormatting>
  <conditionalFormatting sqref="L19">
    <cfRule type="cellIs" dxfId="62" priority="10" stopIfTrue="1" operator="lessThan">
      <formula>0</formula>
    </cfRule>
    <cfRule type="cellIs" dxfId="61" priority="11" stopIfTrue="1" operator="greaterThan">
      <formula>0</formula>
    </cfRule>
    <cfRule type="expression" dxfId="60" priority="12" stopIfTrue="1">
      <formula>LEFT(L19,LEN("*"))="*"</formula>
    </cfRule>
  </conditionalFormatting>
  <conditionalFormatting sqref="L19">
    <cfRule type="cellIs" dxfId="59" priority="9" stopIfTrue="1" operator="lessThan">
      <formula>0</formula>
    </cfRule>
  </conditionalFormatting>
  <conditionalFormatting sqref="L19">
    <cfRule type="cellIs" dxfId="58" priority="52" stopIfTrue="1" operator="lessThan">
      <formula>0</formula>
    </cfRule>
    <cfRule type="cellIs" dxfId="57" priority="53" stopIfTrue="1" operator="greaterThan">
      <formula>0</formula>
    </cfRule>
    <cfRule type="cellIs" dxfId="56" priority="54" stopIfTrue="1" operator="lessThan">
      <formula>0</formula>
    </cfRule>
  </conditionalFormatting>
  <conditionalFormatting sqref="O19">
    <cfRule type="cellIs" dxfId="55" priority="6" stopIfTrue="1" operator="lessThan">
      <formula>0</formula>
    </cfRule>
    <cfRule type="cellIs" dxfId="54" priority="7" stopIfTrue="1" operator="greaterThan">
      <formula>0</formula>
    </cfRule>
    <cfRule type="expression" dxfId="53" priority="8" stopIfTrue="1">
      <formula>LEFT(O19,LEN("*"))="*"</formula>
    </cfRule>
  </conditionalFormatting>
  <conditionalFormatting sqref="O19">
    <cfRule type="cellIs" dxfId="52" priority="5" stopIfTrue="1" operator="lessThan">
      <formula>0</formula>
    </cfRule>
  </conditionalFormatting>
  <conditionalFormatting sqref="O19">
    <cfRule type="cellIs" dxfId="51" priority="55" stopIfTrue="1" operator="lessThan">
      <formula>0</formula>
    </cfRule>
    <cfRule type="cellIs" dxfId="50" priority="56" stopIfTrue="1" operator="greaterThan">
      <formula>0</formula>
    </cfRule>
    <cfRule type="cellIs" dxfId="49" priority="57" stopIfTrue="1" operator="lessThan">
      <formula>0</formula>
    </cfRule>
  </conditionalFormatting>
  <conditionalFormatting sqref="R19">
    <cfRule type="cellIs" dxfId="48" priority="2" stopIfTrue="1" operator="lessThan">
      <formula>0</formula>
    </cfRule>
    <cfRule type="cellIs" dxfId="47" priority="3" stopIfTrue="1" operator="greaterThan">
      <formula>0</formula>
    </cfRule>
    <cfRule type="expression" dxfId="46" priority="4" stopIfTrue="1">
      <formula>LEFT(R19,LEN("*"))="*"</formula>
    </cfRule>
  </conditionalFormatting>
  <conditionalFormatting sqref="R19">
    <cfRule type="cellIs" dxfId="45" priority="1" stopIfTrue="1" operator="lessThan">
      <formula>0</formula>
    </cfRule>
  </conditionalFormatting>
  <conditionalFormatting sqref="R19">
    <cfRule type="cellIs" dxfId="44" priority="58" stopIfTrue="1" operator="lessThan">
      <formula>0</formula>
    </cfRule>
    <cfRule type="cellIs" dxfId="43" priority="59" stopIfTrue="1" operator="greaterThan">
      <formula>0</formula>
    </cfRule>
    <cfRule type="cellIs" dxfId="42" priority="60" stopIfTrue="1" operator="lessThan">
      <formula>0</formula>
    </cfRule>
  </conditionalFormatting>
  <conditionalFormatting sqref="L8:L19 O8:O19 R8:R19 I8:I19">
    <cfRule type="cellIs" dxfId="41" priority="61" stopIfTrue="1" operator="lessThan">
      <formula>0</formula>
    </cfRule>
    <cfRule type="cellIs" dxfId="40" priority="6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H9" sqref="H9:S36"/>
    </sheetView>
  </sheetViews>
  <sheetFormatPr defaultRowHeight="12.5" x14ac:dyDescent="0.25"/>
  <cols>
    <col min="3" max="3" width="22" customWidth="1"/>
    <col min="4" max="4" width="13.453125" customWidth="1"/>
    <col min="5" max="5" width="12.54296875" customWidth="1"/>
    <col min="6" max="6" width="12" customWidth="1"/>
    <col min="7" max="7" width="13.26953125" customWidth="1"/>
    <col min="8" max="8" width="12.54296875" customWidth="1"/>
    <col min="9" max="9" width="12" customWidth="1"/>
    <col min="10" max="10" width="12.7265625" customWidth="1"/>
    <col min="11" max="11" width="11.81640625" customWidth="1"/>
    <col min="12" max="12" width="11.54296875" customWidth="1"/>
    <col min="13" max="13" width="12" customWidth="1"/>
    <col min="14" max="14" width="12.7265625" customWidth="1"/>
    <col min="15" max="15" width="12" customWidth="1"/>
    <col min="16" max="16" width="12.26953125" customWidth="1"/>
    <col min="17" max="17" width="11.7265625" customWidth="1"/>
    <col min="18" max="18" width="11.54296875" customWidth="1"/>
    <col min="19" max="19" width="12.7265625" customWidth="1"/>
  </cols>
  <sheetData>
    <row r="1" spans="3:19" ht="18.5" x14ac:dyDescent="0.45">
      <c r="C1" s="133" t="s">
        <v>310</v>
      </c>
      <c r="D1" s="131"/>
      <c r="E1" s="131"/>
      <c r="F1" s="131"/>
      <c r="G1" s="131"/>
      <c r="H1" s="131"/>
      <c r="I1" s="131"/>
      <c r="J1" s="131"/>
      <c r="K1" s="131"/>
    </row>
    <row r="2" spans="3:19" ht="18.5" x14ac:dyDescent="0.45">
      <c r="C2" s="133" t="s">
        <v>16</v>
      </c>
      <c r="D2" s="131"/>
      <c r="E2" s="131"/>
      <c r="F2" s="133"/>
      <c r="G2" s="131"/>
      <c r="H2" s="131"/>
      <c r="I2" s="131"/>
      <c r="J2" s="131"/>
      <c r="K2" s="131"/>
    </row>
    <row r="3" spans="3:19" ht="16.5" customHeight="1" x14ac:dyDescent="0.35">
      <c r="C3" s="130" t="s">
        <v>243</v>
      </c>
      <c r="D3" s="128"/>
      <c r="E3" s="131"/>
      <c r="F3" s="131"/>
      <c r="G3" s="131"/>
      <c r="H3" s="131"/>
      <c r="I3" s="131"/>
      <c r="J3" s="131"/>
      <c r="K3" s="131"/>
    </row>
    <row r="4" spans="3:19" ht="13" x14ac:dyDescent="0.3">
      <c r="C4" s="131"/>
      <c r="D4" s="131"/>
      <c r="E4" s="131"/>
      <c r="F4" s="131"/>
      <c r="G4" s="131"/>
      <c r="H4" s="131"/>
      <c r="I4" s="131"/>
      <c r="J4" s="131"/>
      <c r="K4" s="131"/>
    </row>
    <row r="5" spans="3:19" ht="16.5" customHeight="1" thickBot="1" x14ac:dyDescent="0.35">
      <c r="C5" s="131"/>
      <c r="D5" s="131"/>
      <c r="E5" s="131"/>
      <c r="F5" s="131"/>
      <c r="G5" s="131"/>
      <c r="H5" s="131"/>
      <c r="I5" s="131"/>
      <c r="J5" s="131"/>
      <c r="K5" s="131"/>
    </row>
    <row r="6" spans="3:19" ht="16" thickBot="1" x14ac:dyDescent="0.4">
      <c r="C6" s="484"/>
      <c r="D6" s="488"/>
      <c r="E6" s="452" t="s">
        <v>1</v>
      </c>
      <c r="F6" s="446"/>
      <c r="G6" s="490"/>
      <c r="H6" s="442" t="s">
        <v>7</v>
      </c>
      <c r="I6" s="442"/>
      <c r="J6" s="442"/>
      <c r="K6" s="443"/>
      <c r="L6" s="443"/>
      <c r="M6" s="443"/>
      <c r="N6" s="443"/>
      <c r="O6" s="443"/>
      <c r="P6" s="443"/>
      <c r="Q6" s="443"/>
      <c r="R6" s="443"/>
      <c r="S6" s="444"/>
    </row>
    <row r="7" spans="3:19" ht="16" thickBot="1" x14ac:dyDescent="0.4">
      <c r="C7" s="485"/>
      <c r="D7" s="489" t="s">
        <v>34</v>
      </c>
      <c r="E7" s="453"/>
      <c r="F7" s="454"/>
      <c r="G7" s="455"/>
      <c r="H7" s="441" t="s">
        <v>8</v>
      </c>
      <c r="I7" s="442"/>
      <c r="J7" s="442"/>
      <c r="K7" s="441" t="s">
        <v>9</v>
      </c>
      <c r="L7" s="442"/>
      <c r="M7" s="442"/>
      <c r="N7" s="441" t="s">
        <v>10</v>
      </c>
      <c r="O7" s="443"/>
      <c r="P7" s="443"/>
      <c r="Q7" s="441" t="s">
        <v>11</v>
      </c>
      <c r="R7" s="443"/>
      <c r="S7" s="444"/>
    </row>
    <row r="8" spans="3:19" ht="33.75" customHeight="1" thickBot="1" x14ac:dyDescent="0.4">
      <c r="C8" s="464" t="s">
        <v>0</v>
      </c>
      <c r="D8" s="489" t="s">
        <v>35</v>
      </c>
      <c r="E8" s="77" t="s">
        <v>19</v>
      </c>
      <c r="F8" s="465"/>
      <c r="G8" s="491" t="s">
        <v>273</v>
      </c>
      <c r="H8" s="77" t="s">
        <v>19</v>
      </c>
      <c r="I8" s="465"/>
      <c r="J8" s="509" t="s">
        <v>216</v>
      </c>
      <c r="K8" s="77" t="s">
        <v>19</v>
      </c>
      <c r="L8" s="465"/>
      <c r="M8" s="509" t="s">
        <v>216</v>
      </c>
      <c r="N8" s="77" t="s">
        <v>19</v>
      </c>
      <c r="O8" s="465"/>
      <c r="P8" s="509" t="s">
        <v>216</v>
      </c>
      <c r="Q8" s="77" t="s">
        <v>19</v>
      </c>
      <c r="R8" s="465"/>
      <c r="S8" s="509" t="s">
        <v>216</v>
      </c>
    </row>
    <row r="9" spans="3:19" ht="30" customHeight="1" thickBot="1" x14ac:dyDescent="0.3">
      <c r="C9" s="486"/>
      <c r="D9" s="487"/>
      <c r="E9" s="137">
        <v>45221</v>
      </c>
      <c r="F9" s="137">
        <v>45214</v>
      </c>
      <c r="G9" s="492" t="s">
        <v>12</v>
      </c>
      <c r="H9" s="137">
        <v>45221</v>
      </c>
      <c r="I9" s="137">
        <v>45214</v>
      </c>
      <c r="J9" s="782" t="s">
        <v>12</v>
      </c>
      <c r="K9" s="137">
        <v>45221</v>
      </c>
      <c r="L9" s="137">
        <v>45214</v>
      </c>
      <c r="M9" s="782" t="s">
        <v>12</v>
      </c>
      <c r="N9" s="137">
        <v>45221</v>
      </c>
      <c r="O9" s="137">
        <v>45214</v>
      </c>
      <c r="P9" s="782" t="s">
        <v>12</v>
      </c>
      <c r="Q9" s="137">
        <v>45221</v>
      </c>
      <c r="R9" s="137">
        <v>45214</v>
      </c>
      <c r="S9" s="783" t="s">
        <v>12</v>
      </c>
    </row>
    <row r="10" spans="3:19" ht="17.25" customHeight="1" x14ac:dyDescent="0.25">
      <c r="C10" s="742" t="s">
        <v>74</v>
      </c>
      <c r="D10" s="466" t="s">
        <v>36</v>
      </c>
      <c r="E10" s="467" t="s">
        <v>20</v>
      </c>
      <c r="F10" s="468" t="s">
        <v>20</v>
      </c>
      <c r="G10" s="481" t="s">
        <v>246</v>
      </c>
      <c r="H10" s="781" t="s">
        <v>20</v>
      </c>
      <c r="I10" s="784" t="s">
        <v>20</v>
      </c>
      <c r="J10" s="785" t="s">
        <v>246</v>
      </c>
      <c r="K10" s="781" t="s">
        <v>20</v>
      </c>
      <c r="L10" s="784" t="s">
        <v>20</v>
      </c>
      <c r="M10" s="785" t="s">
        <v>246</v>
      </c>
      <c r="N10" s="781" t="s">
        <v>20</v>
      </c>
      <c r="O10" s="784" t="s">
        <v>20</v>
      </c>
      <c r="P10" s="786" t="s">
        <v>246</v>
      </c>
      <c r="Q10" s="781" t="s">
        <v>20</v>
      </c>
      <c r="R10" s="784" t="s">
        <v>20</v>
      </c>
      <c r="S10" s="786" t="s">
        <v>246</v>
      </c>
    </row>
    <row r="11" spans="3:19" ht="15" customHeight="1" x14ac:dyDescent="0.25">
      <c r="C11" s="724"/>
      <c r="D11" s="469" t="s">
        <v>37</v>
      </c>
      <c r="E11" s="138" t="s">
        <v>84</v>
      </c>
      <c r="F11" s="139" t="s">
        <v>84</v>
      </c>
      <c r="G11" s="140" t="s">
        <v>246</v>
      </c>
      <c r="H11" s="176" t="s">
        <v>20</v>
      </c>
      <c r="I11" s="787" t="s">
        <v>20</v>
      </c>
      <c r="J11" s="788" t="s">
        <v>246</v>
      </c>
      <c r="K11" s="176" t="s">
        <v>20</v>
      </c>
      <c r="L11" s="787" t="s">
        <v>20</v>
      </c>
      <c r="M11" s="788" t="s">
        <v>246</v>
      </c>
      <c r="N11" s="150" t="s">
        <v>84</v>
      </c>
      <c r="O11" s="789" t="s">
        <v>84</v>
      </c>
      <c r="P11" s="790" t="s">
        <v>246</v>
      </c>
      <c r="Q11" s="176" t="s">
        <v>20</v>
      </c>
      <c r="R11" s="787" t="s">
        <v>20</v>
      </c>
      <c r="S11" s="791" t="s">
        <v>246</v>
      </c>
    </row>
    <row r="12" spans="3:19" ht="15" customHeight="1" x14ac:dyDescent="0.25">
      <c r="C12" s="724"/>
      <c r="D12" s="469" t="s">
        <v>38</v>
      </c>
      <c r="E12" s="177">
        <v>301.10000000000002</v>
      </c>
      <c r="F12" s="248">
        <v>299.82600000000002</v>
      </c>
      <c r="G12" s="246">
        <v>0.42491311627410588</v>
      </c>
      <c r="H12" s="146">
        <v>305.76299999999998</v>
      </c>
      <c r="I12" s="792">
        <v>303.19299999999998</v>
      </c>
      <c r="J12" s="793">
        <v>0.84764489945348109</v>
      </c>
      <c r="K12" s="146">
        <v>309.51299999999998</v>
      </c>
      <c r="L12" s="792">
        <v>306.37200000000001</v>
      </c>
      <c r="M12" s="794">
        <v>1.0252242372018208</v>
      </c>
      <c r="N12" s="138">
        <v>296.19600000000003</v>
      </c>
      <c r="O12" s="795">
        <v>298.11099999999999</v>
      </c>
      <c r="P12" s="794">
        <v>-0.64237817457254642</v>
      </c>
      <c r="Q12" s="138">
        <v>265.23</v>
      </c>
      <c r="R12" s="795">
        <v>271.15899999999999</v>
      </c>
      <c r="S12" s="796">
        <v>-2.1865400005162927</v>
      </c>
    </row>
    <row r="13" spans="3:19" ht="15" customHeight="1" x14ac:dyDescent="0.25">
      <c r="C13" s="724"/>
      <c r="D13" s="470" t="s">
        <v>39</v>
      </c>
      <c r="E13" s="177">
        <v>322.68299999999999</v>
      </c>
      <c r="F13" s="248">
        <v>318.79199999999997</v>
      </c>
      <c r="G13" s="246">
        <v>1.2205450575924175</v>
      </c>
      <c r="H13" s="146">
        <v>323.3</v>
      </c>
      <c r="I13" s="792">
        <v>319.17</v>
      </c>
      <c r="J13" s="793">
        <v>1.2939812639032477</v>
      </c>
      <c r="K13" s="146">
        <v>324.52</v>
      </c>
      <c r="L13" s="792">
        <v>317.69200000000001</v>
      </c>
      <c r="M13" s="794">
        <v>2.149251476272608</v>
      </c>
      <c r="N13" s="138">
        <v>316.27199999999999</v>
      </c>
      <c r="O13" s="795">
        <v>316.49099999999999</v>
      </c>
      <c r="P13" s="794">
        <v>-6.9196280462949691E-2</v>
      </c>
      <c r="Q13" s="138">
        <v>304.30599999999998</v>
      </c>
      <c r="R13" s="795">
        <v>303.024</v>
      </c>
      <c r="S13" s="796">
        <v>0.42306879983103063</v>
      </c>
    </row>
    <row r="14" spans="3:19" ht="15" customHeight="1" thickBot="1" x14ac:dyDescent="0.3">
      <c r="C14" s="724"/>
      <c r="D14" s="471" t="s">
        <v>40</v>
      </c>
      <c r="E14" s="141" t="s">
        <v>84</v>
      </c>
      <c r="F14" s="142" t="s">
        <v>84</v>
      </c>
      <c r="G14" s="247" t="s">
        <v>246</v>
      </c>
      <c r="H14" s="150" t="s">
        <v>84</v>
      </c>
      <c r="I14" s="789" t="s">
        <v>84</v>
      </c>
      <c r="J14" s="797" t="s">
        <v>246</v>
      </c>
      <c r="K14" s="150" t="s">
        <v>20</v>
      </c>
      <c r="L14" s="789" t="s">
        <v>20</v>
      </c>
      <c r="M14" s="790" t="s">
        <v>20</v>
      </c>
      <c r="N14" s="150" t="s">
        <v>84</v>
      </c>
      <c r="O14" s="789" t="s">
        <v>84</v>
      </c>
      <c r="P14" s="797" t="s">
        <v>246</v>
      </c>
      <c r="Q14" s="145" t="s">
        <v>20</v>
      </c>
      <c r="R14" s="798" t="s">
        <v>20</v>
      </c>
      <c r="S14" s="799" t="s">
        <v>246</v>
      </c>
    </row>
    <row r="15" spans="3:19" ht="15" customHeight="1" thickBot="1" x14ac:dyDescent="0.3">
      <c r="C15" s="743"/>
      <c r="D15" s="472" t="s">
        <v>17</v>
      </c>
      <c r="E15" s="178">
        <v>310.81557746120035</v>
      </c>
      <c r="F15" s="473">
        <v>308.36183688238691</v>
      </c>
      <c r="G15" s="493">
        <v>0.79573419448442495</v>
      </c>
      <c r="H15" s="161">
        <v>314.4978743123167</v>
      </c>
      <c r="I15" s="800">
        <v>311.13172705158058</v>
      </c>
      <c r="J15" s="801">
        <v>1.0819042122882121</v>
      </c>
      <c r="K15" s="161">
        <v>314.61754938858559</v>
      </c>
      <c r="L15" s="800">
        <v>310.19265430752449</v>
      </c>
      <c r="M15" s="802">
        <v>1.4264989900999594</v>
      </c>
      <c r="N15" s="180">
        <v>301.12088441025384</v>
      </c>
      <c r="O15" s="803">
        <v>302.58730956962654</v>
      </c>
      <c r="P15" s="804">
        <v>-0.48462877093504614</v>
      </c>
      <c r="Q15" s="180">
        <v>270.02949032248944</v>
      </c>
      <c r="R15" s="803">
        <v>274.64934090432479</v>
      </c>
      <c r="S15" s="801">
        <v>-1.6820905401133641</v>
      </c>
    </row>
    <row r="16" spans="3:19" ht="15.75" customHeight="1" x14ac:dyDescent="0.25">
      <c r="C16" s="742" t="s">
        <v>18</v>
      </c>
      <c r="D16" s="466" t="s">
        <v>36</v>
      </c>
      <c r="E16" s="179">
        <v>266.642</v>
      </c>
      <c r="F16" s="249">
        <v>262.99</v>
      </c>
      <c r="G16" s="245">
        <v>1.3886459561199995</v>
      </c>
      <c r="H16" s="772">
        <v>269.05200000000002</v>
      </c>
      <c r="I16" s="805">
        <v>265.47000000000003</v>
      </c>
      <c r="J16" s="806">
        <v>1.3493050062153891</v>
      </c>
      <c r="K16" s="772">
        <v>263.43400000000003</v>
      </c>
      <c r="L16" s="805">
        <v>259.733</v>
      </c>
      <c r="M16" s="806">
        <v>1.4249248266489132</v>
      </c>
      <c r="N16" s="807" t="s">
        <v>20</v>
      </c>
      <c r="O16" s="808" t="s">
        <v>20</v>
      </c>
      <c r="P16" s="809" t="s">
        <v>246</v>
      </c>
      <c r="Q16" s="807" t="s">
        <v>20</v>
      </c>
      <c r="R16" s="808" t="s">
        <v>20</v>
      </c>
      <c r="S16" s="786" t="s">
        <v>246</v>
      </c>
    </row>
    <row r="17" spans="3:19" ht="15" customHeight="1" x14ac:dyDescent="0.25">
      <c r="C17" s="724"/>
      <c r="D17" s="474" t="s">
        <v>37</v>
      </c>
      <c r="E17" s="177">
        <v>299.09100000000001</v>
      </c>
      <c r="F17" s="248">
        <v>298.12700000000001</v>
      </c>
      <c r="G17" s="246">
        <v>0.32335212845532224</v>
      </c>
      <c r="H17" s="146">
        <v>307.505</v>
      </c>
      <c r="I17" s="792">
        <v>305.505</v>
      </c>
      <c r="J17" s="794">
        <v>0.65465376998739788</v>
      </c>
      <c r="K17" s="146">
        <v>286.71300000000002</v>
      </c>
      <c r="L17" s="792">
        <v>287.94499999999999</v>
      </c>
      <c r="M17" s="794">
        <v>-0.42785948705480936</v>
      </c>
      <c r="N17" s="138" t="s">
        <v>20</v>
      </c>
      <c r="O17" s="795" t="s">
        <v>20</v>
      </c>
      <c r="P17" s="810" t="s">
        <v>246</v>
      </c>
      <c r="Q17" s="138" t="s">
        <v>20</v>
      </c>
      <c r="R17" s="795" t="s">
        <v>20</v>
      </c>
      <c r="S17" s="791" t="s">
        <v>246</v>
      </c>
    </row>
    <row r="18" spans="3:19" ht="15" customHeight="1" x14ac:dyDescent="0.25">
      <c r="C18" s="724"/>
      <c r="D18" s="474" t="s">
        <v>38</v>
      </c>
      <c r="E18" s="177">
        <v>307.49900000000002</v>
      </c>
      <c r="F18" s="248">
        <v>307.56099999999998</v>
      </c>
      <c r="G18" s="246">
        <v>-2.0158602683680631E-2</v>
      </c>
      <c r="H18" s="146">
        <v>308.31400000000002</v>
      </c>
      <c r="I18" s="792">
        <v>308.334</v>
      </c>
      <c r="J18" s="794">
        <v>-6.4864724616752649E-3</v>
      </c>
      <c r="K18" s="146">
        <v>299.06099999999998</v>
      </c>
      <c r="L18" s="792">
        <v>301.28699999999998</v>
      </c>
      <c r="M18" s="794">
        <v>-0.73883041750888667</v>
      </c>
      <c r="N18" s="138" t="s">
        <v>84</v>
      </c>
      <c r="O18" s="795" t="s">
        <v>84</v>
      </c>
      <c r="P18" s="811" t="s">
        <v>246</v>
      </c>
      <c r="Q18" s="138" t="s">
        <v>20</v>
      </c>
      <c r="R18" s="795" t="s">
        <v>20</v>
      </c>
      <c r="S18" s="791" t="s">
        <v>246</v>
      </c>
    </row>
    <row r="19" spans="3:19" ht="15" customHeight="1" x14ac:dyDescent="0.25">
      <c r="C19" s="724"/>
      <c r="D19" s="474" t="s">
        <v>39</v>
      </c>
      <c r="E19" s="177">
        <v>304.33199999999999</v>
      </c>
      <c r="F19" s="248">
        <v>309.98599999999999</v>
      </c>
      <c r="G19" s="246">
        <v>-1.8239533398282493</v>
      </c>
      <c r="H19" s="146">
        <v>303.7</v>
      </c>
      <c r="I19" s="792">
        <v>310.95</v>
      </c>
      <c r="J19" s="794">
        <v>-2.331564560218685</v>
      </c>
      <c r="K19" s="146">
        <v>307.767</v>
      </c>
      <c r="L19" s="792">
        <v>305.72899999999998</v>
      </c>
      <c r="M19" s="794">
        <v>0.66660342983492271</v>
      </c>
      <c r="N19" s="138" t="s">
        <v>20</v>
      </c>
      <c r="O19" s="795" t="s">
        <v>20</v>
      </c>
      <c r="P19" s="810" t="s">
        <v>246</v>
      </c>
      <c r="Q19" s="812" t="s">
        <v>84</v>
      </c>
      <c r="R19" s="813" t="s">
        <v>84</v>
      </c>
      <c r="S19" s="814" t="s">
        <v>246</v>
      </c>
    </row>
    <row r="20" spans="3:19" ht="15" customHeight="1" thickBot="1" x14ac:dyDescent="0.3">
      <c r="C20" s="724"/>
      <c r="D20" s="474" t="s">
        <v>40</v>
      </c>
      <c r="E20" s="155">
        <v>308.94400000000002</v>
      </c>
      <c r="F20" s="250">
        <v>332.125</v>
      </c>
      <c r="G20" s="244">
        <v>-6.979601053820093</v>
      </c>
      <c r="H20" s="150">
        <v>308.83999999999997</v>
      </c>
      <c r="I20" s="789">
        <v>332.10899999999998</v>
      </c>
      <c r="J20" s="815">
        <v>-7.0064346344121979</v>
      </c>
      <c r="K20" s="141">
        <v>360.73</v>
      </c>
      <c r="L20" s="816">
        <v>343.44</v>
      </c>
      <c r="M20" s="815">
        <v>5.0343582576287034</v>
      </c>
      <c r="N20" s="141" t="s">
        <v>84</v>
      </c>
      <c r="O20" s="816" t="s">
        <v>84</v>
      </c>
      <c r="P20" s="817" t="s">
        <v>246</v>
      </c>
      <c r="Q20" s="145" t="s">
        <v>20</v>
      </c>
      <c r="R20" s="798" t="s">
        <v>20</v>
      </c>
      <c r="S20" s="799" t="s">
        <v>246</v>
      </c>
    </row>
    <row r="21" spans="3:19" ht="15" customHeight="1" thickBot="1" x14ac:dyDescent="0.3">
      <c r="C21" s="743"/>
      <c r="D21" s="475" t="s">
        <v>17</v>
      </c>
      <c r="E21" s="178">
        <v>303.63710695673683</v>
      </c>
      <c r="F21" s="473">
        <v>306.74544002365622</v>
      </c>
      <c r="G21" s="493">
        <v>-1.013326576812249</v>
      </c>
      <c r="H21" s="161">
        <v>304.53813719924966</v>
      </c>
      <c r="I21" s="800">
        <v>309.57924438151525</v>
      </c>
      <c r="J21" s="802">
        <v>-1.6283737601132899</v>
      </c>
      <c r="K21" s="180">
        <v>299.50592074168094</v>
      </c>
      <c r="L21" s="803">
        <v>296.57839384964029</v>
      </c>
      <c r="M21" s="801">
        <v>0.98710052814057914</v>
      </c>
      <c r="N21" s="180" t="s">
        <v>84</v>
      </c>
      <c r="O21" s="803" t="s">
        <v>84</v>
      </c>
      <c r="P21" s="804" t="s">
        <v>246</v>
      </c>
      <c r="Q21" s="180" t="s">
        <v>84</v>
      </c>
      <c r="R21" s="803" t="s">
        <v>84</v>
      </c>
      <c r="S21" s="818" t="s">
        <v>246</v>
      </c>
    </row>
    <row r="22" spans="3:19" ht="15.75" customHeight="1" thickBot="1" x14ac:dyDescent="0.3">
      <c r="C22" s="742" t="s">
        <v>41</v>
      </c>
      <c r="D22" s="476" t="s">
        <v>36</v>
      </c>
      <c r="E22" s="143" t="s">
        <v>20</v>
      </c>
      <c r="F22" s="586" t="s">
        <v>20</v>
      </c>
      <c r="G22" s="245" t="s">
        <v>20</v>
      </c>
      <c r="H22" s="772" t="s">
        <v>84</v>
      </c>
      <c r="I22" s="805" t="s">
        <v>84</v>
      </c>
      <c r="J22" s="819" t="s">
        <v>246</v>
      </c>
      <c r="K22" s="559" t="s">
        <v>20</v>
      </c>
      <c r="L22" s="618" t="s">
        <v>20</v>
      </c>
      <c r="M22" s="820" t="s">
        <v>246</v>
      </c>
      <c r="N22" s="807" t="s">
        <v>20</v>
      </c>
      <c r="O22" s="808" t="s">
        <v>20</v>
      </c>
      <c r="P22" s="809" t="s">
        <v>246</v>
      </c>
      <c r="Q22" s="807" t="s">
        <v>20</v>
      </c>
      <c r="R22" s="808" t="s">
        <v>20</v>
      </c>
      <c r="S22" s="786" t="s">
        <v>246</v>
      </c>
    </row>
    <row r="23" spans="3:19" ht="15" customHeight="1" x14ac:dyDescent="0.25">
      <c r="C23" s="724"/>
      <c r="D23" s="474" t="s">
        <v>37</v>
      </c>
      <c r="E23" s="155">
        <v>656.35599999999999</v>
      </c>
      <c r="F23" s="250">
        <v>674.54899999999998</v>
      </c>
      <c r="G23" s="246">
        <v>-2.6970612957694673</v>
      </c>
      <c r="H23" s="772" t="s">
        <v>84</v>
      </c>
      <c r="I23" s="805" t="s">
        <v>84</v>
      </c>
      <c r="J23" s="819" t="s">
        <v>246</v>
      </c>
      <c r="K23" s="146" t="s">
        <v>84</v>
      </c>
      <c r="L23" s="821" t="s">
        <v>84</v>
      </c>
      <c r="M23" s="811" t="s">
        <v>246</v>
      </c>
      <c r="N23" s="141">
        <v>953.64</v>
      </c>
      <c r="O23" s="816">
        <v>964.9</v>
      </c>
      <c r="P23" s="817">
        <v>-1.1669603067675398</v>
      </c>
      <c r="Q23" s="138" t="s">
        <v>84</v>
      </c>
      <c r="R23" s="622" t="s">
        <v>84</v>
      </c>
      <c r="S23" s="796" t="s">
        <v>246</v>
      </c>
    </row>
    <row r="24" spans="3:19" ht="15" customHeight="1" x14ac:dyDescent="0.25">
      <c r="C24" s="724"/>
      <c r="D24" s="474" t="s">
        <v>38</v>
      </c>
      <c r="E24" s="155">
        <v>601.71</v>
      </c>
      <c r="F24" s="250">
        <v>615.71400000000006</v>
      </c>
      <c r="G24" s="246">
        <v>-2.2744326099455296</v>
      </c>
      <c r="H24" s="150">
        <v>737.178</v>
      </c>
      <c r="I24" s="789">
        <v>726.26800000000003</v>
      </c>
      <c r="J24" s="817">
        <v>-1.9974720075784782</v>
      </c>
      <c r="K24" s="146" t="s">
        <v>84</v>
      </c>
      <c r="L24" s="821" t="s">
        <v>84</v>
      </c>
      <c r="M24" s="811" t="s">
        <v>246</v>
      </c>
      <c r="N24" s="138">
        <v>536.9</v>
      </c>
      <c r="O24" s="622">
        <v>538.01700000000005</v>
      </c>
      <c r="P24" s="811">
        <v>-0.20761425754206195</v>
      </c>
      <c r="Q24" s="138" t="s">
        <v>84</v>
      </c>
      <c r="R24" s="622" t="s">
        <v>84</v>
      </c>
      <c r="S24" s="796" t="s">
        <v>246</v>
      </c>
    </row>
    <row r="25" spans="3:19" ht="15" customHeight="1" x14ac:dyDescent="0.25">
      <c r="C25" s="724"/>
      <c r="D25" s="474" t="s">
        <v>39</v>
      </c>
      <c r="E25" s="141">
        <v>625.96900000000005</v>
      </c>
      <c r="F25" s="142">
        <v>653.03700000000003</v>
      </c>
      <c r="G25" s="246">
        <v>-4.1449412514145418</v>
      </c>
      <c r="H25" s="150" t="s">
        <v>84</v>
      </c>
      <c r="I25" s="789" t="s">
        <v>84</v>
      </c>
      <c r="J25" s="817" t="s">
        <v>246</v>
      </c>
      <c r="K25" s="146" t="s">
        <v>84</v>
      </c>
      <c r="L25" s="821" t="s">
        <v>84</v>
      </c>
      <c r="M25" s="811" t="s">
        <v>246</v>
      </c>
      <c r="N25" s="159" t="s">
        <v>84</v>
      </c>
      <c r="O25" s="822" t="s">
        <v>84</v>
      </c>
      <c r="P25" s="823" t="s">
        <v>246</v>
      </c>
      <c r="Q25" s="138" t="s">
        <v>84</v>
      </c>
      <c r="R25" s="622" t="s">
        <v>84</v>
      </c>
      <c r="S25" s="796" t="s">
        <v>246</v>
      </c>
    </row>
    <row r="26" spans="3:19" ht="15" customHeight="1" thickBot="1" x14ac:dyDescent="0.3">
      <c r="C26" s="724"/>
      <c r="D26" s="474" t="s">
        <v>40</v>
      </c>
      <c r="E26" s="155" t="s">
        <v>84</v>
      </c>
      <c r="F26" s="250" t="s">
        <v>84</v>
      </c>
      <c r="G26" s="244" t="s">
        <v>246</v>
      </c>
      <c r="H26" s="150" t="s">
        <v>84</v>
      </c>
      <c r="I26" s="789" t="s">
        <v>84</v>
      </c>
      <c r="J26" s="817" t="s">
        <v>246</v>
      </c>
      <c r="K26" s="141">
        <v>587.59400000000005</v>
      </c>
      <c r="L26" s="816">
        <v>589.25699999999995</v>
      </c>
      <c r="M26" s="817">
        <v>-0.28221981240781141</v>
      </c>
      <c r="N26" s="145">
        <v>586.87900000000002</v>
      </c>
      <c r="O26" s="798">
        <v>596.20600000000002</v>
      </c>
      <c r="P26" s="824">
        <v>-1.5643921731750432</v>
      </c>
      <c r="Q26" s="141" t="s">
        <v>20</v>
      </c>
      <c r="R26" s="816" t="s">
        <v>20</v>
      </c>
      <c r="S26" s="825" t="s">
        <v>20</v>
      </c>
    </row>
    <row r="27" spans="3:19" ht="15" customHeight="1" thickBot="1" x14ac:dyDescent="0.3">
      <c r="C27" s="735"/>
      <c r="D27" s="472" t="s">
        <v>17</v>
      </c>
      <c r="E27" s="178">
        <v>615.29355446013892</v>
      </c>
      <c r="F27" s="473">
        <v>632.84717151976508</v>
      </c>
      <c r="G27" s="493">
        <v>-2.7737529453551373</v>
      </c>
      <c r="H27" s="161">
        <v>615.29355446013892</v>
      </c>
      <c r="I27" s="800">
        <v>632.84717151976508</v>
      </c>
      <c r="J27" s="804">
        <v>-2.7737529453551373</v>
      </c>
      <c r="K27" s="161">
        <v>613.55404189457022</v>
      </c>
      <c r="L27" s="800">
        <v>647.8368585131326</v>
      </c>
      <c r="M27" s="801">
        <v>-5.2918904147019008</v>
      </c>
      <c r="N27" s="478">
        <v>592.96207111292017</v>
      </c>
      <c r="O27" s="803">
        <v>598.35039238948445</v>
      </c>
      <c r="P27" s="804">
        <v>-0.90052941304947975</v>
      </c>
      <c r="Q27" s="480">
        <v>671.1588728352225</v>
      </c>
      <c r="R27" s="826">
        <v>650.83323760663052</v>
      </c>
      <c r="S27" s="827">
        <v>3.1230173958750664</v>
      </c>
    </row>
    <row r="28" spans="3:19" ht="15.75" customHeight="1" thickBot="1" x14ac:dyDescent="0.3">
      <c r="C28" s="742" t="s">
        <v>42</v>
      </c>
      <c r="D28" s="466" t="s">
        <v>36</v>
      </c>
      <c r="E28" s="143">
        <v>462</v>
      </c>
      <c r="F28" s="144">
        <v>459</v>
      </c>
      <c r="G28" s="245">
        <v>0.65359477124183007</v>
      </c>
      <c r="H28" s="772" t="s">
        <v>84</v>
      </c>
      <c r="I28" s="805" t="s">
        <v>84</v>
      </c>
      <c r="J28" s="806" t="s">
        <v>246</v>
      </c>
      <c r="K28" s="772" t="s">
        <v>20</v>
      </c>
      <c r="L28" s="805" t="s">
        <v>20</v>
      </c>
      <c r="M28" s="785" t="s">
        <v>20</v>
      </c>
      <c r="N28" s="807" t="s">
        <v>20</v>
      </c>
      <c r="O28" s="808" t="s">
        <v>20</v>
      </c>
      <c r="P28" s="809" t="s">
        <v>20</v>
      </c>
      <c r="Q28" s="143" t="s">
        <v>20</v>
      </c>
      <c r="R28" s="828" t="s">
        <v>20</v>
      </c>
      <c r="S28" s="829" t="s">
        <v>20</v>
      </c>
    </row>
    <row r="29" spans="3:19" ht="15" customHeight="1" thickBot="1" x14ac:dyDescent="0.3">
      <c r="C29" s="724"/>
      <c r="D29" s="474" t="s">
        <v>37</v>
      </c>
      <c r="E29" s="155">
        <v>390.435</v>
      </c>
      <c r="F29" s="250">
        <v>367.387</v>
      </c>
      <c r="G29" s="246">
        <v>6.2734936184459436</v>
      </c>
      <c r="H29" s="772">
        <v>361.93400000000003</v>
      </c>
      <c r="I29" s="789">
        <v>354.423</v>
      </c>
      <c r="J29" s="804">
        <v>2.1192191251696486</v>
      </c>
      <c r="K29" s="150">
        <v>374.30500000000001</v>
      </c>
      <c r="L29" s="789">
        <v>374.48099999999999</v>
      </c>
      <c r="M29" s="815">
        <v>-4.6998379089990605E-2</v>
      </c>
      <c r="N29" s="141">
        <v>499.94299999999998</v>
      </c>
      <c r="O29" s="816">
        <v>472.38400000000001</v>
      </c>
      <c r="P29" s="817">
        <v>5.8340248611299215</v>
      </c>
      <c r="Q29" s="479" t="s">
        <v>84</v>
      </c>
      <c r="R29" s="816" t="s">
        <v>84</v>
      </c>
      <c r="S29" s="830" t="s">
        <v>246</v>
      </c>
    </row>
    <row r="30" spans="3:19" ht="15" customHeight="1" thickBot="1" x14ac:dyDescent="0.3">
      <c r="C30" s="724"/>
      <c r="D30" s="474" t="s">
        <v>38</v>
      </c>
      <c r="E30" s="155">
        <v>413.93200000000002</v>
      </c>
      <c r="F30" s="250">
        <v>414.26900000000001</v>
      </c>
      <c r="G30" s="244">
        <v>-8.1348109561658985E-2</v>
      </c>
      <c r="H30" s="772">
        <v>430.56900000000002</v>
      </c>
      <c r="I30" s="789">
        <v>419.78500000000003</v>
      </c>
      <c r="J30" s="804">
        <v>2.5689340972164301</v>
      </c>
      <c r="K30" s="150">
        <v>330.55200000000002</v>
      </c>
      <c r="L30" s="789">
        <v>334.37099999999998</v>
      </c>
      <c r="M30" s="815">
        <v>-1.1421445041585425</v>
      </c>
      <c r="N30" s="141">
        <v>432.19299999999998</v>
      </c>
      <c r="O30" s="816">
        <v>434.161</v>
      </c>
      <c r="P30" s="817">
        <v>-0.45328806594788984</v>
      </c>
      <c r="Q30" s="141">
        <v>402.149</v>
      </c>
      <c r="R30" s="816">
        <v>380.88200000000001</v>
      </c>
      <c r="S30" s="831">
        <v>5.5836190736238507</v>
      </c>
    </row>
    <row r="31" spans="3:19" ht="15" customHeight="1" x14ac:dyDescent="0.25">
      <c r="C31" s="724"/>
      <c r="D31" s="474" t="s">
        <v>39</v>
      </c>
      <c r="E31" s="141" t="s">
        <v>84</v>
      </c>
      <c r="F31" s="142" t="s">
        <v>84</v>
      </c>
      <c r="G31" s="140" t="s">
        <v>246</v>
      </c>
      <c r="H31" s="150" t="s">
        <v>20</v>
      </c>
      <c r="I31" s="789" t="s">
        <v>20</v>
      </c>
      <c r="J31" s="832" t="s">
        <v>20</v>
      </c>
      <c r="K31" s="150" t="s">
        <v>20</v>
      </c>
      <c r="L31" s="789" t="s">
        <v>20</v>
      </c>
      <c r="M31" s="832" t="s">
        <v>20</v>
      </c>
      <c r="N31" s="141" t="s">
        <v>84</v>
      </c>
      <c r="O31" s="816" t="s">
        <v>84</v>
      </c>
      <c r="P31" s="833" t="s">
        <v>246</v>
      </c>
      <c r="Q31" s="141" t="s">
        <v>20</v>
      </c>
      <c r="R31" s="816" t="s">
        <v>20</v>
      </c>
      <c r="S31" s="825" t="s">
        <v>20</v>
      </c>
    </row>
    <row r="32" spans="3:19" ht="15" customHeight="1" thickBot="1" x14ac:dyDescent="0.3">
      <c r="C32" s="724"/>
      <c r="D32" s="474" t="s">
        <v>40</v>
      </c>
      <c r="E32" s="141" t="s">
        <v>20</v>
      </c>
      <c r="F32" s="142" t="s">
        <v>20</v>
      </c>
      <c r="G32" s="251" t="s">
        <v>20</v>
      </c>
      <c r="H32" s="150" t="s">
        <v>20</v>
      </c>
      <c r="I32" s="789" t="s">
        <v>20</v>
      </c>
      <c r="J32" s="832" t="s">
        <v>20</v>
      </c>
      <c r="K32" s="150" t="s">
        <v>20</v>
      </c>
      <c r="L32" s="789" t="s">
        <v>20</v>
      </c>
      <c r="M32" s="832" t="s">
        <v>20</v>
      </c>
      <c r="N32" s="141" t="s">
        <v>20</v>
      </c>
      <c r="O32" s="816" t="s">
        <v>20</v>
      </c>
      <c r="P32" s="833" t="s">
        <v>246</v>
      </c>
      <c r="Q32" s="141" t="s">
        <v>20</v>
      </c>
      <c r="R32" s="816" t="s">
        <v>20</v>
      </c>
      <c r="S32" s="825" t="s">
        <v>20</v>
      </c>
    </row>
    <row r="33" spans="3:19" ht="15" customHeight="1" thickBot="1" x14ac:dyDescent="0.3">
      <c r="C33" s="735"/>
      <c r="D33" s="472" t="s">
        <v>17</v>
      </c>
      <c r="E33" s="178">
        <v>406.19755386877142</v>
      </c>
      <c r="F33" s="473">
        <v>395.85385786539143</v>
      </c>
      <c r="G33" s="493">
        <v>2.6130087651936749</v>
      </c>
      <c r="H33" s="161">
        <v>378.25889610962827</v>
      </c>
      <c r="I33" s="800">
        <v>369.61415784429869</v>
      </c>
      <c r="J33" s="802">
        <v>2.3388547440250398</v>
      </c>
      <c r="K33" s="161">
        <v>373.48165027505217</v>
      </c>
      <c r="L33" s="800">
        <v>359.11850274559043</v>
      </c>
      <c r="M33" s="802">
        <v>3.9995565306856369</v>
      </c>
      <c r="N33" s="180">
        <v>441.14242047945305</v>
      </c>
      <c r="O33" s="803">
        <v>438.0471550612894</v>
      </c>
      <c r="P33" s="804">
        <v>0.70660552919937913</v>
      </c>
      <c r="Q33" s="180">
        <v>463.51693182700183</v>
      </c>
      <c r="R33" s="803">
        <v>413.75683840772007</v>
      </c>
      <c r="S33" s="801">
        <v>12.026409910414019</v>
      </c>
    </row>
    <row r="34" spans="3:19" ht="15.75" customHeight="1" x14ac:dyDescent="0.25">
      <c r="C34" s="742" t="s">
        <v>43</v>
      </c>
      <c r="D34" s="477" t="s">
        <v>44</v>
      </c>
      <c r="E34" s="252" t="s">
        <v>84</v>
      </c>
      <c r="F34" s="253" t="s">
        <v>84</v>
      </c>
      <c r="G34" s="245" t="s">
        <v>246</v>
      </c>
      <c r="H34" s="559">
        <v>925.63699999999994</v>
      </c>
      <c r="I34" s="834">
        <v>934.08199999999999</v>
      </c>
      <c r="J34" s="835">
        <v>-0.90409621425100262</v>
      </c>
      <c r="K34" s="559">
        <v>732.30600000000004</v>
      </c>
      <c r="L34" s="834">
        <v>730.41600000000005</v>
      </c>
      <c r="M34" s="835">
        <v>0.25875665374252294</v>
      </c>
      <c r="N34" s="567">
        <v>947.68600000000004</v>
      </c>
      <c r="O34" s="836">
        <v>942.55399999999997</v>
      </c>
      <c r="P34" s="837">
        <v>0.54447808825807986</v>
      </c>
      <c r="Q34" s="138">
        <v>853.37800000000004</v>
      </c>
      <c r="R34" s="622">
        <v>799.7</v>
      </c>
      <c r="S34" s="796">
        <v>6.7122671001625598</v>
      </c>
    </row>
    <row r="35" spans="3:19" ht="15.75" customHeight="1" thickBot="1" x14ac:dyDescent="0.3">
      <c r="C35" s="724"/>
      <c r="D35" s="466" t="s">
        <v>45</v>
      </c>
      <c r="E35" s="179">
        <v>1445.3589999999999</v>
      </c>
      <c r="F35" s="249">
        <v>1416.9780000000001</v>
      </c>
      <c r="G35" s="244">
        <v>2.0029245337612762</v>
      </c>
      <c r="H35" s="159">
        <v>1423.893</v>
      </c>
      <c r="I35" s="822">
        <v>1431.569</v>
      </c>
      <c r="J35" s="838">
        <v>-0.53619490223663202</v>
      </c>
      <c r="K35" s="159">
        <v>1240.684</v>
      </c>
      <c r="L35" s="822">
        <v>1245.742</v>
      </c>
      <c r="M35" s="838">
        <v>-0.40602307700952467</v>
      </c>
      <c r="N35" s="143">
        <v>1232.6890000000001</v>
      </c>
      <c r="O35" s="828">
        <v>1213.5250000000001</v>
      </c>
      <c r="P35" s="823">
        <v>1.5792010877402598</v>
      </c>
      <c r="Q35" s="143">
        <v>1726.6410000000001</v>
      </c>
      <c r="R35" s="828">
        <v>1583.2190000000001</v>
      </c>
      <c r="S35" s="839">
        <v>9.0588857258534681</v>
      </c>
    </row>
    <row r="36" spans="3:19" ht="15" customHeight="1" thickBot="1" x14ac:dyDescent="0.3">
      <c r="C36" s="735"/>
      <c r="D36" s="472" t="s">
        <v>17</v>
      </c>
      <c r="E36" s="178">
        <v>1055.4773023128182</v>
      </c>
      <c r="F36" s="473">
        <v>1031.8901494830122</v>
      </c>
      <c r="G36" s="493">
        <v>2.2858201371166671</v>
      </c>
      <c r="H36" s="161">
        <v>1021.8755238266765</v>
      </c>
      <c r="I36" s="800">
        <v>1032.1574344187047</v>
      </c>
      <c r="J36" s="802">
        <v>-0.99615719939263347</v>
      </c>
      <c r="K36" s="161">
        <v>1025.0286553352671</v>
      </c>
      <c r="L36" s="800">
        <v>987.30397220656994</v>
      </c>
      <c r="M36" s="802">
        <v>3.820979575761716</v>
      </c>
      <c r="N36" s="180">
        <v>1009.1678180391732</v>
      </c>
      <c r="O36" s="803">
        <v>1029.2413631387053</v>
      </c>
      <c r="P36" s="804">
        <v>-1.9503243669023538</v>
      </c>
      <c r="Q36" s="180">
        <v>1189.8340635880957</v>
      </c>
      <c r="R36" s="826">
        <v>1056.7952500183567</v>
      </c>
      <c r="S36" s="801">
        <v>12.588892083630018</v>
      </c>
    </row>
    <row r="37" spans="3:19" ht="15" customHeight="1" x14ac:dyDescent="0.3">
      <c r="J37" s="22"/>
    </row>
    <row r="38" spans="3:19" ht="18.5" x14ac:dyDescent="0.35">
      <c r="D38" s="15"/>
    </row>
    <row r="39" spans="3:19" ht="20.5" x14ac:dyDescent="0.35">
      <c r="D39" s="6"/>
    </row>
    <row r="43" spans="3:19" ht="17.5" x14ac:dyDescent="0.35">
      <c r="G43" s="23"/>
      <c r="K43" s="22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215" priority="68" stopIfTrue="1" operator="beginsWith" text="*">
      <formula>LEFT(G10,LEN("*"))="*"</formula>
    </cfRule>
    <cfRule type="cellIs" dxfId="214" priority="69" stopIfTrue="1" operator="lessThan">
      <formula>0</formula>
    </cfRule>
    <cfRule type="cellIs" dxfId="213" priority="70" stopIfTrue="1" operator="greaterThan">
      <formula>0</formula>
    </cfRule>
    <cfRule type="cellIs" dxfId="212" priority="73" stopIfTrue="1" operator="lessThan">
      <formula>0</formula>
    </cfRule>
    <cfRule type="cellIs" dxfId="211" priority="74" stopIfTrue="1" operator="greaterThan">
      <formula>0</formula>
    </cfRule>
    <cfRule type="cellIs" dxfId="210" priority="75" stopIfTrue="1" operator="lessThan">
      <formula>0</formula>
    </cfRule>
  </conditionalFormatting>
  <conditionalFormatting sqref="G12:G27 G33:G36 G29:G30">
    <cfRule type="cellIs" dxfId="209" priority="71" stopIfTrue="1" operator="lessThan">
      <formula>0</formula>
    </cfRule>
    <cfRule type="cellIs" dxfId="208" priority="72" stopIfTrue="1" operator="greaterThan">
      <formula>0</formula>
    </cfRule>
  </conditionalFormatting>
  <conditionalFormatting sqref="G28">
    <cfRule type="beginsWith" dxfId="183" priority="37" stopIfTrue="1" operator="beginsWith" text="*">
      <formula>LEFT(G28,LEN("*"))="*"</formula>
    </cfRule>
    <cfRule type="cellIs" dxfId="182" priority="38" stopIfTrue="1" operator="lessThan">
      <formula>0</formula>
    </cfRule>
    <cfRule type="cellIs" dxfId="181" priority="39" stopIfTrue="1" operator="greaterThan">
      <formula>0</formula>
    </cfRule>
    <cfRule type="cellIs" dxfId="180" priority="42" stopIfTrue="1" operator="lessThan">
      <formula>0</formula>
    </cfRule>
    <cfRule type="cellIs" dxfId="179" priority="43" stopIfTrue="1" operator="greaterThan">
      <formula>0</formula>
    </cfRule>
    <cfRule type="cellIs" dxfId="178" priority="44" stopIfTrue="1" operator="lessThan">
      <formula>0</formula>
    </cfRule>
  </conditionalFormatting>
  <conditionalFormatting sqref="G28">
    <cfRule type="cellIs" dxfId="177" priority="40" stopIfTrue="1" operator="lessThan">
      <formula>0</formula>
    </cfRule>
    <cfRule type="cellIs" dxfId="176" priority="41" stopIfTrue="1" operator="greaterThan">
      <formula>0</formula>
    </cfRule>
  </conditionalFormatting>
  <conditionalFormatting sqref="M10:M36 S10:S36 J10:J36">
    <cfRule type="cellIs" dxfId="25" priority="12" stopIfTrue="1" operator="greaterThan">
      <formula>0</formula>
    </cfRule>
  </conditionalFormatting>
  <conditionalFormatting sqref="P12:P36">
    <cfRule type="cellIs" dxfId="24" priority="10" stopIfTrue="1" operator="lessThan">
      <formula>0</formula>
    </cfRule>
    <cfRule type="cellIs" dxfId="23" priority="11" stopIfTrue="1" operator="greaterThan">
      <formula>0</formula>
    </cfRule>
  </conditionalFormatting>
  <conditionalFormatting sqref="P10:P11">
    <cfRule type="cellIs" dxfId="22" priority="8" stopIfTrue="1" operator="lessThan">
      <formula>0</formula>
    </cfRule>
    <cfRule type="cellIs" dxfId="21" priority="9" stopIfTrue="1" operator="greaterThan">
      <formula>0</formula>
    </cfRule>
  </conditionalFormatting>
  <conditionalFormatting sqref="H10:S36">
    <cfRule type="cellIs" dxfId="20" priority="7" stopIfTrue="1" operator="lessThan">
      <formula>0</formula>
    </cfRule>
  </conditionalFormatting>
  <conditionalFormatting sqref="M10:M36 S10:S36 P10:P36 J10:J36">
    <cfRule type="cellIs" dxfId="19" priority="14" stopIfTrue="1" operator="lessThan">
      <formula>0</formula>
    </cfRule>
    <cfRule type="cellIs" dxfId="18" priority="15" stopIfTrue="1" operator="greaterThan">
      <formula>0</formula>
    </cfRule>
    <cfRule type="cellIs" dxfId="17" priority="16" stopIfTrue="1" operator="lessThan">
      <formula>0</formula>
    </cfRule>
  </conditionalFormatting>
  <conditionalFormatting sqref="S23:S24">
    <cfRule type="cellIs" dxfId="16" priority="13" stopIfTrue="1" operator="greaterThan">
      <formula>0</formula>
    </cfRule>
  </conditionalFormatting>
  <conditionalFormatting sqref="M20">
    <cfRule type="cellIs" dxfId="15" priority="5" stopIfTrue="1" operator="lessThan">
      <formula>0</formula>
    </cfRule>
    <cfRule type="cellIs" dxfId="14" priority="6" stopIfTrue="1" operator="greaterThan">
      <formula>0</formula>
    </cfRule>
  </conditionalFormatting>
  <conditionalFormatting sqref="M10:M36 S10:S36 P10:P36 J10:J36">
    <cfRule type="cellIs" dxfId="13" priority="17" stopIfTrue="1" operator="lessThan">
      <formula>0</formula>
    </cfRule>
    <cfRule type="cellIs" dxfId="12" priority="18" stopIfTrue="1" operator="greaterThan">
      <formula>0</formula>
    </cfRule>
    <cfRule type="cellIs" dxfId="11" priority="19" stopIfTrue="1" operator="lessThan">
      <formula>0</formula>
    </cfRule>
  </conditionalFormatting>
  <conditionalFormatting sqref="P14">
    <cfRule type="cellIs" dxfId="10" priority="4" stopIfTrue="1" operator="greaterThan">
      <formula>0</formula>
    </cfRule>
  </conditionalFormatting>
  <conditionalFormatting sqref="P11">
    <cfRule type="cellIs" dxfId="9" priority="3" stopIfTrue="1" operator="greaterThan">
      <formula>0</formula>
    </cfRule>
  </conditionalFormatting>
  <conditionalFormatting sqref="P11">
    <cfRule type="cellIs" dxfId="8" priority="2" stopIfTrue="1" operator="greaterThan">
      <formula>0</formula>
    </cfRule>
  </conditionalFormatting>
  <conditionalFormatting sqref="P11">
    <cfRule type="cellIs" dxfId="7" priority="1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N4" sqref="N4"/>
    </sheetView>
  </sheetViews>
  <sheetFormatPr defaultRowHeight="12.5" x14ac:dyDescent="0.25"/>
  <cols>
    <col min="8" max="8" width="7.26953125" customWidth="1"/>
    <col min="10" max="10" width="17.1796875" customWidth="1"/>
    <col min="11" max="11" width="12.26953125" customWidth="1"/>
    <col min="12" max="12" width="12.1796875" customWidth="1"/>
    <col min="13" max="13" width="12.81640625" customWidth="1"/>
  </cols>
  <sheetData>
    <row r="2" spans="3:13" ht="18.5" x14ac:dyDescent="0.45">
      <c r="C2" s="133" t="s">
        <v>312</v>
      </c>
      <c r="D2" s="134"/>
      <c r="E2" s="134"/>
      <c r="F2" s="134"/>
      <c r="G2" s="134"/>
      <c r="H2" s="134"/>
      <c r="I2" s="134"/>
      <c r="J2" s="134"/>
      <c r="K2" s="134"/>
      <c r="L2" s="134"/>
      <c r="M2" s="23"/>
    </row>
    <row r="3" spans="3:13" ht="18.5" x14ac:dyDescent="0.45">
      <c r="C3" s="133" t="s">
        <v>16</v>
      </c>
      <c r="D3" s="134"/>
      <c r="E3" s="134"/>
      <c r="F3" s="133"/>
      <c r="G3" s="134"/>
      <c r="H3" s="134"/>
      <c r="I3" s="134"/>
      <c r="J3" s="134"/>
      <c r="K3" s="134"/>
      <c r="L3" s="134"/>
      <c r="M3" s="23"/>
    </row>
    <row r="4" spans="3:13" ht="18.5" x14ac:dyDescent="0.45">
      <c r="C4" s="134" t="s">
        <v>247</v>
      </c>
      <c r="D4" s="133"/>
      <c r="E4" s="134"/>
      <c r="F4" s="134"/>
      <c r="G4" s="134"/>
      <c r="H4" s="134"/>
      <c r="I4" s="134"/>
      <c r="J4" s="134"/>
      <c r="K4" s="134"/>
      <c r="L4" s="134"/>
      <c r="M4" s="23"/>
    </row>
    <row r="5" spans="3:13" ht="13" x14ac:dyDescent="0.3"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7" spans="3:13" ht="13" thickBot="1" x14ac:dyDescent="0.3"/>
    <row r="8" spans="3:13" ht="18.75" customHeight="1" thickBot="1" x14ac:dyDescent="0.3">
      <c r="I8" s="683" t="s">
        <v>0</v>
      </c>
      <c r="J8" s="701"/>
      <c r="K8" s="689" t="s">
        <v>1</v>
      </c>
      <c r="L8" s="690"/>
      <c r="M8" s="691"/>
    </row>
    <row r="9" spans="3:13" ht="28.5" customHeight="1" thickBot="1" x14ac:dyDescent="0.3">
      <c r="I9" s="685"/>
      <c r="J9" s="702"/>
      <c r="K9" s="521" t="s">
        <v>19</v>
      </c>
      <c r="L9" s="546"/>
      <c r="M9" s="746" t="s">
        <v>236</v>
      </c>
    </row>
    <row r="10" spans="3:13" ht="27" customHeight="1" thickBot="1" x14ac:dyDescent="0.3">
      <c r="I10" s="744"/>
      <c r="J10" s="745"/>
      <c r="K10" s="137">
        <v>45221</v>
      </c>
      <c r="L10" s="137">
        <v>45214</v>
      </c>
      <c r="M10" s="747"/>
    </row>
    <row r="11" spans="3:13" ht="54.75" customHeight="1" thickBot="1" x14ac:dyDescent="0.3">
      <c r="I11" s="748" t="s">
        <v>237</v>
      </c>
      <c r="J11" s="749"/>
      <c r="K11" s="676">
        <v>1117.52</v>
      </c>
      <c r="L11" s="676">
        <v>1105.3699999999999</v>
      </c>
      <c r="M11" s="677">
        <f>(K11-L11)/L11*100</f>
        <v>1.0991794602712297</v>
      </c>
    </row>
  </sheetData>
  <mergeCells count="4">
    <mergeCell ref="I8:J10"/>
    <mergeCell ref="K8:M8"/>
    <mergeCell ref="M9:M10"/>
    <mergeCell ref="I11:J11"/>
  </mergeCells>
  <conditionalFormatting sqref="M11">
    <cfRule type="beginsWith" dxfId="6" priority="1" operator="beginsWith" text="*">
      <formula>LEFT(M11,LEN("*"))="*"</formula>
    </cfRule>
    <cfRule type="beginsWith" priority="2" operator="beginsWith" text="*">
      <formula>LEFT(M11,LEN("*"))="*"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I7" sqref="I7:M10"/>
    </sheetView>
  </sheetViews>
  <sheetFormatPr defaultRowHeight="12.5" x14ac:dyDescent="0.25"/>
  <cols>
    <col min="10" max="10" width="20.7265625" customWidth="1"/>
    <col min="11" max="12" width="12.7265625" customWidth="1"/>
    <col min="13" max="13" width="18" customWidth="1"/>
  </cols>
  <sheetData>
    <row r="3" spans="3:13" ht="21" x14ac:dyDescent="0.5">
      <c r="C3" s="257" t="s">
        <v>313</v>
      </c>
      <c r="D3" s="254"/>
      <c r="E3" s="255"/>
      <c r="F3" s="254"/>
      <c r="G3" s="254"/>
      <c r="H3" s="254"/>
      <c r="I3" s="254"/>
      <c r="J3" s="254"/>
      <c r="K3" s="254"/>
      <c r="L3" s="254"/>
      <c r="M3" s="254"/>
    </row>
    <row r="4" spans="3:13" ht="21" x14ac:dyDescent="0.5">
      <c r="C4" s="256" t="s">
        <v>255</v>
      </c>
      <c r="D4" s="254"/>
      <c r="E4" s="255"/>
      <c r="F4" s="254"/>
      <c r="G4" s="254"/>
      <c r="H4" s="254"/>
      <c r="I4" s="254"/>
      <c r="J4" s="254"/>
      <c r="K4" s="254"/>
      <c r="L4" s="254"/>
      <c r="M4" s="254"/>
    </row>
    <row r="6" spans="3:13" ht="13" thickBot="1" x14ac:dyDescent="0.3"/>
    <row r="7" spans="3:13" ht="12.75" customHeight="1" thickBot="1" x14ac:dyDescent="0.3">
      <c r="I7" s="683" t="s">
        <v>0</v>
      </c>
      <c r="J7" s="701"/>
      <c r="K7" s="689" t="s">
        <v>1</v>
      </c>
      <c r="L7" s="690"/>
      <c r="M7" s="691"/>
    </row>
    <row r="8" spans="3:13" ht="24.75" customHeight="1" thickBot="1" x14ac:dyDescent="0.3">
      <c r="I8" s="685"/>
      <c r="J8" s="702"/>
      <c r="K8" s="521" t="s">
        <v>19</v>
      </c>
      <c r="L8" s="546"/>
      <c r="M8" s="746" t="s">
        <v>236</v>
      </c>
    </row>
    <row r="9" spans="3:13" ht="29.25" customHeight="1" thickBot="1" x14ac:dyDescent="0.3">
      <c r="I9" s="744"/>
      <c r="J9" s="745"/>
      <c r="K9" s="137">
        <v>45221</v>
      </c>
      <c r="L9" s="137">
        <v>45214</v>
      </c>
      <c r="M9" s="747"/>
    </row>
    <row r="10" spans="3:13" ht="57" customHeight="1" thickBot="1" x14ac:dyDescent="0.3">
      <c r="I10" s="748" t="s">
        <v>254</v>
      </c>
      <c r="J10" s="749"/>
      <c r="K10" s="678">
        <v>2359.11</v>
      </c>
      <c r="L10" s="678">
        <v>2486.0700000000002</v>
      </c>
      <c r="M10" s="677">
        <f>(K10-L10)/L10*100</f>
        <v>-5.1068553982792126</v>
      </c>
    </row>
  </sheetData>
  <mergeCells count="4">
    <mergeCell ref="I7:J9"/>
    <mergeCell ref="K7:M7"/>
    <mergeCell ref="M8:M9"/>
    <mergeCell ref="I10:J10"/>
  </mergeCells>
  <conditionalFormatting sqref="M10">
    <cfRule type="cellIs" dxfId="2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Czeczko Małgorzata</cp:lastModifiedBy>
  <cp:lastPrinted>2016-03-15T08:02:46Z</cp:lastPrinted>
  <dcterms:created xsi:type="dcterms:W3CDTF">2002-10-07T11:02:33Z</dcterms:created>
  <dcterms:modified xsi:type="dcterms:W3CDTF">2023-10-27T10:53:58Z</dcterms:modified>
</cp:coreProperties>
</file>