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vkfiles\zasoby\Grupy\DT\FEnIKS 2021-2027 SPRAWOZDAWCZOŚĆ\NABÓR NIEKONKURENCYJNY\Sekretariat KOP\protokół podsumowujący nabór\"/>
    </mc:Choice>
  </mc:AlternateContent>
  <xr:revisionPtr revIDLastSave="0" documentId="13_ncr:1_{6BABF160-1A90-4002-974F-F6384426E8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kty wybrane" sheetId="1" r:id="rId1"/>
    <sheet name="Arkusz1" sheetId="2" state="hidden" r:id="rId2"/>
  </sheets>
  <calcPr calcId="191029"/>
  <customWorkbookViews>
    <customWorkbookView name="Farat Magdalena - Widok osobisty" guid="{9C2BC5DA-2E12-40C4-A61B-DC7A48E30C34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<sst xmlns="http://schemas.openxmlformats.org/spreadsheetml/2006/main" count="76" uniqueCount="70">
  <si>
    <t>L.p.</t>
  </si>
  <si>
    <t>Nazwa wnioskodawcy</t>
  </si>
  <si>
    <t>Tytuł projektu</t>
  </si>
  <si>
    <t>Koszt całkowity</t>
  </si>
  <si>
    <t>Wnioskowane dofinansowanie</t>
  </si>
  <si>
    <t>Województwo</t>
  </si>
  <si>
    <t>FENX.01.03-IW.01-0010/24</t>
  </si>
  <si>
    <t>Miejskie Przedsiębiorstwo Wodociągów i Kanalizacji Spółka Akcyjna we Wrocławiu</t>
  </si>
  <si>
    <t>Dolnośląskie</t>
  </si>
  <si>
    <t>Docelowe rozwiązanie gospodarki ściekowej dla miasta Wrocławia – Faza II</t>
  </si>
  <si>
    <t>FENX.01.03-IW.01-0005/24</t>
  </si>
  <si>
    <t>Wodociągi i Kanalizacja w Opolu Sp. z o.o.</t>
  </si>
  <si>
    <t>Opolskie</t>
  </si>
  <si>
    <t>Poprawa gospodarki ściekowej w mieście Opolu – etap V</t>
  </si>
  <si>
    <t>FENX.01.03-IW.01-0015/24</t>
  </si>
  <si>
    <t>Wodociągi Miasta Krakowa S. A.</t>
  </si>
  <si>
    <t>MAŁOPOLSKIE</t>
  </si>
  <si>
    <t>Gospodarka wodno - ściekowa w Krakowie - Etap VII</t>
  </si>
  <si>
    <t>FENX.01.03-IW.01-0007/24</t>
  </si>
  <si>
    <t>Gminne Przedsiębiorstwo Komunalne Szemud 
Spółka z o.o.</t>
  </si>
  <si>
    <t>POMORSKIE</t>
  </si>
  <si>
    <t>Uporządkowanie gospodarki wodno-ściekowej na terenie aglomeracji Gdynia na obszarze gminy Szemud</t>
  </si>
  <si>
    <t>FENX.01.03-IW.01-0014/24</t>
  </si>
  <si>
    <t>Przedsiębiorstwo Gospodarki Komunalnej Sp. z o.o. 
w Wiszni Małej</t>
  </si>
  <si>
    <t>DOLNOŚLĄSKIE</t>
  </si>
  <si>
    <t>Rozbudowa sieci kanalizacji sanitarnej w miejscowościach Psary, Szymanów, Krzyżanowice</t>
  </si>
  <si>
    <t>FENX.01.03-IW.01-0013/24</t>
  </si>
  <si>
    <t>Kobierzyckie Przedsiębiorstwo Wodociągów i Kanalizacji 
Sp. z o.o.</t>
  </si>
  <si>
    <t>Rozbudowa sieci kanalizacji sanitarnej na terenie Gminy Kobierzyce</t>
  </si>
  <si>
    <t>FENX.01.03-IW.01-0011/24</t>
  </si>
  <si>
    <t>Tarnowskie Wodociągi Sp. z o. o.</t>
  </si>
  <si>
    <t>Modernizacja i rozbudowa oczyszczalni Tarnów</t>
  </si>
  <si>
    <t>FENX.01.03-IW.01-0012/24</t>
  </si>
  <si>
    <t>AQUA S.A.</t>
  </si>
  <si>
    <t>ŚLĄSKIE</t>
  </si>
  <si>
    <t>Budowa oczyszczalni ścieków w miejscowości Rybarzowice oraz rozbudowa sieci kanalizacyjnej i modernizacja systemu oczyszczania ścieków w aglomeracji Bielsko-Biała Komorowice</t>
  </si>
  <si>
    <t>FENX.01.03-IW.01-0001/24</t>
  </si>
  <si>
    <t>"Wodociągi Kieleckie" Sp. z o.o.</t>
  </si>
  <si>
    <t>ŚWIĘTOKRZYSKIE</t>
  </si>
  <si>
    <t>Poprawa gospodarki ściekowej na terenie kieleckiego obszaru metropolitalnego – etap II</t>
  </si>
  <si>
    <t>FENX.01.03-IW.01-0019/24</t>
  </si>
  <si>
    <t>Gmina Jastków</t>
  </si>
  <si>
    <t>LUBELSKIE</t>
  </si>
  <si>
    <t>Budowa sieci kanalizacji sanitarnej w Gminie Jastków</t>
  </si>
  <si>
    <t>FENX.01.03-IW.01-0004/24</t>
  </si>
  <si>
    <t>Przedsiębiorstwo Wodociągów i Kanalizacji Sp. z o.o. z Gdyni</t>
  </si>
  <si>
    <t>Optymalizacja i rozbudowa systemu zbiorowego odprowadzania i oczyszczania ścieków w Aglomeracji Gdynia</t>
  </si>
  <si>
    <t>FENX.01.03-IW.01-0018/24</t>
  </si>
  <si>
    <t>Zakład Gospodarki Komunalnej Sp. z o.o. z Siechnic</t>
  </si>
  <si>
    <t>Budowa kanalizacji sanitarnej w aglomeracji wrocławskiej, Gmina Siechnice</t>
  </si>
  <si>
    <t>FENX.01.03-IW.01-0021/24</t>
  </si>
  <si>
    <t>Zakład Wodociągów i Kanalizacji Sp. z o.o. z Pabianic</t>
  </si>
  <si>
    <t>ŁÓDZKIE</t>
  </si>
  <si>
    <t>Rozbudowa kanalizacji sanitarnej w Aglomeracji Łódź - Gmina Miejska Pabianice</t>
  </si>
  <si>
    <t>FENX.01.03-IW.01-0006/24</t>
  </si>
  <si>
    <t>Przedsiębiorstwo Wodociągów 
i Kanalizacji Spółka z o.o. w Olsztynie</t>
  </si>
  <si>
    <t>WARMIŃSKO-MAZURSKIE</t>
  </si>
  <si>
    <t>Poprawa gospodarki wodno - ściekowej w aglomeracji Olsztyn etap II - modernizacja Miejskiej Oczyszczalni Ścieków Łyna</t>
  </si>
  <si>
    <t>FENX.01.03-IW.01-0009/24</t>
  </si>
  <si>
    <t>Zakład Usług Komunalnych 
Sp. z o. o. w Miękini</t>
  </si>
  <si>
    <t>Zapewnienie prawidłowej gospodarki wodno-ściekowej aglomeracji Wrocław, w części gminy Miękinia – II etap</t>
  </si>
  <si>
    <t>FENX.01.03-IW.01-0022/24</t>
  </si>
  <si>
    <t>Zakład Wodociągów i Kanalizacji Sp. z o.o. w Łodzi</t>
  </si>
  <si>
    <t>Rozbudowa kanalizacji sanitarnej w Aglomeracji Łódź – miasto Łódź</t>
  </si>
  <si>
    <t>Wynik 
I etapu oceny
(liczba punktów)</t>
  </si>
  <si>
    <t>Nr projektu w WOD2021</t>
  </si>
  <si>
    <t>suma</t>
  </si>
  <si>
    <t>Lista projektów wybranych do dofinansowania w naborze nr FENX.01.03-IW.01-001/24</t>
  </si>
  <si>
    <t>w ramach Priorytetu FENX.01 Wsparcie sektorów energetyka i środowisko z Funduszu Spójności</t>
  </si>
  <si>
    <t>Działanie FENX.01.03 Gospodarka wodno‐ściekowa programu Fundusze Europejskie na Infrastrukturę, Klimat, Środowisko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</si>
</sst>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4" fontId="1" fillId="0" borderId="0" xfId="0" applyNumberFormat="1" applyFont="1"/>
    <xf numFmtId="0" fontId="5" fillId="0" borderId="0" xfId="0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44027</xdr:colOff>
      <xdr:row>1</xdr:row>
      <xdr:rowOff>92710</xdr:rowOff>
    </xdr:from>
    <xdr:to>
      <xdr:col>4</xdr:col>
      <xdr:colOff>2467187</xdr:colOff>
      <xdr:row>1</xdr:row>
      <xdr:rowOff>879475</xdr:rowOff>
    </xdr:to>
    <xdr:pic>
      <xdr:nvPicPr>
        <xdr:cNvPr id="3" name="Obraz 2" descr="Oznaczenie programu Fundusze Europejskie na Infrastrukturę, Klimat, Środowisko, informacja Dofinansowano przez Unię Europejską oraz logo Narodowego Funduszu Ochrony Środowiska i Gospodarki Wodnej">
          <a:extLst>
            <a:ext uri="{FF2B5EF4-FFF2-40B4-BE49-F238E27FC236}">
              <a16:creationId xmlns:a16="http://schemas.microsoft.com/office/drawing/2014/main" id="{0DD10F5E-0ADB-099F-C62C-7019C13CB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5860" y="283210"/>
          <a:ext cx="5905077" cy="7867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7"/>
  <sheetViews>
    <sheetView tabSelected="1" zoomScale="90" zoomScaleNormal="90" workbookViewId="0">
      <selection activeCell="L23" sqref="L23"/>
    </sheetView>
  </sheetViews>
  <sheetFormatPr defaultRowHeight="15" x14ac:dyDescent="0.25"/>
  <cols>
    <col min="1" max="1" width="5.140625" customWidth="1"/>
    <col min="2" max="2" width="30.85546875" customWidth="1"/>
    <col min="3" max="3" width="29.140625" customWidth="1"/>
    <col min="4" max="4" width="23" customWidth="1"/>
    <col min="5" max="5" width="40.42578125" customWidth="1"/>
    <col min="6" max="6" width="24.28515625" customWidth="1"/>
    <col min="7" max="8" width="17.85546875" customWidth="1"/>
    <col min="11" max="11" width="16.5703125" customWidth="1"/>
  </cols>
  <sheetData>
    <row r="2" spans="1:8" ht="78" customHeight="1" x14ac:dyDescent="0.25">
      <c r="A2" s="28"/>
      <c r="B2" s="28"/>
      <c r="C2" s="28"/>
      <c r="D2" s="28"/>
      <c r="E2" s="28"/>
      <c r="F2" s="28"/>
      <c r="G2" s="28"/>
      <c r="H2" s="28"/>
    </row>
    <row r="3" spans="1:8" ht="15" customHeight="1" x14ac:dyDescent="0.25">
      <c r="A3" s="28"/>
      <c r="B3" s="29" t="s">
        <v>67</v>
      </c>
      <c r="C3" s="28"/>
      <c r="D3" s="28"/>
      <c r="E3" s="28"/>
      <c r="F3" s="28"/>
      <c r="G3" s="28"/>
      <c r="H3" s="28"/>
    </row>
    <row r="4" spans="1:8" ht="16.5" customHeight="1" x14ac:dyDescent="0.25">
      <c r="A4" s="28"/>
      <c r="B4" s="29" t="s">
        <v>68</v>
      </c>
      <c r="C4" s="28"/>
      <c r="D4" s="28"/>
      <c r="E4" s="28"/>
      <c r="F4" s="28"/>
      <c r="G4" s="28"/>
      <c r="H4" s="28"/>
    </row>
    <row r="5" spans="1:8" ht="21" customHeight="1" x14ac:dyDescent="0.25">
      <c r="A5" s="2"/>
      <c r="B5" s="29" t="s">
        <v>69</v>
      </c>
      <c r="C5" s="27"/>
      <c r="D5" s="27"/>
      <c r="E5" s="27"/>
      <c r="F5" s="27"/>
      <c r="G5" s="27"/>
      <c r="H5" s="27"/>
    </row>
    <row r="6" spans="1:8" ht="15.75" thickBot="1" x14ac:dyDescent="0.3">
      <c r="A6" s="1"/>
      <c r="B6" s="1"/>
      <c r="C6" s="1"/>
      <c r="D6" s="1"/>
      <c r="E6" s="1"/>
      <c r="F6" s="1"/>
      <c r="G6" s="1"/>
      <c r="H6" s="1"/>
    </row>
    <row r="7" spans="1:8" ht="45" customHeight="1" thickBot="1" x14ac:dyDescent="0.3">
      <c r="A7" s="24" t="s">
        <v>0</v>
      </c>
      <c r="B7" s="25" t="s">
        <v>65</v>
      </c>
      <c r="C7" s="25" t="s">
        <v>1</v>
      </c>
      <c r="D7" s="25" t="s">
        <v>5</v>
      </c>
      <c r="E7" s="25" t="s">
        <v>2</v>
      </c>
      <c r="F7" s="25" t="s">
        <v>3</v>
      </c>
      <c r="G7" s="25" t="s">
        <v>4</v>
      </c>
      <c r="H7" s="26" t="s">
        <v>64</v>
      </c>
    </row>
    <row r="8" spans="1:8" ht="45" customHeight="1" x14ac:dyDescent="0.25">
      <c r="A8" s="14">
        <v>1</v>
      </c>
      <c r="B8" s="15" t="s">
        <v>14</v>
      </c>
      <c r="C8" s="15" t="s">
        <v>15</v>
      </c>
      <c r="D8" s="15" t="s">
        <v>16</v>
      </c>
      <c r="E8" s="15" t="s">
        <v>17</v>
      </c>
      <c r="F8" s="16">
        <v>204345786.33000001</v>
      </c>
      <c r="G8" s="16">
        <v>116714053.39</v>
      </c>
      <c r="H8" s="17">
        <v>273</v>
      </c>
    </row>
    <row r="9" spans="1:8" ht="45" customHeight="1" x14ac:dyDescent="0.25">
      <c r="A9" s="18">
        <f>A8+1</f>
        <v>2</v>
      </c>
      <c r="B9" s="4" t="s">
        <v>6</v>
      </c>
      <c r="C9" s="4" t="s">
        <v>7</v>
      </c>
      <c r="D9" s="4" t="s">
        <v>8</v>
      </c>
      <c r="E9" s="4" t="s">
        <v>9</v>
      </c>
      <c r="F9" s="5">
        <v>385262408.63999999</v>
      </c>
      <c r="G9" s="5">
        <v>219255029.28999999</v>
      </c>
      <c r="H9" s="19">
        <v>229</v>
      </c>
    </row>
    <row r="10" spans="1:8" ht="45" customHeight="1" x14ac:dyDescent="0.25">
      <c r="A10" s="18">
        <f t="shared" ref="A10:A23" si="0">A9+1</f>
        <v>3</v>
      </c>
      <c r="B10" s="4" t="s">
        <v>29</v>
      </c>
      <c r="C10" s="4" t="s">
        <v>30</v>
      </c>
      <c r="D10" s="4" t="s">
        <v>16</v>
      </c>
      <c r="E10" s="4" t="s">
        <v>31</v>
      </c>
      <c r="F10" s="5">
        <v>46882538.460000001</v>
      </c>
      <c r="G10" s="5">
        <v>26874400</v>
      </c>
      <c r="H10" s="19">
        <v>201</v>
      </c>
    </row>
    <row r="11" spans="1:8" ht="45" customHeight="1" x14ac:dyDescent="0.25">
      <c r="A11" s="18">
        <f t="shared" si="0"/>
        <v>4</v>
      </c>
      <c r="B11" s="4" t="s">
        <v>54</v>
      </c>
      <c r="C11" s="4" t="s">
        <v>55</v>
      </c>
      <c r="D11" s="4" t="s">
        <v>56</v>
      </c>
      <c r="E11" s="4" t="s">
        <v>57</v>
      </c>
      <c r="F11" s="5">
        <v>112689952.5</v>
      </c>
      <c r="G11" s="5">
        <v>61345420.5</v>
      </c>
      <c r="H11" s="19">
        <v>191</v>
      </c>
    </row>
    <row r="12" spans="1:8" ht="76.5" customHeight="1" x14ac:dyDescent="0.25">
      <c r="A12" s="18">
        <f t="shared" si="0"/>
        <v>5</v>
      </c>
      <c r="B12" s="4" t="s">
        <v>32</v>
      </c>
      <c r="C12" s="4" t="s">
        <v>33</v>
      </c>
      <c r="D12" s="4" t="s">
        <v>34</v>
      </c>
      <c r="E12" s="4" t="s">
        <v>35</v>
      </c>
      <c r="F12" s="5">
        <v>97610763.969999999</v>
      </c>
      <c r="G12" s="5">
        <v>53008089.539999999</v>
      </c>
      <c r="H12" s="19">
        <v>189</v>
      </c>
    </row>
    <row r="13" spans="1:8" ht="45" customHeight="1" x14ac:dyDescent="0.25">
      <c r="A13" s="18">
        <f t="shared" si="0"/>
        <v>6</v>
      </c>
      <c r="B13" s="4" t="s">
        <v>18</v>
      </c>
      <c r="C13" s="4" t="s">
        <v>19</v>
      </c>
      <c r="D13" s="4" t="s">
        <v>20</v>
      </c>
      <c r="E13" s="4" t="s">
        <v>21</v>
      </c>
      <c r="F13" s="5">
        <v>41711495.520000003</v>
      </c>
      <c r="G13" s="5">
        <v>23910211.600000001</v>
      </c>
      <c r="H13" s="19">
        <v>182</v>
      </c>
    </row>
    <row r="14" spans="1:8" ht="45" customHeight="1" x14ac:dyDescent="0.25">
      <c r="A14" s="18">
        <f t="shared" si="0"/>
        <v>7</v>
      </c>
      <c r="B14" s="4" t="s">
        <v>58</v>
      </c>
      <c r="C14" s="4" t="s">
        <v>59</v>
      </c>
      <c r="D14" s="4" t="s">
        <v>24</v>
      </c>
      <c r="E14" s="4" t="s">
        <v>60</v>
      </c>
      <c r="F14" s="5">
        <v>149091396.94</v>
      </c>
      <c r="G14" s="5">
        <v>84848762.480000004</v>
      </c>
      <c r="H14" s="19">
        <v>153</v>
      </c>
    </row>
    <row r="15" spans="1:8" ht="45" customHeight="1" x14ac:dyDescent="0.25">
      <c r="A15" s="18">
        <f t="shared" si="0"/>
        <v>8</v>
      </c>
      <c r="B15" s="4" t="s">
        <v>36</v>
      </c>
      <c r="C15" s="4" t="s">
        <v>37</v>
      </c>
      <c r="D15" s="4" t="s">
        <v>38</v>
      </c>
      <c r="E15" s="4" t="s">
        <v>39</v>
      </c>
      <c r="F15" s="5">
        <v>18177668.329999998</v>
      </c>
      <c r="G15" s="5">
        <v>7472814.7999999998</v>
      </c>
      <c r="H15" s="19">
        <v>148</v>
      </c>
    </row>
    <row r="16" spans="1:8" ht="45" customHeight="1" x14ac:dyDescent="0.25">
      <c r="A16" s="18">
        <f t="shared" si="0"/>
        <v>9</v>
      </c>
      <c r="B16" s="4" t="s">
        <v>61</v>
      </c>
      <c r="C16" s="4" t="s">
        <v>62</v>
      </c>
      <c r="D16" s="4" t="s">
        <v>52</v>
      </c>
      <c r="E16" s="4" t="s">
        <v>63</v>
      </c>
      <c r="F16" s="5">
        <v>61195306.689999998</v>
      </c>
      <c r="G16" s="5">
        <v>31495755.43</v>
      </c>
      <c r="H16" s="19">
        <v>147</v>
      </c>
    </row>
    <row r="17" spans="1:8" ht="45" customHeight="1" x14ac:dyDescent="0.25">
      <c r="A17" s="18">
        <f t="shared" si="0"/>
        <v>10</v>
      </c>
      <c r="B17" s="4" t="s">
        <v>44</v>
      </c>
      <c r="C17" s="4" t="s">
        <v>45</v>
      </c>
      <c r="D17" s="4" t="s">
        <v>20</v>
      </c>
      <c r="E17" s="4" t="s">
        <v>46</v>
      </c>
      <c r="F17" s="5">
        <v>48524183.560000002</v>
      </c>
      <c r="G17" s="5">
        <v>22667072.899999999</v>
      </c>
      <c r="H17" s="19">
        <v>145</v>
      </c>
    </row>
    <row r="18" spans="1:8" ht="45" customHeight="1" x14ac:dyDescent="0.25">
      <c r="A18" s="18">
        <f t="shared" si="0"/>
        <v>11</v>
      </c>
      <c r="B18" s="4" t="s">
        <v>47</v>
      </c>
      <c r="C18" s="4" t="s">
        <v>48</v>
      </c>
      <c r="D18" s="4" t="s">
        <v>24</v>
      </c>
      <c r="E18" s="4" t="s">
        <v>49</v>
      </c>
      <c r="F18" s="5">
        <v>31430777.82</v>
      </c>
      <c r="G18" s="5">
        <v>17894737.18</v>
      </c>
      <c r="H18" s="19">
        <v>134</v>
      </c>
    </row>
    <row r="19" spans="1:8" ht="45" customHeight="1" x14ac:dyDescent="0.25">
      <c r="A19" s="18">
        <f t="shared" si="0"/>
        <v>12</v>
      </c>
      <c r="B19" s="4" t="s">
        <v>50</v>
      </c>
      <c r="C19" s="4" t="s">
        <v>51</v>
      </c>
      <c r="D19" s="4" t="s">
        <v>52</v>
      </c>
      <c r="E19" s="4" t="s">
        <v>53</v>
      </c>
      <c r="F19" s="5">
        <v>6465218.5599999996</v>
      </c>
      <c r="G19" s="5">
        <v>3754467.66</v>
      </c>
      <c r="H19" s="19">
        <v>131</v>
      </c>
    </row>
    <row r="20" spans="1:8" ht="45" customHeight="1" x14ac:dyDescent="0.25">
      <c r="A20" s="18">
        <f t="shared" si="0"/>
        <v>13</v>
      </c>
      <c r="B20" s="4" t="s">
        <v>22</v>
      </c>
      <c r="C20" s="4" t="s">
        <v>23</v>
      </c>
      <c r="D20" s="4" t="s">
        <v>24</v>
      </c>
      <c r="E20" s="4" t="s">
        <v>25</v>
      </c>
      <c r="F20" s="5">
        <v>3358270.82</v>
      </c>
      <c r="G20" s="5">
        <v>1925056.02</v>
      </c>
      <c r="H20" s="19">
        <v>131</v>
      </c>
    </row>
    <row r="21" spans="1:8" ht="45" customHeight="1" x14ac:dyDescent="0.25">
      <c r="A21" s="18">
        <f t="shared" si="0"/>
        <v>14</v>
      </c>
      <c r="B21" s="4" t="s">
        <v>40</v>
      </c>
      <c r="C21" s="4" t="s">
        <v>41</v>
      </c>
      <c r="D21" s="4" t="s">
        <v>42</v>
      </c>
      <c r="E21" s="4" t="s">
        <v>43</v>
      </c>
      <c r="F21" s="5">
        <v>21976777.789999999</v>
      </c>
      <c r="G21" s="5">
        <v>12597711.99</v>
      </c>
      <c r="H21" s="19">
        <v>129</v>
      </c>
    </row>
    <row r="22" spans="1:8" ht="45" customHeight="1" x14ac:dyDescent="0.25">
      <c r="A22" s="18">
        <f t="shared" si="0"/>
        <v>15</v>
      </c>
      <c r="B22" s="4" t="s">
        <v>10</v>
      </c>
      <c r="C22" s="4" t="s">
        <v>11</v>
      </c>
      <c r="D22" s="4" t="s">
        <v>12</v>
      </c>
      <c r="E22" s="4" t="s">
        <v>13</v>
      </c>
      <c r="F22" s="5">
        <v>6791727.3399999999</v>
      </c>
      <c r="G22" s="5">
        <v>3013677.87</v>
      </c>
      <c r="H22" s="19">
        <v>129</v>
      </c>
    </row>
    <row r="23" spans="1:8" ht="45" customHeight="1" thickBot="1" x14ac:dyDescent="0.3">
      <c r="A23" s="20">
        <f t="shared" si="0"/>
        <v>16</v>
      </c>
      <c r="B23" s="21" t="s">
        <v>26</v>
      </c>
      <c r="C23" s="21" t="s">
        <v>27</v>
      </c>
      <c r="D23" s="21" t="s">
        <v>24</v>
      </c>
      <c r="E23" s="21" t="s">
        <v>28</v>
      </c>
      <c r="F23" s="22">
        <v>2812234.18</v>
      </c>
      <c r="G23" s="22">
        <v>1412151.41</v>
      </c>
      <c r="H23" s="23">
        <v>120</v>
      </c>
    </row>
    <row r="24" spans="1:8" ht="25.5" customHeight="1" x14ac:dyDescent="0.25">
      <c r="A24" s="6"/>
      <c r="B24" s="7"/>
      <c r="C24" s="7"/>
      <c r="D24" s="7"/>
      <c r="E24" s="12" t="s">
        <v>66</v>
      </c>
      <c r="F24" s="13">
        <f>SUM(F8:F23)</f>
        <v>1238326507.4499998</v>
      </c>
      <c r="G24" s="13">
        <f>SUM(G8:G23)</f>
        <v>688189412.05999982</v>
      </c>
      <c r="H24" s="7"/>
    </row>
    <row r="25" spans="1:8" x14ac:dyDescent="0.25">
      <c r="A25" s="6"/>
    </row>
    <row r="26" spans="1:8" x14ac:dyDescent="0.25">
      <c r="A26" s="6"/>
    </row>
    <row r="27" spans="1:8" x14ac:dyDescent="0.25">
      <c r="A27" s="6"/>
    </row>
    <row r="28" spans="1:8" x14ac:dyDescent="0.25">
      <c r="A28" s="6"/>
    </row>
    <row r="29" spans="1:8" x14ac:dyDescent="0.25">
      <c r="A29" s="6"/>
      <c r="B29" s="7"/>
      <c r="C29" s="3"/>
      <c r="D29" s="3"/>
      <c r="E29" s="8"/>
      <c r="F29" s="9"/>
      <c r="G29" s="9"/>
      <c r="H29" s="7"/>
    </row>
    <row r="30" spans="1:8" x14ac:dyDescent="0.25">
      <c r="A30" s="6"/>
      <c r="B30" s="7"/>
      <c r="C30" s="3"/>
      <c r="D30" s="3"/>
      <c r="E30" s="8"/>
      <c r="F30" s="9"/>
      <c r="G30" s="9"/>
      <c r="H30" s="7"/>
    </row>
    <row r="31" spans="1:8" x14ac:dyDescent="0.25">
      <c r="A31" s="6"/>
      <c r="B31" s="7"/>
      <c r="C31" s="3"/>
      <c r="D31" s="3"/>
      <c r="E31" s="8"/>
      <c r="F31" s="9"/>
      <c r="G31" s="9"/>
      <c r="H31" s="7"/>
    </row>
    <row r="32" spans="1:8" x14ac:dyDescent="0.25">
      <c r="A32" s="6"/>
      <c r="B32" s="7"/>
      <c r="C32" s="3"/>
      <c r="D32" s="3"/>
      <c r="E32" s="8"/>
      <c r="F32" s="10"/>
      <c r="G32" s="10"/>
      <c r="H32" s="7"/>
    </row>
    <row r="33" spans="1:8" x14ac:dyDescent="0.25">
      <c r="A33" s="6"/>
      <c r="B33" s="7"/>
      <c r="C33" s="3"/>
      <c r="D33" s="3"/>
      <c r="E33" s="8"/>
      <c r="F33" s="10"/>
      <c r="G33" s="10"/>
      <c r="H33" s="7"/>
    </row>
    <row r="34" spans="1:8" x14ac:dyDescent="0.25">
      <c r="A34" s="6"/>
      <c r="B34" s="7"/>
      <c r="C34" s="3"/>
      <c r="D34" s="3"/>
      <c r="E34" s="8"/>
      <c r="F34" s="10"/>
      <c r="G34" s="10"/>
      <c r="H34" s="7"/>
    </row>
    <row r="35" spans="1:8" x14ac:dyDescent="0.25">
      <c r="A35" s="6"/>
      <c r="B35" s="7"/>
      <c r="C35" s="3"/>
      <c r="D35" s="3"/>
      <c r="E35" s="8"/>
      <c r="F35" s="10"/>
      <c r="G35" s="10"/>
      <c r="H35" s="7"/>
    </row>
    <row r="36" spans="1:8" x14ac:dyDescent="0.25">
      <c r="A36" s="6"/>
      <c r="B36" s="7"/>
      <c r="C36" s="3"/>
      <c r="D36" s="3"/>
      <c r="E36" s="8"/>
      <c r="F36" s="10"/>
      <c r="G36" s="10"/>
      <c r="H36" s="7"/>
    </row>
    <row r="37" spans="1:8" x14ac:dyDescent="0.25">
      <c r="F37" s="11"/>
      <c r="G37" s="11"/>
    </row>
  </sheetData>
  <customSheetViews>
    <customSheetView guid="{9C2BC5DA-2E12-40C4-A61B-DC7A48E30C34}" scale="90" showPageBreaks="1" fitToPage="1">
      <selection activeCell="F3" sqref="F3:K4"/>
      <pageMargins left="0.31496062992125984" right="0.70866141732283472" top="0.74803149606299213" bottom="0.74803149606299213" header="0.31496062992125984" footer="0.31496062992125984"/>
      <printOptions horizontalCentered="1" verticalCentered="1"/>
      <pageSetup paperSize="9" scale="34" orientation="landscape" r:id="rId1"/>
      <headerFooter scaleWithDoc="0" alignWithMargins="0"/>
    </customSheetView>
  </customSheetViews>
  <printOptions horizontalCentered="1" verticalCentered="1"/>
  <pageMargins left="0.31496062992125984" right="0.70866141732283472" top="0.74803149606299213" bottom="0.74803149606299213" header="0.31496062992125984" footer="0.31496062992125984"/>
  <pageSetup paperSize="9" scale="34" orientation="landscape" r:id="rId2"/>
  <headerFooter scaleWithDoc="0"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03195-F3C6-45C9-895E-963969F0536D}">
  <dimension ref="A1"/>
  <sheetViews>
    <sheetView workbookViewId="0">
      <selection activeCell="E31" sqref="E31"/>
    </sheetView>
  </sheetViews>
  <sheetFormatPr defaultRowHeight="15" x14ac:dyDescent="0.25"/>
  <sheetData/>
  <customSheetViews>
    <customSheetView guid="{9C2BC5DA-2E12-40C4-A61B-DC7A48E30C34}" state="hidden">
      <selection activeCell="E31" sqref="E3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Projekty wybrane</vt:lpstr>
      <vt:lpstr>Arkusz1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wybranych do dofinansowania w naborze nr FENX.01.03-IW.01-001_24</dc:title>
  <dc:creator>NFOŚiGW</dc:creator>
  <cp:lastModifiedBy>Farat Magdalena</cp:lastModifiedBy>
  <cp:lastPrinted>2025-04-25T13:26:15Z</cp:lastPrinted>
  <dcterms:created xsi:type="dcterms:W3CDTF">2015-10-21T07:58:59Z</dcterms:created>
  <dcterms:modified xsi:type="dcterms:W3CDTF">2025-05-14T12:15:21Z</dcterms:modified>
</cp:coreProperties>
</file>