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_2022" sheetId="75" r:id="rId14"/>
    <sheet name="Eksport I-X_2022" sheetId="74" r:id="rId15"/>
    <sheet name="Import 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<sst xmlns="http://schemas.openxmlformats.org/spreadsheetml/2006/main" count="7036" uniqueCount="529">
  <si>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</si>
  <si>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</si>
  <si>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</si>
  <si>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</si>
  <si>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</si>
  <si>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</si>
  <si>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</si>
  <si>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</si>
  <si>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</si>
  <si>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</si>
  <si>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</si>
  <si>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</si>
  <si>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</si>
  <si>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</si>
  <si>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</si>
  <si>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</si>
  <si>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</si>
  <si>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</si>
  <si>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</si>
  <si>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</si>
  <si>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</si>
  <si>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</si>
  <si>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</si>
  <si>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</si>
  <si>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</si>
  <si>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</si>
  <si>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</si>
  <si>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</si>
  <si>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</si>
  <si>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</si>
  <si>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</si>
  <si>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</si>
  <si>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</si>
  <si>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</si>
  <si>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</si>
  <si>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</si>
  <si>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</si>
  <si>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</si>
  <si>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</si>
  <si>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</si>
  <si>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</si>
  <si>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</si>
  <si>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</si>
  <si>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</si>
  <si>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</si>
  <si>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</si>
  <si>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</si>
  <si>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</si>
  <si>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</si>
  <si>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</si>
  <si>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</si>
  <si>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</si>
  <si>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</si>
  <si>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</si>
  <si>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</si>
  <si>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</si>
  <si>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</si>
  <si>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</si>
  <si>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</si>
  <si>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</si>
  <si>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</si>
  <si>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</si>
  <si>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</si>
  <si>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</si>
  <si>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</si>
  <si>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</si>
  <si>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</si>
  <si>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</si>
  <si>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</si>
  <si>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</si>
  <si>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</si>
  <si>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</si>
  <si>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</si>
  <si>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</si>
  <si>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</si>
  <si>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</si>
  <si>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</si>
  <si>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</si>
  <si>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</si>
  <si>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</si>
  <si>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</si>
  <si>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</si>
  <si>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</si>
  <si>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</si>
  <si>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</si>
  <si>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</si>
  <si>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</si>
  <si>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</si>
  <si>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</si>
  <si>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</si>
  <si>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</si>
  <si>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</si>
  <si>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</si>
  <si>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</si>
  <si>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</si>
  <si>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</si>
  <si>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</si>
  <si>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</si>
  <si>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</si>
  <si>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</si>
  <si>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</si>
  <si>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</si>
  <si>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</si>
  <si>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</si>
  <si>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</si>
  <si>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</si>
  <si>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</si>
  <si>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</si>
  <si>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</si>
  <si>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</si>
  <si>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</si>
  <si>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</si>
  <si>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</si>
  <si>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</si>
  <si>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</si>
  <si>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</si>
  <si>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</si>
  <si>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</si>
  <si>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</si>
  <si>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</si>
  <si>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</si>
  <si>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</si>
  <si>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</si>
  <si>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</si>
  <si>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</si>
  <si>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</si>
  <si>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</si>
  <si>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</si>
  <si>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</si>
  <si>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</si>
  <si>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</si>
  <si>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</si>
  <si>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</si>
  <si>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</si>
  <si>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</si>
  <si>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</si>
  <si>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</si>
  <si>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</si>
  <si>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</si>
  <si>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</si>
  <si>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</si>
  <si>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</si>
  <si>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</si>
  <si>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</si>
  <si>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</si>
  <si>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</si>
  <si>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</si>
  <si>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</si>
  <si>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</si>
  <si>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</si>
  <si>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</si>
  <si>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</si>
  <si>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</si>
  <si>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</si>
  <si>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</si>
  <si>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</si>
  <si>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</si>
  <si>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</si>
  <si>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</si>
  <si>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</si>
  <si>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</si>
  <si>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</si>
  <si>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</si>
  <si>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</si>
  <si>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</si>
  <si>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</si>
  <si>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</si>
  <si>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</si>
  <si>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</si>
  <si>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</si>
  <si>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</si>
  <si>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</si>
  <si>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</si>
  <si>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</si>
  <si>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</si>
  <si>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</si>
  <si>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</si>
  <si>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</si>
  <si>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</si>
  <si>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</si>
  <si>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</si>
  <si>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</si>
  <si>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</si>
  <si>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</si>
  <si>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</si>
  <si>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</si>
  <si>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</si>
  <si>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</si>
  <si>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</si>
  <si>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</si>
  <si>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</si>
  <si>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</si>
  <si>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</si>
  <si>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</si>
  <si>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</si>
  <si>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</si>
  <si>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</si>
  <si>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</si>
  <si>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</si>
  <si>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</si>
  <si>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</si>
  <si>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</si>
  <si>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</si>
  <si>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</si>
  <si>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</si>
  <si>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</si>
  <si>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</si>
  <si>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</si>
  <si>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</si>
  <si>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</si>
  <si>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</si>
  <si>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</si>
  <si>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</si>
  <si>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</si>
  <si>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</si>
  <si>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</si>
  <si>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</si>
  <si>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</si>
  <si>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</si>
  <si>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</si>
  <si>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</si>
  <si>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</si>
  <si>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</si>
  <si>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</si>
  <si>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</si>
  <si>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</si>
  <si>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</si>
  <si>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</si>
  <si>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</si>
  <si>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</si>
  <si>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</si>
  <si>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</si>
  <si>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</si>
  <si>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</si>
  <si>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</si>
  <si>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</si>
  <si>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</si>
  <si>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</si>
  <si>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</si>
  <si>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</si>
  <si>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</si>
  <si>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</si>
  <si>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</si>
  <si>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</si>
  <si>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</si>
  <si>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</si>
  <si>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</si>
  <si>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</si>
  <si>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</si>
  <si>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</si>
  <si>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</si>
  <si>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</si>
  <si>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</si>
  <si>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</si>
  <si>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</si>
  <si>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</si>
  <si>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</si>
  <si>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</si>
  <si>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</si>
  <si>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</si>
  <si>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</si>
  <si>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</si>
  <si>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</si>
  <si>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</si>
  <si>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</si>
  <si>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</si>
  <si>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</si>
  <si>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</si>
  <si>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</si>
  <si>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</si>
  <si>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</si>
  <si>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</si>
  <si>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</si>
  <si>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</si>
  <si>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</si>
  <si>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</si>
  <si>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</si>
  <si>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</si>
  <si>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</si>
  <si>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</si>
  <si>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</si>
  <si>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</si>
  <si>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</si>
  <si>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</si>
  <si>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</si>
  <si>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</si>
  <si>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</si>
  <si>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</si>
  <si>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</si>
  <si>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</si>
  <si>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</si>
  <si>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</si>
  <si>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</si>
  <si>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</si>
  <si>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</si>
  <si>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</si>
  <si>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</si>
  <si>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</si>
  <si>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</si>
  <si>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</si>
  <si>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</si>
  <si>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</si>
  <si>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</si>
  <si>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</si>
  <si>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</si>
  <si>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</si>
  <si>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</si>
  <si>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</si>
  <si>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</si>
  <si>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</si>
  <si>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</si>
  <si>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</si>
  <si>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</si>
  <si>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</si>
  <si>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</si>
  <si>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</si>
  <si>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</si>
  <si>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</si>
  <si>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</si>
  <si>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</si>
  <si>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</si>
  <si>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</si>
  <si>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</si>
  <si>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</si>
  <si>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</si>
  <si>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</si>
  <si>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</si>
  <si>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</si>
  <si>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</si>
  <si>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</si>
  <si>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</si>
  <si>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</si>
  <si>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</si>
  <si>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</si>
  <si>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</si>
  <si>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</si>
  <si>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</si>
  <si>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</si>
  <si>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</si>
  <si>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</si>
  <si>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</si>
  <si>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</si>
  <si>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</si>
  <si>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</si>
  <si>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</si>
  <si>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</si>
  <si>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</si>
  <si>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</si>
  <si>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</si>
  <si>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</si>
  <si>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</si>
  <si>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</si>
  <si>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</si>
  <si>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</si>
  <si>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</si>
  <si>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</si>
  <si>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</si>
  <si>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</si>
  <si>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</si>
  <si>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</si>
  <si>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</si>
  <si>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</si>
  <si>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</si>
  <si>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</si>
  <si>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</si>
  <si>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</si>
  <si>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</si>
  <si>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</si>
  <si>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</si>
  <si>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</si>
  <si>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</si>
  <si>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</si>
  <si>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</si>
  <si>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</si>
  <si>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</si>
  <si>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</si>
  <si>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</si>
  <si>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</si>
  <si>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</si>
  <si>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</si>
  <si>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</si>
  <si>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</si>
  <si>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</si>
  <si>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</si>
  <si>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</si>
  <si>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</si>
  <si>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</si>
  <si>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</si>
  <si>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</si>
  <si>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</si>
  <si>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</si>
  <si>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</si>
  <si>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</si>
  <si>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</si>
  <si>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</si>
  <si>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</si>
  <si>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</si>
  <si>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</si>
  <si>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</si>
  <si>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</si>
  <si>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</si>
  <si>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</si>
  <si>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</si>
  <si>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</si>
  <si>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</si>
  <si>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</si>
  <si>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</si>
  <si>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</si>
  <si>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</si>
  <si>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</si>
  <si>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</si>
  <si>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</si>
  <si>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</si>
  <si>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</si>
  <si>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</si>
  <si>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</si>
  <si>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</si>
  <si>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</si>
  <si>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</si>
  <si>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</si>
  <si>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</si>
  <si>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</si>
  <si>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</si>
  <si>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</si>
  <si>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</si>
  <si>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</si>
  <si>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</si>
  <si>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</si>
  <si>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</si>
  <si>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</si>
  <si>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</si>
  <si>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</si>
  <si>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</si>
  <si>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</si>
  <si>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</si>
  <si>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</si>
  <si>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</si>
  <si>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</si>
  <si>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</si>
  <si>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</si>
  <si>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</si>
  <si>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</si>
  <si>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</si>
  <si>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</si>
  <si>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</si>
  <si>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</si>
  <si>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</si>
  <si>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</si>
  <si>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</si>
  <si>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</si>
  <si>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</si>
  <si>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</si>
  <si>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</si>
  <si>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</si>
  <si>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</si>
  <si>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</si>
  <si>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</si>
  <si>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</si>
  <si>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</si>
  <si>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</si>
  <si>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</si>
  <si>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</si>
  <si>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</si>
  <si>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</si>
  <si>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</si>
  <si>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</si>
  <si>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</si>
  <si>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</si>
  <si>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</si>
  <si>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</si>
  <si>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</si>
  <si>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</si>
  <si>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</si>
  <si>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</si>
  <si>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</si>
  <si>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</si>
  <si>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</si>
  <si>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</si>
  <si>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</si>
  <si>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</si>
  <si>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</si>
  <si>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</si>
  <si>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</si>
  <si>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</si>
  <si>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</si>
  <si>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</si>
  <si>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</si>
  <si>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</si>
  <si>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</si>
  <si>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</si>
  <si>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</si>
  <si>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</si>
  <si>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</si>
  <si>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</si>
  <si>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</si>
  <si>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</si>
  <si>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</si>
  <si>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</si>
  <si>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</si>
  <si>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</si>
  <si>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nld</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</si>
  <si>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</si>
  <si>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</si>
  <si>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</si>
  <si>
    <t>I - X 2022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</si>
  <si>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2022 r. (dane wstępne)  </t>
    </r>
    <r>
      <rPr>
        <b/>
        <sz val="11"/>
        <rFont val="Calibri"/>
        <family val="2"/>
        <charset val="238"/>
        <scheme val="minor"/>
      </rPr>
      <t>w porównaniu do I - X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</si>
  <si>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</si>
  <si>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tel: 22 623 16 33</t>
  </si>
  <si>
    <t>I - X 2021 r.</t>
  </si>
  <si>
    <t>zm. w stos. do  I-X 2021r. (%)</t>
  </si>
  <si>
    <t>IMPORT          Kod CN</t>
  </si>
  <si>
    <t>zm. w stos. do I-X 2021r. (%)</t>
  </si>
  <si>
    <t>Stany Zjednoczone Ameryki</t>
  </si>
  <si>
    <t>25.12.2022</t>
  </si>
  <si>
    <t>BRAK DANYCH</t>
  </si>
  <si>
    <t>2022-12-25</t>
  </si>
  <si>
    <r>
      <t>Tablica 9. Średnie ceny zakupu mięsa wołowego płacone przez podmioty handlu detalicznego w okresie:</t>
    </r>
    <r>
      <rPr>
        <b/>
        <sz val="16"/>
        <color rgb="FF0000FF"/>
        <rFont val="Calibri"/>
        <family val="2"/>
        <charset val="238"/>
        <scheme val="minor"/>
      </rPr>
      <t xml:space="preserve"> 26 grudnia 2022 - 01 stycznia 2023 r.</t>
    </r>
  </si>
  <si>
    <t>NR 52/2022</t>
  </si>
  <si>
    <t>05 stycznia 2023r.</t>
  </si>
  <si>
    <t>26 grudnia 2022 - 01 stycznia 2023 r.</t>
  </si>
  <si>
    <r>
      <t>Tablica 6. Średnie ceny sprzedaży netto (bez VAT) elementów mięsa wołowego (kraj) wg makroregionów:</t>
    </r>
    <r>
      <rPr>
        <b/>
        <sz val="14"/>
        <color rgb="FF0000FF"/>
        <rFont val="Calibri"/>
        <family val="2"/>
        <charset val="238"/>
        <scheme val="minor"/>
      </rPr>
      <t xml:space="preserve"> 26.12.2022 - 01.01.2023 r.</t>
    </r>
  </si>
  <si>
    <r>
      <t>Tablica 5. Ceny sprzedaży netto (bez VAT) ćwierci wołowych (zagranica):</t>
    </r>
    <r>
      <rPr>
        <b/>
        <sz val="14"/>
        <color rgb="FF0000FF"/>
        <rFont val="Calibri"/>
        <family val="2"/>
        <charset val="238"/>
        <scheme val="minor"/>
      </rPr>
      <t xml:space="preserve"> 25.12.2022  - 01.01.2023 r.</t>
    </r>
  </si>
  <si>
    <r>
      <t>Tablica 7. Średnie ceny sprzedaży netto (bez VAT) elementów mięsa wołowego (zagranica):</t>
    </r>
    <r>
      <rPr>
        <b/>
        <sz val="14"/>
        <color rgb="FF0000FF"/>
        <rFont val="Calibri"/>
        <family val="2"/>
        <charset val="238"/>
        <scheme val="minor"/>
      </rPr>
      <t xml:space="preserve"> 26.12.2022 - 01.01.2023 r.</t>
    </r>
  </si>
  <si>
    <t>22.12.2022</t>
  </si>
  <si>
    <t>Prices not received - Same prices as last week : EL, PL</t>
  </si>
  <si>
    <t>05.01.2023</t>
  </si>
  <si>
    <t>Week 52</t>
  </si>
  <si>
    <t>01.01.2023</t>
  </si>
  <si>
    <t>26.12.2022 - 01.01.2023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</si>
</sst>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2"/>
      <color rgb="FF00B050"/>
      <name val="Calibri"/>
      <family val="2"/>
      <charset val="238"/>
      <scheme val="minor"/>
    </font>
    <font>
      <sz val="11"/>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2">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165" fontId="240" fillId="0" borderId="58" xfId="234" quotePrefix="1" applyNumberFormat="1" applyFont="1" applyBorder="1" applyAlignment="1">
      <alignment horizontal="right"/>
    </xf>
    <xf numFmtId="165" fontId="240" fillId="0" borderId="58" xfId="234" quotePrefix="1" applyNumberFormat="1" applyFont="1" applyBorder="1" applyAlignment="1"/>
    <xf numFmtId="165" fontId="241"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2"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2" fontId="177" fillId="0" borderId="65"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5" fillId="0" borderId="11" xfId="0" applyFont="1" applyBorder="1"/>
    <xf numFmtId="0" fontId="5" fillId="0" borderId="11" xfId="0" applyFont="1" applyBorder="1" applyAlignment="1">
      <alignment horizontal="left"/>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41" fillId="62" borderId="0" xfId="96" applyFont="1" applyFill="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21" fillId="0" borderId="64" xfId="0" applyFont="1" applyBorder="1" applyAlignment="1">
      <alignment horizont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243" fillId="0" borderId="2" xfId="0" applyFont="1" applyBorder="1" applyAlignment="1">
      <alignment horizontal="centerContinuous"/>
    </xf>
    <xf numFmtId="0" fontId="244" fillId="0" borderId="3" xfId="0" applyFont="1" applyBorder="1" applyAlignment="1">
      <alignment horizontal="centerContinuous"/>
    </xf>
    <xf numFmtId="0" fontId="244" fillId="0" borderId="4" xfId="0" applyFont="1" applyBorder="1" applyAlignment="1">
      <alignment horizontal="centerContinuous"/>
    </xf>
    <xf numFmtId="0" fontId="245" fillId="0" borderId="5" xfId="0" applyFont="1" applyBorder="1" applyAlignment="1">
      <alignment horizontal="center" vertical="center" wrapText="1"/>
    </xf>
    <xf numFmtId="0" fontId="245" fillId="0" borderId="6" xfId="0" applyFont="1" applyBorder="1" applyAlignment="1">
      <alignment horizontal="center" vertical="center" wrapText="1"/>
    </xf>
    <xf numFmtId="0" fontId="245" fillId="0" borderId="1" xfId="0" applyFont="1" applyBorder="1" applyAlignment="1">
      <alignment horizontal="centerContinuous" vertical="center"/>
    </xf>
    <xf numFmtId="0" fontId="245" fillId="0" borderId="7" xfId="0" applyFont="1" applyFill="1" applyBorder="1" applyAlignment="1">
      <alignment horizontal="centerContinuous" vertical="center" wrapText="1"/>
    </xf>
    <xf numFmtId="0" fontId="245" fillId="0" borderId="32" xfId="0" applyFont="1" applyFill="1" applyBorder="1" applyAlignment="1">
      <alignment horizontal="center" vertical="center" wrapText="1"/>
    </xf>
    <xf numFmtId="0" fontId="245" fillId="0" borderId="6" xfId="0" applyFont="1" applyFill="1" applyBorder="1" applyAlignment="1">
      <alignment horizontal="center" vertical="center" wrapText="1"/>
    </xf>
    <xf numFmtId="0" fontId="245" fillId="0" borderId="8" xfId="0" applyFont="1" applyFill="1" applyBorder="1" applyAlignment="1">
      <alignment horizontal="centerContinuous" vertical="center"/>
    </xf>
    <xf numFmtId="0" fontId="245" fillId="0" borderId="8" xfId="0" applyFont="1" applyFill="1" applyBorder="1" applyAlignment="1">
      <alignment horizontal="centerContinuous" vertical="center" wrapText="1"/>
    </xf>
    <xf numFmtId="0" fontId="245" fillId="0" borderId="9" xfId="0" applyFont="1" applyFill="1" applyBorder="1" applyAlignment="1">
      <alignment horizontal="centerContinuous" vertical="center" wrapText="1"/>
    </xf>
    <xf numFmtId="0" fontId="246" fillId="0" borderId="10" xfId="0" applyFont="1" applyBorder="1" applyAlignment="1">
      <alignment horizontal="center" vertical="center" wrapText="1"/>
    </xf>
    <xf numFmtId="0" fontId="246" fillId="0" borderId="11" xfId="0" applyFont="1" applyBorder="1" applyAlignment="1">
      <alignment horizontal="center" vertical="center" wrapText="1"/>
    </xf>
    <xf numFmtId="0" fontId="245" fillId="0" borderId="12" xfId="0" applyFont="1" applyBorder="1" applyAlignment="1">
      <alignment horizontal="centerContinuous" vertical="center"/>
    </xf>
    <xf numFmtId="0" fontId="245" fillId="2" borderId="52" xfId="0" applyFont="1" applyFill="1" applyBorder="1" applyAlignment="1">
      <alignment horizontal="centerContinuous" vertical="center"/>
    </xf>
    <xf numFmtId="0" fontId="245" fillId="2" borderId="12" xfId="0" applyFont="1" applyFill="1" applyBorder="1" applyAlignment="1">
      <alignment horizontal="centerContinuous" vertical="center"/>
    </xf>
    <xf numFmtId="0" fontId="245" fillId="0" borderId="0" xfId="0" applyFont="1" applyFill="1" applyBorder="1" applyAlignment="1">
      <alignment horizontal="center" vertical="center" wrapText="1"/>
    </xf>
    <xf numFmtId="0" fontId="245" fillId="0" borderId="66" xfId="0" applyFont="1" applyFill="1" applyBorder="1" applyAlignment="1">
      <alignment horizontal="center" vertical="center" wrapText="1"/>
    </xf>
    <xf numFmtId="0" fontId="245" fillId="0" borderId="54" xfId="0" applyFont="1" applyFill="1" applyBorder="1" applyAlignment="1">
      <alignment horizontal="center" vertical="center" wrapText="1"/>
    </xf>
    <xf numFmtId="0" fontId="245" fillId="0" borderId="52" xfId="0" applyFont="1" applyFill="1" applyBorder="1" applyAlignment="1">
      <alignment horizontal="centerContinuous" vertical="center"/>
    </xf>
    <xf numFmtId="0" fontId="245" fillId="0" borderId="54" xfId="0" applyFont="1" applyFill="1" applyBorder="1" applyAlignment="1">
      <alignment horizontal="centerContinuous" vertical="center" wrapText="1"/>
    </xf>
    <xf numFmtId="0" fontId="245" fillId="0" borderId="13" xfId="0" applyFont="1" applyFill="1" applyBorder="1" applyAlignment="1">
      <alignment horizontal="centerContinuous" vertical="center" wrapText="1"/>
    </xf>
    <xf numFmtId="0" fontId="246" fillId="0" borderId="14" xfId="0" applyFont="1" applyBorder="1" applyAlignment="1">
      <alignment horizontal="center" vertical="center"/>
    </xf>
    <xf numFmtId="0" fontId="246" fillId="0" borderId="15" xfId="0" applyFont="1" applyBorder="1" applyAlignment="1">
      <alignment horizontal="center" vertical="center"/>
    </xf>
    <xf numFmtId="14" fontId="245" fillId="0" borderId="46" xfId="0" applyNumberFormat="1" applyFont="1" applyBorder="1" applyAlignment="1">
      <alignment horizontal="center" vertical="center" wrapText="1"/>
    </xf>
    <xf numFmtId="14" fontId="245" fillId="0" borderId="47" xfId="0" applyNumberFormat="1" applyFont="1" applyBorder="1" applyAlignment="1">
      <alignment horizontal="center" vertical="center" wrapText="1"/>
    </xf>
    <xf numFmtId="14" fontId="245" fillId="2" borderId="51" xfId="0" applyNumberFormat="1" applyFont="1" applyFill="1" applyBorder="1" applyAlignment="1">
      <alignment horizontal="center" vertical="center" wrapText="1"/>
    </xf>
    <xf numFmtId="14" fontId="245" fillId="2" borderId="21" xfId="0" applyNumberFormat="1" applyFont="1" applyFill="1" applyBorder="1" applyAlignment="1">
      <alignment horizontal="center" vertical="center" wrapText="1"/>
    </xf>
    <xf numFmtId="0" fontId="245" fillId="0" borderId="13" xfId="0" applyFont="1" applyFill="1" applyBorder="1" applyAlignment="1">
      <alignment horizontal="center" vertical="center" wrapText="1"/>
    </xf>
    <xf numFmtId="0" fontId="245" fillId="0" borderId="53" xfId="0" applyFont="1" applyFill="1" applyBorder="1" applyAlignment="1">
      <alignment horizontal="center" vertical="center" wrapText="1"/>
    </xf>
    <xf numFmtId="0" fontId="245" fillId="0" borderId="12" xfId="0" applyFont="1" applyFill="1" applyBorder="1" applyAlignment="1">
      <alignment horizontal="center" vertical="center" wrapText="1"/>
    </xf>
    <xf numFmtId="14" fontId="245" fillId="0" borderId="12" xfId="0" applyNumberFormat="1" applyFont="1" applyFill="1" applyBorder="1" applyAlignment="1">
      <alignment horizontal="center" vertical="center" wrapText="1"/>
    </xf>
    <xf numFmtId="14" fontId="245" fillId="0" borderId="46" xfId="0" applyNumberFormat="1" applyFont="1" applyFill="1" applyBorder="1" applyAlignment="1">
      <alignment horizontal="center" vertical="center" wrapText="1"/>
    </xf>
    <xf numFmtId="14" fontId="245" fillId="0" borderId="29" xfId="0" applyNumberFormat="1" applyFont="1" applyFill="1" applyBorder="1" applyAlignment="1">
      <alignment horizontal="center" vertical="center" wrapText="1"/>
    </xf>
    <xf numFmtId="0" fontId="247" fillId="0" borderId="16" xfId="0" applyFont="1" applyBorder="1"/>
    <xf numFmtId="0" fontId="247" fillId="0" borderId="17" xfId="0" applyFont="1" applyBorder="1" applyAlignment="1">
      <alignment horizontal="center"/>
    </xf>
    <xf numFmtId="3" fontId="245" fillId="0" borderId="55" xfId="0" applyNumberFormat="1" applyFont="1" applyBorder="1"/>
    <xf numFmtId="3" fontId="245" fillId="2" borderId="43" xfId="0" applyNumberFormat="1" applyFont="1" applyFill="1" applyBorder="1"/>
    <xf numFmtId="3" fontId="245" fillId="2" borderId="55" xfId="0" applyNumberFormat="1" applyFont="1" applyFill="1" applyBorder="1"/>
    <xf numFmtId="2" fontId="245" fillId="0" borderId="4" xfId="0" applyNumberFormat="1" applyFont="1" applyFill="1" applyBorder="1"/>
    <xf numFmtId="165" fontId="245" fillId="0" borderId="56" xfId="0" applyNumberFormat="1" applyFont="1" applyFill="1" applyBorder="1"/>
    <xf numFmtId="165" fontId="245" fillId="0" borderId="3" xfId="0" applyNumberFormat="1" applyFont="1" applyFill="1" applyBorder="1"/>
    <xf numFmtId="165" fontId="245" fillId="0" borderId="27" xfId="0" applyNumberFormat="1" applyFont="1" applyFill="1" applyBorder="1"/>
    <xf numFmtId="0" fontId="247" fillId="0" borderId="2" xfId="0" applyFont="1" applyFill="1" applyBorder="1"/>
    <xf numFmtId="0" fontId="247" fillId="0" borderId="3" xfId="0" applyFont="1" applyFill="1" applyBorder="1" applyAlignment="1">
      <alignment horizontal="center"/>
    </xf>
    <xf numFmtId="3" fontId="245" fillId="0" borderId="3" xfId="0" applyNumberFormat="1" applyFont="1" applyFill="1" applyBorder="1"/>
    <xf numFmtId="2" fontId="245" fillId="0" borderId="3" xfId="0" applyNumberFormat="1" applyFont="1" applyFill="1" applyBorder="1"/>
    <xf numFmtId="165" fontId="245" fillId="0" borderId="4" xfId="0" applyNumberFormat="1" applyFont="1" applyFill="1" applyBorder="1"/>
    <xf numFmtId="0" fontId="242" fillId="0" borderId="18" xfId="0" applyFont="1" applyBorder="1"/>
    <xf numFmtId="0" fontId="242" fillId="0" borderId="19" xfId="0" applyFont="1" applyBorder="1" applyAlignment="1">
      <alignment horizontal="center"/>
    </xf>
    <xf numFmtId="3" fontId="248" fillId="0" borderId="1" xfId="0" applyNumberFormat="1" applyFont="1" applyBorder="1"/>
    <xf numFmtId="3" fontId="248" fillId="2" borderId="1" xfId="0" applyNumberFormat="1" applyFont="1" applyFill="1" applyBorder="1"/>
    <xf numFmtId="2" fontId="248" fillId="0" borderId="35" xfId="0" applyNumberFormat="1" applyFont="1" applyFill="1" applyBorder="1"/>
    <xf numFmtId="165" fontId="248" fillId="0" borderId="57" xfId="0" applyNumberFormat="1" applyFont="1" applyFill="1" applyBorder="1"/>
    <xf numFmtId="165" fontId="248" fillId="0" borderId="7" xfId="0" applyNumberFormat="1" applyFont="1" applyFill="1" applyBorder="1"/>
    <xf numFmtId="0" fontId="242" fillId="0" borderId="14" xfId="0" applyFont="1" applyBorder="1"/>
    <xf numFmtId="0" fontId="242" fillId="0" borderId="15" xfId="0" applyFont="1" applyBorder="1" applyAlignment="1">
      <alignment horizontal="center"/>
    </xf>
    <xf numFmtId="3" fontId="248" fillId="0" borderId="12" xfId="0" applyNumberFormat="1" applyFont="1" applyBorder="1"/>
    <xf numFmtId="3" fontId="248" fillId="2" borderId="12" xfId="0" applyNumberFormat="1" applyFont="1" applyFill="1" applyBorder="1"/>
    <xf numFmtId="2" fontId="248" fillId="0" borderId="13" xfId="0" applyNumberFormat="1" applyFont="1" applyFill="1" applyBorder="1"/>
    <xf numFmtId="165" fontId="248" fillId="0" borderId="53" xfId="0" applyNumberFormat="1" applyFont="1" applyFill="1" applyBorder="1"/>
    <xf numFmtId="165" fontId="248" fillId="0" borderId="28" xfId="0" applyNumberFormat="1" applyFont="1" applyFill="1" applyBorder="1"/>
    <xf numFmtId="0" fontId="242" fillId="0" borderId="20" xfId="0" applyFont="1" applyBorder="1"/>
    <xf numFmtId="0" fontId="242" fillId="0" borderId="21" xfId="0" applyFont="1" applyBorder="1" applyAlignment="1">
      <alignment horizontal="center"/>
    </xf>
    <xf numFmtId="3" fontId="248" fillId="0" borderId="46" xfId="0" applyNumberFormat="1" applyFont="1" applyBorder="1"/>
    <xf numFmtId="3" fontId="248" fillId="2" borderId="46" xfId="0" applyNumberFormat="1" applyFont="1" applyFill="1" applyBorder="1"/>
    <xf numFmtId="2" fontId="248" fillId="0" borderId="58" xfId="0" applyNumberFormat="1" applyFont="1" applyFill="1" applyBorder="1"/>
    <xf numFmtId="165" fontId="248" fillId="0" borderId="47" xfId="0" applyNumberFormat="1" applyFont="1" applyFill="1" applyBorder="1"/>
    <xf numFmtId="165" fontId="248" fillId="0" borderId="29" xfId="0" applyNumberFormat="1" applyFont="1" applyFill="1" applyBorder="1"/>
    <xf numFmtId="0" fontId="242" fillId="0" borderId="22" xfId="0" applyFont="1" applyBorder="1"/>
    <xf numFmtId="0" fontId="242" fillId="0" borderId="23" xfId="0" applyFont="1" applyBorder="1" applyAlignment="1">
      <alignment horizontal="center"/>
    </xf>
    <xf numFmtId="3" fontId="248" fillId="0" borderId="51" xfId="0" applyNumberFormat="1" applyFont="1" applyBorder="1"/>
    <xf numFmtId="3" fontId="248" fillId="2" borderId="51" xfId="0" applyNumberFormat="1" applyFont="1" applyFill="1" applyBorder="1"/>
    <xf numFmtId="2" fontId="248" fillId="0" borderId="59" xfId="0" applyNumberFormat="1" applyFont="1" applyFill="1" applyBorder="1"/>
    <xf numFmtId="165" fontId="248" fillId="0" borderId="60" xfId="0" applyNumberFormat="1" applyFont="1" applyFill="1" applyBorder="1"/>
    <xf numFmtId="165" fontId="248" fillId="0" borderId="30" xfId="0" applyNumberFormat="1" applyFont="1" applyFill="1" applyBorder="1"/>
    <xf numFmtId="0" fontId="247" fillId="0" borderId="3" xfId="0" applyFont="1" applyFill="1" applyBorder="1"/>
    <xf numFmtId="0" fontId="247" fillId="0" borderId="14" xfId="0" applyFont="1" applyBorder="1"/>
    <xf numFmtId="0" fontId="247" fillId="0" borderId="15" xfId="0" applyFont="1" applyBorder="1"/>
    <xf numFmtId="3" fontId="245" fillId="0" borderId="12" xfId="0" applyNumberFormat="1" applyFont="1" applyBorder="1"/>
    <xf numFmtId="3" fontId="245" fillId="2" borderId="12" xfId="0" applyNumberFormat="1" applyFont="1" applyFill="1" applyBorder="1"/>
    <xf numFmtId="2" fontId="245" fillId="0" borderId="13" xfId="0" applyNumberFormat="1" applyFont="1" applyFill="1" applyBorder="1"/>
    <xf numFmtId="165" fontId="245" fillId="0" borderId="53" xfId="0" applyNumberFormat="1" applyFont="1" applyFill="1" applyBorder="1"/>
    <xf numFmtId="165" fontId="245" fillId="0" borderId="49" xfId="0" applyNumberFormat="1" applyFont="1" applyFill="1" applyBorder="1"/>
    <xf numFmtId="165" fontId="245" fillId="0" borderId="37" xfId="0" applyNumberFormat="1" applyFont="1" applyFill="1" applyBorder="1"/>
    <xf numFmtId="0" fontId="242" fillId="0" borderId="21" xfId="0" applyFont="1" applyBorder="1"/>
    <xf numFmtId="165" fontId="248" fillId="0" borderId="61" xfId="0" applyNumberFormat="1" applyFont="1" applyFill="1" applyBorder="1"/>
    <xf numFmtId="165" fontId="248" fillId="0" borderId="62" xfId="0" applyNumberFormat="1" applyFont="1" applyFill="1" applyBorder="1"/>
    <xf numFmtId="0" fontId="247" fillId="0" borderId="21" xfId="0" applyFont="1" applyBorder="1"/>
    <xf numFmtId="3" fontId="245" fillId="0" borderId="46" xfId="0" applyNumberFormat="1" applyFont="1" applyBorder="1"/>
    <xf numFmtId="3" fontId="245" fillId="2" borderId="46" xfId="0" applyNumberFormat="1" applyFont="1" applyFill="1" applyBorder="1"/>
    <xf numFmtId="2" fontId="245" fillId="0" borderId="58" xfId="0" applyNumberFormat="1" applyFont="1" applyFill="1" applyBorder="1"/>
    <xf numFmtId="165" fontId="245" fillId="0" borderId="47" xfId="0" applyNumberFormat="1" applyFont="1" applyFill="1" applyBorder="1"/>
    <xf numFmtId="165" fontId="245" fillId="0" borderId="61" xfId="0" applyNumberFormat="1" applyFont="1" applyFill="1" applyBorder="1"/>
    <xf numFmtId="165" fontId="245" fillId="0" borderId="62" xfId="0" applyNumberFormat="1" applyFont="1" applyFill="1" applyBorder="1"/>
    <xf numFmtId="0" fontId="242" fillId="0" borderId="10" xfId="0" applyFont="1" applyBorder="1"/>
    <xf numFmtId="0" fontId="242" fillId="0" borderId="24" xfId="0" applyFont="1" applyBorder="1"/>
    <xf numFmtId="3" fontId="248" fillId="0" borderId="48" xfId="0" applyNumberFormat="1" applyFont="1" applyBorder="1"/>
    <xf numFmtId="3" fontId="248" fillId="2" borderId="48" xfId="0" applyNumberFormat="1" applyFont="1" applyFill="1" applyBorder="1"/>
    <xf numFmtId="2" fontId="248" fillId="0" borderId="63" xfId="0" applyNumberFormat="1" applyFont="1" applyFill="1" applyBorder="1"/>
    <xf numFmtId="0" fontId="242" fillId="0" borderId="2" xfId="0" applyFont="1" applyFill="1" applyBorder="1"/>
    <xf numFmtId="0" fontId="242" fillId="0" borderId="3" xfId="0" applyFont="1" applyFill="1" applyBorder="1"/>
    <xf numFmtId="3" fontId="248" fillId="0" borderId="3" xfId="0" applyNumberFormat="1" applyFont="1" applyFill="1" applyBorder="1"/>
    <xf numFmtId="2" fontId="248" fillId="0" borderId="3" xfId="0" applyNumberFormat="1" applyFont="1" applyFill="1" applyBorder="1"/>
    <xf numFmtId="165" fontId="248" fillId="0" borderId="3" xfId="0" applyNumberFormat="1" applyFont="1" applyFill="1" applyBorder="1"/>
    <xf numFmtId="165" fontId="248" fillId="0" borderId="4" xfId="0" applyNumberFormat="1" applyFont="1" applyFill="1" applyBorder="1"/>
    <xf numFmtId="0" fontId="242" fillId="0" borderId="11" xfId="0" applyFont="1" applyBorder="1"/>
    <xf numFmtId="3" fontId="248" fillId="0" borderId="52" xfId="0" applyNumberFormat="1" applyFont="1" applyBorder="1"/>
    <xf numFmtId="3" fontId="248" fillId="2" borderId="52" xfId="0" applyNumberFormat="1" applyFont="1" applyFill="1" applyBorder="1"/>
    <xf numFmtId="2" fontId="248" fillId="0" borderId="64" xfId="0" applyNumberFormat="1" applyFont="1" applyFill="1" applyBorder="1"/>
    <xf numFmtId="165" fontId="248" fillId="0" borderId="49" xfId="0" applyNumberFormat="1" applyFont="1" applyFill="1" applyBorder="1"/>
    <xf numFmtId="165" fontId="248" fillId="0" borderId="37" xfId="0" applyNumberFormat="1" applyFont="1" applyFill="1" applyBorder="1"/>
    <xf numFmtId="0" fontId="247" fillId="0" borderId="20" xfId="0" applyFont="1" applyBorder="1"/>
    <xf numFmtId="0" fontId="242" fillId="0" borderId="25"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2" fillId="0" borderId="26" xfId="0" applyFont="1" applyBorder="1"/>
    <xf numFmtId="0" fontId="242" fillId="0" borderId="23" xfId="0" applyFont="1" applyBorder="1"/>
    <xf numFmtId="0" fontId="248" fillId="0" borderId="0" xfId="0" applyFont="1"/>
    <xf numFmtId="4" fontId="248" fillId="0" borderId="0" xfId="0" applyNumberFormat="1" applyFont="1"/>
    <xf numFmtId="0" fontId="248" fillId="0" borderId="0" xfId="0" applyFont="1" applyFill="1"/>
    <xf numFmtId="0" fontId="0" fillId="0" borderId="0" xfId="0" applyFill="1"/>
    <xf numFmtId="0" fontId="0" fillId="0" borderId="41" xfId="0" applyFill="1" applyBorder="1"/>
    <xf numFmtId="0" fontId="244" fillId="0" borderId="3" xfId="0" applyFont="1" applyFill="1" applyBorder="1" applyAlignment="1">
      <alignment horizontal="centerContinuous"/>
    </xf>
    <xf numFmtId="0" fontId="244" fillId="0" borderId="4" xfId="0" applyFont="1" applyFill="1" applyBorder="1" applyAlignment="1">
      <alignment horizontal="centerContinuous"/>
    </xf>
    <xf numFmtId="0" fontId="0" fillId="0" borderId="0" xfId="0" applyFill="1" applyBorder="1"/>
    <xf numFmtId="0" fontId="250" fillId="0" borderId="0" xfId="0" applyFont="1" applyAlignment="1">
      <alignment vertical="center"/>
    </xf>
    <xf numFmtId="0" fontId="0" fillId="0" borderId="0" xfId="0" applyAlignment="1">
      <alignment vertical="center"/>
    </xf>
    <xf numFmtId="0" fontId="251" fillId="0" borderId="0" xfId="0" applyFont="1" applyAlignment="1">
      <alignment vertical="center"/>
    </xf>
    <xf numFmtId="0" fontId="252" fillId="0" borderId="0" xfId="0" applyFont="1" applyAlignment="1">
      <alignment vertical="center"/>
    </xf>
    <xf numFmtId="0" fontId="253" fillId="0" borderId="0" xfId="0" quotePrefix="1" applyFont="1" applyAlignment="1">
      <alignment vertical="center"/>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66675</xdr:colOff>
      <xdr:row>0</xdr:row>
      <xdr:rowOff>0</xdr:rowOff>
    </xdr:from>
    <xdr:to>
      <xdr:col>23</xdr:col>
      <xdr:colOff>6291</xdr:colOff>
      <xdr:row>22</xdr:row>
      <xdr:rowOff>76200</xdr:rowOff>
    </xdr:to>
    <xdr:pic>
      <xdr:nvPicPr>
        <xdr:cNvPr id="3" name="Obraz 2"/>
        <xdr:cNvPicPr>
          <a:picLocks noChangeAspect="1"/>
        </xdr:cNvPicPr>
      </xdr:nvPicPr>
      <xdr:blipFill>
        <a:blip xmlns:r="http://schemas.openxmlformats.org/officeDocument/2006/relationships" r:embed="rId2"/>
        <a:stretch>
          <a:fillRect/>
        </a:stretch>
      </xdr:blipFill>
      <xdr:spPr>
        <a:xfrm>
          <a:off x="7381875" y="0"/>
          <a:ext cx="6645216" cy="362902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66675</xdr:colOff>
      <xdr:row>22</xdr:row>
      <xdr:rowOff>142874</xdr:rowOff>
    </xdr:from>
    <xdr:to>
      <xdr:col>23</xdr:col>
      <xdr:colOff>6291</xdr:colOff>
      <xdr:row>44</xdr:row>
      <xdr:rowOff>85724</xdr:rowOff>
    </xdr:to>
    <xdr:pic>
      <xdr:nvPicPr>
        <xdr:cNvPr id="5" name="Obraz 4"/>
        <xdr:cNvPicPr>
          <a:picLocks noChangeAspect="1"/>
        </xdr:cNvPicPr>
      </xdr:nvPicPr>
      <xdr:blipFill>
        <a:blip xmlns:r="http://schemas.openxmlformats.org/officeDocument/2006/relationships" r:embed="rId4"/>
        <a:stretch>
          <a:fillRect/>
        </a:stretch>
      </xdr:blipFill>
      <xdr:spPr>
        <a:xfrm>
          <a:off x="7381875" y="3695699"/>
          <a:ext cx="6645216" cy="3667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2" sqref="F22"/>
    </sheetView>
  </sheetViews>
  <sheetFormatPr defaultRowHeight="12.75"/>
  <cols>
    <col min="1" max="1" width="7.85546875" style="1085" customWidth="1"/>
    <col min="2" max="2" width="19.28515625" style="1085" customWidth="1"/>
    <col min="3" max="3" width="19.85546875" style="1085" customWidth="1"/>
    <col min="4" max="4" width="21" style="1085" customWidth="1"/>
    <col min="5" max="5" width="14.7109375" style="1085" customWidth="1"/>
    <col min="6" max="6" width="13.42578125" style="1085" customWidth="1"/>
    <col min="7" max="10" width="9.140625" style="1085"/>
    <col min="11" max="11" width="17.85546875" style="1085" customWidth="1"/>
    <col min="12" max="16384" width="9.140625" style="1085"/>
  </cols>
  <sheetData>
    <row r="1" spans="2:36" ht="15" customHeight="1">
      <c r="B1"/>
      <c r="C1"/>
      <c r="D1"/>
      <c r="E1"/>
      <c r="F1"/>
      <c r="G1" s="1086"/>
      <c r="L1" s="1087"/>
      <c r="M1" s="1087"/>
      <c r="N1" s="1087"/>
      <c r="O1" s="1087"/>
      <c r="P1" s="1087"/>
      <c r="Q1" s="1087"/>
      <c r="R1" s="1087"/>
      <c r="S1" s="1087"/>
      <c r="T1" s="1087"/>
    </row>
    <row r="2" spans="2:36">
      <c r="B2" s="1368"/>
      <c r="C2" s="1368"/>
      <c r="D2" s="1368"/>
      <c r="E2" s="1369"/>
      <c r="F2" s="1369"/>
      <c r="G2" s="1086"/>
      <c r="L2" s="1087"/>
      <c r="M2" s="1087"/>
      <c r="N2" s="1087"/>
      <c r="O2" s="1087"/>
      <c r="P2" s="1087"/>
      <c r="Q2" s="1087"/>
      <c r="R2" s="1087"/>
      <c r="S2" s="1087"/>
      <c r="T2" s="1087"/>
      <c r="AI2" s="1088"/>
      <c r="AJ2" s="1088"/>
    </row>
    <row r="3" spans="2:36" ht="19.5" customHeight="1">
      <c r="B3" s="1368"/>
      <c r="C3" s="1368"/>
      <c r="D3" s="1370" t="s">
        <v>429</v>
      </c>
      <c r="E3" s="1369"/>
      <c r="F3" s="1369"/>
      <c r="G3" s="1089"/>
      <c r="H3" s="1087"/>
      <c r="I3" s="1087"/>
      <c r="J3" s="1087"/>
      <c r="K3" s="1087"/>
      <c r="L3" s="1087"/>
      <c r="M3" s="1087"/>
      <c r="N3" s="1087"/>
      <c r="O3" s="1087"/>
      <c r="P3" s="1087"/>
      <c r="Q3" s="1087"/>
      <c r="R3" s="1087"/>
      <c r="S3" s="1087"/>
      <c r="T3" s="1087"/>
      <c r="AI3" s="1088"/>
      <c r="AJ3" s="1088"/>
    </row>
    <row r="4" spans="2:36" ht="15.75">
      <c r="B4" s="1368"/>
      <c r="C4" s="1368"/>
      <c r="D4" s="1370" t="s">
        <v>498</v>
      </c>
      <c r="E4" s="1369"/>
      <c r="F4" s="1369"/>
      <c r="G4" s="1089"/>
      <c r="H4" s="1090"/>
      <c r="I4" s="1087"/>
      <c r="J4" s="1087"/>
      <c r="K4" s="1087"/>
      <c r="L4" s="1087"/>
      <c r="M4" s="1087"/>
      <c r="N4" s="1087"/>
      <c r="O4" s="1087"/>
      <c r="P4" s="1087"/>
      <c r="Q4" s="1087"/>
      <c r="R4" s="1087"/>
      <c r="S4" s="1087"/>
      <c r="T4" s="1087"/>
    </row>
    <row r="5" spans="2:36" ht="17.25">
      <c r="B5" s="1368"/>
      <c r="C5" s="1368"/>
      <c r="D5" s="1371" t="s">
        <v>482</v>
      </c>
      <c r="E5" s="1368"/>
      <c r="F5" s="1369"/>
      <c r="G5" s="1089"/>
      <c r="H5" s="1090"/>
      <c r="I5" s="1087"/>
      <c r="J5" s="1087"/>
      <c r="K5" s="1087"/>
      <c r="L5" s="1087"/>
      <c r="M5" s="1087"/>
      <c r="N5" s="1087"/>
      <c r="O5" s="1087"/>
      <c r="P5" s="1087"/>
      <c r="Q5" s="1087"/>
      <c r="R5" s="1087"/>
      <c r="S5" s="1087"/>
      <c r="T5" s="1087"/>
    </row>
    <row r="6" spans="2:36" ht="18" customHeight="1">
      <c r="B6" s="1369"/>
      <c r="C6" s="1369"/>
      <c r="D6" s="1369"/>
      <c r="E6" s="1369"/>
      <c r="F6" s="1369"/>
      <c r="G6" s="1089"/>
      <c r="H6" s="1090"/>
      <c r="I6" s="1087"/>
      <c r="J6" s="1087"/>
      <c r="K6" s="1087"/>
      <c r="L6" s="1087"/>
      <c r="M6" s="1087"/>
      <c r="N6" s="1087"/>
      <c r="O6" s="1087"/>
      <c r="P6" s="1087"/>
      <c r="Q6" s="1087"/>
      <c r="R6" s="1087"/>
      <c r="S6" s="1087"/>
      <c r="T6" s="1087"/>
    </row>
    <row r="7" spans="2:36" ht="16.5" customHeight="1">
      <c r="B7" s="1373" t="s">
        <v>0</v>
      </c>
      <c r="C7" s="1117"/>
      <c r="D7" s="1117"/>
      <c r="E7" s="1087"/>
      <c r="F7" s="1087"/>
      <c r="G7" s="1089"/>
      <c r="H7" s="1087"/>
      <c r="I7" s="1087"/>
      <c r="J7" s="1087"/>
      <c r="K7" s="1087"/>
      <c r="L7" s="1087"/>
      <c r="M7" s="1087"/>
      <c r="N7" s="1087"/>
      <c r="O7" s="1087"/>
      <c r="P7" s="1087"/>
      <c r="Q7" s="1087"/>
      <c r="R7" s="1087"/>
      <c r="S7" s="1087"/>
      <c r="T7" s="1087"/>
    </row>
    <row r="8" spans="2:36" ht="23.25" customHeight="1">
      <c r="B8" s="1372"/>
      <c r="C8" s="1117"/>
      <c r="D8" s="1117"/>
      <c r="E8" s="1087"/>
      <c r="F8" s="1087"/>
      <c r="G8" s="1089"/>
      <c r="H8" s="1087"/>
      <c r="I8" s="1087"/>
      <c r="J8" s="1087"/>
      <c r="K8" s="1087"/>
      <c r="L8" s="1087"/>
      <c r="M8" s="1087"/>
      <c r="N8" s="1087"/>
      <c r="O8" s="1087"/>
      <c r="P8" s="1087"/>
      <c r="Q8" s="1087"/>
      <c r="R8" s="1087"/>
      <c r="S8" s="1087"/>
      <c r="T8" s="1087"/>
    </row>
    <row r="9" spans="2:36" s="1086" customFormat="1" ht="33" customHeight="1">
      <c r="B9" s="1091" t="s">
        <v>48</v>
      </c>
      <c r="C9" s="1092"/>
      <c r="D9" s="1092"/>
      <c r="E9" s="1092"/>
      <c r="F9" s="1089"/>
      <c r="G9" s="1089"/>
      <c r="H9" s="1089"/>
      <c r="I9" s="1089"/>
      <c r="J9" s="1089"/>
      <c r="K9" s="1089"/>
      <c r="L9" s="1089"/>
      <c r="M9" s="1089"/>
      <c r="N9" s="1089"/>
      <c r="O9" s="1089"/>
      <c r="P9" s="1089"/>
      <c r="Q9" s="1089"/>
      <c r="R9" s="1089"/>
      <c r="S9" s="1089"/>
      <c r="T9" s="1089"/>
    </row>
    <row r="10" spans="2:36" s="1086" customFormat="1" ht="23.25" customHeight="1">
      <c r="B10" s="1093"/>
      <c r="C10" s="1089"/>
      <c r="D10" s="1089"/>
      <c r="E10" s="1089"/>
      <c r="F10" s="1089"/>
      <c r="G10" s="1089"/>
      <c r="H10" s="1089"/>
      <c r="I10" s="1089"/>
      <c r="J10" s="1089"/>
      <c r="K10" s="1089"/>
      <c r="L10" s="1089"/>
      <c r="M10" s="1089"/>
      <c r="N10" s="1089"/>
      <c r="O10" s="1089"/>
      <c r="P10" s="1089"/>
      <c r="Q10" s="1089"/>
      <c r="R10" s="1089"/>
      <c r="S10" s="1089"/>
      <c r="T10" s="1089"/>
    </row>
    <row r="11" spans="2:36">
      <c r="B11" s="1087"/>
      <c r="C11" s="1087"/>
      <c r="D11" s="1087"/>
      <c r="E11" s="1087"/>
      <c r="F11" s="1087"/>
      <c r="G11" s="1089"/>
      <c r="H11" s="1087"/>
      <c r="I11" s="1087"/>
      <c r="J11" s="1087"/>
      <c r="K11" s="1087"/>
      <c r="L11" s="1087"/>
      <c r="M11" s="1087"/>
      <c r="N11" s="1087"/>
      <c r="O11" s="1087"/>
      <c r="P11" s="1087"/>
      <c r="Q11" s="1087"/>
      <c r="R11" s="1087"/>
      <c r="S11" s="1087"/>
      <c r="T11" s="1087"/>
    </row>
    <row r="12" spans="2:36" ht="23.25">
      <c r="B12" s="1094" t="s">
        <v>517</v>
      </c>
      <c r="C12" s="1095"/>
      <c r="D12" s="1096"/>
      <c r="E12" s="1097" t="s">
        <v>518</v>
      </c>
      <c r="F12" s="1098"/>
      <c r="G12" s="1099"/>
      <c r="Q12" s="1087"/>
      <c r="R12" s="1087"/>
      <c r="S12" s="1087"/>
      <c r="T12" s="1087"/>
    </row>
    <row r="13" spans="2:36">
      <c r="B13" s="1087"/>
      <c r="C13" s="1087"/>
      <c r="D13" s="1087"/>
      <c r="E13" s="1087"/>
      <c r="F13" s="1087"/>
      <c r="G13" s="1089"/>
      <c r="H13" s="1087"/>
      <c r="I13" s="1087"/>
      <c r="J13" s="1087"/>
      <c r="K13" s="1087"/>
      <c r="L13" s="1087"/>
      <c r="M13" s="1087"/>
      <c r="N13" s="1087"/>
      <c r="O13" s="1087"/>
      <c r="P13" s="1087"/>
      <c r="Q13" s="1087"/>
      <c r="R13" s="1087"/>
      <c r="S13" s="1087"/>
      <c r="T13" s="1087"/>
    </row>
    <row r="14" spans="2:36">
      <c r="B14" s="1087"/>
      <c r="C14" s="1087"/>
      <c r="D14" s="1087"/>
      <c r="E14" s="1087"/>
      <c r="F14" s="1087"/>
      <c r="G14" s="1089"/>
      <c r="H14" s="1087"/>
      <c r="I14" s="1087"/>
      <c r="J14" s="1087"/>
      <c r="K14" s="1087"/>
      <c r="L14" s="1087"/>
      <c r="M14" s="1087"/>
      <c r="N14" s="1087"/>
      <c r="O14" s="1087"/>
      <c r="P14" s="1087"/>
      <c r="Q14" s="1087"/>
      <c r="R14" s="1087"/>
      <c r="S14" s="1087"/>
      <c r="T14" s="1087"/>
    </row>
    <row r="15" spans="2:36" ht="18.75">
      <c r="B15" s="1374" t="s">
        <v>483</v>
      </c>
      <c r="C15" s="1375"/>
      <c r="D15" s="1377" t="s">
        <v>519</v>
      </c>
      <c r="E15" s="1378"/>
      <c r="F15" s="1375"/>
      <c r="G15" s="1376"/>
      <c r="H15" s="1087"/>
      <c r="I15" s="1087"/>
      <c r="J15" s="1087"/>
      <c r="K15" s="1087"/>
      <c r="L15" s="1087"/>
      <c r="M15" s="1087"/>
      <c r="N15" s="1087"/>
      <c r="O15" s="1087"/>
      <c r="P15" s="1087"/>
      <c r="Q15" s="1087"/>
      <c r="R15" s="1087"/>
      <c r="S15" s="1087"/>
      <c r="T15" s="1087"/>
    </row>
    <row r="16" spans="2:36" ht="15">
      <c r="B16" s="1100"/>
      <c r="C16" s="1100"/>
      <c r="D16" s="1100"/>
      <c r="E16" s="1100"/>
      <c r="F16" s="1100"/>
      <c r="G16" s="1089"/>
      <c r="H16" s="1087"/>
      <c r="I16" s="1087"/>
      <c r="J16" s="1087"/>
      <c r="K16" s="1087"/>
      <c r="L16" s="1087"/>
      <c r="M16" s="1087"/>
      <c r="N16" s="1087"/>
      <c r="O16" s="1087"/>
      <c r="P16" s="1087"/>
      <c r="Q16" s="1087"/>
      <c r="R16" s="1087"/>
      <c r="S16" s="1087"/>
      <c r="T16" s="1087"/>
    </row>
    <row r="17" spans="2:20" ht="15">
      <c r="B17" s="1087" t="s">
        <v>499</v>
      </c>
      <c r="C17" s="1087"/>
      <c r="D17" s="1087"/>
      <c r="E17" s="1087"/>
      <c r="F17" s="1100"/>
      <c r="G17" s="1087"/>
      <c r="H17" s="1087"/>
      <c r="I17" s="1087"/>
      <c r="J17" s="1087"/>
      <c r="K17" s="1087"/>
      <c r="L17" s="1087"/>
      <c r="M17" s="1087"/>
      <c r="N17" s="1087"/>
      <c r="O17" s="1087"/>
      <c r="P17" s="1087"/>
      <c r="Q17" s="1087"/>
      <c r="R17" s="1087"/>
      <c r="S17" s="1087"/>
      <c r="T17" s="1087"/>
    </row>
    <row r="18" spans="2:20" ht="15">
      <c r="B18" s="1087" t="s">
        <v>1</v>
      </c>
      <c r="C18" s="1087"/>
      <c r="D18" s="1087"/>
      <c r="E18" s="1087"/>
      <c r="F18" s="1100"/>
      <c r="G18" s="1087"/>
      <c r="H18" s="1087"/>
      <c r="I18" s="1087"/>
      <c r="J18" s="1087"/>
      <c r="K18" s="1087"/>
      <c r="L18" s="1087"/>
      <c r="M18" s="1087"/>
      <c r="N18" s="1087"/>
      <c r="O18" s="1087"/>
      <c r="P18" s="1087"/>
      <c r="Q18" s="1087"/>
      <c r="R18" s="1087"/>
      <c r="S18" s="1087"/>
      <c r="T18" s="1087"/>
    </row>
    <row r="19" spans="2:20" ht="15">
      <c r="B19" s="1102" t="s">
        <v>496</v>
      </c>
      <c r="C19" s="1102"/>
      <c r="D19" s="1102"/>
      <c r="E19" s="1102"/>
      <c r="F19" s="1101"/>
      <c r="G19" s="1102"/>
      <c r="H19" s="1102"/>
      <c r="I19" s="1102"/>
      <c r="J19" s="1102"/>
      <c r="K19" s="1087"/>
      <c r="L19" s="1087"/>
      <c r="M19" s="1087"/>
      <c r="N19" s="1087"/>
      <c r="O19" s="1087"/>
      <c r="P19" s="1087"/>
      <c r="Q19" s="1087"/>
      <c r="R19" s="1087"/>
      <c r="S19" s="1087"/>
      <c r="T19" s="1087"/>
    </row>
    <row r="20" spans="2:20" ht="15">
      <c r="B20" s="1102" t="s">
        <v>497</v>
      </c>
      <c r="C20" s="1102"/>
      <c r="D20" s="1102"/>
      <c r="E20" s="1102"/>
      <c r="F20" s="1100"/>
      <c r="G20" s="1087"/>
      <c r="H20" s="1087"/>
      <c r="I20" s="1087"/>
      <c r="J20" s="1087"/>
      <c r="K20" s="1087"/>
      <c r="L20" s="1087"/>
      <c r="M20" s="1087"/>
      <c r="N20" s="1087"/>
      <c r="O20" s="1087"/>
      <c r="P20" s="1087"/>
      <c r="Q20" s="1087"/>
      <c r="R20" s="1087"/>
      <c r="S20" s="1087"/>
      <c r="T20" s="1087"/>
    </row>
    <row r="21" spans="2:20" ht="15">
      <c r="B21" s="1087" t="s">
        <v>2</v>
      </c>
      <c r="C21" s="1087"/>
      <c r="D21" s="1087"/>
      <c r="E21" s="1087"/>
      <c r="F21" s="1100"/>
      <c r="G21" s="1087"/>
      <c r="H21" s="1087"/>
      <c r="I21" s="1087"/>
      <c r="J21" s="1087"/>
      <c r="K21" s="1087"/>
      <c r="L21" s="1087"/>
      <c r="M21" s="1087"/>
      <c r="N21" s="1087"/>
      <c r="O21" s="1087"/>
      <c r="P21" s="1087"/>
      <c r="Q21" s="1087"/>
      <c r="R21" s="1087"/>
      <c r="S21" s="1087"/>
      <c r="T21" s="1087"/>
    </row>
    <row r="22" spans="2:20" ht="15">
      <c r="B22" s="1087" t="s">
        <v>3</v>
      </c>
      <c r="C22" s="1087"/>
      <c r="D22" s="1087"/>
      <c r="E22" s="1087"/>
      <c r="F22" s="1100"/>
      <c r="G22" s="1087"/>
      <c r="H22" s="1087"/>
      <c r="I22" s="1087"/>
      <c r="J22" s="1087"/>
      <c r="K22" s="1087"/>
      <c r="L22" s="1087"/>
      <c r="M22" s="1087"/>
      <c r="N22" s="1087"/>
      <c r="O22" s="1087"/>
      <c r="P22" s="1087"/>
      <c r="Q22" s="1087"/>
      <c r="R22" s="1087"/>
      <c r="S22" s="1087"/>
      <c r="T22" s="1087"/>
    </row>
    <row r="23" spans="2:20" ht="15">
      <c r="B23" s="1100"/>
      <c r="C23" s="1100"/>
      <c r="D23" s="1100"/>
      <c r="E23" s="1100"/>
      <c r="F23" s="1100"/>
      <c r="G23" s="1087"/>
      <c r="H23" s="1087"/>
      <c r="I23" s="1087"/>
      <c r="J23" s="1087"/>
      <c r="K23" s="1087"/>
      <c r="L23" s="1087"/>
      <c r="M23" s="1087"/>
      <c r="N23" s="1087"/>
      <c r="O23" s="1087"/>
      <c r="P23" s="1087"/>
      <c r="Q23" s="1087"/>
      <c r="R23" s="1087"/>
      <c r="S23" s="1087"/>
      <c r="T23" s="1087"/>
    </row>
    <row r="24" spans="2:20" ht="15">
      <c r="B24" s="1100"/>
      <c r="C24" s="1103"/>
      <c r="D24" s="1100"/>
      <c r="E24" s="1100"/>
      <c r="F24" s="1100"/>
      <c r="G24" s="1087"/>
      <c r="H24" s="1087"/>
      <c r="I24" s="1087"/>
      <c r="J24" s="1087"/>
      <c r="K24" s="1087"/>
      <c r="L24" s="1087"/>
      <c r="M24" s="1087"/>
      <c r="N24" s="1087"/>
      <c r="O24" s="1087"/>
      <c r="P24" s="1087"/>
      <c r="Q24" s="1087"/>
      <c r="R24" s="1087"/>
      <c r="S24" s="1087"/>
      <c r="T24" s="1087"/>
    </row>
    <row r="25" spans="2:20" ht="15">
      <c r="B25" s="1100"/>
      <c r="C25" s="1103"/>
      <c r="D25" s="1100"/>
      <c r="E25" s="1100"/>
      <c r="F25" s="1100"/>
      <c r="G25" s="1087"/>
      <c r="H25" s="1087"/>
      <c r="I25" s="1087"/>
      <c r="J25" s="1087"/>
      <c r="K25" s="1087"/>
      <c r="L25" s="1087"/>
      <c r="M25" s="1087"/>
      <c r="N25" s="1087"/>
      <c r="O25" s="1087"/>
      <c r="P25" s="1087"/>
      <c r="Q25" s="1087"/>
      <c r="R25" s="1087"/>
      <c r="S25" s="1087"/>
      <c r="T25" s="1087"/>
    </row>
    <row r="26" spans="2:20" ht="15">
      <c r="B26" s="1101" t="s">
        <v>484</v>
      </c>
      <c r="C26" s="1100"/>
      <c r="D26" s="1100"/>
      <c r="E26" s="1100"/>
      <c r="F26" s="1100"/>
      <c r="G26" s="1087"/>
      <c r="H26" s="1087"/>
      <c r="I26" s="1087"/>
      <c r="J26" s="1087"/>
      <c r="K26" s="1087"/>
      <c r="L26" s="1087"/>
      <c r="M26" s="1087"/>
      <c r="N26" s="1087"/>
      <c r="O26" s="1087"/>
      <c r="P26" s="1087"/>
      <c r="Q26" s="1087"/>
      <c r="R26" s="1087"/>
      <c r="S26" s="1087"/>
      <c r="T26" s="1087"/>
    </row>
    <row r="27" spans="2:20" ht="15">
      <c r="B27" s="1101" t="s">
        <v>489</v>
      </c>
      <c r="C27" s="1101"/>
      <c r="D27" s="1101"/>
      <c r="E27" s="1101"/>
      <c r="F27" s="1101"/>
      <c r="G27" s="1102"/>
      <c r="H27" s="1102"/>
      <c r="I27" s="1102"/>
      <c r="J27" s="1102"/>
      <c r="K27" s="1087"/>
      <c r="L27" s="1087"/>
      <c r="M27" s="1087"/>
      <c r="N27" s="1087"/>
      <c r="O27" s="1087"/>
      <c r="P27" s="1087"/>
      <c r="Q27" s="1087"/>
      <c r="R27" s="1087"/>
      <c r="S27" s="1087"/>
      <c r="T27" s="1087"/>
    </row>
    <row r="28" spans="2:20" ht="15">
      <c r="B28" s="1100" t="s">
        <v>485</v>
      </c>
      <c r="C28" s="1111" t="s">
        <v>490</v>
      </c>
      <c r="D28" s="1100"/>
      <c r="E28" s="1100"/>
      <c r="F28" s="1100"/>
      <c r="G28" s="1087"/>
      <c r="H28" s="1087"/>
      <c r="I28" s="1087"/>
      <c r="J28" s="1087"/>
      <c r="K28" s="1087"/>
      <c r="L28" s="1087"/>
      <c r="M28" s="1087"/>
      <c r="N28" s="1087"/>
      <c r="O28" s="1087"/>
      <c r="P28" s="1087"/>
      <c r="Q28" s="1087"/>
      <c r="R28" s="1087"/>
      <c r="S28" s="1087"/>
      <c r="T28" s="1087"/>
    </row>
    <row r="29" spans="2:20" ht="15">
      <c r="B29" s="1100" t="s">
        <v>507</v>
      </c>
      <c r="C29" s="1100"/>
      <c r="D29" s="1100"/>
      <c r="E29" s="1100"/>
      <c r="F29" s="1100"/>
      <c r="G29" s="1087"/>
      <c r="H29" s="1087"/>
      <c r="I29" s="1087"/>
      <c r="J29" s="1087"/>
      <c r="K29" s="1087"/>
      <c r="L29" s="1087"/>
      <c r="M29" s="1087"/>
      <c r="N29" s="1087"/>
      <c r="O29" s="1087"/>
      <c r="P29" s="1087"/>
      <c r="Q29" s="1087"/>
      <c r="R29" s="1087"/>
      <c r="S29" s="1087"/>
      <c r="T29" s="1087"/>
    </row>
    <row r="30" spans="2:20" ht="15">
      <c r="B30" s="1100"/>
      <c r="C30" s="1100"/>
      <c r="D30" s="1100"/>
      <c r="E30" s="1100"/>
      <c r="F30" s="1100"/>
      <c r="G30" s="1087"/>
      <c r="H30" s="1087"/>
      <c r="I30" s="1087"/>
      <c r="J30" s="1087"/>
      <c r="K30" s="1087"/>
      <c r="L30" s="1087"/>
      <c r="M30" s="1087"/>
      <c r="N30" s="1087"/>
      <c r="O30" s="1087"/>
      <c r="P30" s="1087"/>
      <c r="Q30" s="1087"/>
      <c r="R30" s="1087"/>
      <c r="S30" s="1087"/>
      <c r="T30" s="1087"/>
    </row>
    <row r="31" spans="2:20" ht="15">
      <c r="B31" s="1104" t="s">
        <v>486</v>
      </c>
      <c r="C31" s="1105"/>
      <c r="D31" s="1105"/>
      <c r="E31" s="1105"/>
      <c r="F31" s="1105"/>
      <c r="G31" s="1106"/>
      <c r="H31" s="1106"/>
      <c r="I31" s="1106"/>
      <c r="J31" s="1106"/>
      <c r="K31" s="1106"/>
      <c r="L31" s="1106"/>
      <c r="M31" s="1106"/>
      <c r="N31" s="1106"/>
      <c r="O31" s="1106"/>
      <c r="P31" s="1106"/>
      <c r="Q31" s="1087"/>
      <c r="R31" s="1087"/>
      <c r="S31" s="1087"/>
      <c r="T31" s="1087"/>
    </row>
    <row r="32" spans="2:20" ht="15">
      <c r="B32" s="1107" t="s">
        <v>487</v>
      </c>
      <c r="C32" s="1105"/>
      <c r="D32" s="1105"/>
      <c r="E32" s="1105"/>
      <c r="F32" s="1105"/>
      <c r="G32" s="1106"/>
      <c r="H32" s="1106"/>
      <c r="I32" s="1106"/>
      <c r="J32" s="1106"/>
      <c r="K32" s="1106"/>
      <c r="L32" s="1106"/>
      <c r="M32" s="1106"/>
      <c r="N32" s="1106"/>
      <c r="O32" s="1106"/>
      <c r="P32" s="1106"/>
      <c r="Q32" s="1087"/>
      <c r="R32" s="1087"/>
      <c r="S32" s="1087"/>
      <c r="T32" s="1087"/>
    </row>
    <row r="33" spans="2:20" ht="15.75">
      <c r="B33" s="1107" t="s">
        <v>488</v>
      </c>
      <c r="C33" s="1100"/>
      <c r="D33" s="1100"/>
      <c r="E33" s="1100"/>
      <c r="F33" s="1100"/>
      <c r="G33" s="1087"/>
      <c r="H33" s="1087"/>
      <c r="I33" s="1087"/>
      <c r="J33" s="1087"/>
      <c r="K33" s="1087"/>
      <c r="L33" s="1087"/>
      <c r="M33" s="1087"/>
      <c r="N33" s="1108"/>
      <c r="O33" s="1087"/>
      <c r="P33" s="1087"/>
      <c r="Q33" s="1087"/>
      <c r="R33" s="1087"/>
      <c r="S33" s="1087"/>
      <c r="T33" s="1087"/>
    </row>
    <row r="34" spans="2:20" ht="15.75">
      <c r="B34" s="1100"/>
      <c r="C34" s="1100"/>
      <c r="D34" s="1100"/>
      <c r="E34" s="1100"/>
      <c r="F34" s="1100"/>
      <c r="G34" s="1087"/>
      <c r="H34" s="1087"/>
      <c r="I34" s="1087"/>
      <c r="J34" s="1087"/>
      <c r="K34" s="1087"/>
      <c r="L34" s="1087"/>
      <c r="M34" s="1087"/>
      <c r="N34" s="1108"/>
      <c r="O34" s="1087"/>
      <c r="P34" s="1087"/>
      <c r="Q34" s="1087"/>
      <c r="R34" s="1087"/>
      <c r="S34" s="1087"/>
      <c r="T34" s="1087"/>
    </row>
    <row r="35" spans="2:20" ht="15.75">
      <c r="B35" s="1087"/>
      <c r="C35" s="1087"/>
      <c r="D35" s="1087"/>
      <c r="E35" s="1087"/>
      <c r="F35" s="1087"/>
      <c r="G35" s="1087"/>
      <c r="H35" s="1087"/>
      <c r="I35" s="1087"/>
      <c r="J35" s="1087"/>
      <c r="K35" s="1087"/>
      <c r="L35" s="1087"/>
      <c r="M35" s="1087"/>
      <c r="N35" s="1108"/>
      <c r="O35" s="1087"/>
      <c r="P35" s="1087"/>
      <c r="Q35" s="1087"/>
      <c r="R35" s="1087"/>
      <c r="S35" s="1087"/>
      <c r="T35" s="1087"/>
    </row>
    <row r="36" spans="2:20" ht="15.75">
      <c r="B36" s="1087"/>
      <c r="C36" s="1087"/>
      <c r="D36" s="1087"/>
      <c r="E36" s="1087"/>
      <c r="F36" s="1087"/>
      <c r="G36" s="1087"/>
      <c r="H36" s="1087"/>
      <c r="I36" s="1087"/>
      <c r="J36" s="1087"/>
      <c r="K36" s="1087"/>
      <c r="L36" s="1087"/>
      <c r="M36" s="1087"/>
      <c r="N36" s="1108"/>
      <c r="O36" s="1087"/>
      <c r="P36" s="1087"/>
      <c r="Q36" s="1087"/>
      <c r="R36" s="1087"/>
      <c r="S36" s="1087"/>
      <c r="T36" s="1087"/>
    </row>
    <row r="37" spans="2:20" ht="15.75">
      <c r="B37" s="1109"/>
      <c r="C37" s="1109"/>
      <c r="D37" s="1109"/>
      <c r="E37" s="1109"/>
      <c r="F37" s="1109"/>
      <c r="G37" s="1109"/>
      <c r="H37" s="1109"/>
      <c r="I37" s="1109"/>
      <c r="J37" s="1109"/>
      <c r="K37" s="1109"/>
      <c r="N37" s="1110"/>
    </row>
    <row r="38" spans="2:20" ht="15.75">
      <c r="B38" s="1109"/>
      <c r="C38" s="1109"/>
      <c r="D38" s="1109"/>
      <c r="E38" s="1109"/>
      <c r="F38" s="1109"/>
      <c r="G38" s="1109"/>
      <c r="H38" s="1109"/>
      <c r="I38" s="1109"/>
      <c r="J38" s="1109"/>
      <c r="K38" s="1109"/>
      <c r="N38" s="1110"/>
    </row>
    <row r="39" spans="2:20">
      <c r="B39" s="1109"/>
      <c r="C39" s="1109"/>
      <c r="D39" s="1109"/>
      <c r="E39" s="1109"/>
      <c r="F39" s="1109"/>
      <c r="G39" s="1109"/>
      <c r="H39" s="1109"/>
      <c r="I39" s="1109"/>
      <c r="J39" s="1109"/>
      <c r="K39" s="1109"/>
    </row>
    <row r="40" spans="2:20">
      <c r="B40" s="1109"/>
      <c r="C40" s="1109"/>
      <c r="D40" s="1109"/>
      <c r="E40" s="1109"/>
      <c r="F40" s="1109"/>
      <c r="G40" s="1109"/>
      <c r="H40" s="1109"/>
      <c r="I40" s="1109"/>
      <c r="J40" s="1109"/>
      <c r="K40" s="1109"/>
    </row>
    <row r="41" spans="2:20">
      <c r="B41" s="1109"/>
      <c r="C41" s="1109"/>
      <c r="D41" s="1109"/>
      <c r="E41" s="1109"/>
      <c r="F41" s="1109"/>
      <c r="G41" s="1109"/>
      <c r="H41" s="1109"/>
      <c r="I41" s="1109"/>
      <c r="J41" s="1109"/>
      <c r="K41" s="1109"/>
    </row>
    <row r="42" spans="2:20">
      <c r="B42" s="1109"/>
      <c r="C42" s="1109"/>
      <c r="D42" s="1109"/>
      <c r="E42" s="1109"/>
      <c r="F42" s="1109"/>
      <c r="G42" s="1109"/>
      <c r="H42" s="1109"/>
      <c r="I42" s="1109"/>
      <c r="J42" s="1109"/>
      <c r="K42" s="1109"/>
    </row>
    <row r="43" spans="2:20">
      <c r="B43" s="1109"/>
      <c r="C43" s="1109"/>
      <c r="D43" s="1109"/>
      <c r="E43" s="1109"/>
      <c r="F43" s="1109"/>
      <c r="G43" s="1109"/>
      <c r="H43" s="1109"/>
      <c r="I43" s="1109"/>
      <c r="J43" s="1109"/>
      <c r="K43" s="1109"/>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S17" sqref="S1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500" t="s">
        <v>435</v>
      </c>
      <c r="B1" s="1500"/>
      <c r="C1" s="1500"/>
      <c r="D1" s="1500"/>
      <c r="E1" s="1500"/>
      <c r="F1" s="1500"/>
      <c r="G1" s="471"/>
      <c r="H1" s="471"/>
    </row>
    <row r="2" spans="1:8" ht="18.75" customHeight="1" thickBot="1">
      <c r="A2" s="1145" t="s">
        <v>514</v>
      </c>
      <c r="B2" s="1144"/>
      <c r="C2" s="1144"/>
      <c r="D2" s="1144"/>
      <c r="E2" s="1144"/>
      <c r="F2" s="1144"/>
    </row>
    <row r="3" spans="1:8" ht="27" customHeight="1">
      <c r="A3" s="1496" t="s">
        <v>53</v>
      </c>
      <c r="B3" s="1496" t="s">
        <v>90</v>
      </c>
      <c r="C3" s="1501" t="s">
        <v>59</v>
      </c>
      <c r="D3" s="1502"/>
      <c r="E3" s="1503"/>
      <c r="F3" s="1498" t="s">
        <v>91</v>
      </c>
      <c r="G3" s="1499"/>
      <c r="H3" s="3"/>
    </row>
    <row r="4" spans="1:8" ht="32.25" customHeight="1" thickBot="1">
      <c r="A4" s="1497"/>
      <c r="B4" s="1497"/>
      <c r="C4" s="910">
        <v>44906</v>
      </c>
      <c r="D4" s="911">
        <v>44899</v>
      </c>
      <c r="E4" s="912">
        <v>44542</v>
      </c>
      <c r="F4" s="913" t="s">
        <v>277</v>
      </c>
      <c r="G4" s="914" t="s">
        <v>92</v>
      </c>
      <c r="H4" s="3"/>
    </row>
    <row r="5" spans="1:8" ht="29.25" customHeight="1">
      <c r="A5" s="915" t="s">
        <v>96</v>
      </c>
      <c r="B5" s="916" t="s">
        <v>261</v>
      </c>
      <c r="C5" s="917">
        <v>806.64</v>
      </c>
      <c r="D5" s="918">
        <v>742.74</v>
      </c>
      <c r="E5" s="919">
        <v>735.99</v>
      </c>
      <c r="F5" s="1113">
        <v>8.6032797479602525</v>
      </c>
      <c r="G5" s="1237">
        <v>9.599315208087063</v>
      </c>
      <c r="H5" s="3"/>
    </row>
    <row r="6" spans="1:8" ht="28.5" customHeight="1" thickBot="1">
      <c r="A6" s="920" t="s">
        <v>97</v>
      </c>
      <c r="B6" s="921" t="s">
        <v>261</v>
      </c>
      <c r="C6" s="922">
        <v>1254.74</v>
      </c>
      <c r="D6" s="923">
        <v>1139.1199999999999</v>
      </c>
      <c r="E6" s="924">
        <v>994.62</v>
      </c>
      <c r="F6" s="1114">
        <v>10.149940304796697</v>
      </c>
      <c r="G6" s="1115">
        <v>26.152701534254284</v>
      </c>
      <c r="H6" s="3"/>
    </row>
    <row r="7" spans="1:8" ht="32.25" customHeight="1" thickBot="1">
      <c r="A7" s="925" t="s">
        <v>93</v>
      </c>
      <c r="B7" s="926" t="s">
        <v>94</v>
      </c>
      <c r="C7" s="922" t="s">
        <v>500</v>
      </c>
      <c r="D7" s="927" t="s">
        <v>500</v>
      </c>
      <c r="E7" s="928" t="s">
        <v>500</v>
      </c>
      <c r="F7" s="1114" t="s">
        <v>73</v>
      </c>
      <c r="G7" s="1115" t="s">
        <v>73</v>
      </c>
      <c r="H7" s="3"/>
    </row>
    <row r="8" spans="1:8" s="3" customFormat="1" ht="15.75">
      <c r="A8" s="601"/>
      <c r="B8" s="602"/>
      <c r="D8" s="580"/>
      <c r="E8" s="581"/>
      <c r="F8" s="582"/>
      <c r="G8" s="582"/>
    </row>
    <row r="9" spans="1:8" ht="19.5" customHeight="1">
      <c r="A9" s="1300" t="s">
        <v>38</v>
      </c>
      <c r="B9" s="1117"/>
      <c r="C9" s="3"/>
      <c r="E9" s="3"/>
      <c r="F9" s="3"/>
      <c r="G9" s="3"/>
      <c r="H9" s="3"/>
    </row>
    <row r="10" spans="1:8">
      <c r="A10" s="1301" t="s">
        <v>495</v>
      </c>
      <c r="B10" s="1117"/>
      <c r="C10" s="3"/>
      <c r="E10" s="3"/>
      <c r="F10" s="3"/>
      <c r="G10" s="3"/>
      <c r="H10" s="3"/>
    </row>
    <row r="11" spans="1:8" ht="15">
      <c r="A11" s="1302"/>
      <c r="B11" s="111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O37" sqref="O37"/>
    </sheetView>
  </sheetViews>
  <sheetFormatPr defaultColWidth="9.140625" defaultRowHeight="12.75"/>
  <cols>
    <col min="1" max="1" width="19.7109375" style="1117" customWidth="1"/>
    <col min="2" max="2" width="38.85546875" style="1117" bestFit="1" customWidth="1"/>
    <col min="3" max="3" width="16" style="1117" bestFit="1" customWidth="1"/>
    <col min="4" max="4" width="15.7109375" style="1117" customWidth="1"/>
    <col min="5" max="5" width="11.42578125" style="1117" customWidth="1"/>
    <col min="6" max="6" width="26.7109375" style="1117" customWidth="1"/>
    <col min="7" max="8" width="10.28515625" style="1117" bestFit="1" customWidth="1"/>
    <col min="9" max="9" width="11.28515625" style="1117" bestFit="1" customWidth="1"/>
    <col min="10" max="16384" width="9.140625" style="1117"/>
  </cols>
  <sheetData>
    <row r="1" spans="1:14" ht="27.75" customHeight="1">
      <c r="A1" s="1136" t="s">
        <v>516</v>
      </c>
      <c r="B1" s="1137"/>
      <c r="C1" s="1137"/>
      <c r="D1" s="1137"/>
      <c r="E1" s="1137"/>
      <c r="F1" s="1138"/>
      <c r="G1" s="1138"/>
      <c r="H1" s="1138"/>
      <c r="I1" s="1138"/>
      <c r="J1" s="1138"/>
      <c r="K1" s="1138"/>
      <c r="L1" s="1138"/>
      <c r="M1" s="1138"/>
      <c r="N1" s="1138"/>
    </row>
    <row r="2" spans="1:14" ht="21">
      <c r="A2" s="1139" t="s">
        <v>430</v>
      </c>
      <c r="B2" s="1137"/>
      <c r="C2" s="1137"/>
      <c r="D2" s="1137"/>
      <c r="E2" s="1137"/>
      <c r="F2" s="1138"/>
      <c r="G2" s="1138"/>
      <c r="H2" s="1138"/>
      <c r="I2" s="1138"/>
      <c r="J2" s="1138"/>
      <c r="K2" s="1138"/>
      <c r="L2" s="1138"/>
      <c r="M2" s="1138"/>
      <c r="N2" s="1138"/>
    </row>
    <row r="3" spans="1:14" ht="25.5" customHeight="1">
      <c r="A3" s="1269"/>
      <c r="B3" s="1140"/>
      <c r="C3" s="1141"/>
      <c r="D3" s="1141"/>
      <c r="E3" s="1141"/>
      <c r="F3" s="1141"/>
      <c r="G3" s="1141"/>
      <c r="H3" s="1141"/>
    </row>
    <row r="4" spans="1:14" ht="34.5" customHeight="1" thickBot="1">
      <c r="A4" s="1120"/>
      <c r="B4" s="1145"/>
    </row>
    <row r="5" spans="1:14" ht="24.95" customHeight="1">
      <c r="B5" s="1504" t="s">
        <v>95</v>
      </c>
      <c r="C5" s="1506" t="s">
        <v>431</v>
      </c>
      <c r="D5" s="1507"/>
      <c r="E5" s="1508" t="s">
        <v>432</v>
      </c>
      <c r="F5" s="1142"/>
    </row>
    <row r="6" spans="1:14" ht="24.95" customHeight="1" thickBot="1">
      <c r="B6" s="1505"/>
      <c r="C6" s="929">
        <v>44927</v>
      </c>
      <c r="D6" s="930">
        <v>44920</v>
      </c>
      <c r="E6" s="1509"/>
    </row>
    <row r="7" spans="1:14" ht="24.95" customHeight="1">
      <c r="B7" s="1510" t="s">
        <v>448</v>
      </c>
      <c r="C7" s="1511"/>
      <c r="D7" s="1511"/>
      <c r="E7" s="1512"/>
    </row>
    <row r="8" spans="1:14" ht="24.95" customHeight="1">
      <c r="B8" s="931" t="s">
        <v>478</v>
      </c>
      <c r="C8" s="932" t="s">
        <v>200</v>
      </c>
      <c r="D8" s="933" t="s">
        <v>200</v>
      </c>
      <c r="E8" s="1241" t="s">
        <v>73</v>
      </c>
    </row>
    <row r="9" spans="1:14" ht="24.95" customHeight="1">
      <c r="B9" s="931" t="s">
        <v>449</v>
      </c>
      <c r="C9" s="932">
        <v>35.53</v>
      </c>
      <c r="D9" s="933">
        <v>36.159999999999997</v>
      </c>
      <c r="E9" s="1238">
        <v>-1.742256637168129</v>
      </c>
    </row>
    <row r="10" spans="1:14" ht="24.95" customHeight="1" thickBot="1">
      <c r="B10" s="934" t="s">
        <v>450</v>
      </c>
      <c r="C10" s="935">
        <v>24.62</v>
      </c>
      <c r="D10" s="936">
        <v>23.34</v>
      </c>
      <c r="E10" s="1239">
        <v>5.4841473864610162</v>
      </c>
    </row>
    <row r="11" spans="1:14" ht="25.5" customHeight="1">
      <c r="B11" s="1510" t="s">
        <v>451</v>
      </c>
      <c r="C11" s="1511"/>
      <c r="D11" s="1511"/>
      <c r="E11" s="1512"/>
    </row>
    <row r="12" spans="1:14" ht="20.25" customHeight="1" thickBot="1">
      <c r="B12" s="937" t="s">
        <v>449</v>
      </c>
      <c r="C12" s="938">
        <v>35.630000000000003</v>
      </c>
      <c r="D12" s="939">
        <v>34.33</v>
      </c>
      <c r="E12" s="1240">
        <v>3.7867754150888562</v>
      </c>
    </row>
    <row r="13" spans="1:14" ht="15.75">
      <c r="B13" s="1143"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5" t="s">
        <v>418</v>
      </c>
      <c r="B1" s="826"/>
      <c r="C1" s="826"/>
      <c r="D1" s="827"/>
      <c r="E1" s="827"/>
      <c r="F1" s="826"/>
      <c r="G1" s="826"/>
      <c r="H1" s="826"/>
      <c r="I1" s="826"/>
      <c r="J1" s="826"/>
      <c r="K1" s="826"/>
      <c r="L1" s="826"/>
      <c r="M1" s="826"/>
      <c r="N1" s="826"/>
      <c r="O1" s="826"/>
      <c r="P1" s="826"/>
      <c r="Q1" s="826"/>
      <c r="R1" s="826"/>
      <c r="S1" s="826"/>
      <c r="T1" s="826"/>
      <c r="U1" s="826"/>
      <c r="V1" s="826"/>
      <c r="W1" s="826"/>
      <c r="X1" s="826"/>
      <c r="Y1" s="826"/>
      <c r="Z1" s="828"/>
      <c r="AA1" s="828" t="s">
        <v>423</v>
      </c>
      <c r="AD1" s="741">
        <v>1</v>
      </c>
      <c r="AE1" s="741">
        <v>0</v>
      </c>
      <c r="AF1" s="741">
        <v>1</v>
      </c>
      <c r="AG1" s="741">
        <v>0</v>
      </c>
      <c r="AH1" s="741">
        <v>0</v>
      </c>
      <c r="AI1" s="741">
        <v>0</v>
      </c>
    </row>
    <row r="2" spans="1:35" s="743" customFormat="1" ht="18" customHeight="1">
      <c r="A2" s="829"/>
      <c r="B2" s="830"/>
      <c r="C2" s="830"/>
      <c r="D2" s="831"/>
      <c r="E2" s="831"/>
      <c r="F2" s="830"/>
      <c r="G2" s="830"/>
      <c r="H2" s="830"/>
      <c r="I2" s="830"/>
      <c r="J2" s="830"/>
      <c r="K2" s="830"/>
      <c r="L2" s="830"/>
      <c r="M2" s="830"/>
      <c r="N2" s="830"/>
      <c r="O2" s="830"/>
      <c r="P2" s="830"/>
      <c r="Q2" s="830"/>
      <c r="R2" s="830"/>
      <c r="S2" s="830"/>
      <c r="T2" s="830"/>
      <c r="U2" s="830"/>
      <c r="V2" s="830"/>
      <c r="W2" s="830"/>
      <c r="X2" s="830"/>
      <c r="Y2" s="830"/>
      <c r="Z2" s="742"/>
      <c r="AA2" s="832" t="s">
        <v>523</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513">
        <v>50</v>
      </c>
      <c r="Z4" s="1513"/>
      <c r="AA4" s="1513"/>
    </row>
    <row r="5" spans="1:35" s="756" customFormat="1" ht="15.75">
      <c r="A5" s="754" t="s">
        <v>524</v>
      </c>
      <c r="B5" s="755"/>
      <c r="C5" s="755"/>
      <c r="D5" s="755"/>
      <c r="E5" s="755"/>
      <c r="F5" s="755"/>
      <c r="G5" s="755"/>
      <c r="H5" s="755"/>
      <c r="I5" s="755"/>
      <c r="J5" s="755"/>
      <c r="Y5" s="1309"/>
      <c r="Z5" s="1310" t="s">
        <v>424</v>
      </c>
      <c r="AA5" s="1311">
        <v>44907</v>
      </c>
      <c r="AE5" s="1312"/>
      <c r="AF5" s="1312"/>
      <c r="AG5" s="1312"/>
      <c r="AH5" s="1312"/>
      <c r="AI5" s="1312"/>
    </row>
    <row r="6" spans="1:35">
      <c r="Y6" s="1309"/>
      <c r="Z6" s="1313" t="s">
        <v>425</v>
      </c>
      <c r="AA6" s="1314">
        <v>44913</v>
      </c>
      <c r="AE6" s="740"/>
      <c r="AF6" s="740"/>
      <c r="AG6" s="740"/>
      <c r="AH6" s="740"/>
      <c r="AI6" s="740"/>
    </row>
    <row r="7" spans="1:35" s="757" customFormat="1" ht="15.75">
      <c r="A7" s="1514" t="s">
        <v>426</v>
      </c>
      <c r="B7" s="1514"/>
      <c r="C7" s="1514"/>
      <c r="D7" s="1514"/>
      <c r="E7" s="1514"/>
      <c r="F7" s="1514"/>
      <c r="G7" s="1514"/>
      <c r="H7" s="1514"/>
      <c r="I7" s="1514"/>
      <c r="J7" s="1514"/>
      <c r="K7" s="1514"/>
      <c r="L7" s="1514"/>
      <c r="M7" s="1514"/>
      <c r="N7" s="1514"/>
      <c r="O7" s="1514"/>
      <c r="P7" s="1514"/>
      <c r="Q7" s="1514"/>
      <c r="R7" s="1514"/>
      <c r="S7" s="1514"/>
      <c r="T7" s="1514"/>
      <c r="U7" s="1514"/>
      <c r="V7" s="1514"/>
      <c r="W7" s="1514"/>
      <c r="X7" s="1514"/>
      <c r="Y7" s="1514"/>
      <c r="Z7" s="1514"/>
      <c r="AA7" s="1454"/>
      <c r="AB7" s="1315"/>
      <c r="AC7" s="1315"/>
      <c r="AD7" s="1315"/>
      <c r="AE7" s="740"/>
      <c r="AF7" s="740"/>
      <c r="AG7" s="740"/>
      <c r="AH7" s="740"/>
      <c r="AI7" s="740"/>
    </row>
    <row r="8" spans="1:35" s="757" customFormat="1" ht="15.75">
      <c r="A8" s="1514" t="s">
        <v>427</v>
      </c>
      <c r="B8" s="1514"/>
      <c r="C8" s="1514"/>
      <c r="D8" s="1514"/>
      <c r="E8" s="1514"/>
      <c r="F8" s="1514"/>
      <c r="G8" s="1514"/>
      <c r="H8" s="1514"/>
      <c r="I8" s="1514"/>
      <c r="J8" s="1514"/>
      <c r="K8" s="1514"/>
      <c r="L8" s="1514"/>
      <c r="M8" s="1514"/>
      <c r="N8" s="1514"/>
      <c r="O8" s="1514"/>
      <c r="P8" s="1514"/>
      <c r="Q8" s="1514"/>
      <c r="R8" s="1514"/>
      <c r="S8" s="1514"/>
      <c r="T8" s="1514"/>
      <c r="U8" s="1514"/>
      <c r="V8" s="1514"/>
      <c r="W8" s="1514"/>
      <c r="X8" s="1514"/>
      <c r="Y8" s="1514"/>
      <c r="Z8" s="1514"/>
      <c r="AA8" s="1454"/>
      <c r="AB8" s="1315"/>
      <c r="AC8" s="1315"/>
      <c r="AD8" s="1315"/>
      <c r="AE8" s="740"/>
      <c r="AF8" s="740"/>
      <c r="AG8" s="740"/>
      <c r="AH8" s="740"/>
      <c r="AI8" s="740"/>
    </row>
    <row r="9" spans="1:35" s="757" customFormat="1" ht="13.5" thickBot="1">
      <c r="A9" s="1316"/>
      <c r="B9" s="1316"/>
      <c r="C9" s="1317"/>
      <c r="D9" s="1317"/>
      <c r="E9" s="1317"/>
      <c r="F9" s="1317"/>
      <c r="G9" s="1317"/>
      <c r="H9" s="1318"/>
      <c r="I9" s="1317"/>
      <c r="J9" s="1317"/>
      <c r="K9" s="1317"/>
      <c r="L9" s="1317"/>
      <c r="M9" s="1317"/>
      <c r="N9" s="1317"/>
      <c r="O9" s="1317"/>
      <c r="P9" s="1317"/>
      <c r="Q9" s="1317"/>
      <c r="R9" s="1317"/>
      <c r="S9" s="1317"/>
      <c r="T9" s="1317"/>
      <c r="U9" s="1317"/>
      <c r="V9" s="1317"/>
      <c r="W9" s="1317"/>
      <c r="X9" s="1317"/>
      <c r="Y9" s="1317"/>
      <c r="Z9" s="1316"/>
      <c r="AA9" s="1316"/>
      <c r="AB9" s="1315"/>
      <c r="AC9" s="1315"/>
      <c r="AD9" s="1315"/>
      <c r="AE9" s="740"/>
      <c r="AF9" s="740"/>
      <c r="AG9" s="740"/>
      <c r="AH9" s="740"/>
      <c r="AI9" s="740"/>
    </row>
    <row r="10" spans="1:35" s="757" customFormat="1" ht="13.5" thickBot="1">
      <c r="A10" s="1319" t="s">
        <v>310</v>
      </c>
      <c r="B10" s="1316"/>
      <c r="C10" s="1515" t="s">
        <v>363</v>
      </c>
      <c r="D10" s="1516"/>
      <c r="E10" s="1516"/>
      <c r="F10" s="1516"/>
      <c r="G10" s="1516"/>
      <c r="H10" s="1517"/>
      <c r="I10" s="1317"/>
      <c r="J10" s="1515" t="s">
        <v>364</v>
      </c>
      <c r="K10" s="1516"/>
      <c r="L10" s="1516"/>
      <c r="M10" s="1516"/>
      <c r="N10" s="1516"/>
      <c r="O10" s="1517"/>
      <c r="P10" s="1317"/>
      <c r="Q10" s="1515" t="s">
        <v>365</v>
      </c>
      <c r="R10" s="1516"/>
      <c r="S10" s="1516"/>
      <c r="T10" s="1516"/>
      <c r="U10" s="1516"/>
      <c r="V10" s="1517"/>
      <c r="W10" s="1317"/>
      <c r="X10" s="1518" t="s">
        <v>366</v>
      </c>
      <c r="Y10" s="1519"/>
      <c r="Z10" s="1519"/>
      <c r="AA10" s="1520"/>
      <c r="AB10" s="1315"/>
      <c r="AC10" s="1315"/>
      <c r="AD10" s="1315"/>
      <c r="AE10" s="740"/>
      <c r="AF10" s="740"/>
      <c r="AG10" s="740"/>
      <c r="AH10" s="740"/>
      <c r="AI10" s="740"/>
    </row>
    <row r="11" spans="1:35" s="757" customFormat="1" ht="12" customHeight="1">
      <c r="A11" s="1316"/>
      <c r="B11" s="1316"/>
      <c r="C11" s="1521" t="s">
        <v>311</v>
      </c>
      <c r="D11" s="1521" t="s">
        <v>312</v>
      </c>
      <c r="E11" s="1521" t="s">
        <v>313</v>
      </c>
      <c r="F11" s="1521" t="s">
        <v>314</v>
      </c>
      <c r="G11" s="1320" t="s">
        <v>358</v>
      </c>
      <c r="H11" s="1321"/>
      <c r="I11" s="1317"/>
      <c r="J11" s="1523" t="s">
        <v>315</v>
      </c>
      <c r="K11" s="1523" t="s">
        <v>316</v>
      </c>
      <c r="L11" s="1523" t="s">
        <v>317</v>
      </c>
      <c r="M11" s="1523" t="s">
        <v>314</v>
      </c>
      <c r="N11" s="1320" t="s">
        <v>358</v>
      </c>
      <c r="O11" s="1320"/>
      <c r="P11" s="1317"/>
      <c r="Q11" s="1521" t="s">
        <v>311</v>
      </c>
      <c r="R11" s="1521" t="s">
        <v>312</v>
      </c>
      <c r="S11" s="1521" t="s">
        <v>313</v>
      </c>
      <c r="T11" s="1521" t="s">
        <v>314</v>
      </c>
      <c r="U11" s="1320" t="s">
        <v>358</v>
      </c>
      <c r="V11" s="1321"/>
      <c r="W11" s="1317"/>
      <c r="X11" s="1524" t="s">
        <v>318</v>
      </c>
      <c r="Y11" s="1322" t="s">
        <v>319</v>
      </c>
      <c r="Z11" s="1320" t="s">
        <v>358</v>
      </c>
      <c r="AA11" s="1320"/>
      <c r="AB11" s="1315"/>
      <c r="AC11" s="1315"/>
      <c r="AD11" s="1315"/>
      <c r="AE11" s="740"/>
      <c r="AF11" s="740"/>
      <c r="AG11" s="740"/>
      <c r="AH11" s="740"/>
      <c r="AI11" s="740"/>
    </row>
    <row r="12" spans="1:35" s="757" customFormat="1" ht="12" customHeight="1" thickBot="1">
      <c r="A12" s="1323" t="s">
        <v>359</v>
      </c>
      <c r="B12" s="1316"/>
      <c r="C12" s="1522"/>
      <c r="D12" s="1522"/>
      <c r="E12" s="1522"/>
      <c r="F12" s="1522"/>
      <c r="G12" s="1324" t="s">
        <v>360</v>
      </c>
      <c r="H12" s="1325" t="s">
        <v>320</v>
      </c>
      <c r="I12" s="1326"/>
      <c r="J12" s="1522"/>
      <c r="K12" s="1522"/>
      <c r="L12" s="1522"/>
      <c r="M12" s="1522"/>
      <c r="N12" s="1324" t="s">
        <v>360</v>
      </c>
      <c r="O12" s="1325" t="s">
        <v>320</v>
      </c>
      <c r="P12" s="1316"/>
      <c r="Q12" s="1522"/>
      <c r="R12" s="1522"/>
      <c r="S12" s="1522"/>
      <c r="T12" s="1522"/>
      <c r="U12" s="1324" t="s">
        <v>360</v>
      </c>
      <c r="V12" s="1325" t="s">
        <v>320</v>
      </c>
      <c r="W12" s="1316"/>
      <c r="X12" s="1525"/>
      <c r="Y12" s="1327" t="s">
        <v>321</v>
      </c>
      <c r="Z12" s="1324" t="s">
        <v>360</v>
      </c>
      <c r="AA12" s="1324" t="s">
        <v>320</v>
      </c>
      <c r="AB12" s="1315"/>
      <c r="AC12" s="1315"/>
      <c r="AD12" s="1315"/>
      <c r="AE12" s="1315"/>
    </row>
    <row r="13" spans="1:35" s="757" customFormat="1" ht="15.75" thickBot="1">
      <c r="A13" s="1328" t="s">
        <v>361</v>
      </c>
      <c r="B13" s="1316"/>
      <c r="C13" s="1329">
        <v>515.77700000000004</v>
      </c>
      <c r="D13" s="1330">
        <v>508.55500000000001</v>
      </c>
      <c r="E13" s="1331"/>
      <c r="F13" s="1332">
        <v>507.92399999999998</v>
      </c>
      <c r="G13" s="758">
        <v>-1.9340000000000259</v>
      </c>
      <c r="H13" s="759">
        <v>-3.7932130122505514E-3</v>
      </c>
      <c r="I13" s="1326"/>
      <c r="J13" s="1329">
        <v>405.58</v>
      </c>
      <c r="K13" s="1330">
        <v>521.08000000000004</v>
      </c>
      <c r="L13" s="1331">
        <v>534.56500000000005</v>
      </c>
      <c r="M13" s="1332">
        <v>527.01099999999997</v>
      </c>
      <c r="N13" s="758">
        <v>27.259999999999991</v>
      </c>
      <c r="O13" s="759">
        <v>5.4547164487914968E-2</v>
      </c>
      <c r="P13" s="1316"/>
      <c r="Q13" s="1329">
        <v>520.726</v>
      </c>
      <c r="R13" s="1330">
        <v>518.01599999999996</v>
      </c>
      <c r="S13" s="1331"/>
      <c r="T13" s="1332">
        <v>506.88900000000001</v>
      </c>
      <c r="U13" s="758">
        <v>-0.87899999999996226</v>
      </c>
      <c r="V13" s="759">
        <v>-1.7311055442642553E-3</v>
      </c>
      <c r="W13" s="1316"/>
      <c r="X13" s="1333">
        <v>510.07089999999999</v>
      </c>
      <c r="Y13" s="790">
        <v>229.34842625899279</v>
      </c>
      <c r="Z13" s="758">
        <v>2.0763000000000034</v>
      </c>
      <c r="AA13" s="759">
        <v>4.0872481715357178E-3</v>
      </c>
      <c r="AB13" s="1315"/>
      <c r="AC13" s="1315"/>
      <c r="AD13" s="1315"/>
      <c r="AE13" s="1315"/>
      <c r="AF13" s="760"/>
    </row>
    <row r="14" spans="1:35" s="757" customFormat="1" ht="2.1" customHeight="1">
      <c r="A14" s="1334"/>
      <c r="B14" s="1316"/>
      <c r="C14" s="1334"/>
      <c r="D14" s="1335"/>
      <c r="E14" s="1335"/>
      <c r="F14" s="1335"/>
      <c r="G14" s="1335"/>
      <c r="H14" s="761"/>
      <c r="I14" s="1335"/>
      <c r="J14" s="1335"/>
      <c r="K14" s="1335"/>
      <c r="L14" s="1335"/>
      <c r="M14" s="1335"/>
      <c r="N14" s="1335"/>
      <c r="O14" s="762"/>
      <c r="P14" s="1316"/>
      <c r="Q14" s="1334"/>
      <c r="R14" s="1335"/>
      <c r="S14" s="1335"/>
      <c r="T14" s="1335"/>
      <c r="U14" s="1335"/>
      <c r="V14" s="761"/>
      <c r="W14" s="1316"/>
      <c r="X14" s="1336"/>
      <c r="Y14" s="1337"/>
      <c r="Z14" s="1334"/>
      <c r="AA14" s="1334"/>
      <c r="AB14" s="1315"/>
      <c r="AC14" s="1315"/>
      <c r="AD14" s="1315"/>
      <c r="AE14" s="1315"/>
    </row>
    <row r="15" spans="1:35" s="757" customFormat="1" ht="2.85" customHeight="1">
      <c r="A15" s="1338"/>
      <c r="B15" s="1316"/>
      <c r="C15" s="1338"/>
      <c r="D15" s="1338"/>
      <c r="E15" s="1338"/>
      <c r="F15" s="1338"/>
      <c r="G15" s="763"/>
      <c r="H15" s="764"/>
      <c r="I15" s="1338"/>
      <c r="J15" s="1338"/>
      <c r="K15" s="1338"/>
      <c r="L15" s="1338"/>
      <c r="M15" s="1338"/>
      <c r="N15" s="1338"/>
      <c r="O15" s="765"/>
      <c r="P15" s="1338"/>
      <c r="Q15" s="1338"/>
      <c r="R15" s="1338"/>
      <c r="S15" s="1338"/>
      <c r="T15" s="1338"/>
      <c r="U15" s="763"/>
      <c r="V15" s="764"/>
      <c r="W15" s="1338"/>
      <c r="X15" s="1338"/>
      <c r="Y15" s="1338"/>
      <c r="Z15" s="1339"/>
      <c r="AA15" s="1339"/>
      <c r="AB15" s="1315"/>
      <c r="AC15" s="1315"/>
      <c r="AD15" s="1315"/>
      <c r="AE15" s="1315"/>
    </row>
    <row r="16" spans="1:35" s="757" customFormat="1" ht="13.5" thickBot="1">
      <c r="A16" s="1338"/>
      <c r="B16" s="1316"/>
      <c r="C16" s="1452" t="s">
        <v>322</v>
      </c>
      <c r="D16" s="1452" t="s">
        <v>323</v>
      </c>
      <c r="E16" s="1452" t="s">
        <v>324</v>
      </c>
      <c r="F16" s="1452" t="s">
        <v>325</v>
      </c>
      <c r="G16" s="1452"/>
      <c r="H16" s="766"/>
      <c r="I16" s="1317"/>
      <c r="J16" s="1452" t="s">
        <v>322</v>
      </c>
      <c r="K16" s="1452" t="s">
        <v>323</v>
      </c>
      <c r="L16" s="1452" t="s">
        <v>324</v>
      </c>
      <c r="M16" s="1452" t="s">
        <v>325</v>
      </c>
      <c r="N16" s="1340"/>
      <c r="O16" s="767"/>
      <c r="P16" s="1317"/>
      <c r="Q16" s="1452" t="s">
        <v>322</v>
      </c>
      <c r="R16" s="1452" t="s">
        <v>323</v>
      </c>
      <c r="S16" s="1452" t="s">
        <v>324</v>
      </c>
      <c r="T16" s="1452" t="s">
        <v>325</v>
      </c>
      <c r="U16" s="1452"/>
      <c r="V16" s="766"/>
      <c r="W16" s="1316"/>
      <c r="X16" s="1453" t="s">
        <v>318</v>
      </c>
      <c r="Y16" s="1317"/>
      <c r="Z16" s="1339"/>
      <c r="AA16" s="1339"/>
      <c r="AB16" s="1315"/>
      <c r="AC16" s="1315"/>
      <c r="AD16" s="1315"/>
      <c r="AE16" s="1315"/>
    </row>
    <row r="17" spans="1:31" s="757" customFormat="1">
      <c r="A17" s="1341" t="s">
        <v>326</v>
      </c>
      <c r="B17" s="1316"/>
      <c r="C17" s="1342">
        <v>505.29880000000003</v>
      </c>
      <c r="D17" s="1343">
        <v>471.14879999999999</v>
      </c>
      <c r="E17" s="1343" t="s">
        <v>374</v>
      </c>
      <c r="F17" s="1344">
        <v>501.19159999999999</v>
      </c>
      <c r="G17" s="768">
        <v>3.9723000000000184</v>
      </c>
      <c r="H17" s="769">
        <v>7.9890301925127361E-3</v>
      </c>
      <c r="I17" s="1345"/>
      <c r="J17" s="1342" t="s">
        <v>374</v>
      </c>
      <c r="K17" s="1343" t="s">
        <v>374</v>
      </c>
      <c r="L17" s="1343" t="s">
        <v>374</v>
      </c>
      <c r="M17" s="1344" t="s">
        <v>374</v>
      </c>
      <c r="N17" s="768"/>
      <c r="O17" s="769"/>
      <c r="P17" s="1316"/>
      <c r="Q17" s="1342" t="s">
        <v>374</v>
      </c>
      <c r="R17" s="1343" t="s">
        <v>374</v>
      </c>
      <c r="S17" s="1343" t="s">
        <v>374</v>
      </c>
      <c r="T17" s="1344" t="s">
        <v>374</v>
      </c>
      <c r="U17" s="768" t="s">
        <v>374</v>
      </c>
      <c r="V17" s="770" t="s">
        <v>374</v>
      </c>
      <c r="W17" s="1316"/>
      <c r="X17" s="1346">
        <v>501.19159999999999</v>
      </c>
      <c r="Y17" s="1347"/>
      <c r="Z17" s="771">
        <v>3.9723000000000184</v>
      </c>
      <c r="AA17" s="770">
        <v>7.9890301925127361E-3</v>
      </c>
      <c r="AB17" s="1348"/>
      <c r="AC17" s="1348"/>
      <c r="AD17" s="1348"/>
      <c r="AE17" s="1348"/>
    </row>
    <row r="18" spans="1:31" s="757" customFormat="1">
      <c r="A18" s="1349" t="s">
        <v>327</v>
      </c>
      <c r="B18" s="1316"/>
      <c r="C18" s="1350" t="s">
        <v>374</v>
      </c>
      <c r="D18" s="1351" t="s">
        <v>374</v>
      </c>
      <c r="E18" s="1351" t="s">
        <v>374</v>
      </c>
      <c r="F18" s="1352" t="s">
        <v>374</v>
      </c>
      <c r="G18" s="772"/>
      <c r="H18" s="773" t="s">
        <v>374</v>
      </c>
      <c r="I18" s="1345"/>
      <c r="J18" s="1350" t="s">
        <v>374</v>
      </c>
      <c r="K18" s="1351" t="s">
        <v>374</v>
      </c>
      <c r="L18" s="1351" t="s">
        <v>374</v>
      </c>
      <c r="M18" s="1352" t="s">
        <v>374</v>
      </c>
      <c r="N18" s="772" t="s">
        <v>374</v>
      </c>
      <c r="O18" s="774" t="s">
        <v>374</v>
      </c>
      <c r="P18" s="1316"/>
      <c r="Q18" s="1350" t="s">
        <v>374</v>
      </c>
      <c r="R18" s="1351" t="s">
        <v>374</v>
      </c>
      <c r="S18" s="1351" t="s">
        <v>374</v>
      </c>
      <c r="T18" s="1352" t="s">
        <v>374</v>
      </c>
      <c r="U18" s="772" t="s">
        <v>374</v>
      </c>
      <c r="V18" s="774" t="s">
        <v>374</v>
      </c>
      <c r="W18" s="1316"/>
      <c r="X18" s="1353" t="s">
        <v>374</v>
      </c>
      <c r="Y18" s="1335"/>
      <c r="Z18" s="775" t="s">
        <v>374</v>
      </c>
      <c r="AA18" s="774" t="s">
        <v>374</v>
      </c>
      <c r="AB18" s="1348"/>
      <c r="AC18" s="1348"/>
      <c r="AD18" s="1348"/>
      <c r="AE18" s="1348"/>
    </row>
    <row r="19" spans="1:31" s="757" customFormat="1">
      <c r="A19" s="1349" t="s">
        <v>328</v>
      </c>
      <c r="B19" s="1316"/>
      <c r="C19" s="1350">
        <v>440.28710000000001</v>
      </c>
      <c r="D19" s="1351">
        <v>447.5643</v>
      </c>
      <c r="E19" s="1351">
        <v>444.39620000000002</v>
      </c>
      <c r="F19" s="1352">
        <v>444.76690000000002</v>
      </c>
      <c r="G19" s="772">
        <v>-0.32810000000000628</v>
      </c>
      <c r="H19" s="773">
        <v>-7.3714600253882434E-4</v>
      </c>
      <c r="I19" s="1345"/>
      <c r="J19" s="1350" t="s">
        <v>374</v>
      </c>
      <c r="K19" s="1351" t="s">
        <v>374</v>
      </c>
      <c r="L19" s="1351" t="s">
        <v>374</v>
      </c>
      <c r="M19" s="1352" t="s">
        <v>374</v>
      </c>
      <c r="N19" s="772" t="s">
        <v>374</v>
      </c>
      <c r="O19" s="774" t="s">
        <v>374</v>
      </c>
      <c r="P19" s="1316"/>
      <c r="Q19" s="1350" t="s">
        <v>374</v>
      </c>
      <c r="R19" s="1351" t="s">
        <v>332</v>
      </c>
      <c r="S19" s="1351" t="s">
        <v>332</v>
      </c>
      <c r="T19" s="1352" t="s">
        <v>332</v>
      </c>
      <c r="U19" s="772" t="s">
        <v>374</v>
      </c>
      <c r="V19" s="774" t="s">
        <v>374</v>
      </c>
      <c r="W19" s="1316"/>
      <c r="X19" s="1353" t="s">
        <v>332</v>
      </c>
      <c r="Y19" s="1335"/>
      <c r="Z19" s="775" t="s">
        <v>374</v>
      </c>
      <c r="AA19" s="774" t="s">
        <v>374</v>
      </c>
      <c r="AB19" s="1348"/>
      <c r="AC19" s="1348"/>
      <c r="AD19" s="1348"/>
      <c r="AE19" s="1348"/>
    </row>
    <row r="20" spans="1:31" s="757" customFormat="1">
      <c r="A20" s="1349" t="s">
        <v>329</v>
      </c>
      <c r="B20" s="1316"/>
      <c r="C20" s="1350" t="s">
        <v>374</v>
      </c>
      <c r="D20" s="1351">
        <v>474.8254</v>
      </c>
      <c r="E20" s="1351">
        <v>464.64240000000001</v>
      </c>
      <c r="F20" s="1352">
        <v>468.41919999999999</v>
      </c>
      <c r="G20" s="772">
        <v>3.0749999999999886</v>
      </c>
      <c r="H20" s="773">
        <v>6.6080118759404005E-3</v>
      </c>
      <c r="I20" s="1345"/>
      <c r="J20" s="1350" t="s">
        <v>374</v>
      </c>
      <c r="K20" s="1351" t="s">
        <v>374</v>
      </c>
      <c r="L20" s="1351" t="s">
        <v>374</v>
      </c>
      <c r="M20" s="1352" t="s">
        <v>374</v>
      </c>
      <c r="N20" s="772" t="s">
        <v>374</v>
      </c>
      <c r="O20" s="774" t="s">
        <v>374</v>
      </c>
      <c r="P20" s="1316"/>
      <c r="Q20" s="1350" t="s">
        <v>374</v>
      </c>
      <c r="R20" s="1351">
        <v>491.0292</v>
      </c>
      <c r="S20" s="1351">
        <v>507.9008</v>
      </c>
      <c r="T20" s="1352">
        <v>503.76569999999998</v>
      </c>
      <c r="U20" s="772">
        <v>-1.3007000000000062</v>
      </c>
      <c r="V20" s="774">
        <v>-2.5753049500025771E-3</v>
      </c>
      <c r="W20" s="1316"/>
      <c r="X20" s="1354">
        <v>492.78300000000002</v>
      </c>
      <c r="Y20" s="1316"/>
      <c r="Z20" s="775">
        <v>5.8800000000019281E-2</v>
      </c>
      <c r="AA20" s="774">
        <v>1.1933653756002194E-4</v>
      </c>
      <c r="AB20" s="1348"/>
      <c r="AC20" s="1348"/>
      <c r="AD20" s="1348"/>
      <c r="AE20" s="1348"/>
    </row>
    <row r="21" spans="1:31" s="757" customFormat="1">
      <c r="A21" s="1349" t="s">
        <v>330</v>
      </c>
      <c r="B21" s="1316"/>
      <c r="C21" s="1350">
        <v>509.61680000000001</v>
      </c>
      <c r="D21" s="1351">
        <v>523.79240000000004</v>
      </c>
      <c r="E21" s="1351" t="s">
        <v>374</v>
      </c>
      <c r="F21" s="1352">
        <v>516.43859999999995</v>
      </c>
      <c r="G21" s="772">
        <v>2.1746999999999161</v>
      </c>
      <c r="H21" s="773">
        <v>4.2287627033512631E-3</v>
      </c>
      <c r="I21" s="1345"/>
      <c r="J21" s="1350" t="s">
        <v>374</v>
      </c>
      <c r="K21" s="1351" t="s">
        <v>374</v>
      </c>
      <c r="L21" s="1351" t="s">
        <v>374</v>
      </c>
      <c r="M21" s="1352" t="s">
        <v>374</v>
      </c>
      <c r="N21" s="772" t="s">
        <v>374</v>
      </c>
      <c r="O21" s="774" t="s">
        <v>374</v>
      </c>
      <c r="P21" s="1316"/>
      <c r="Q21" s="1350" t="s">
        <v>374</v>
      </c>
      <c r="R21" s="1351" t="s">
        <v>374</v>
      </c>
      <c r="S21" s="1351" t="s">
        <v>374</v>
      </c>
      <c r="T21" s="1352" t="s">
        <v>374</v>
      </c>
      <c r="U21" s="772" t="s">
        <v>374</v>
      </c>
      <c r="V21" s="774" t="s">
        <v>374</v>
      </c>
      <c r="W21" s="1316"/>
      <c r="X21" s="1354">
        <v>516.43859999999995</v>
      </c>
      <c r="Y21" s="1335"/>
      <c r="Z21" s="775">
        <v>2.1746999999999161</v>
      </c>
      <c r="AA21" s="774">
        <v>4.2287627033512631E-3</v>
      </c>
      <c r="AB21" s="1348"/>
      <c r="AC21" s="1348"/>
      <c r="AD21" s="1348"/>
      <c r="AE21" s="1348"/>
    </row>
    <row r="22" spans="1:31" s="757" customFormat="1">
      <c r="A22" s="1349" t="s">
        <v>331</v>
      </c>
      <c r="B22" s="1316"/>
      <c r="C22" s="1350" t="s">
        <v>374</v>
      </c>
      <c r="D22" s="1351" t="s">
        <v>332</v>
      </c>
      <c r="E22" s="1351" t="s">
        <v>374</v>
      </c>
      <c r="F22" s="1352" t="s">
        <v>332</v>
      </c>
      <c r="G22" s="786" t="s">
        <v>374</v>
      </c>
      <c r="H22" s="787" t="s">
        <v>374</v>
      </c>
      <c r="I22" s="1345"/>
      <c r="J22" s="1350" t="s">
        <v>374</v>
      </c>
      <c r="K22" s="1351" t="s">
        <v>374</v>
      </c>
      <c r="L22" s="1351" t="s">
        <v>374</v>
      </c>
      <c r="M22" s="1352" t="s">
        <v>374</v>
      </c>
      <c r="N22" s="772" t="s">
        <v>374</v>
      </c>
      <c r="O22" s="774" t="s">
        <v>374</v>
      </c>
      <c r="P22" s="1316"/>
      <c r="Q22" s="1350" t="s">
        <v>374</v>
      </c>
      <c r="R22" s="1351" t="s">
        <v>374</v>
      </c>
      <c r="S22" s="1351" t="s">
        <v>374</v>
      </c>
      <c r="T22" s="1352" t="s">
        <v>374</v>
      </c>
      <c r="U22" s="772" t="s">
        <v>374</v>
      </c>
      <c r="V22" s="774" t="s">
        <v>374</v>
      </c>
      <c r="W22" s="1316"/>
      <c r="X22" s="1354" t="s">
        <v>332</v>
      </c>
      <c r="Y22" s="1335"/>
      <c r="Z22" s="775"/>
      <c r="AA22" s="774"/>
      <c r="AB22" s="1348"/>
      <c r="AC22" s="1348"/>
      <c r="AD22" s="1348"/>
      <c r="AE22" s="1348"/>
    </row>
    <row r="23" spans="1:31" s="757" customFormat="1">
      <c r="A23" s="1349" t="s">
        <v>333</v>
      </c>
      <c r="B23" s="1316"/>
      <c r="C23" s="1355" t="s">
        <v>374</v>
      </c>
      <c r="D23" s="1356" t="s">
        <v>374</v>
      </c>
      <c r="E23" s="1356" t="s">
        <v>374</v>
      </c>
      <c r="F23" s="1357" t="s">
        <v>374</v>
      </c>
      <c r="G23" s="772"/>
      <c r="H23" s="773"/>
      <c r="I23" s="1358"/>
      <c r="J23" s="1355">
        <v>506.226</v>
      </c>
      <c r="K23" s="1356">
        <v>518.9479</v>
      </c>
      <c r="L23" s="1356">
        <v>537.50959999999998</v>
      </c>
      <c r="M23" s="1357">
        <v>527.34550000000002</v>
      </c>
      <c r="N23" s="772">
        <v>33.175200000000018</v>
      </c>
      <c r="O23" s="774">
        <v>6.7133132039703725E-2</v>
      </c>
      <c r="P23" s="1316"/>
      <c r="Q23" s="1355" t="s">
        <v>374</v>
      </c>
      <c r="R23" s="1356" t="s">
        <v>374</v>
      </c>
      <c r="S23" s="1356" t="s">
        <v>374</v>
      </c>
      <c r="T23" s="1357" t="s">
        <v>374</v>
      </c>
      <c r="U23" s="772" t="s">
        <v>374</v>
      </c>
      <c r="V23" s="774" t="s">
        <v>374</v>
      </c>
      <c r="W23" s="1316"/>
      <c r="X23" s="1354">
        <v>527.34550000000002</v>
      </c>
      <c r="Y23" s="1347"/>
      <c r="Z23" s="775">
        <v>33.175200000000018</v>
      </c>
      <c r="AA23" s="774">
        <v>6.7133132039703725E-2</v>
      </c>
      <c r="AB23" s="1348"/>
      <c r="AC23" s="1348"/>
      <c r="AD23" s="1348"/>
      <c r="AE23" s="1348"/>
    </row>
    <row r="24" spans="1:31" s="757" customFormat="1">
      <c r="A24" s="1349" t="s">
        <v>334</v>
      </c>
      <c r="B24" s="1316"/>
      <c r="C24" s="1350" t="s">
        <v>374</v>
      </c>
      <c r="D24" s="1351">
        <v>393.04480000000001</v>
      </c>
      <c r="E24" s="1351">
        <v>459.73140000000001</v>
      </c>
      <c r="F24" s="1352">
        <v>439.19130000000001</v>
      </c>
      <c r="G24" s="772">
        <v>0</v>
      </c>
      <c r="H24" s="773">
        <v>0</v>
      </c>
      <c r="I24" s="1345"/>
      <c r="J24" s="1350" t="s">
        <v>374</v>
      </c>
      <c r="K24" s="1351" t="s">
        <v>374</v>
      </c>
      <c r="L24" s="1351" t="s">
        <v>374</v>
      </c>
      <c r="M24" s="1352" t="s">
        <v>374</v>
      </c>
      <c r="N24" s="772" t="s">
        <v>374</v>
      </c>
      <c r="O24" s="774" t="s">
        <v>374</v>
      </c>
      <c r="P24" s="1316"/>
      <c r="Q24" s="1350" t="s">
        <v>374</v>
      </c>
      <c r="R24" s="1351" t="s">
        <v>374</v>
      </c>
      <c r="S24" s="1351">
        <v>461.5258</v>
      </c>
      <c r="T24" s="1352">
        <v>461.52319999999997</v>
      </c>
      <c r="U24" s="772">
        <v>2.6811999999999898</v>
      </c>
      <c r="V24" s="774">
        <v>5.8434057911000981E-3</v>
      </c>
      <c r="W24" s="1316"/>
      <c r="X24" s="1354">
        <v>450.87259999999998</v>
      </c>
      <c r="Y24" s="1347"/>
      <c r="Z24" s="775">
        <v>1.402499999999975</v>
      </c>
      <c r="AA24" s="774">
        <v>3.1203410415954203E-3</v>
      </c>
      <c r="AB24" s="1348"/>
      <c r="AC24" s="1348"/>
      <c r="AD24" s="1348"/>
      <c r="AE24" s="1348"/>
    </row>
    <row r="25" spans="1:31" s="757" customFormat="1">
      <c r="A25" s="1349" t="s">
        <v>335</v>
      </c>
      <c r="B25" s="1316"/>
      <c r="C25" s="1350">
        <v>524.71460000000002</v>
      </c>
      <c r="D25" s="1351">
        <v>533.31579999999997</v>
      </c>
      <c r="E25" s="1351" t="s">
        <v>374</v>
      </c>
      <c r="F25" s="1352">
        <v>527.93029999999999</v>
      </c>
      <c r="G25" s="772">
        <v>-1.8691000000000031</v>
      </c>
      <c r="H25" s="773">
        <v>-3.5279390652386278E-3</v>
      </c>
      <c r="I25" s="1345"/>
      <c r="J25" s="1350" t="s">
        <v>374</v>
      </c>
      <c r="K25" s="1351" t="s">
        <v>374</v>
      </c>
      <c r="L25" s="1351" t="s">
        <v>374</v>
      </c>
      <c r="M25" s="1352" t="s">
        <v>374</v>
      </c>
      <c r="N25" s="772" t="s">
        <v>374</v>
      </c>
      <c r="O25" s="774" t="s">
        <v>374</v>
      </c>
      <c r="P25" s="1316"/>
      <c r="Q25" s="1350">
        <v>521.33749999999998</v>
      </c>
      <c r="R25" s="1351">
        <v>530.15239999999994</v>
      </c>
      <c r="S25" s="1351">
        <v>461.5258</v>
      </c>
      <c r="T25" s="1352">
        <v>526.75400000000002</v>
      </c>
      <c r="U25" s="772">
        <v>-2.3613000000000284</v>
      </c>
      <c r="V25" s="774">
        <v>-4.462732413899273E-3</v>
      </c>
      <c r="W25" s="1316"/>
      <c r="X25" s="1354">
        <v>527.2835</v>
      </c>
      <c r="Y25" s="1347"/>
      <c r="Z25" s="775">
        <v>-2.139699999999948</v>
      </c>
      <c r="AA25" s="774">
        <v>-4.0415682576810941E-3</v>
      </c>
      <c r="AB25" s="1348"/>
      <c r="AC25" s="1348"/>
      <c r="AD25" s="1348"/>
      <c r="AE25" s="1348"/>
    </row>
    <row r="26" spans="1:31" s="757" customFormat="1">
      <c r="A26" s="1349" t="s">
        <v>336</v>
      </c>
      <c r="B26" s="1316"/>
      <c r="C26" s="1355">
        <v>526.35990000000004</v>
      </c>
      <c r="D26" s="1356">
        <v>533.00170000000003</v>
      </c>
      <c r="E26" s="1356">
        <v>528.53150000000005</v>
      </c>
      <c r="F26" s="1357">
        <v>528.50229999999999</v>
      </c>
      <c r="G26" s="772">
        <v>1.411899999999946</v>
      </c>
      <c r="H26" s="773">
        <v>2.6786676441079571E-3</v>
      </c>
      <c r="I26" s="1345"/>
      <c r="J26" s="1355" t="s">
        <v>374</v>
      </c>
      <c r="K26" s="1356">
        <v>537</v>
      </c>
      <c r="L26" s="1356" t="s">
        <v>95</v>
      </c>
      <c r="M26" s="1357">
        <v>525.45600000000002</v>
      </c>
      <c r="N26" s="772">
        <v>-0.25630000000001019</v>
      </c>
      <c r="O26" s="774">
        <v>-4.8752901539494964E-4</v>
      </c>
      <c r="P26" s="1316"/>
      <c r="Q26" s="1355" t="s">
        <v>374</v>
      </c>
      <c r="R26" s="1356" t="s">
        <v>374</v>
      </c>
      <c r="S26" s="1356" t="s">
        <v>374</v>
      </c>
      <c r="T26" s="1357" t="s">
        <v>374</v>
      </c>
      <c r="U26" s="772" t="s">
        <v>374</v>
      </c>
      <c r="V26" s="774" t="s">
        <v>374</v>
      </c>
      <c r="W26" s="1316"/>
      <c r="X26" s="1354">
        <v>528.02790000000005</v>
      </c>
      <c r="Y26" s="1335"/>
      <c r="Z26" s="775">
        <v>1.1521000000000186</v>
      </c>
      <c r="AA26" s="774">
        <v>2.1866633464662222E-3</v>
      </c>
      <c r="AB26" s="1348"/>
      <c r="AC26" s="1348"/>
      <c r="AD26" s="1348"/>
      <c r="AE26" s="1348"/>
    </row>
    <row r="27" spans="1:31" s="757" customFormat="1">
      <c r="A27" s="1349" t="s">
        <v>337</v>
      </c>
      <c r="B27" s="1316"/>
      <c r="C27" s="1355">
        <v>448.40539999999999</v>
      </c>
      <c r="D27" s="1356">
        <v>459.20010000000002</v>
      </c>
      <c r="E27" s="1356" t="s">
        <v>374</v>
      </c>
      <c r="F27" s="1357">
        <v>456.53890000000001</v>
      </c>
      <c r="G27" s="772">
        <v>-24.140199999999993</v>
      </c>
      <c r="H27" s="773">
        <v>-5.0221031037130603E-2</v>
      </c>
      <c r="I27" s="1345"/>
      <c r="J27" s="1355" t="s">
        <v>374</v>
      </c>
      <c r="K27" s="1356" t="s">
        <v>374</v>
      </c>
      <c r="L27" s="1356" t="s">
        <v>374</v>
      </c>
      <c r="M27" s="1357" t="s">
        <v>374</v>
      </c>
      <c r="N27" s="772" t="s">
        <v>374</v>
      </c>
      <c r="O27" s="774" t="s">
        <v>374</v>
      </c>
      <c r="P27" s="1316"/>
      <c r="Q27" s="1355" t="s">
        <v>374</v>
      </c>
      <c r="R27" s="1356" t="s">
        <v>374</v>
      </c>
      <c r="S27" s="1356" t="s">
        <v>374</v>
      </c>
      <c r="T27" s="1357" t="s">
        <v>374</v>
      </c>
      <c r="U27" s="772" t="s">
        <v>374</v>
      </c>
      <c r="V27" s="774" t="s">
        <v>374</v>
      </c>
      <c r="W27" s="1316"/>
      <c r="X27" s="1354">
        <v>456.53890000000001</v>
      </c>
      <c r="Y27" s="1335"/>
      <c r="Z27" s="775">
        <v>-24.140199999999993</v>
      </c>
      <c r="AA27" s="774">
        <v>-5.0221031037130603E-2</v>
      </c>
      <c r="AB27" s="1348"/>
      <c r="AC27" s="1348"/>
      <c r="AD27" s="1348"/>
      <c r="AE27" s="1348"/>
    </row>
    <row r="28" spans="1:31" s="757" customFormat="1">
      <c r="A28" s="1349" t="s">
        <v>338</v>
      </c>
      <c r="B28" s="1316"/>
      <c r="C28" s="1350">
        <v>528.80719999999997</v>
      </c>
      <c r="D28" s="1351">
        <v>455.10489999999999</v>
      </c>
      <c r="E28" s="1351">
        <v>467.03649999999999</v>
      </c>
      <c r="F28" s="1352">
        <v>519.67110000000002</v>
      </c>
      <c r="G28" s="776">
        <v>-11.354799999999955</v>
      </c>
      <c r="H28" s="773">
        <v>-2.1382761179821852E-2</v>
      </c>
      <c r="I28" s="1345"/>
      <c r="J28" s="1350" t="s">
        <v>374</v>
      </c>
      <c r="K28" s="1351" t="s">
        <v>374</v>
      </c>
      <c r="L28" s="1351" t="s">
        <v>374</v>
      </c>
      <c r="M28" s="1352" t="s">
        <v>374</v>
      </c>
      <c r="N28" s="772" t="s">
        <v>374</v>
      </c>
      <c r="O28" s="774" t="s">
        <v>374</v>
      </c>
      <c r="P28" s="1316"/>
      <c r="Q28" s="1350">
        <v>516.79240000000004</v>
      </c>
      <c r="R28" s="1351">
        <v>507.9307</v>
      </c>
      <c r="S28" s="1351">
        <v>539.86630000000002</v>
      </c>
      <c r="T28" s="1352">
        <v>518.09590000000003</v>
      </c>
      <c r="U28" s="772">
        <v>-26.512899999999945</v>
      </c>
      <c r="V28" s="774">
        <v>-4.8682467121353823E-2</v>
      </c>
      <c r="W28" s="1316"/>
      <c r="X28" s="1354">
        <v>519.59220000000005</v>
      </c>
      <c r="Y28" s="1335"/>
      <c r="Z28" s="775">
        <v>-12.114299999999957</v>
      </c>
      <c r="AA28" s="774">
        <v>-2.2783810241176261E-2</v>
      </c>
      <c r="AB28" s="1348"/>
      <c r="AC28" s="1348"/>
      <c r="AD28" s="1348"/>
      <c r="AE28" s="1348"/>
    </row>
    <row r="29" spans="1:31" s="757" customFormat="1">
      <c r="A29" s="1349" t="s">
        <v>339</v>
      </c>
      <c r="B29" s="1316"/>
      <c r="C29" s="1350" t="s">
        <v>374</v>
      </c>
      <c r="D29" s="1351" t="s">
        <v>374</v>
      </c>
      <c r="E29" s="1351" t="s">
        <v>374</v>
      </c>
      <c r="F29" s="1352" t="s">
        <v>374</v>
      </c>
      <c r="G29" s="772">
        <v>0</v>
      </c>
      <c r="H29" s="773">
        <v>0</v>
      </c>
      <c r="I29" s="1345"/>
      <c r="J29" s="1350" t="s">
        <v>374</v>
      </c>
      <c r="K29" s="1351" t="s">
        <v>374</v>
      </c>
      <c r="L29" s="1351" t="s">
        <v>374</v>
      </c>
      <c r="M29" s="1352" t="s">
        <v>374</v>
      </c>
      <c r="N29" s="772" t="s">
        <v>374</v>
      </c>
      <c r="O29" s="774" t="s">
        <v>374</v>
      </c>
      <c r="P29" s="1316"/>
      <c r="Q29" s="1350" t="s">
        <v>374</v>
      </c>
      <c r="R29" s="1351" t="s">
        <v>374</v>
      </c>
      <c r="S29" s="1351" t="s">
        <v>374</v>
      </c>
      <c r="T29" s="1352" t="s">
        <v>374</v>
      </c>
      <c r="U29" s="772" t="s">
        <v>374</v>
      </c>
      <c r="V29" s="774" t="s">
        <v>374</v>
      </c>
      <c r="W29" s="1316"/>
      <c r="X29" s="1354" t="s">
        <v>374</v>
      </c>
      <c r="Y29" s="1347"/>
      <c r="Z29" s="775" t="s">
        <v>374</v>
      </c>
      <c r="AA29" s="774" t="s">
        <v>374</v>
      </c>
      <c r="AB29" s="1348"/>
      <c r="AC29" s="1348"/>
      <c r="AD29" s="1348"/>
      <c r="AE29" s="1348"/>
    </row>
    <row r="30" spans="1:31" s="757" customFormat="1">
      <c r="A30" s="1349" t="s">
        <v>340</v>
      </c>
      <c r="B30" s="1316"/>
      <c r="C30" s="1350" t="s">
        <v>374</v>
      </c>
      <c r="D30" s="1351">
        <v>433.33499999999998</v>
      </c>
      <c r="E30" s="1351" t="s">
        <v>374</v>
      </c>
      <c r="F30" s="1352">
        <v>433.33499999999998</v>
      </c>
      <c r="G30" s="772">
        <v>-13.560300000000041</v>
      </c>
      <c r="H30" s="773">
        <v>-3.0343348878361542E-2</v>
      </c>
      <c r="I30" s="1345"/>
      <c r="J30" s="1350" t="s">
        <v>374</v>
      </c>
      <c r="K30" s="1351" t="s">
        <v>374</v>
      </c>
      <c r="L30" s="1351" t="s">
        <v>374</v>
      </c>
      <c r="M30" s="1352" t="s">
        <v>374</v>
      </c>
      <c r="N30" s="772" t="s">
        <v>374</v>
      </c>
      <c r="O30" s="774" t="s">
        <v>374</v>
      </c>
      <c r="P30" s="1316"/>
      <c r="Q30" s="1350" t="s">
        <v>374</v>
      </c>
      <c r="R30" s="1351">
        <v>364.10910000000001</v>
      </c>
      <c r="S30" s="1351" t="s">
        <v>374</v>
      </c>
      <c r="T30" s="1352">
        <v>364.10910000000001</v>
      </c>
      <c r="U30" s="772">
        <v>96.173400000000015</v>
      </c>
      <c r="V30" s="774">
        <v>0.35894208946400208</v>
      </c>
      <c r="W30" s="1316"/>
      <c r="X30" s="1354">
        <v>418.72089999999997</v>
      </c>
      <c r="Y30" s="1347"/>
      <c r="Z30" s="775">
        <v>9.6052999999999997</v>
      </c>
      <c r="AA30" s="774">
        <v>2.3478205182104972E-2</v>
      </c>
      <c r="AB30" s="1348"/>
      <c r="AC30" s="1348"/>
      <c r="AD30" s="1348"/>
      <c r="AE30" s="1348"/>
    </row>
    <row r="31" spans="1:31" s="757" customFormat="1">
      <c r="A31" s="1349" t="s">
        <v>341</v>
      </c>
      <c r="B31" s="1316"/>
      <c r="C31" s="1350" t="s">
        <v>374</v>
      </c>
      <c r="D31" s="1351">
        <v>403.8252</v>
      </c>
      <c r="E31" s="1351">
        <v>421.53199999999998</v>
      </c>
      <c r="F31" s="1352">
        <v>416.43680000000001</v>
      </c>
      <c r="G31" s="772">
        <v>-1.1576000000000022</v>
      </c>
      <c r="H31" s="773">
        <v>-2.772067824664326E-3</v>
      </c>
      <c r="I31" s="1345"/>
      <c r="J31" s="1350" t="s">
        <v>374</v>
      </c>
      <c r="K31" s="1351" t="s">
        <v>374</v>
      </c>
      <c r="L31" s="1351" t="s">
        <v>374</v>
      </c>
      <c r="M31" s="1352" t="s">
        <v>374</v>
      </c>
      <c r="N31" s="772" t="s">
        <v>374</v>
      </c>
      <c r="O31" s="774" t="s">
        <v>374</v>
      </c>
      <c r="P31" s="1316"/>
      <c r="Q31" s="1350" t="s">
        <v>374</v>
      </c>
      <c r="R31" s="1351" t="s">
        <v>332</v>
      </c>
      <c r="S31" s="1351" t="s">
        <v>374</v>
      </c>
      <c r="T31" s="1352" t="s">
        <v>332</v>
      </c>
      <c r="U31" s="772" t="s">
        <v>374</v>
      </c>
      <c r="V31" s="774" t="s">
        <v>374</v>
      </c>
      <c r="W31" s="1316"/>
      <c r="X31" s="1354" t="s">
        <v>332</v>
      </c>
      <c r="Y31" s="1347"/>
      <c r="Z31" s="775" t="s">
        <v>374</v>
      </c>
      <c r="AA31" s="774" t="s">
        <v>374</v>
      </c>
      <c r="AB31" s="1348"/>
      <c r="AC31" s="1348"/>
      <c r="AD31" s="1348"/>
      <c r="AE31" s="1348"/>
    </row>
    <row r="32" spans="1:31" s="757" customFormat="1">
      <c r="A32" s="1349" t="s">
        <v>342</v>
      </c>
      <c r="B32" s="1316"/>
      <c r="C32" s="1350" t="s">
        <v>332</v>
      </c>
      <c r="D32" s="1356">
        <v>538.62</v>
      </c>
      <c r="E32" s="1356" t="s">
        <v>374</v>
      </c>
      <c r="F32" s="1357" t="s">
        <v>332</v>
      </c>
      <c r="G32" s="772" t="s">
        <v>374</v>
      </c>
      <c r="H32" s="773" t="s">
        <v>374</v>
      </c>
      <c r="I32" s="1345"/>
      <c r="J32" s="1350" t="s">
        <v>374</v>
      </c>
      <c r="K32" s="1356" t="s">
        <v>374</v>
      </c>
      <c r="L32" s="1356" t="s">
        <v>374</v>
      </c>
      <c r="M32" s="1357" t="s">
        <v>374</v>
      </c>
      <c r="N32" s="772" t="s">
        <v>374</v>
      </c>
      <c r="O32" s="774" t="s">
        <v>374</v>
      </c>
      <c r="P32" s="1316"/>
      <c r="Q32" s="1350" t="s">
        <v>374</v>
      </c>
      <c r="R32" s="1356" t="s">
        <v>374</v>
      </c>
      <c r="S32" s="1356" t="s">
        <v>374</v>
      </c>
      <c r="T32" s="1357" t="s">
        <v>374</v>
      </c>
      <c r="U32" s="772" t="s">
        <v>374</v>
      </c>
      <c r="V32" s="774" t="s">
        <v>374</v>
      </c>
      <c r="W32" s="1316"/>
      <c r="X32" s="1354" t="s">
        <v>332</v>
      </c>
      <c r="Y32" s="1347"/>
      <c r="Z32" s="775" t="s">
        <v>374</v>
      </c>
      <c r="AA32" s="774" t="s">
        <v>374</v>
      </c>
      <c r="AB32" s="1348"/>
      <c r="AC32" s="1348"/>
      <c r="AD32" s="1348"/>
      <c r="AE32" s="1348"/>
    </row>
    <row r="33" spans="1:31" s="757" customFormat="1">
      <c r="A33" s="1349" t="s">
        <v>343</v>
      </c>
      <c r="B33" s="1316"/>
      <c r="C33" s="1350" t="s">
        <v>374</v>
      </c>
      <c r="D33" s="1356">
        <v>183.66820000000001</v>
      </c>
      <c r="E33" s="1356" t="s">
        <v>374</v>
      </c>
      <c r="F33" s="1357">
        <v>183.66820000000001</v>
      </c>
      <c r="G33" s="772">
        <v>18.47</v>
      </c>
      <c r="H33" s="773">
        <v>0.11180509230730107</v>
      </c>
      <c r="I33" s="1345"/>
      <c r="J33" s="1350" t="s">
        <v>374</v>
      </c>
      <c r="K33" s="1356" t="s">
        <v>374</v>
      </c>
      <c r="L33" s="1356" t="s">
        <v>374</v>
      </c>
      <c r="M33" s="1357" t="s">
        <v>374</v>
      </c>
      <c r="N33" s="772" t="s">
        <v>374</v>
      </c>
      <c r="O33" s="774" t="s">
        <v>374</v>
      </c>
      <c r="P33" s="1316"/>
      <c r="Q33" s="1350" t="s">
        <v>374</v>
      </c>
      <c r="R33" s="1356" t="s">
        <v>374</v>
      </c>
      <c r="S33" s="1356" t="s">
        <v>374</v>
      </c>
      <c r="T33" s="1357" t="s">
        <v>374</v>
      </c>
      <c r="U33" s="772" t="s">
        <v>374</v>
      </c>
      <c r="V33" s="774" t="s">
        <v>374</v>
      </c>
      <c r="W33" s="1316"/>
      <c r="X33" s="1354">
        <v>183.66820000000001</v>
      </c>
      <c r="Y33" s="1347"/>
      <c r="Z33" s="775">
        <v>18.47</v>
      </c>
      <c r="AA33" s="774">
        <v>0.11180509230730107</v>
      </c>
      <c r="AB33" s="1348"/>
      <c r="AC33" s="1348"/>
      <c r="AD33" s="1348"/>
      <c r="AE33" s="1348"/>
    </row>
    <row r="34" spans="1:31" s="757" customFormat="1">
      <c r="A34" s="1349" t="s">
        <v>344</v>
      </c>
      <c r="B34" s="1316"/>
      <c r="C34" s="1350" t="s">
        <v>374</v>
      </c>
      <c r="D34" s="1356" t="s">
        <v>374</v>
      </c>
      <c r="E34" s="1356" t="s">
        <v>374</v>
      </c>
      <c r="F34" s="1357" t="s">
        <v>374</v>
      </c>
      <c r="G34" s="772"/>
      <c r="H34" s="773">
        <v>-1</v>
      </c>
      <c r="I34" s="1345"/>
      <c r="J34" s="1350" t="s">
        <v>374</v>
      </c>
      <c r="K34" s="1356" t="s">
        <v>374</v>
      </c>
      <c r="L34" s="1356" t="s">
        <v>374</v>
      </c>
      <c r="M34" s="1357" t="s">
        <v>374</v>
      </c>
      <c r="N34" s="772" t="s">
        <v>374</v>
      </c>
      <c r="O34" s="774" t="s">
        <v>374</v>
      </c>
      <c r="P34" s="1316"/>
      <c r="Q34" s="1350" t="s">
        <v>374</v>
      </c>
      <c r="R34" s="1356" t="s">
        <v>374</v>
      </c>
      <c r="S34" s="1356" t="s">
        <v>374</v>
      </c>
      <c r="T34" s="1357" t="s">
        <v>374</v>
      </c>
      <c r="U34" s="772" t="s">
        <v>374</v>
      </c>
      <c r="V34" s="774" t="s">
        <v>374</v>
      </c>
      <c r="W34" s="1316"/>
      <c r="X34" s="1354" t="s">
        <v>374</v>
      </c>
      <c r="Y34" s="1347"/>
      <c r="Z34" s="775" t="s">
        <v>374</v>
      </c>
      <c r="AA34" s="774" t="s">
        <v>374</v>
      </c>
      <c r="AB34" s="1348"/>
      <c r="AC34" s="1348"/>
      <c r="AD34" s="1348"/>
      <c r="AE34" s="1348"/>
    </row>
    <row r="35" spans="1:31" s="757" customFormat="1">
      <c r="A35" s="1349" t="s">
        <v>345</v>
      </c>
      <c r="B35" s="1316"/>
      <c r="C35" s="1350" t="s">
        <v>374</v>
      </c>
      <c r="D35" s="1351">
        <v>487.46769999999998</v>
      </c>
      <c r="E35" s="1351">
        <v>503.2319</v>
      </c>
      <c r="F35" s="1352">
        <v>495.23430000000002</v>
      </c>
      <c r="G35" s="772">
        <v>0.90750000000002728</v>
      </c>
      <c r="H35" s="773">
        <v>1.8358300622181023E-3</v>
      </c>
      <c r="I35" s="1345"/>
      <c r="J35" s="1350" t="s">
        <v>374</v>
      </c>
      <c r="K35" s="1351" t="s">
        <v>374</v>
      </c>
      <c r="L35" s="1351" t="s">
        <v>374</v>
      </c>
      <c r="M35" s="1352" t="s">
        <v>374</v>
      </c>
      <c r="N35" s="772" t="s">
        <v>374</v>
      </c>
      <c r="O35" s="774" t="s">
        <v>374</v>
      </c>
      <c r="P35" s="1316"/>
      <c r="Q35" s="1350" t="s">
        <v>374</v>
      </c>
      <c r="R35" s="1351">
        <v>472.78859999999997</v>
      </c>
      <c r="S35" s="1351">
        <v>461.00869999999998</v>
      </c>
      <c r="T35" s="1352">
        <v>462.7878</v>
      </c>
      <c r="U35" s="772">
        <v>2.3867999999999938</v>
      </c>
      <c r="V35" s="774">
        <v>5.1841764027444892E-3</v>
      </c>
      <c r="W35" s="1316"/>
      <c r="X35" s="1354">
        <v>469.44069999999999</v>
      </c>
      <c r="Y35" s="1335"/>
      <c r="Z35" s="775">
        <v>2.083500000000015</v>
      </c>
      <c r="AA35" s="774">
        <v>4.4580462224610429E-3</v>
      </c>
      <c r="AB35" s="1348"/>
      <c r="AC35" s="1348"/>
      <c r="AD35" s="1348"/>
      <c r="AE35" s="1348"/>
    </row>
    <row r="36" spans="1:31" s="757" customFormat="1">
      <c r="A36" s="1349" t="s">
        <v>346</v>
      </c>
      <c r="B36" s="1316"/>
      <c r="C36" s="1350">
        <v>487.61750000000001</v>
      </c>
      <c r="D36" s="1351">
        <v>495.89490000000001</v>
      </c>
      <c r="E36" s="1351" t="s">
        <v>374</v>
      </c>
      <c r="F36" s="1352">
        <v>490.34379999999999</v>
      </c>
      <c r="G36" s="772">
        <v>0.79779999999999518</v>
      </c>
      <c r="H36" s="773">
        <v>1.6296732074208009E-3</v>
      </c>
      <c r="I36" s="1345"/>
      <c r="J36" s="1350" t="s">
        <v>374</v>
      </c>
      <c r="K36" s="1351" t="s">
        <v>374</v>
      </c>
      <c r="L36" s="1351" t="s">
        <v>374</v>
      </c>
      <c r="M36" s="1352" t="s">
        <v>374</v>
      </c>
      <c r="N36" s="772" t="s">
        <v>374</v>
      </c>
      <c r="O36" s="774" t="s">
        <v>374</v>
      </c>
      <c r="P36" s="1316"/>
      <c r="Q36" s="1350">
        <v>530.11670000000004</v>
      </c>
      <c r="R36" s="1351">
        <v>507.1925</v>
      </c>
      <c r="S36" s="1351" t="s">
        <v>374</v>
      </c>
      <c r="T36" s="1352">
        <v>520.90419999999995</v>
      </c>
      <c r="U36" s="772">
        <v>5.0419999999999163</v>
      </c>
      <c r="V36" s="774">
        <v>9.7739279986011063E-3</v>
      </c>
      <c r="W36" s="1316"/>
      <c r="X36" s="1354">
        <v>491.90219999999999</v>
      </c>
      <c r="Y36" s="1335"/>
      <c r="Z36" s="775">
        <v>1.0142000000000166</v>
      </c>
      <c r="AA36" s="774">
        <v>2.066051726666851E-3</v>
      </c>
      <c r="AB36" s="1348"/>
      <c r="AC36" s="1348"/>
      <c r="AD36" s="1348"/>
      <c r="AE36" s="1348"/>
    </row>
    <row r="37" spans="1:31" s="757" customFormat="1">
      <c r="A37" s="1349" t="s">
        <v>347</v>
      </c>
      <c r="B37" s="1316"/>
      <c r="C37" s="1350" t="s">
        <v>374</v>
      </c>
      <c r="D37" s="1351">
        <v>480.23219999999998</v>
      </c>
      <c r="E37" s="1351">
        <v>487.84530000000001</v>
      </c>
      <c r="F37" s="1352">
        <v>485.33109999999999</v>
      </c>
      <c r="G37" s="772">
        <v>0.11680000000001201</v>
      </c>
      <c r="H37" s="773">
        <v>2.4071837948724806E-4</v>
      </c>
      <c r="I37" s="1345"/>
      <c r="J37" s="1350" t="s">
        <v>374</v>
      </c>
      <c r="K37" s="1351" t="s">
        <v>374</v>
      </c>
      <c r="L37" s="1351" t="s">
        <v>374</v>
      </c>
      <c r="M37" s="1352" t="s">
        <v>374</v>
      </c>
      <c r="N37" s="772" t="s">
        <v>374</v>
      </c>
      <c r="O37" s="774" t="s">
        <v>374</v>
      </c>
      <c r="P37" s="1316"/>
      <c r="Q37" s="1350" t="s">
        <v>374</v>
      </c>
      <c r="R37" s="1351">
        <v>458.2149</v>
      </c>
      <c r="S37" s="1351">
        <v>432.38499999999999</v>
      </c>
      <c r="T37" s="1352">
        <v>438.55709999999999</v>
      </c>
      <c r="U37" s="772">
        <v>0.10550000000000637</v>
      </c>
      <c r="V37" s="774">
        <v>2.4061948912956765E-4</v>
      </c>
      <c r="W37" s="1316"/>
      <c r="X37" s="1354">
        <v>484.96879999999999</v>
      </c>
      <c r="Y37" s="1335"/>
      <c r="Z37" s="775">
        <v>0.11669999999998026</v>
      </c>
      <c r="AA37" s="774">
        <v>2.4069195534059951E-4</v>
      </c>
      <c r="AB37" s="1348"/>
      <c r="AC37" s="1348"/>
      <c r="AD37" s="1348"/>
      <c r="AE37" s="1348"/>
    </row>
    <row r="38" spans="1:31" s="757" customFormat="1">
      <c r="A38" s="1349" t="s">
        <v>348</v>
      </c>
      <c r="B38" s="1316"/>
      <c r="C38" s="1350">
        <v>494.35239999999999</v>
      </c>
      <c r="D38" s="1351">
        <v>465.58640000000003</v>
      </c>
      <c r="E38" s="1351" t="s">
        <v>374</v>
      </c>
      <c r="F38" s="1352">
        <v>481.47669999999999</v>
      </c>
      <c r="G38" s="772">
        <v>-6.3905000000000314</v>
      </c>
      <c r="H38" s="773">
        <v>-1.3098851490733643E-2</v>
      </c>
      <c r="I38" s="1345"/>
      <c r="J38" s="1350" t="s">
        <v>374</v>
      </c>
      <c r="K38" s="1351" t="s">
        <v>374</v>
      </c>
      <c r="L38" s="1351" t="s">
        <v>374</v>
      </c>
      <c r="M38" s="1352" t="s">
        <v>374</v>
      </c>
      <c r="N38" s="772" t="s">
        <v>374</v>
      </c>
      <c r="O38" s="774" t="s">
        <v>374</v>
      </c>
      <c r="P38" s="1316"/>
      <c r="Q38" s="1350">
        <v>488.81130000000002</v>
      </c>
      <c r="R38" s="1351">
        <v>455.3623</v>
      </c>
      <c r="S38" s="1351" t="s">
        <v>374</v>
      </c>
      <c r="T38" s="1352">
        <v>460.36700000000002</v>
      </c>
      <c r="U38" s="772">
        <v>4.9660000000000082</v>
      </c>
      <c r="V38" s="774">
        <v>1.0904675220300364E-2</v>
      </c>
      <c r="W38" s="1316"/>
      <c r="X38" s="1354">
        <v>471.58409999999998</v>
      </c>
      <c r="Y38" s="1335"/>
      <c r="Z38" s="775">
        <v>-1.0686000000000035</v>
      </c>
      <c r="AA38" s="774">
        <v>-2.2608566501365335E-3</v>
      </c>
      <c r="AB38" s="1315"/>
      <c r="AC38" s="1315"/>
      <c r="AD38" s="1315"/>
      <c r="AE38" s="1315"/>
    </row>
    <row r="39" spans="1:31" s="757" customFormat="1">
      <c r="A39" s="1349" t="s">
        <v>349</v>
      </c>
      <c r="B39" s="1316"/>
      <c r="C39" s="1350">
        <v>361.38240000000002</v>
      </c>
      <c r="D39" s="1351">
        <v>395.90649999999999</v>
      </c>
      <c r="E39" s="1351">
        <v>418.91609999999997</v>
      </c>
      <c r="F39" s="1352">
        <v>411.57530000000003</v>
      </c>
      <c r="G39" s="772">
        <v>-13.99799999999999</v>
      </c>
      <c r="H39" s="773">
        <v>-3.2892101078709546E-2</v>
      </c>
      <c r="I39" s="1345"/>
      <c r="J39" s="1350" t="s">
        <v>374</v>
      </c>
      <c r="K39" s="1351" t="s">
        <v>374</v>
      </c>
      <c r="L39" s="1351" t="s">
        <v>374</v>
      </c>
      <c r="M39" s="1352" t="s">
        <v>374</v>
      </c>
      <c r="N39" s="772" t="s">
        <v>374</v>
      </c>
      <c r="O39" s="774" t="s">
        <v>374</v>
      </c>
      <c r="P39" s="1316"/>
      <c r="Q39" s="1350" t="s">
        <v>374</v>
      </c>
      <c r="R39" s="1351">
        <v>352.7158</v>
      </c>
      <c r="S39" s="1351">
        <v>424.03210000000001</v>
      </c>
      <c r="T39" s="1352">
        <v>416.755</v>
      </c>
      <c r="U39" s="772">
        <v>10.560000000000002</v>
      </c>
      <c r="V39" s="774">
        <v>2.5997365797215677E-2</v>
      </c>
      <c r="W39" s="1316"/>
      <c r="X39" s="1354">
        <v>415.23750000000001</v>
      </c>
      <c r="Y39" s="1335"/>
      <c r="Z39" s="775">
        <v>3.3652999999999906</v>
      </c>
      <c r="AA39" s="774">
        <v>8.1707383989499949E-3</v>
      </c>
      <c r="AB39" s="1348"/>
      <c r="AC39" s="1348"/>
      <c r="AD39" s="1348"/>
      <c r="AE39" s="1348"/>
    </row>
    <row r="40" spans="1:31" s="757" customFormat="1">
      <c r="A40" s="1349" t="s">
        <v>350</v>
      </c>
      <c r="B40" s="1316"/>
      <c r="C40" s="1350">
        <v>470.89409999999998</v>
      </c>
      <c r="D40" s="1351">
        <v>471.47820000000002</v>
      </c>
      <c r="E40" s="1351">
        <v>466.91419999999999</v>
      </c>
      <c r="F40" s="1352">
        <v>470.73770000000002</v>
      </c>
      <c r="G40" s="772">
        <v>-2.1617999999999711</v>
      </c>
      <c r="H40" s="773">
        <v>-4.5713729872837172E-3</v>
      </c>
      <c r="I40" s="1345"/>
      <c r="J40" s="1350" t="s">
        <v>374</v>
      </c>
      <c r="K40" s="1351" t="s">
        <v>374</v>
      </c>
      <c r="L40" s="1351" t="s">
        <v>374</v>
      </c>
      <c r="M40" s="1352" t="s">
        <v>374</v>
      </c>
      <c r="N40" s="772" t="s">
        <v>374</v>
      </c>
      <c r="O40" s="774" t="s">
        <v>374</v>
      </c>
      <c r="P40" s="1316"/>
      <c r="Q40" s="1350" t="s">
        <v>374</v>
      </c>
      <c r="R40" s="1351">
        <v>424.38490000000002</v>
      </c>
      <c r="S40" s="1351">
        <v>478.47280000000001</v>
      </c>
      <c r="T40" s="1352">
        <v>439.10669999999999</v>
      </c>
      <c r="U40" s="772">
        <v>7.0761999999999716</v>
      </c>
      <c r="V40" s="774">
        <v>1.6378936209364703E-2</v>
      </c>
      <c r="W40" s="1316"/>
      <c r="X40" s="1354">
        <v>468.38459999999998</v>
      </c>
      <c r="Y40" s="1335"/>
      <c r="Z40" s="775">
        <v>-1.4746000000000095</v>
      </c>
      <c r="AA40" s="774">
        <v>-3.1383869891236094E-3</v>
      </c>
      <c r="AB40" s="1348"/>
      <c r="AC40" s="1348"/>
      <c r="AD40" s="1348"/>
      <c r="AE40" s="1348"/>
    </row>
    <row r="41" spans="1:31" s="757" customFormat="1">
      <c r="A41" s="1349" t="s">
        <v>351</v>
      </c>
      <c r="B41" s="1316"/>
      <c r="C41" s="1350" t="s">
        <v>374</v>
      </c>
      <c r="D41" s="1351">
        <v>449.74110000000002</v>
      </c>
      <c r="E41" s="1351">
        <v>327.40609999999998</v>
      </c>
      <c r="F41" s="1352">
        <v>391.29090000000002</v>
      </c>
      <c r="G41" s="772">
        <v>-0.67059999999997899</v>
      </c>
      <c r="H41" s="773">
        <v>-1.7108823187991229E-3</v>
      </c>
      <c r="I41" s="1345"/>
      <c r="J41" s="1350" t="s">
        <v>374</v>
      </c>
      <c r="K41" s="1351" t="s">
        <v>374</v>
      </c>
      <c r="L41" s="1351" t="s">
        <v>374</v>
      </c>
      <c r="M41" s="1352" t="s">
        <v>374</v>
      </c>
      <c r="N41" s="772" t="s">
        <v>374</v>
      </c>
      <c r="O41" s="774" t="s">
        <v>374</v>
      </c>
      <c r="P41" s="1316"/>
      <c r="Q41" s="1350" t="s">
        <v>374</v>
      </c>
      <c r="R41" s="1351" t="s">
        <v>332</v>
      </c>
      <c r="S41" s="1351" t="s">
        <v>332</v>
      </c>
      <c r="T41" s="1352" t="s">
        <v>332</v>
      </c>
      <c r="U41" s="772" t="s">
        <v>374</v>
      </c>
      <c r="V41" s="774" t="s">
        <v>374</v>
      </c>
      <c r="W41" s="1316"/>
      <c r="X41" s="1354" t="s">
        <v>332</v>
      </c>
      <c r="Y41" s="1335"/>
      <c r="Z41" s="775" t="s">
        <v>374</v>
      </c>
      <c r="AA41" s="774" t="s">
        <v>374</v>
      </c>
      <c r="AB41" s="1348"/>
      <c r="AC41" s="1348"/>
      <c r="AD41" s="1348"/>
      <c r="AE41" s="1348"/>
    </row>
    <row r="42" spans="1:31" s="757" customFormat="1">
      <c r="A42" s="1349" t="s">
        <v>352</v>
      </c>
      <c r="B42" s="1316"/>
      <c r="C42" s="1350" t="s">
        <v>374</v>
      </c>
      <c r="D42" s="1351">
        <v>496.25220000000002</v>
      </c>
      <c r="E42" s="1351">
        <v>488.66120000000001</v>
      </c>
      <c r="F42" s="1352">
        <v>490.1395</v>
      </c>
      <c r="G42" s="772">
        <v>-2.1664000000000101</v>
      </c>
      <c r="H42" s="773">
        <v>-4.4005160206286309E-3</v>
      </c>
      <c r="I42" s="1345"/>
      <c r="J42" s="1350" t="s">
        <v>374</v>
      </c>
      <c r="K42" s="1351" t="s">
        <v>374</v>
      </c>
      <c r="L42" s="1351" t="s">
        <v>374</v>
      </c>
      <c r="M42" s="1352" t="s">
        <v>374</v>
      </c>
      <c r="N42" s="772" t="s">
        <v>374</v>
      </c>
      <c r="O42" s="774" t="s">
        <v>374</v>
      </c>
      <c r="P42" s="1316"/>
      <c r="Q42" s="1350" t="s">
        <v>374</v>
      </c>
      <c r="R42" s="1351" t="s">
        <v>374</v>
      </c>
      <c r="S42" s="1351" t="s">
        <v>374</v>
      </c>
      <c r="T42" s="1352" t="s">
        <v>374</v>
      </c>
      <c r="U42" s="772" t="s">
        <v>374</v>
      </c>
      <c r="V42" s="774" t="s">
        <v>374</v>
      </c>
      <c r="W42" s="1316"/>
      <c r="X42" s="1354">
        <v>490.1395</v>
      </c>
      <c r="Y42" s="1335"/>
      <c r="Z42" s="775">
        <v>-2.1664000000000101</v>
      </c>
      <c r="AA42" s="774">
        <v>-4.4005160206286309E-3</v>
      </c>
      <c r="AB42" s="1348"/>
      <c r="AC42" s="1348"/>
      <c r="AD42" s="1348"/>
      <c r="AE42" s="1348"/>
    </row>
    <row r="43" spans="1:31" s="757" customFormat="1" ht="13.5" thickBot="1">
      <c r="A43" s="1359" t="s">
        <v>353</v>
      </c>
      <c r="B43" s="1316"/>
      <c r="C43" s="1360" t="s">
        <v>374</v>
      </c>
      <c r="D43" s="1361">
        <v>503.32920000000001</v>
      </c>
      <c r="E43" s="1361">
        <v>525.42660000000001</v>
      </c>
      <c r="F43" s="1362">
        <v>516.21349999999995</v>
      </c>
      <c r="G43" s="777">
        <v>-6.3038999999999987</v>
      </c>
      <c r="H43" s="778">
        <v>-1.2064478618319718E-2</v>
      </c>
      <c r="I43" s="1345"/>
      <c r="J43" s="1360" t="s">
        <v>374</v>
      </c>
      <c r="K43" s="1361" t="s">
        <v>374</v>
      </c>
      <c r="L43" s="1361" t="s">
        <v>374</v>
      </c>
      <c r="M43" s="1362" t="s">
        <v>374</v>
      </c>
      <c r="N43" s="777" t="s">
        <v>374</v>
      </c>
      <c r="O43" s="779" t="s">
        <v>374</v>
      </c>
      <c r="P43" s="1316"/>
      <c r="Q43" s="1360" t="s">
        <v>374</v>
      </c>
      <c r="R43" s="1361">
        <v>557.93190000000004</v>
      </c>
      <c r="S43" s="1361" t="s">
        <v>374</v>
      </c>
      <c r="T43" s="1362">
        <v>557.93190000000004</v>
      </c>
      <c r="U43" s="777">
        <v>41.044300000000021</v>
      </c>
      <c r="V43" s="779">
        <v>7.9406625347561155E-2</v>
      </c>
      <c r="W43" s="1316"/>
      <c r="X43" s="1363">
        <v>518.89419999999996</v>
      </c>
      <c r="Y43" s="1335"/>
      <c r="Z43" s="780">
        <v>-3.2615000000000691</v>
      </c>
      <c r="AA43" s="779">
        <v>-6.2462211941765045E-3</v>
      </c>
      <c r="AB43" s="1315"/>
      <c r="AC43" s="1315"/>
      <c r="AD43" s="1315"/>
      <c r="AE43" s="1315"/>
    </row>
    <row r="44" spans="1:31">
      <c r="A44" s="1364" t="s">
        <v>403</v>
      </c>
    </row>
    <row r="55" spans="3:5" ht="15">
      <c r="D55" s="1315"/>
      <c r="E55" s="760"/>
    </row>
    <row r="59" spans="3:5" ht="20.85" customHeight="1">
      <c r="C59" s="740"/>
      <c r="D59" s="781" t="s">
        <v>428</v>
      </c>
    </row>
    <row r="60" spans="3:5">
      <c r="C60" s="743"/>
      <c r="D60" s="74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9" sqref="U29"/>
    </sheetView>
  </sheetViews>
  <sheetFormatPr defaultRowHeight="12.75" outlineLevelCol="1"/>
  <cols>
    <col min="1" max="2" width="8.7109375" style="711" hidden="1" customWidth="1" outlineLevel="1"/>
    <col min="3" max="3" width="32" style="3" customWidth="1" collapsed="1"/>
    <col min="4" max="19" width="10.42578125" style="3" customWidth="1"/>
    <col min="20" max="16384" width="9.140625" style="3"/>
  </cols>
  <sheetData>
    <row r="1" spans="1:31" ht="53.1" customHeight="1">
      <c r="C1" s="825" t="s">
        <v>418</v>
      </c>
      <c r="D1" s="826"/>
      <c r="E1" s="826"/>
      <c r="F1" s="827"/>
      <c r="G1" s="827"/>
      <c r="H1" s="826"/>
      <c r="I1" s="826"/>
      <c r="J1" s="826"/>
      <c r="K1" s="826"/>
      <c r="L1" s="826"/>
      <c r="M1" s="826"/>
      <c r="N1" s="826"/>
      <c r="O1" s="826"/>
      <c r="P1" s="826"/>
      <c r="Q1" s="826"/>
      <c r="R1" s="826"/>
      <c r="S1" s="828" t="s">
        <v>419</v>
      </c>
      <c r="U1" s="711">
        <v>0</v>
      </c>
      <c r="AE1" s="3">
        <v>0</v>
      </c>
    </row>
    <row r="2" spans="1:31" s="659" customFormat="1" ht="20.85" customHeight="1">
      <c r="A2" s="886"/>
      <c r="B2" s="886"/>
      <c r="C2" s="829"/>
      <c r="D2" s="830"/>
      <c r="E2" s="830"/>
      <c r="F2" s="831"/>
      <c r="G2" s="831"/>
      <c r="H2" s="830"/>
      <c r="I2" s="830"/>
      <c r="J2" s="830"/>
      <c r="K2" s="830"/>
      <c r="L2" s="830"/>
      <c r="M2" s="830"/>
      <c r="N2" s="830"/>
      <c r="O2" s="830"/>
      <c r="P2" s="830"/>
      <c r="Q2" s="830"/>
      <c r="R2" s="830"/>
      <c r="S2" s="832" t="s">
        <v>525</v>
      </c>
      <c r="U2" s="886"/>
    </row>
    <row r="3" spans="1:31" s="712" customFormat="1">
      <c r="C3" s="887"/>
      <c r="Q3" s="888" t="s">
        <v>526</v>
      </c>
      <c r="R3" s="889" t="s">
        <v>420</v>
      </c>
      <c r="S3" s="890">
        <v>44921</v>
      </c>
    </row>
    <row r="4" spans="1:31" s="712" customFormat="1">
      <c r="C4" s="887"/>
      <c r="D4" s="891"/>
      <c r="E4" s="891"/>
      <c r="F4" s="891"/>
      <c r="R4" s="889" t="s">
        <v>421</v>
      </c>
      <c r="S4" s="890">
        <v>44927</v>
      </c>
    </row>
    <row r="5" spans="1:31" ht="6.6" customHeight="1">
      <c r="C5" s="833"/>
    </row>
    <row r="6" spans="1:31" ht="28.35" customHeight="1">
      <c r="C6" s="1526" t="s">
        <v>422</v>
      </c>
      <c r="D6" s="1526"/>
      <c r="E6" s="1526"/>
      <c r="F6" s="1526"/>
      <c r="G6" s="1526"/>
      <c r="H6" s="1526"/>
      <c r="I6" s="1526"/>
      <c r="J6" s="1526"/>
      <c r="K6" s="1526"/>
      <c r="L6" s="1526"/>
      <c r="M6" s="1526"/>
      <c r="N6" s="1526"/>
      <c r="O6" s="1526"/>
      <c r="P6" s="1526"/>
      <c r="Q6" s="1526"/>
      <c r="R6" s="1526"/>
      <c r="S6" s="1526"/>
    </row>
    <row r="7" spans="1:31" ht="5.85" customHeight="1">
      <c r="C7" s="834"/>
      <c r="D7" s="834"/>
      <c r="E7" s="834"/>
      <c r="F7" s="834"/>
      <c r="G7" s="834"/>
      <c r="H7" s="834"/>
      <c r="I7" s="834"/>
      <c r="J7" s="834"/>
      <c r="K7" s="834"/>
      <c r="L7" s="834"/>
      <c r="M7" s="834"/>
      <c r="N7" s="834"/>
      <c r="O7" s="834"/>
      <c r="P7" s="834"/>
      <c r="Q7" s="835"/>
      <c r="R7" s="834"/>
      <c r="S7" s="834"/>
    </row>
    <row r="8" spans="1:31" ht="13.5" thickBot="1">
      <c r="A8" s="892"/>
      <c r="B8" s="892"/>
      <c r="C8" s="834"/>
      <c r="D8" s="834"/>
      <c r="E8" s="834"/>
      <c r="F8" s="834"/>
      <c r="G8" s="834"/>
      <c r="H8" s="834"/>
      <c r="I8" s="834"/>
      <c r="J8" s="834"/>
      <c r="K8" s="834"/>
      <c r="L8" s="834"/>
      <c r="M8" s="834"/>
      <c r="N8" s="834"/>
      <c r="O8" s="834"/>
      <c r="P8" s="834"/>
      <c r="Q8" s="834"/>
      <c r="R8" s="834"/>
      <c r="S8" s="834"/>
    </row>
    <row r="9" spans="1:31" ht="18.75" thickBot="1">
      <c r="A9" s="892"/>
      <c r="B9" s="892"/>
      <c r="C9" s="836" t="s">
        <v>378</v>
      </c>
      <c r="D9" s="837"/>
      <c r="E9" s="837"/>
      <c r="F9" s="837"/>
      <c r="G9" s="837"/>
      <c r="H9" s="837"/>
      <c r="I9" s="837"/>
      <c r="J9" s="837"/>
      <c r="K9" s="837"/>
      <c r="L9" s="837"/>
      <c r="M9" s="837"/>
      <c r="N9" s="837"/>
      <c r="O9" s="837"/>
      <c r="P9" s="837"/>
      <c r="Q9" s="837"/>
      <c r="R9" s="838"/>
      <c r="S9" s="834"/>
    </row>
    <row r="10" spans="1:31" ht="13.5" thickBot="1">
      <c r="A10" s="711" t="s">
        <v>380</v>
      </c>
      <c r="B10" s="711" t="s">
        <v>381</v>
      </c>
      <c r="C10" s="839"/>
      <c r="D10" s="840" t="s">
        <v>326</v>
      </c>
      <c r="E10" s="841" t="s">
        <v>329</v>
      </c>
      <c r="F10" s="841" t="s">
        <v>330</v>
      </c>
      <c r="G10" s="841" t="s">
        <v>333</v>
      </c>
      <c r="H10" s="841" t="s">
        <v>335</v>
      </c>
      <c r="I10" s="841" t="s">
        <v>336</v>
      </c>
      <c r="J10" s="841" t="s">
        <v>338</v>
      </c>
      <c r="K10" s="841" t="s">
        <v>345</v>
      </c>
      <c r="L10" s="841" t="s">
        <v>346</v>
      </c>
      <c r="M10" s="841" t="s">
        <v>347</v>
      </c>
      <c r="N10" s="841" t="s">
        <v>348</v>
      </c>
      <c r="O10" s="841" t="s">
        <v>349</v>
      </c>
      <c r="P10" s="842" t="s">
        <v>350</v>
      </c>
      <c r="Q10" s="842" t="s">
        <v>353</v>
      </c>
      <c r="R10" s="843" t="s">
        <v>379</v>
      </c>
      <c r="S10" s="834"/>
    </row>
    <row r="11" spans="1:31" ht="14.25">
      <c r="C11" s="844" t="s">
        <v>382</v>
      </c>
      <c r="D11" s="845"/>
      <c r="E11" s="846"/>
      <c r="F11" s="846"/>
      <c r="G11" s="846"/>
      <c r="H11" s="846"/>
      <c r="I11" s="846"/>
      <c r="J11" s="846"/>
      <c r="K11" s="846"/>
      <c r="L11" s="846"/>
      <c r="M11" s="846"/>
      <c r="N11" s="846"/>
      <c r="O11" s="846"/>
      <c r="P11" s="846"/>
      <c r="Q11" s="846"/>
      <c r="R11" s="847"/>
      <c r="S11" s="834"/>
    </row>
    <row r="12" spans="1:31">
      <c r="C12" s="848" t="s">
        <v>383</v>
      </c>
      <c r="D12" s="893">
        <v>49.75</v>
      </c>
      <c r="E12" s="894">
        <v>87.406899999999993</v>
      </c>
      <c r="F12" s="894">
        <v>69.099999999999994</v>
      </c>
      <c r="G12" s="894">
        <v>84.36</v>
      </c>
      <c r="H12" s="894">
        <v>116.03</v>
      </c>
      <c r="I12" s="894">
        <v>60</v>
      </c>
      <c r="J12" s="894">
        <v>125.98</v>
      </c>
      <c r="K12" s="894">
        <v>64</v>
      </c>
      <c r="L12" s="894">
        <v>139.96</v>
      </c>
      <c r="M12" s="894">
        <v>160.73060000000001</v>
      </c>
      <c r="N12" s="894" t="e">
        <v>#N/A</v>
      </c>
      <c r="O12" s="894">
        <v>44.015900000000002</v>
      </c>
      <c r="P12" s="895" t="e">
        <v>#N/A</v>
      </c>
      <c r="Q12" s="895" t="e">
        <v>#N/A</v>
      </c>
      <c r="R12" s="896">
        <v>87.513499999999993</v>
      </c>
      <c r="S12" s="834"/>
    </row>
    <row r="13" spans="1:31">
      <c r="A13" s="897"/>
      <c r="B13" s="897"/>
      <c r="C13" s="849" t="s">
        <v>384</v>
      </c>
      <c r="D13" s="898">
        <v>49.75</v>
      </c>
      <c r="E13" s="899">
        <v>87.395099999999999</v>
      </c>
      <c r="F13" s="899">
        <v>69.09</v>
      </c>
      <c r="G13" s="899">
        <v>84.36</v>
      </c>
      <c r="H13" s="899">
        <v>118.69</v>
      </c>
      <c r="I13" s="899">
        <v>60</v>
      </c>
      <c r="J13" s="899">
        <v>126.08</v>
      </c>
      <c r="K13" s="899">
        <v>64</v>
      </c>
      <c r="L13" s="899">
        <v>139.96</v>
      </c>
      <c r="M13" s="899">
        <v>160.98609999999999</v>
      </c>
      <c r="N13" s="899" t="e">
        <v>#N/A</v>
      </c>
      <c r="O13" s="899">
        <v>42.898299999999999</v>
      </c>
      <c r="P13" s="900" t="e">
        <v>#N/A</v>
      </c>
      <c r="Q13" s="900" t="e">
        <v>#N/A</v>
      </c>
      <c r="R13" s="901">
        <v>87.604500000000002</v>
      </c>
      <c r="S13" s="834"/>
    </row>
    <row r="14" spans="1:31">
      <c r="A14" s="897"/>
      <c r="B14" s="897"/>
      <c r="C14" s="850" t="s">
        <v>385</v>
      </c>
      <c r="D14" s="902">
        <v>0</v>
      </c>
      <c r="E14" s="903">
        <v>1.1799999999993815E-2</v>
      </c>
      <c r="F14" s="903">
        <v>9.9999999999909051E-3</v>
      </c>
      <c r="G14" s="903">
        <v>0</v>
      </c>
      <c r="H14" s="903">
        <v>-2.6599999999999966</v>
      </c>
      <c r="I14" s="903">
        <v>0</v>
      </c>
      <c r="J14" s="903">
        <v>-9.9999999999994316E-2</v>
      </c>
      <c r="K14" s="903">
        <v>0</v>
      </c>
      <c r="L14" s="903">
        <v>0</v>
      </c>
      <c r="M14" s="903">
        <v>-0.25549999999998363</v>
      </c>
      <c r="N14" s="904" t="e">
        <v>#N/A</v>
      </c>
      <c r="O14" s="903">
        <v>1.117600000000003</v>
      </c>
      <c r="P14" s="905"/>
      <c r="Q14" s="906"/>
      <c r="R14" s="907">
        <v>-9.1000000000008185E-2</v>
      </c>
      <c r="S14" s="834"/>
    </row>
    <row r="15" spans="1:31">
      <c r="A15" s="908"/>
      <c r="B15" s="908"/>
      <c r="C15" s="850" t="s">
        <v>386</v>
      </c>
      <c r="D15" s="851">
        <v>56.848371965468189</v>
      </c>
      <c r="E15" s="852">
        <v>99.878190222080022</v>
      </c>
      <c r="F15" s="852">
        <v>78.959246287715615</v>
      </c>
      <c r="G15" s="852">
        <v>96.396555959937615</v>
      </c>
      <c r="H15" s="852">
        <v>132.58525827443768</v>
      </c>
      <c r="I15" s="852">
        <v>68.560850611619927</v>
      </c>
      <c r="J15" s="852">
        <v>143.95493266753132</v>
      </c>
      <c r="K15" s="852">
        <v>73.131573985727925</v>
      </c>
      <c r="L15" s="852">
        <v>159.92961086003876</v>
      </c>
      <c r="M15" s="852">
        <v>183.66377758860065</v>
      </c>
      <c r="N15" s="852"/>
      <c r="O15" s="852">
        <v>50.296125740600026</v>
      </c>
      <c r="P15" s="853"/>
      <c r="Q15" s="853"/>
      <c r="R15" s="854"/>
      <c r="S15" s="834"/>
    </row>
    <row r="16" spans="1:31">
      <c r="A16" s="711" t="s">
        <v>380</v>
      </c>
      <c r="B16" s="711" t="s">
        <v>388</v>
      </c>
      <c r="C16" s="855" t="s">
        <v>387</v>
      </c>
      <c r="D16" s="856">
        <v>3</v>
      </c>
      <c r="E16" s="857">
        <v>3.15</v>
      </c>
      <c r="F16" s="857">
        <v>21.9</v>
      </c>
      <c r="G16" s="857">
        <v>8.1300000000000008</v>
      </c>
      <c r="H16" s="857">
        <v>4.53</v>
      </c>
      <c r="I16" s="857">
        <v>19.02</v>
      </c>
      <c r="J16" s="857">
        <v>10.45</v>
      </c>
      <c r="K16" s="857">
        <v>8.76</v>
      </c>
      <c r="L16" s="857">
        <v>2.93</v>
      </c>
      <c r="M16" s="857">
        <v>11.87</v>
      </c>
      <c r="N16" s="857">
        <v>0</v>
      </c>
      <c r="O16" s="857">
        <v>6.26</v>
      </c>
      <c r="P16" s="858"/>
      <c r="Q16" s="859"/>
      <c r="R16" s="860">
        <v>100.00000000000003</v>
      </c>
      <c r="S16" s="834"/>
    </row>
    <row r="17" spans="1:19" ht="14.25">
      <c r="C17" s="844" t="s">
        <v>389</v>
      </c>
      <c r="D17" s="861"/>
      <c r="E17" s="862"/>
      <c r="F17" s="862"/>
      <c r="G17" s="862"/>
      <c r="H17" s="862"/>
      <c r="I17" s="862"/>
      <c r="J17" s="862"/>
      <c r="K17" s="862"/>
      <c r="L17" s="862"/>
      <c r="M17" s="862"/>
      <c r="N17" s="862"/>
      <c r="O17" s="862"/>
      <c r="P17" s="862"/>
      <c r="Q17" s="862"/>
      <c r="R17" s="863"/>
      <c r="S17" s="834"/>
    </row>
    <row r="18" spans="1:19">
      <c r="C18" s="848" t="s">
        <v>383</v>
      </c>
      <c r="D18" s="893">
        <v>335.56</v>
      </c>
      <c r="E18" s="894">
        <v>164.60220000000001</v>
      </c>
      <c r="F18" s="894">
        <v>173.3</v>
      </c>
      <c r="G18" s="894">
        <v>195.93</v>
      </c>
      <c r="H18" s="894">
        <v>242.98</v>
      </c>
      <c r="I18" s="894">
        <v>186</v>
      </c>
      <c r="J18" s="894">
        <v>258.44</v>
      </c>
      <c r="K18" s="894">
        <v>182</v>
      </c>
      <c r="L18" s="894">
        <v>273</v>
      </c>
      <c r="M18" s="894">
        <v>226.9957</v>
      </c>
      <c r="N18" s="894" t="e">
        <v>#N/A</v>
      </c>
      <c r="O18" s="894">
        <v>319.2645</v>
      </c>
      <c r="P18" s="895"/>
      <c r="Q18" s="895"/>
      <c r="R18" s="896">
        <v>214.19450000000001</v>
      </c>
      <c r="S18" s="834"/>
    </row>
    <row r="19" spans="1:19">
      <c r="A19" s="897"/>
      <c r="B19" s="897"/>
      <c r="C19" s="849" t="s">
        <v>384</v>
      </c>
      <c r="D19" s="898">
        <v>335.56</v>
      </c>
      <c r="E19" s="899">
        <v>164.60220000000001</v>
      </c>
      <c r="F19" s="899">
        <v>173.3</v>
      </c>
      <c r="G19" s="899">
        <v>195.92</v>
      </c>
      <c r="H19" s="899">
        <v>254.46</v>
      </c>
      <c r="I19" s="899">
        <v>186</v>
      </c>
      <c r="J19" s="899">
        <v>258.66000000000003</v>
      </c>
      <c r="K19" s="899">
        <v>182</v>
      </c>
      <c r="L19" s="899">
        <v>273</v>
      </c>
      <c r="M19" s="899">
        <v>227.35650000000001</v>
      </c>
      <c r="N19" s="899" t="e">
        <v>#N/A</v>
      </c>
      <c r="O19" s="899">
        <v>320.97280000000001</v>
      </c>
      <c r="P19" s="900"/>
      <c r="Q19" s="900"/>
      <c r="R19" s="901">
        <v>215.60980000000001</v>
      </c>
      <c r="S19" s="834"/>
    </row>
    <row r="20" spans="1:19">
      <c r="A20" s="897"/>
      <c r="B20" s="897"/>
      <c r="C20" s="850" t="s">
        <v>385</v>
      </c>
      <c r="D20" s="902">
        <v>0</v>
      </c>
      <c r="E20" s="904">
        <v>0</v>
      </c>
      <c r="F20" s="903">
        <v>0</v>
      </c>
      <c r="G20" s="903">
        <v>1.0000000000019327E-2</v>
      </c>
      <c r="H20" s="903">
        <v>-11.480000000000018</v>
      </c>
      <c r="I20" s="903">
        <v>0</v>
      </c>
      <c r="J20" s="903">
        <v>-0.22000000000002728</v>
      </c>
      <c r="K20" s="903">
        <v>0</v>
      </c>
      <c r="L20" s="903">
        <v>0</v>
      </c>
      <c r="M20" s="903">
        <v>-0.36080000000001178</v>
      </c>
      <c r="N20" s="904">
        <v>0</v>
      </c>
      <c r="O20" s="903">
        <v>-1.7083000000000084</v>
      </c>
      <c r="P20" s="905"/>
      <c r="Q20" s="906"/>
      <c r="R20" s="907">
        <v>-1.415300000000002</v>
      </c>
      <c r="S20" s="834"/>
    </row>
    <row r="21" spans="1:19">
      <c r="A21" s="908"/>
      <c r="B21" s="908"/>
      <c r="C21" s="850" t="s">
        <v>386</v>
      </c>
      <c r="D21" s="851">
        <v>156.66135218224557</v>
      </c>
      <c r="E21" s="864">
        <v>76.847071236656404</v>
      </c>
      <c r="F21" s="852">
        <v>80.907773075405771</v>
      </c>
      <c r="G21" s="852">
        <v>91.472936980174552</v>
      </c>
      <c r="H21" s="852">
        <v>113.4389538480213</v>
      </c>
      <c r="I21" s="852">
        <v>86.836963600839425</v>
      </c>
      <c r="J21" s="852">
        <v>120.65669286559645</v>
      </c>
      <c r="K21" s="852">
        <v>84.969502018025665</v>
      </c>
      <c r="L21" s="852">
        <v>127.4542530270385</v>
      </c>
      <c r="M21" s="852">
        <v>105.97643730347886</v>
      </c>
      <c r="N21" s="852"/>
      <c r="O21" s="852">
        <v>149.0535471265602</v>
      </c>
      <c r="P21" s="853"/>
      <c r="Q21" s="853"/>
      <c r="R21" s="854"/>
      <c r="S21" s="834"/>
    </row>
    <row r="22" spans="1:19" ht="13.5" thickBot="1">
      <c r="C22" s="865" t="s">
        <v>387</v>
      </c>
      <c r="D22" s="866">
        <v>3.43</v>
      </c>
      <c r="E22" s="867">
        <v>2.4</v>
      </c>
      <c r="F22" s="867">
        <v>16.91</v>
      </c>
      <c r="G22" s="867">
        <v>8.85</v>
      </c>
      <c r="H22" s="867">
        <v>10.82</v>
      </c>
      <c r="I22" s="867">
        <v>27.44</v>
      </c>
      <c r="J22" s="867">
        <v>8.34</v>
      </c>
      <c r="K22" s="867">
        <v>5.99</v>
      </c>
      <c r="L22" s="867">
        <v>2.66</v>
      </c>
      <c r="M22" s="867">
        <v>8.89</v>
      </c>
      <c r="N22" s="867">
        <v>0</v>
      </c>
      <c r="O22" s="867">
        <v>4.26</v>
      </c>
      <c r="P22" s="868"/>
      <c r="Q22" s="869"/>
      <c r="R22" s="870">
        <v>99.990000000000009</v>
      </c>
      <c r="S22" s="834"/>
    </row>
    <row r="23" spans="1:19" ht="13.5" thickBot="1">
      <c r="A23" s="892"/>
      <c r="B23" s="892"/>
      <c r="C23" s="834"/>
      <c r="D23" s="834"/>
      <c r="E23" s="834"/>
      <c r="F23" s="834"/>
      <c r="G23" s="834"/>
      <c r="H23" s="834"/>
      <c r="I23" s="834"/>
      <c r="J23" s="834"/>
      <c r="K23" s="834"/>
      <c r="L23" s="834"/>
      <c r="M23" s="834"/>
      <c r="N23" s="834"/>
      <c r="O23" s="834"/>
      <c r="P23" s="834"/>
      <c r="Q23" s="834"/>
      <c r="R23" s="834"/>
      <c r="S23" s="834"/>
    </row>
    <row r="24" spans="1:19" ht="18.75" thickBot="1">
      <c r="A24" s="892"/>
      <c r="B24" s="892"/>
      <c r="C24" s="871" t="s">
        <v>390</v>
      </c>
      <c r="D24" s="837"/>
      <c r="E24" s="837"/>
      <c r="F24" s="837"/>
      <c r="G24" s="837"/>
      <c r="H24" s="837"/>
      <c r="I24" s="837"/>
      <c r="J24" s="837"/>
      <c r="K24" s="837"/>
      <c r="L24" s="837"/>
      <c r="M24" s="837"/>
      <c r="N24" s="837"/>
      <c r="O24" s="837"/>
      <c r="P24" s="837"/>
      <c r="Q24" s="837"/>
      <c r="R24" s="838"/>
      <c r="S24" s="834"/>
    </row>
    <row r="25" spans="1:19" ht="13.5" thickBot="1">
      <c r="A25" s="711" t="s">
        <v>391</v>
      </c>
      <c r="B25" s="711" t="s">
        <v>392</v>
      </c>
      <c r="C25" s="839"/>
      <c r="D25" s="840" t="s">
        <v>326</v>
      </c>
      <c r="E25" s="841" t="s">
        <v>329</v>
      </c>
      <c r="F25" s="841" t="s">
        <v>330</v>
      </c>
      <c r="G25" s="841" t="s">
        <v>333</v>
      </c>
      <c r="H25" s="841" t="s">
        <v>335</v>
      </c>
      <c r="I25" s="841" t="s">
        <v>336</v>
      </c>
      <c r="J25" s="841" t="s">
        <v>338</v>
      </c>
      <c r="K25" s="841" t="s">
        <v>345</v>
      </c>
      <c r="L25" s="841" t="s">
        <v>346</v>
      </c>
      <c r="M25" s="841" t="s">
        <v>347</v>
      </c>
      <c r="N25" s="841" t="s">
        <v>348</v>
      </c>
      <c r="O25" s="841" t="s">
        <v>349</v>
      </c>
      <c r="P25" s="842" t="s">
        <v>350</v>
      </c>
      <c r="Q25" s="842" t="s">
        <v>353</v>
      </c>
      <c r="R25" s="843" t="s">
        <v>379</v>
      </c>
      <c r="S25" s="834"/>
    </row>
    <row r="26" spans="1:19" ht="14.25">
      <c r="C26" s="844" t="s">
        <v>393</v>
      </c>
      <c r="D26" s="845"/>
      <c r="E26" s="846"/>
      <c r="F26" s="846"/>
      <c r="G26" s="846"/>
      <c r="H26" s="846"/>
      <c r="I26" s="846"/>
      <c r="J26" s="846"/>
      <c r="K26" s="846"/>
      <c r="L26" s="846"/>
      <c r="M26" s="846"/>
      <c r="N26" s="846"/>
      <c r="O26" s="846"/>
      <c r="P26" s="846"/>
      <c r="Q26" s="846"/>
      <c r="R26" s="847"/>
      <c r="S26" s="834"/>
    </row>
    <row r="27" spans="1:19">
      <c r="C27" s="848" t="s">
        <v>394</v>
      </c>
      <c r="D27" s="893">
        <v>4.5</v>
      </c>
      <c r="E27" s="894"/>
      <c r="F27" s="894"/>
      <c r="G27" s="894">
        <v>2.44</v>
      </c>
      <c r="H27" s="894">
        <v>3.07</v>
      </c>
      <c r="I27" s="894">
        <v>3.33</v>
      </c>
      <c r="J27" s="894">
        <v>3.33</v>
      </c>
      <c r="K27" s="894"/>
      <c r="L27" s="894">
        <v>2.88</v>
      </c>
      <c r="M27" s="894"/>
      <c r="N27" s="894"/>
      <c r="O27" s="894"/>
      <c r="P27" s="895"/>
      <c r="Q27" s="895">
        <v>2.5242</v>
      </c>
      <c r="R27" s="896">
        <v>3.1196000000000002</v>
      </c>
      <c r="S27" s="834"/>
    </row>
    <row r="28" spans="1:19">
      <c r="A28" s="897"/>
      <c r="B28" s="897"/>
      <c r="C28" s="849" t="s">
        <v>384</v>
      </c>
      <c r="D28" s="898">
        <v>4.5</v>
      </c>
      <c r="E28" s="872"/>
      <c r="F28" s="873"/>
      <c r="G28" s="873">
        <v>2.4300000000000002</v>
      </c>
      <c r="H28" s="873">
        <v>3.02</v>
      </c>
      <c r="I28" s="873">
        <v>3.33</v>
      </c>
      <c r="J28" s="873">
        <v>3.32</v>
      </c>
      <c r="K28" s="873"/>
      <c r="L28" s="873">
        <v>2.88</v>
      </c>
      <c r="M28" s="873"/>
      <c r="N28" s="873"/>
      <c r="O28" s="873"/>
      <c r="P28" s="874"/>
      <c r="Q28" s="874">
        <v>2.5539000000000001</v>
      </c>
      <c r="R28" s="901">
        <v>3.1141000000000001</v>
      </c>
      <c r="S28" s="834"/>
    </row>
    <row r="29" spans="1:19">
      <c r="A29" s="897"/>
      <c r="B29" s="897"/>
      <c r="C29" s="850" t="s">
        <v>385</v>
      </c>
      <c r="D29" s="902">
        <v>0</v>
      </c>
      <c r="E29" s="904"/>
      <c r="F29" s="903"/>
      <c r="G29" s="903">
        <v>9.9999999999997868E-3</v>
      </c>
      <c r="H29" s="903">
        <v>4.9999999999999822E-2</v>
      </c>
      <c r="I29" s="903">
        <v>0</v>
      </c>
      <c r="J29" s="903">
        <v>1.0000000000000231E-2</v>
      </c>
      <c r="K29" s="903"/>
      <c r="L29" s="903">
        <v>0</v>
      </c>
      <c r="M29" s="903"/>
      <c r="N29" s="904"/>
      <c r="O29" s="904"/>
      <c r="P29" s="906"/>
      <c r="Q29" s="905">
        <v>-2.970000000000006E-2</v>
      </c>
      <c r="R29" s="907">
        <v>5.5000000000000604E-3</v>
      </c>
      <c r="S29" s="834"/>
    </row>
    <row r="30" spans="1:19">
      <c r="A30" s="908"/>
      <c r="B30" s="908"/>
      <c r="C30" s="850" t="s">
        <v>386</v>
      </c>
      <c r="D30" s="851">
        <v>144.24926272599049</v>
      </c>
      <c r="E30" s="864"/>
      <c r="F30" s="852"/>
      <c r="G30" s="852">
        <v>78.215155789203735</v>
      </c>
      <c r="H30" s="852">
        <v>98.41005257084241</v>
      </c>
      <c r="I30" s="852">
        <v>106.74445441723297</v>
      </c>
      <c r="J30" s="852">
        <v>106.74445441723297</v>
      </c>
      <c r="K30" s="852"/>
      <c r="L30" s="852">
        <v>92.319528144633921</v>
      </c>
      <c r="M30" s="852"/>
      <c r="N30" s="852"/>
      <c r="O30" s="852"/>
      <c r="P30" s="853"/>
      <c r="Q30" s="853">
        <v>80.914219771765602</v>
      </c>
      <c r="R30" s="875"/>
      <c r="S30" s="834"/>
    </row>
    <row r="31" spans="1:19">
      <c r="A31" s="711" t="s">
        <v>391</v>
      </c>
      <c r="B31" s="711" t="s">
        <v>395</v>
      </c>
      <c r="C31" s="855" t="s">
        <v>387</v>
      </c>
      <c r="D31" s="856">
        <v>5.49</v>
      </c>
      <c r="E31" s="857"/>
      <c r="F31" s="857"/>
      <c r="G31" s="857">
        <v>20.59</v>
      </c>
      <c r="H31" s="857">
        <v>6.71</v>
      </c>
      <c r="I31" s="857">
        <v>45.97</v>
      </c>
      <c r="J31" s="857">
        <v>7.95</v>
      </c>
      <c r="K31" s="857"/>
      <c r="L31" s="857">
        <v>4.55</v>
      </c>
      <c r="M31" s="857"/>
      <c r="N31" s="857"/>
      <c r="O31" s="857"/>
      <c r="P31" s="858"/>
      <c r="Q31" s="859">
        <v>4.5</v>
      </c>
      <c r="R31" s="860">
        <v>99.99</v>
      </c>
      <c r="S31" s="834"/>
    </row>
    <row r="32" spans="1:19" ht="14.25">
      <c r="C32" s="844" t="s">
        <v>396</v>
      </c>
      <c r="D32" s="861"/>
      <c r="E32" s="862"/>
      <c r="F32" s="862"/>
      <c r="G32" s="862"/>
      <c r="H32" s="862"/>
      <c r="I32" s="862"/>
      <c r="J32" s="862"/>
      <c r="K32" s="862"/>
      <c r="L32" s="862"/>
      <c r="M32" s="862"/>
      <c r="N32" s="862"/>
      <c r="O32" s="862"/>
      <c r="P32" s="862"/>
      <c r="Q32" s="862"/>
      <c r="R32" s="863"/>
      <c r="S32" s="834"/>
    </row>
    <row r="33" spans="1:19">
      <c r="C33" s="848" t="s">
        <v>394</v>
      </c>
      <c r="D33" s="893">
        <v>4.33</v>
      </c>
      <c r="E33" s="894"/>
      <c r="F33" s="894">
        <v>4.0999999999999996</v>
      </c>
      <c r="G33" s="894">
        <v>2.2200000000000002</v>
      </c>
      <c r="H33" s="894" t="e">
        <v>#N/A</v>
      </c>
      <c r="I33" s="894">
        <v>3.29</v>
      </c>
      <c r="J33" s="894">
        <v>3.57</v>
      </c>
      <c r="K33" s="894"/>
      <c r="L33" s="894">
        <v>2.39</v>
      </c>
      <c r="M33" s="894"/>
      <c r="N33" s="894"/>
      <c r="O33" s="894"/>
      <c r="P33" s="895"/>
      <c r="Q33" s="895">
        <v>2.2562000000000002</v>
      </c>
      <c r="R33" s="896">
        <v>3.2162000000000002</v>
      </c>
      <c r="S33" s="834"/>
    </row>
    <row r="34" spans="1:19">
      <c r="A34" s="897"/>
      <c r="B34" s="897"/>
      <c r="C34" s="849" t="s">
        <v>384</v>
      </c>
      <c r="D34" s="898">
        <v>4.33</v>
      </c>
      <c r="E34" s="899"/>
      <c r="F34" s="899">
        <v>3.99</v>
      </c>
      <c r="G34" s="899">
        <v>2.2200000000000002</v>
      </c>
      <c r="H34" s="899" t="e">
        <v>#N/A</v>
      </c>
      <c r="I34" s="899">
        <v>3.29</v>
      </c>
      <c r="J34" s="899">
        <v>3.56</v>
      </c>
      <c r="K34" s="899"/>
      <c r="L34" s="899">
        <v>2.39</v>
      </c>
      <c r="M34" s="899"/>
      <c r="N34" s="899"/>
      <c r="O34" s="899"/>
      <c r="P34" s="900"/>
      <c r="Q34" s="900">
        <v>2.2690000000000001</v>
      </c>
      <c r="R34" s="901">
        <v>3.1880000000000002</v>
      </c>
      <c r="S34" s="834"/>
    </row>
    <row r="35" spans="1:19">
      <c r="A35" s="897"/>
      <c r="B35" s="897"/>
      <c r="C35" s="850" t="s">
        <v>385</v>
      </c>
      <c r="D35" s="902">
        <v>0</v>
      </c>
      <c r="E35" s="904"/>
      <c r="F35" s="903">
        <v>0.10999999999999943</v>
      </c>
      <c r="G35" s="903">
        <v>0</v>
      </c>
      <c r="H35" s="903" t="e">
        <v>#N/A</v>
      </c>
      <c r="I35" s="903">
        <v>0</v>
      </c>
      <c r="J35" s="903">
        <v>9.9999999999997868E-3</v>
      </c>
      <c r="K35" s="903"/>
      <c r="L35" s="903">
        <v>0</v>
      </c>
      <c r="M35" s="904"/>
      <c r="N35" s="904"/>
      <c r="O35" s="904"/>
      <c r="P35" s="906"/>
      <c r="Q35" s="905">
        <v>-1.2799999999999923E-2</v>
      </c>
      <c r="R35" s="907">
        <v>2.8200000000000003E-2</v>
      </c>
      <c r="S35" s="834"/>
    </row>
    <row r="36" spans="1:19">
      <c r="A36" s="908"/>
      <c r="B36" s="908"/>
      <c r="C36" s="850" t="s">
        <v>386</v>
      </c>
      <c r="D36" s="851">
        <v>134.63093091225667</v>
      </c>
      <c r="E36" s="864"/>
      <c r="F36" s="852">
        <v>127.47963435109754</v>
      </c>
      <c r="G36" s="852">
        <v>69.025558112057709</v>
      </c>
      <c r="H36" s="852" t="e">
        <v>#N/A</v>
      </c>
      <c r="I36" s="852">
        <v>102.29463341831975</v>
      </c>
      <c r="J36" s="852">
        <v>111.00055966668738</v>
      </c>
      <c r="K36" s="852"/>
      <c r="L36" s="852">
        <v>74.311299048566624</v>
      </c>
      <c r="M36" s="852"/>
      <c r="N36" s="852"/>
      <c r="O36" s="852"/>
      <c r="P36" s="853"/>
      <c r="Q36" s="853">
        <v>70.151110005596678</v>
      </c>
      <c r="R36" s="854"/>
      <c r="S36" s="834"/>
    </row>
    <row r="37" spans="1:19">
      <c r="A37" s="711" t="s">
        <v>391</v>
      </c>
      <c r="B37" s="711" t="s">
        <v>397</v>
      </c>
      <c r="C37" s="855" t="s">
        <v>387</v>
      </c>
      <c r="D37" s="856">
        <v>2.95</v>
      </c>
      <c r="E37" s="857"/>
      <c r="F37" s="857">
        <v>25.08</v>
      </c>
      <c r="G37" s="857">
        <v>22.55</v>
      </c>
      <c r="H37" s="857">
        <v>0</v>
      </c>
      <c r="I37" s="857">
        <v>22.35</v>
      </c>
      <c r="J37" s="857">
        <v>16.63</v>
      </c>
      <c r="K37" s="857"/>
      <c r="L37" s="857">
        <v>4.67</v>
      </c>
      <c r="M37" s="857"/>
      <c r="N37" s="857"/>
      <c r="O37" s="857"/>
      <c r="P37" s="858"/>
      <c r="Q37" s="859">
        <v>3.44</v>
      </c>
      <c r="R37" s="860">
        <v>100</v>
      </c>
      <c r="S37" s="834"/>
    </row>
    <row r="38" spans="1:19" ht="14.25">
      <c r="C38" s="844" t="s">
        <v>398</v>
      </c>
      <c r="D38" s="861"/>
      <c r="E38" s="862"/>
      <c r="F38" s="862"/>
      <c r="G38" s="862"/>
      <c r="H38" s="862"/>
      <c r="I38" s="862"/>
      <c r="J38" s="862"/>
      <c r="K38" s="862"/>
      <c r="L38" s="862"/>
      <c r="M38" s="862"/>
      <c r="N38" s="862"/>
      <c r="O38" s="862"/>
      <c r="P38" s="862"/>
      <c r="Q38" s="862"/>
      <c r="R38" s="863"/>
      <c r="S38" s="834"/>
    </row>
    <row r="39" spans="1:19">
      <c r="C39" s="848" t="s">
        <v>394</v>
      </c>
      <c r="D39" s="893">
        <v>3.13</v>
      </c>
      <c r="E39" s="894"/>
      <c r="F39" s="894">
        <v>2.34</v>
      </c>
      <c r="G39" s="894">
        <v>2.31</v>
      </c>
      <c r="H39" s="894" t="e">
        <v>#N/A</v>
      </c>
      <c r="I39" s="894">
        <v>3.16</v>
      </c>
      <c r="J39" s="894">
        <v>3</v>
      </c>
      <c r="K39" s="894"/>
      <c r="L39" s="894">
        <v>2.1</v>
      </c>
      <c r="M39" s="894"/>
      <c r="N39" s="894"/>
      <c r="O39" s="894"/>
      <c r="P39" s="895"/>
      <c r="Q39" s="895">
        <v>2.2526000000000002</v>
      </c>
      <c r="R39" s="896">
        <v>2.7385000000000002</v>
      </c>
      <c r="S39" s="834"/>
    </row>
    <row r="40" spans="1:19">
      <c r="A40" s="897"/>
      <c r="B40" s="897"/>
      <c r="C40" s="849" t="s">
        <v>384</v>
      </c>
      <c r="D40" s="898">
        <v>3.13</v>
      </c>
      <c r="E40" s="899"/>
      <c r="F40" s="899">
        <v>2.17</v>
      </c>
      <c r="G40" s="899">
        <v>2.31</v>
      </c>
      <c r="H40" s="899" t="e">
        <v>#N/A</v>
      </c>
      <c r="I40" s="899">
        <v>3.16</v>
      </c>
      <c r="J40" s="899">
        <v>3</v>
      </c>
      <c r="K40" s="899"/>
      <c r="L40" s="899">
        <v>2.1</v>
      </c>
      <c r="M40" s="899"/>
      <c r="N40" s="899"/>
      <c r="O40" s="899"/>
      <c r="P40" s="900"/>
      <c r="Q40" s="900">
        <v>2.2934000000000001</v>
      </c>
      <c r="R40" s="901">
        <v>2.6974</v>
      </c>
      <c r="S40" s="834"/>
    </row>
    <row r="41" spans="1:19">
      <c r="A41" s="897"/>
      <c r="B41" s="897"/>
      <c r="C41" s="850" t="s">
        <v>385</v>
      </c>
      <c r="D41" s="902">
        <v>0</v>
      </c>
      <c r="E41" s="904"/>
      <c r="F41" s="903">
        <v>0.16999999999999993</v>
      </c>
      <c r="G41" s="903">
        <v>0</v>
      </c>
      <c r="H41" s="903" t="e">
        <v>#N/A</v>
      </c>
      <c r="I41" s="903">
        <v>0</v>
      </c>
      <c r="J41" s="903">
        <v>0</v>
      </c>
      <c r="K41" s="903"/>
      <c r="L41" s="903">
        <v>0</v>
      </c>
      <c r="M41" s="904"/>
      <c r="N41" s="904"/>
      <c r="O41" s="904"/>
      <c r="P41" s="906"/>
      <c r="Q41" s="905">
        <v>-4.0799999999999947E-2</v>
      </c>
      <c r="R41" s="907">
        <v>4.1100000000000136E-2</v>
      </c>
      <c r="S41" s="834"/>
    </row>
    <row r="42" spans="1:19">
      <c r="A42" s="908"/>
      <c r="B42" s="908"/>
      <c r="C42" s="850" t="s">
        <v>386</v>
      </c>
      <c r="D42" s="851">
        <v>114.29614752601789</v>
      </c>
      <c r="E42" s="864"/>
      <c r="F42" s="852">
        <v>85.448238086543711</v>
      </c>
      <c r="G42" s="852">
        <v>84.352747854664955</v>
      </c>
      <c r="H42" s="852" t="e">
        <v>#N/A</v>
      </c>
      <c r="I42" s="852">
        <v>115.39163775789665</v>
      </c>
      <c r="J42" s="852">
        <v>109.54902318787656</v>
      </c>
      <c r="K42" s="852"/>
      <c r="L42" s="852">
        <v>76.684316231513606</v>
      </c>
      <c r="M42" s="852"/>
      <c r="N42" s="852"/>
      <c r="O42" s="852"/>
      <c r="P42" s="853"/>
      <c r="Q42" s="853">
        <v>82.256709877670247</v>
      </c>
      <c r="R42" s="854"/>
      <c r="S42" s="834"/>
    </row>
    <row r="43" spans="1:19" ht="13.5" thickBot="1">
      <c r="C43" s="865" t="s">
        <v>387</v>
      </c>
      <c r="D43" s="866">
        <v>5.08</v>
      </c>
      <c r="E43" s="867"/>
      <c r="F43" s="867">
        <v>25.3</v>
      </c>
      <c r="G43" s="867">
        <v>13.42</v>
      </c>
      <c r="H43" s="867">
        <v>0</v>
      </c>
      <c r="I43" s="867">
        <v>32.520000000000003</v>
      </c>
      <c r="J43" s="867">
        <v>14.6</v>
      </c>
      <c r="K43" s="867"/>
      <c r="L43" s="867">
        <v>3.63</v>
      </c>
      <c r="M43" s="867"/>
      <c r="N43" s="867"/>
      <c r="O43" s="867"/>
      <c r="P43" s="868"/>
      <c r="Q43" s="869">
        <v>2.93</v>
      </c>
      <c r="R43" s="870">
        <v>100</v>
      </c>
      <c r="S43" s="834"/>
    </row>
    <row r="44" spans="1:19" ht="13.5" thickBot="1">
      <c r="A44" s="892" t="s">
        <v>399</v>
      </c>
      <c r="B44" s="892" t="s">
        <v>400</v>
      </c>
      <c r="C44" s="834"/>
      <c r="D44" s="834"/>
      <c r="E44" s="834"/>
      <c r="F44" s="834"/>
      <c r="G44" s="834"/>
      <c r="H44" s="834"/>
      <c r="I44" s="834"/>
      <c r="J44" s="834"/>
      <c r="K44" s="834"/>
      <c r="L44" s="834"/>
      <c r="M44" s="834"/>
      <c r="N44" s="834"/>
      <c r="O44" s="834"/>
      <c r="P44" s="834"/>
      <c r="Q44" s="834"/>
      <c r="R44" s="834"/>
      <c r="S44" s="834"/>
    </row>
    <row r="45" spans="1:19" ht="18.75" thickBot="1">
      <c r="A45" s="892"/>
      <c r="B45" s="892"/>
      <c r="C45" s="836" t="s">
        <v>401</v>
      </c>
      <c r="D45" s="837"/>
      <c r="E45" s="837"/>
      <c r="F45" s="837"/>
      <c r="G45" s="837"/>
      <c r="H45" s="837"/>
      <c r="I45" s="837"/>
      <c r="J45" s="837"/>
      <c r="K45" s="837"/>
      <c r="L45" s="837"/>
      <c r="M45" s="837"/>
      <c r="N45" s="837"/>
      <c r="O45" s="837"/>
      <c r="P45" s="837"/>
      <c r="Q45" s="837"/>
      <c r="R45" s="838"/>
      <c r="S45" s="834"/>
    </row>
    <row r="46" spans="1:19" ht="13.5" thickBot="1">
      <c r="C46" s="839"/>
      <c r="D46" s="840" t="s">
        <v>326</v>
      </c>
      <c r="E46" s="841" t="s">
        <v>329</v>
      </c>
      <c r="F46" s="841" t="s">
        <v>330</v>
      </c>
      <c r="G46" s="841" t="s">
        <v>333</v>
      </c>
      <c r="H46" s="841" t="s">
        <v>335</v>
      </c>
      <c r="I46" s="841" t="s">
        <v>336</v>
      </c>
      <c r="J46" s="841" t="s">
        <v>338</v>
      </c>
      <c r="K46" s="841" t="s">
        <v>345</v>
      </c>
      <c r="L46" s="841" t="s">
        <v>346</v>
      </c>
      <c r="M46" s="841" t="s">
        <v>347</v>
      </c>
      <c r="N46" s="841" t="s">
        <v>348</v>
      </c>
      <c r="O46" s="841" t="s">
        <v>349</v>
      </c>
      <c r="P46" s="842" t="s">
        <v>350</v>
      </c>
      <c r="Q46" s="842" t="s">
        <v>353</v>
      </c>
      <c r="R46" s="843" t="s">
        <v>379</v>
      </c>
      <c r="S46" s="834"/>
    </row>
    <row r="47" spans="1:19">
      <c r="C47" s="876" t="s">
        <v>402</v>
      </c>
      <c r="D47" s="877">
        <v>717.5</v>
      </c>
      <c r="E47" s="878"/>
      <c r="F47" s="879">
        <v>605</v>
      </c>
      <c r="G47" s="879"/>
      <c r="H47" s="879"/>
      <c r="I47" s="879">
        <v>726</v>
      </c>
      <c r="J47" s="879">
        <v>669.67</v>
      </c>
      <c r="K47" s="878">
        <v>601.29999999999995</v>
      </c>
      <c r="L47" s="878"/>
      <c r="M47" s="878"/>
      <c r="N47" s="878">
        <v>469.05</v>
      </c>
      <c r="O47" s="878"/>
      <c r="P47" s="878">
        <v>439.69</v>
      </c>
      <c r="Q47" s="878"/>
      <c r="R47" s="880">
        <v>656.84479999999996</v>
      </c>
      <c r="S47" s="834"/>
    </row>
    <row r="48" spans="1:19">
      <c r="A48" s="897"/>
      <c r="B48" s="897"/>
      <c r="C48" s="881" t="s">
        <v>384</v>
      </c>
      <c r="D48" s="882">
        <v>717.5</v>
      </c>
      <c r="E48" s="883"/>
      <c r="F48" s="883">
        <v>600</v>
      </c>
      <c r="G48" s="883"/>
      <c r="H48" s="883"/>
      <c r="I48" s="883">
        <v>731</v>
      </c>
      <c r="J48" s="883">
        <v>654</v>
      </c>
      <c r="K48" s="883">
        <v>605.95000000000005</v>
      </c>
      <c r="L48" s="883"/>
      <c r="M48" s="883"/>
      <c r="N48" s="883">
        <v>457.82</v>
      </c>
      <c r="O48" s="883"/>
      <c r="P48" s="883">
        <v>437.22</v>
      </c>
      <c r="Q48" s="884"/>
      <c r="R48" s="885">
        <v>656.99620000000004</v>
      </c>
      <c r="S48" s="834"/>
    </row>
    <row r="49" spans="1:19">
      <c r="A49" s="897"/>
      <c r="B49" s="897"/>
      <c r="C49" s="850" t="s">
        <v>385</v>
      </c>
      <c r="D49" s="902">
        <v>0</v>
      </c>
      <c r="E49" s="904"/>
      <c r="F49" s="903">
        <v>5</v>
      </c>
      <c r="G49" s="903"/>
      <c r="H49" s="903"/>
      <c r="I49" s="903">
        <v>-5</v>
      </c>
      <c r="J49" s="903">
        <v>15.669999999999959</v>
      </c>
      <c r="K49" s="903">
        <v>-4.6500000000000909</v>
      </c>
      <c r="L49" s="903"/>
      <c r="M49" s="903"/>
      <c r="N49" s="903">
        <v>11.230000000000018</v>
      </c>
      <c r="O49" s="903"/>
      <c r="P49" s="903">
        <v>2.4699999999999704</v>
      </c>
      <c r="Q49" s="906"/>
      <c r="R49" s="907">
        <v>-0.15140000000008058</v>
      </c>
      <c r="S49" s="834"/>
    </row>
    <row r="50" spans="1:19">
      <c r="A50" s="908"/>
      <c r="B50" s="908"/>
      <c r="C50" s="850" t="s">
        <v>386</v>
      </c>
      <c r="D50" s="851">
        <v>109.23432750019488</v>
      </c>
      <c r="E50" s="852"/>
      <c r="F50" s="852">
        <v>92.106993920024948</v>
      </c>
      <c r="G50" s="852"/>
      <c r="H50" s="852"/>
      <c r="I50" s="852">
        <v>110.52839270402994</v>
      </c>
      <c r="J50" s="852">
        <v>101.95254647673239</v>
      </c>
      <c r="K50" s="852">
        <v>91.543694948943795</v>
      </c>
      <c r="L50" s="852"/>
      <c r="M50" s="852"/>
      <c r="N50" s="852">
        <v>71.409562806921826</v>
      </c>
      <c r="O50" s="852"/>
      <c r="P50" s="852">
        <v>66.939709349910359</v>
      </c>
      <c r="Q50" s="853"/>
      <c r="R50" s="875"/>
      <c r="S50" s="834"/>
    </row>
    <row r="51" spans="1:19" ht="13.5" thickBot="1">
      <c r="C51" s="865" t="s">
        <v>387</v>
      </c>
      <c r="D51" s="866">
        <v>7.44</v>
      </c>
      <c r="E51" s="867"/>
      <c r="F51" s="867">
        <v>8.1</v>
      </c>
      <c r="G51" s="867"/>
      <c r="H51" s="867"/>
      <c r="I51" s="867">
        <v>30.78</v>
      </c>
      <c r="J51" s="867">
        <v>15.61</v>
      </c>
      <c r="K51" s="867">
        <v>36.520000000000003</v>
      </c>
      <c r="L51" s="867"/>
      <c r="M51" s="867"/>
      <c r="N51" s="867">
        <v>1.22</v>
      </c>
      <c r="O51" s="867"/>
      <c r="P51" s="868">
        <v>0.33</v>
      </c>
      <c r="Q51" s="869"/>
      <c r="R51" s="870">
        <v>100</v>
      </c>
      <c r="S51" s="834"/>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30" sqref="K30"/>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4.28515625" style="1147" customWidth="1"/>
    <col min="6" max="6" width="18.42578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20" ht="15.75">
      <c r="A1" s="1146" t="s">
        <v>247</v>
      </c>
    </row>
    <row r="2" spans="1:20" ht="26.25" customHeight="1">
      <c r="A2" s="1148" t="s">
        <v>248</v>
      </c>
    </row>
    <row r="5" spans="1:20" ht="38.25" customHeight="1" thickBot="1">
      <c r="A5" s="1528" t="s">
        <v>503</v>
      </c>
      <c r="B5" s="1528"/>
      <c r="C5" s="1528"/>
      <c r="D5" s="1528"/>
      <c r="E5" s="1528"/>
      <c r="F5" s="1528"/>
      <c r="H5" s="1149" t="s">
        <v>267</v>
      </c>
      <c r="K5"/>
      <c r="L5"/>
      <c r="M5"/>
      <c r="N5"/>
      <c r="O5"/>
      <c r="P5"/>
    </row>
    <row r="6" spans="1:20" ht="15.75" customHeight="1" thickBot="1">
      <c r="A6" s="1529" t="s">
        <v>116</v>
      </c>
      <c r="B6" s="1531" t="s">
        <v>504</v>
      </c>
      <c r="C6" s="1532"/>
      <c r="D6" s="1533"/>
      <c r="E6" s="1534" t="s">
        <v>508</v>
      </c>
      <c r="F6" s="1536" t="s">
        <v>509</v>
      </c>
      <c r="K6"/>
      <c r="L6"/>
      <c r="M6"/>
      <c r="N6"/>
      <c r="O6"/>
      <c r="P6"/>
    </row>
    <row r="7" spans="1:20" ht="21" customHeight="1" thickBot="1">
      <c r="A7" s="1530"/>
      <c r="B7" s="1150" t="s">
        <v>254</v>
      </c>
      <c r="C7" s="1150" t="s">
        <v>257</v>
      </c>
      <c r="D7" s="1150" t="s">
        <v>258</v>
      </c>
      <c r="E7" s="1535"/>
      <c r="F7" s="1537"/>
      <c r="K7"/>
      <c r="L7"/>
      <c r="M7"/>
      <c r="N7"/>
      <c r="O7"/>
      <c r="P7"/>
    </row>
    <row r="8" spans="1:20" ht="17.25" customHeight="1" thickBot="1">
      <c r="A8" s="1151" t="s">
        <v>117</v>
      </c>
      <c r="B8" s="1152">
        <v>9510.76</v>
      </c>
      <c r="C8" s="1153">
        <v>5399.74</v>
      </c>
      <c r="D8" s="1154">
        <f t="shared" ref="D8:D13" si="0">(C8/B8)*100</f>
        <v>56.775063191585105</v>
      </c>
      <c r="E8" s="1153">
        <v>12650.662</v>
      </c>
      <c r="F8" s="1154">
        <f t="shared" ref="F8:F13" si="1">((B8-E8)/E8)*100</f>
        <v>-24.820060799980268</v>
      </c>
      <c r="H8" s="1155" t="s">
        <v>118</v>
      </c>
      <c r="K8"/>
      <c r="L8"/>
      <c r="M8"/>
      <c r="N8"/>
      <c r="O8"/>
      <c r="P8"/>
    </row>
    <row r="9" spans="1:20" ht="18" customHeight="1" thickBot="1">
      <c r="A9" s="1151" t="s">
        <v>119</v>
      </c>
      <c r="B9" s="1156">
        <v>37160</v>
      </c>
      <c r="C9" s="1153">
        <v>11248</v>
      </c>
      <c r="D9" s="1154">
        <f t="shared" si="0"/>
        <v>30.269106566200215</v>
      </c>
      <c r="E9" s="1157">
        <v>48498</v>
      </c>
      <c r="F9" s="1154">
        <f t="shared" si="1"/>
        <v>-23.378283640562497</v>
      </c>
      <c r="H9" s="1158">
        <f>B9-E9</f>
        <v>-11338</v>
      </c>
      <c r="K9"/>
      <c r="L9"/>
      <c r="M9"/>
      <c r="N9"/>
      <c r="O9"/>
      <c r="P9"/>
      <c r="Q9" s="1117"/>
      <c r="R9" s="1117"/>
      <c r="S9" s="1117"/>
      <c r="T9" s="1117"/>
    </row>
    <row r="10" spans="1:20" ht="15" customHeight="1" thickBot="1">
      <c r="A10" s="1159" t="s">
        <v>249</v>
      </c>
      <c r="B10" s="1156">
        <v>11634</v>
      </c>
      <c r="C10" s="1160">
        <v>0</v>
      </c>
      <c r="D10" s="1161">
        <f t="shared" si="0"/>
        <v>0</v>
      </c>
      <c r="E10" s="1160">
        <v>11327</v>
      </c>
      <c r="F10" s="1161">
        <f t="shared" si="1"/>
        <v>2.7103381301315439</v>
      </c>
      <c r="K10"/>
      <c r="L10"/>
      <c r="M10"/>
      <c r="N10"/>
      <c r="O10"/>
      <c r="P10" s="1117"/>
      <c r="Q10" s="1117"/>
      <c r="R10" s="1117"/>
      <c r="S10" s="1117"/>
      <c r="T10" s="1117"/>
    </row>
    <row r="11" spans="1:20" ht="17.25" customHeight="1" thickBot="1">
      <c r="A11" s="1151" t="s">
        <v>120</v>
      </c>
      <c r="B11" s="1156">
        <v>210734.717</v>
      </c>
      <c r="C11" s="1162">
        <v>17833.958999999999</v>
      </c>
      <c r="D11" s="1154">
        <f t="shared" si="0"/>
        <v>8.4627531969495084</v>
      </c>
      <c r="E11" s="1162">
        <v>225770.30300000001</v>
      </c>
      <c r="F11" s="1154">
        <f t="shared" si="1"/>
        <v>-6.6596827838779165</v>
      </c>
      <c r="J11" s="1163"/>
      <c r="K11"/>
      <c r="L11"/>
      <c r="M11"/>
      <c r="N11"/>
      <c r="O11"/>
      <c r="P11" s="1117"/>
      <c r="Q11" s="1117"/>
      <c r="R11" s="1117"/>
      <c r="S11" s="1117"/>
      <c r="T11" s="1117"/>
    </row>
    <row r="12" spans="1:20" ht="15" customHeight="1" thickBot="1">
      <c r="A12" s="1164" t="s">
        <v>121</v>
      </c>
      <c r="B12" s="1156">
        <v>90759.747000000003</v>
      </c>
      <c r="C12" s="1165">
        <v>19416.189999999999</v>
      </c>
      <c r="D12" s="1154">
        <f t="shared" si="0"/>
        <v>21.392952979474479</v>
      </c>
      <c r="E12" s="1165">
        <v>90164.202000000005</v>
      </c>
      <c r="F12" s="1154">
        <f t="shared" si="1"/>
        <v>0.66051158529634435</v>
      </c>
      <c r="K12"/>
      <c r="L12"/>
      <c r="M12"/>
      <c r="N12"/>
      <c r="O12"/>
      <c r="P12" s="1117"/>
      <c r="Q12" s="1117"/>
      <c r="R12" s="1117"/>
      <c r="S12" s="1117"/>
      <c r="T12" s="1117"/>
    </row>
    <row r="13" spans="1:20" ht="15" customHeight="1" thickBot="1">
      <c r="A13" s="1164" t="s">
        <v>122</v>
      </c>
      <c r="B13" s="1156">
        <f>B11+B12</f>
        <v>301494.46400000004</v>
      </c>
      <c r="C13" s="1165">
        <f>C11+C12</f>
        <v>37250.148999999998</v>
      </c>
      <c r="D13" s="1166">
        <f t="shared" si="0"/>
        <v>12.355168484951019</v>
      </c>
      <c r="E13" s="1165">
        <f>E11+E12</f>
        <v>315934.505</v>
      </c>
      <c r="F13" s="1166">
        <f t="shared" si="1"/>
        <v>-4.570580538520149</v>
      </c>
      <c r="K13"/>
      <c r="L13"/>
      <c r="M13"/>
      <c r="N13"/>
      <c r="O13"/>
      <c r="P13" s="1117"/>
      <c r="Q13" s="1117"/>
      <c r="R13" s="1117"/>
      <c r="S13" s="1117"/>
      <c r="T13" s="1117"/>
    </row>
    <row r="14" spans="1:20">
      <c r="E14" s="1167"/>
      <c r="K14"/>
      <c r="L14"/>
      <c r="M14"/>
      <c r="N14"/>
      <c r="O14"/>
      <c r="P14" s="1117"/>
      <c r="Q14" s="1117"/>
      <c r="R14" s="1117"/>
      <c r="S14" s="1117"/>
      <c r="T14" s="1117"/>
    </row>
    <row r="15" spans="1:20">
      <c r="K15"/>
      <c r="L15"/>
      <c r="M15"/>
      <c r="N15"/>
      <c r="O15"/>
      <c r="P15" s="1117"/>
      <c r="Q15" s="1117"/>
      <c r="R15" s="1117"/>
      <c r="S15" s="1117"/>
      <c r="T15" s="1117"/>
    </row>
    <row r="16" spans="1:20" ht="15.75">
      <c r="A16" s="1168" t="s">
        <v>250</v>
      </c>
      <c r="K16"/>
      <c r="L16"/>
      <c r="M16"/>
      <c r="N16"/>
      <c r="O16"/>
      <c r="P16" s="1117"/>
      <c r="Q16" s="1117"/>
      <c r="R16" s="1117"/>
      <c r="S16" s="1117"/>
      <c r="T16" s="1117"/>
    </row>
    <row r="17" spans="1:20">
      <c r="K17"/>
      <c r="L17"/>
      <c r="M17"/>
      <c r="N17"/>
      <c r="O17" s="1117"/>
      <c r="P17" s="1117"/>
      <c r="Q17" s="1117"/>
      <c r="R17" s="1117"/>
      <c r="S17" s="1117"/>
      <c r="T17" s="1117"/>
    </row>
    <row r="18" spans="1:20" ht="33" customHeight="1" thickBot="1">
      <c r="A18" s="1528" t="s">
        <v>505</v>
      </c>
      <c r="B18" s="1528"/>
      <c r="C18" s="1528"/>
      <c r="D18" s="1528"/>
      <c r="E18" s="1528"/>
      <c r="F18" s="1528"/>
      <c r="K18"/>
      <c r="L18"/>
      <c r="M18"/>
      <c r="N18"/>
      <c r="O18" s="1117"/>
      <c r="P18" s="1117"/>
      <c r="Q18" s="1117"/>
      <c r="R18" s="1117"/>
      <c r="S18" s="1117"/>
      <c r="T18" s="1117"/>
    </row>
    <row r="19" spans="1:20" ht="16.5" customHeight="1" thickBot="1">
      <c r="A19" s="1538" t="s">
        <v>510</v>
      </c>
      <c r="B19" s="1531" t="s">
        <v>504</v>
      </c>
      <c r="C19" s="1532"/>
      <c r="D19" s="1533"/>
      <c r="E19" s="1534" t="s">
        <v>508</v>
      </c>
      <c r="F19" s="1536" t="s">
        <v>511</v>
      </c>
      <c r="K19"/>
      <c r="L19"/>
      <c r="M19"/>
      <c r="N19"/>
      <c r="O19" s="1117"/>
      <c r="P19" s="1117"/>
      <c r="Q19" s="1117"/>
      <c r="R19" s="1117"/>
      <c r="S19" s="1117"/>
      <c r="T19" s="1117"/>
    </row>
    <row r="20" spans="1:20" ht="21" customHeight="1" thickBot="1">
      <c r="A20" s="1539"/>
      <c r="B20" s="1169" t="s">
        <v>254</v>
      </c>
      <c r="C20" s="1169" t="s">
        <v>367</v>
      </c>
      <c r="D20" s="1169" t="s">
        <v>368</v>
      </c>
      <c r="E20" s="1540"/>
      <c r="F20" s="1541"/>
      <c r="K20"/>
      <c r="L20"/>
      <c r="M20"/>
      <c r="N20"/>
      <c r="O20" s="1117"/>
      <c r="P20" s="1117"/>
      <c r="Q20" s="1117"/>
      <c r="R20" s="1117"/>
      <c r="S20" s="1117"/>
      <c r="T20" s="1117"/>
    </row>
    <row r="21" spans="1:20" ht="15.75" thickBot="1">
      <c r="A21" s="1170" t="s">
        <v>117</v>
      </c>
      <c r="B21" s="1156">
        <v>57195.845000000001</v>
      </c>
      <c r="C21" s="1171">
        <v>0</v>
      </c>
      <c r="D21" s="1172">
        <f t="shared" ref="D21:D26" si="2">(C21/B21)*100</f>
        <v>0</v>
      </c>
      <c r="E21" s="1165">
        <v>37065.264000000003</v>
      </c>
      <c r="F21" s="1172">
        <f t="shared" ref="F21:F26" si="3">((B21-E21)/E21)*100</f>
        <v>54.311176631576117</v>
      </c>
      <c r="H21" s="1155" t="s">
        <v>124</v>
      </c>
      <c r="K21"/>
      <c r="L21"/>
      <c r="M21"/>
      <c r="N21"/>
      <c r="O21" s="1117"/>
      <c r="P21" s="1117"/>
      <c r="Q21" s="1117"/>
      <c r="R21" s="1117"/>
      <c r="S21" s="1117"/>
      <c r="T21" s="1117"/>
    </row>
    <row r="22" spans="1:20" ht="15.75" thickBot="1">
      <c r="A22" s="1170" t="s">
        <v>119</v>
      </c>
      <c r="B22" s="1156">
        <v>211841</v>
      </c>
      <c r="C22" s="1171">
        <v>0</v>
      </c>
      <c r="D22" s="1154">
        <f t="shared" si="2"/>
        <v>0</v>
      </c>
      <c r="E22" s="1165">
        <v>143073</v>
      </c>
      <c r="F22" s="1154">
        <f t="shared" si="3"/>
        <v>48.064973824551103</v>
      </c>
      <c r="H22" s="1158">
        <f>B22-E22</f>
        <v>68768</v>
      </c>
      <c r="K22" s="1117"/>
      <c r="L22" s="1117"/>
      <c r="M22" s="1117"/>
      <c r="O22" s="1117"/>
      <c r="P22" s="1117"/>
      <c r="Q22" s="1117"/>
      <c r="R22" s="1117"/>
      <c r="S22" s="1117"/>
      <c r="T22" s="1117"/>
    </row>
    <row r="23" spans="1:20" ht="15.75" thickBot="1">
      <c r="A23" s="1173" t="s">
        <v>249</v>
      </c>
      <c r="B23" s="1156">
        <v>58078</v>
      </c>
      <c r="C23" s="1174">
        <v>0</v>
      </c>
      <c r="D23" s="1154">
        <f t="shared" si="2"/>
        <v>0</v>
      </c>
      <c r="E23" s="1160">
        <v>35687</v>
      </c>
      <c r="F23" s="1154">
        <f t="shared" si="3"/>
        <v>62.74273544988371</v>
      </c>
      <c r="N23" s="1117"/>
      <c r="O23" s="1117"/>
      <c r="P23" s="1117"/>
      <c r="Q23" s="1117"/>
      <c r="R23" s="1117"/>
      <c r="S23" s="1117"/>
      <c r="T23" s="1117"/>
    </row>
    <row r="24" spans="1:20" ht="15.75" thickBot="1">
      <c r="A24" s="1170" t="s">
        <v>120</v>
      </c>
      <c r="B24" s="1156">
        <v>12167.800999999999</v>
      </c>
      <c r="C24" s="1175">
        <v>139.566</v>
      </c>
      <c r="D24" s="1161">
        <f t="shared" si="2"/>
        <v>1.147010869096232</v>
      </c>
      <c r="E24" s="1165">
        <v>11883.289000000001</v>
      </c>
      <c r="F24" s="1161">
        <f t="shared" si="3"/>
        <v>2.3942193108322014</v>
      </c>
      <c r="N24" s="1117"/>
      <c r="O24" s="1117"/>
      <c r="P24" s="1117"/>
      <c r="Q24" s="1117"/>
      <c r="R24" s="1117"/>
      <c r="S24" s="1117"/>
      <c r="T24" s="1117"/>
    </row>
    <row r="25" spans="1:20" ht="15.75" thickBot="1">
      <c r="A25" s="1170" t="s">
        <v>121</v>
      </c>
      <c r="B25" s="1156">
        <v>9299.982</v>
      </c>
      <c r="C25" s="1175">
        <v>686.298</v>
      </c>
      <c r="D25" s="1154">
        <f t="shared" si="2"/>
        <v>7.3795626701212962</v>
      </c>
      <c r="E25" s="1165">
        <v>5876.5680000000002</v>
      </c>
      <c r="F25" s="1154">
        <f t="shared" si="3"/>
        <v>58.255328620378421</v>
      </c>
      <c r="N25" s="1117"/>
      <c r="O25" s="1117"/>
      <c r="P25" s="1117"/>
      <c r="Q25" s="1117"/>
      <c r="R25" s="1117"/>
      <c r="S25" s="1117"/>
      <c r="T25" s="1117"/>
    </row>
    <row r="26" spans="1:20" ht="15.75" thickBot="1">
      <c r="A26" s="1170" t="s">
        <v>122</v>
      </c>
      <c r="B26" s="1156">
        <f>B24+B25</f>
        <v>21467.782999999999</v>
      </c>
      <c r="C26" s="1165">
        <f>C24+C25</f>
        <v>825.86400000000003</v>
      </c>
      <c r="D26" s="1166">
        <f t="shared" si="2"/>
        <v>3.846992491027136</v>
      </c>
      <c r="E26" s="1165">
        <f>E24+E25</f>
        <v>17759.857</v>
      </c>
      <c r="F26" s="1166">
        <f t="shared" si="3"/>
        <v>20.878129818274999</v>
      </c>
      <c r="N26" s="1117"/>
      <c r="O26" s="1117"/>
      <c r="P26" s="1117"/>
      <c r="Q26" s="1117"/>
      <c r="R26" s="1117"/>
      <c r="S26" s="1117"/>
      <c r="T26" s="1117"/>
    </row>
    <row r="27" spans="1:20">
      <c r="A27" s="1176" t="s">
        <v>370</v>
      </c>
      <c r="B27" s="1177"/>
      <c r="C27" s="1178"/>
      <c r="D27" s="1178"/>
      <c r="E27" s="1178"/>
      <c r="F27" s="1179"/>
      <c r="H27" s="1117"/>
      <c r="I27" s="1117"/>
      <c r="J27" s="1117"/>
      <c r="K27" s="1117"/>
      <c r="L27" s="1117"/>
      <c r="M27" s="1117"/>
      <c r="N27" s="1117"/>
      <c r="O27" s="1117"/>
      <c r="P27" s="1117"/>
      <c r="Q27" s="1117"/>
      <c r="R27" s="1117"/>
      <c r="S27" s="1117"/>
      <c r="T27" s="1117"/>
    </row>
    <row r="28" spans="1:20">
      <c r="A28" s="1180"/>
      <c r="B28" s="1181"/>
      <c r="C28" s="1182"/>
      <c r="D28" s="1183"/>
      <c r="E28" s="1117"/>
      <c r="F28" s="1117"/>
      <c r="G28" s="1117"/>
      <c r="H28" s="1117"/>
      <c r="I28" s="1117"/>
      <c r="J28" s="1117"/>
      <c r="K28" s="1117"/>
      <c r="L28" s="1117"/>
      <c r="M28" s="1117"/>
      <c r="N28" s="1117"/>
      <c r="O28" s="1117"/>
      <c r="P28" s="1117"/>
      <c r="Q28" s="1117"/>
      <c r="R28" s="1117"/>
      <c r="S28" s="1117"/>
      <c r="T28" s="1117"/>
    </row>
    <row r="29" spans="1:20">
      <c r="A29" s="1180"/>
      <c r="B29" s="1184"/>
      <c r="C29" s="1183"/>
      <c r="D29" s="1185"/>
      <c r="E29" s="1117"/>
      <c r="F29" s="1117"/>
      <c r="G29" s="1117"/>
      <c r="H29" s="1117"/>
      <c r="I29" s="1117"/>
      <c r="J29" s="1117"/>
      <c r="K29" s="1117"/>
      <c r="L29" s="1117"/>
      <c r="M29" s="1117"/>
      <c r="N29" s="1117"/>
      <c r="O29" s="1117"/>
      <c r="P29" s="1117"/>
      <c r="Q29" s="1117"/>
      <c r="R29" s="1117"/>
      <c r="S29" s="1117"/>
      <c r="T29" s="1117"/>
    </row>
    <row r="30" spans="1:20">
      <c r="A30" s="1177"/>
      <c r="B30" s="1183"/>
      <c r="C30" s="1527"/>
      <c r="D30" s="1527"/>
      <c r="E30" s="1117"/>
      <c r="F30" s="1117"/>
      <c r="G30" s="1117"/>
      <c r="H30" s="1117"/>
      <c r="I30" s="1117"/>
      <c r="J30" s="1117"/>
      <c r="K30" s="1117"/>
      <c r="L30" s="1117"/>
      <c r="M30" s="1117"/>
      <c r="N30" s="1117"/>
      <c r="O30" s="1117"/>
      <c r="P30" s="1117"/>
      <c r="Q30" s="1117"/>
      <c r="R30" s="1117"/>
      <c r="S30" s="1117"/>
      <c r="T30" s="1117"/>
    </row>
    <row r="31" spans="1:20">
      <c r="A31" s="1183"/>
      <c r="B31" s="1185"/>
      <c r="C31" s="1183"/>
      <c r="D31" s="1183"/>
      <c r="E31" s="1117"/>
      <c r="F31" s="1117"/>
      <c r="G31" s="1117"/>
      <c r="H31" s="1117"/>
      <c r="I31" s="1117"/>
      <c r="J31" s="1117"/>
      <c r="K31" s="1117"/>
      <c r="L31" s="1117"/>
      <c r="M31" s="1117"/>
      <c r="N31" s="1117"/>
      <c r="O31" s="1117"/>
      <c r="P31" s="1117"/>
      <c r="Q31" s="1117"/>
      <c r="R31" s="1117"/>
      <c r="S31" s="1117"/>
      <c r="T31" s="1117"/>
    </row>
    <row r="32" spans="1:20" ht="15.75">
      <c r="A32" s="1186"/>
      <c r="B32" s="1185"/>
      <c r="C32" s="1187"/>
      <c r="D32" s="1117"/>
      <c r="E32" s="1117"/>
      <c r="F32" s="1117"/>
      <c r="G32" s="1117"/>
      <c r="H32" s="1117"/>
      <c r="I32" s="1117"/>
      <c r="J32" s="1117"/>
      <c r="K32" s="1117"/>
      <c r="L32" s="1117"/>
      <c r="M32" s="1117"/>
      <c r="N32" s="1117"/>
      <c r="O32" s="1117"/>
      <c r="P32" s="1117"/>
      <c r="Q32" s="1117"/>
      <c r="R32" s="1117"/>
      <c r="S32" s="1117"/>
      <c r="T32" s="1117"/>
    </row>
    <row r="33" spans="1:20">
      <c r="A33" s="1183"/>
      <c r="B33" s="1188"/>
      <c r="C33" s="1183"/>
      <c r="D33" s="1117"/>
      <c r="E33" s="1117"/>
      <c r="F33" s="1117"/>
      <c r="G33" s="1117"/>
      <c r="H33" s="1117"/>
      <c r="I33" s="1117"/>
      <c r="J33" s="1117"/>
      <c r="K33" s="1117"/>
      <c r="L33" s="1117"/>
      <c r="M33" s="1117"/>
      <c r="N33" s="1117"/>
      <c r="O33" s="1117"/>
      <c r="P33" s="1117"/>
      <c r="Q33" s="1117"/>
      <c r="R33" s="1117"/>
      <c r="S33" s="1117"/>
      <c r="T33" s="1117"/>
    </row>
    <row r="34" spans="1:20">
      <c r="A34" s="1189"/>
      <c r="B34" s="1188"/>
      <c r="C34" s="1183"/>
      <c r="D34" s="1117"/>
      <c r="E34" s="1117"/>
      <c r="F34" s="1117"/>
      <c r="G34" s="1117"/>
      <c r="H34" s="1117"/>
      <c r="I34" s="1117"/>
      <c r="J34" s="1117"/>
      <c r="K34" s="1117"/>
      <c r="L34" s="1117"/>
      <c r="M34" s="1117"/>
      <c r="N34" s="1117"/>
      <c r="O34" s="1117"/>
      <c r="P34" s="1117"/>
      <c r="Q34" s="1117"/>
      <c r="R34" s="1117"/>
      <c r="S34" s="1117"/>
      <c r="T34" s="1117"/>
    </row>
    <row r="35" spans="1:20">
      <c r="A35" s="1189"/>
      <c r="B35" s="1183"/>
      <c r="C35" s="1183"/>
      <c r="D35" s="1117"/>
      <c r="E35" s="1117"/>
      <c r="F35" s="1183"/>
      <c r="G35" s="1183"/>
      <c r="H35" s="1117"/>
      <c r="I35" s="1117"/>
      <c r="J35" s="1117"/>
      <c r="K35" s="1117"/>
      <c r="L35" s="1117"/>
      <c r="M35" s="1117"/>
      <c r="N35" s="1117"/>
      <c r="O35" s="1117"/>
      <c r="P35" s="1117"/>
      <c r="Q35" s="1117"/>
      <c r="R35" s="1117"/>
      <c r="S35" s="1117"/>
      <c r="T35" s="1117"/>
    </row>
    <row r="36" spans="1:20">
      <c r="A36" s="1180"/>
      <c r="B36" s="1190"/>
      <c r="C36" s="1190"/>
      <c r="D36" s="1117"/>
      <c r="E36" s="1117"/>
      <c r="F36" s="1179"/>
      <c r="G36" s="1183"/>
      <c r="H36" s="1117"/>
      <c r="I36" s="1117"/>
      <c r="J36" s="1117"/>
      <c r="K36" s="1117"/>
      <c r="L36" s="1117"/>
      <c r="M36" s="1117"/>
      <c r="N36" s="1117"/>
      <c r="O36" s="1117"/>
      <c r="P36" s="1117"/>
      <c r="Q36" s="1117"/>
      <c r="R36" s="1117"/>
    </row>
    <row r="37" spans="1:20">
      <c r="A37" s="1180"/>
      <c r="B37" s="1190"/>
      <c r="C37" s="1190"/>
      <c r="D37" s="1117"/>
      <c r="E37" s="1117"/>
      <c r="F37" s="1179"/>
      <c r="G37" s="1183"/>
      <c r="H37" s="1117"/>
      <c r="I37" s="1117"/>
      <c r="J37" s="1117"/>
      <c r="K37" s="1117"/>
      <c r="L37" s="1117"/>
      <c r="M37" s="1117"/>
      <c r="N37" s="1117"/>
      <c r="O37" s="1117"/>
      <c r="P37" s="1117"/>
      <c r="Q37" s="1117"/>
      <c r="R37" s="1117"/>
    </row>
    <row r="38" spans="1:20">
      <c r="A38" s="1177"/>
      <c r="B38" s="1178"/>
      <c r="C38" s="1178"/>
      <c r="D38" s="1117"/>
      <c r="E38" s="1117"/>
      <c r="F38" s="1179"/>
      <c r="G38" s="1191"/>
      <c r="H38" s="1117"/>
      <c r="I38" s="1117"/>
      <c r="J38" s="1117"/>
      <c r="K38" s="1117"/>
      <c r="L38" s="1117"/>
      <c r="M38" s="1117"/>
      <c r="N38" s="1117"/>
      <c r="O38" s="1117"/>
      <c r="P38" s="1117"/>
      <c r="Q38" s="1117"/>
      <c r="R38" s="1117"/>
    </row>
    <row r="39" spans="1:20">
      <c r="A39" s="1181"/>
      <c r="B39" s="1183"/>
      <c r="C39" s="1183"/>
      <c r="D39" s="1117"/>
      <c r="E39" s="1117"/>
      <c r="F39" s="1183"/>
      <c r="G39" s="1183"/>
      <c r="H39" s="1117"/>
      <c r="I39" s="1117"/>
      <c r="J39" s="1117"/>
      <c r="K39" s="1117"/>
      <c r="L39" s="1117"/>
      <c r="M39" s="1117"/>
      <c r="N39" s="1117"/>
      <c r="O39" s="1117"/>
      <c r="P39" s="1117"/>
      <c r="Q39" s="1117"/>
      <c r="R39" s="1117"/>
    </row>
    <row r="40" spans="1:20">
      <c r="A40" s="1184"/>
      <c r="B40" s="1183"/>
      <c r="C40" s="1185"/>
      <c r="D40" s="1117"/>
      <c r="E40" s="1117"/>
      <c r="F40" s="1183"/>
      <c r="G40" s="1183"/>
      <c r="H40" s="1183"/>
    </row>
    <row r="41" spans="1:20">
      <c r="A41" s="1183"/>
      <c r="B41" s="1527"/>
      <c r="C41" s="1527"/>
      <c r="D41" s="1183"/>
      <c r="E41" s="1183"/>
      <c r="F41" s="1183"/>
      <c r="G41" s="1183"/>
    </row>
    <row r="42" spans="1:20">
      <c r="A42" s="1185"/>
      <c r="B42" s="1183"/>
      <c r="C42" s="1183"/>
      <c r="D42" s="1183"/>
      <c r="E42" s="1183"/>
      <c r="F42" s="1183"/>
      <c r="G42" s="1183"/>
    </row>
    <row r="43" spans="1:20">
      <c r="A43" s="1185"/>
      <c r="B43" s="1187"/>
      <c r="C43" s="1183"/>
      <c r="D43" s="1183"/>
      <c r="E43" s="1183"/>
      <c r="F43" s="1183"/>
      <c r="G43" s="1183"/>
    </row>
    <row r="44" spans="1:20">
      <c r="A44" s="1188"/>
      <c r="B44" s="1183"/>
      <c r="C44" s="1183"/>
      <c r="D44" s="1183"/>
      <c r="E44" s="1183"/>
      <c r="F44" s="1183"/>
      <c r="G44" s="1183"/>
    </row>
    <row r="45" spans="1:20">
      <c r="A45" s="1188"/>
      <c r="B45" s="1183"/>
      <c r="C45" s="1183"/>
      <c r="D45" s="1187"/>
      <c r="E45" s="1183"/>
      <c r="F45" s="1183"/>
      <c r="G45" s="1183"/>
    </row>
    <row r="46" spans="1:20">
      <c r="A46" s="1183"/>
      <c r="B46" s="1183"/>
      <c r="C46" s="1183"/>
      <c r="D46" s="1183"/>
      <c r="E46" s="1183"/>
      <c r="F46" s="1183"/>
      <c r="G46" s="1183"/>
    </row>
    <row r="47" spans="1:20">
      <c r="A47" s="1183"/>
      <c r="B47" s="1183"/>
      <c r="C47" s="1183"/>
      <c r="D47" s="1183"/>
      <c r="E47" s="1183"/>
      <c r="F47" s="1183"/>
      <c r="G47" s="1183"/>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J44" sqref="J4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7.42578125" style="1147" customWidth="1"/>
    <col min="6" max="6" width="20.28515625" style="1147" customWidth="1"/>
    <col min="7" max="7" width="10.5703125" style="1147" customWidth="1"/>
    <col min="8" max="8" width="9.85546875" style="1163" bestFit="1" customWidth="1"/>
    <col min="9" max="9" width="8.85546875" style="1147" bestFit="1" customWidth="1"/>
    <col min="10" max="10" width="2.85546875" style="1147" customWidth="1"/>
    <col min="11" max="11" width="22.85546875" style="1147" customWidth="1"/>
    <col min="12" max="12" width="12.140625" style="1147" customWidth="1"/>
    <col min="13" max="13" width="11.7109375" style="1147" customWidth="1"/>
    <col min="14" max="14" width="8.85546875" style="1147" bestFit="1" customWidth="1"/>
    <col min="15" max="15" width="4.42578125" style="1147" customWidth="1"/>
    <col min="16" max="16" width="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1192"/>
    </row>
    <row r="2" spans="1:24" ht="28.5" customHeight="1">
      <c r="A2" s="1542" t="s">
        <v>501</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502</v>
      </c>
      <c r="B3" s="1543"/>
      <c r="C3" s="1543"/>
      <c r="D3" s="1543"/>
      <c r="E3" s="1543"/>
      <c r="F3" s="1543"/>
      <c r="P3" s="1179"/>
    </row>
    <row r="4" spans="1:24" ht="4.5" customHeight="1">
      <c r="A4" s="1193"/>
      <c r="B4" s="1193"/>
      <c r="C4" s="1194"/>
      <c r="D4" s="1194"/>
    </row>
    <row r="5" spans="1:24" ht="15.75" thickBot="1">
      <c r="A5" s="1195" t="s">
        <v>125</v>
      </c>
      <c r="B5" s="1544" t="s">
        <v>126</v>
      </c>
      <c r="C5" s="1544"/>
      <c r="D5" s="1196"/>
      <c r="E5" s="1196"/>
      <c r="F5" s="1195" t="s">
        <v>127</v>
      </c>
      <c r="G5" s="1197" t="s">
        <v>128</v>
      </c>
      <c r="H5" s="1198"/>
      <c r="I5" s="1196"/>
      <c r="J5" s="1196"/>
      <c r="K5" s="1195" t="s">
        <v>129</v>
      </c>
      <c r="L5" s="1199" t="s">
        <v>130</v>
      </c>
      <c r="M5" s="1196"/>
      <c r="N5" s="1200"/>
      <c r="O5" s="1117"/>
      <c r="P5" s="1195" t="s">
        <v>131</v>
      </c>
      <c r="Q5" s="1199" t="s">
        <v>132</v>
      </c>
      <c r="R5" s="1196"/>
    </row>
    <row r="6" spans="1:24" ht="30.75" thickBot="1">
      <c r="A6" s="1201" t="s">
        <v>133</v>
      </c>
      <c r="B6" s="1202" t="s">
        <v>134</v>
      </c>
      <c r="C6" s="1203" t="s">
        <v>135</v>
      </c>
      <c r="D6" s="1204" t="s">
        <v>136</v>
      </c>
      <c r="F6" s="1201" t="s">
        <v>133</v>
      </c>
      <c r="G6" s="1202" t="s">
        <v>134</v>
      </c>
      <c r="H6" s="1205" t="s">
        <v>135</v>
      </c>
      <c r="I6" s="1204" t="s">
        <v>136</v>
      </c>
      <c r="K6" s="1206" t="s">
        <v>133</v>
      </c>
      <c r="L6" s="1207" t="s">
        <v>134</v>
      </c>
      <c r="M6" s="1208" t="s">
        <v>137</v>
      </c>
      <c r="N6" s="1209" t="s">
        <v>136</v>
      </c>
      <c r="O6" s="1117"/>
      <c r="P6" s="1206" t="s">
        <v>133</v>
      </c>
      <c r="Q6" s="1207" t="s">
        <v>134</v>
      </c>
      <c r="R6" s="1208" t="s">
        <v>137</v>
      </c>
      <c r="S6" s="1209" t="s">
        <v>136</v>
      </c>
    </row>
    <row r="7" spans="1:24" ht="15.75">
      <c r="A7" s="1210" t="s">
        <v>371</v>
      </c>
      <c r="B7" s="1211">
        <v>15844.517</v>
      </c>
      <c r="C7" s="1211">
        <v>7128</v>
      </c>
      <c r="D7" s="1212">
        <v>4.3359552363626017</v>
      </c>
      <c r="F7" s="1213" t="s">
        <v>138</v>
      </c>
      <c r="G7" s="1214">
        <v>1333.6659999999999</v>
      </c>
      <c r="H7" s="1214">
        <v>5522</v>
      </c>
      <c r="I7" s="1215">
        <v>3.6262504044526498</v>
      </c>
      <c r="K7" s="1216" t="s">
        <v>138</v>
      </c>
      <c r="L7" s="1217">
        <v>308644.76899999997</v>
      </c>
      <c r="M7" s="1217">
        <v>52599.875999999997</v>
      </c>
      <c r="N7" s="1366">
        <v>5.8677851065656501</v>
      </c>
      <c r="O7" s="1117"/>
      <c r="P7" s="1210" t="s">
        <v>139</v>
      </c>
      <c r="Q7" s="1211">
        <v>102692.399</v>
      </c>
      <c r="R7" s="1211">
        <v>17656.554</v>
      </c>
      <c r="S7" s="1212">
        <v>5.816106529054311</v>
      </c>
    </row>
    <row r="8" spans="1:24" ht="15.75">
      <c r="A8" s="1210" t="s">
        <v>138</v>
      </c>
      <c r="B8" s="1211">
        <v>5241.116</v>
      </c>
      <c r="C8" s="1211">
        <v>14586</v>
      </c>
      <c r="D8" s="1212">
        <v>3.6394313696624936</v>
      </c>
      <c r="F8" s="1210" t="s">
        <v>140</v>
      </c>
      <c r="G8" s="1211">
        <v>636.71900000000005</v>
      </c>
      <c r="H8" s="1211">
        <v>3156</v>
      </c>
      <c r="I8" s="1212">
        <v>2.8335773569791507</v>
      </c>
      <c r="K8" s="1210" t="s">
        <v>141</v>
      </c>
      <c r="L8" s="1211">
        <v>257724.78099999999</v>
      </c>
      <c r="M8" s="1211">
        <v>46451.56</v>
      </c>
      <c r="N8" s="1365">
        <v>5.5482481320325947</v>
      </c>
      <c r="O8" s="1117"/>
      <c r="P8" s="1210" t="s">
        <v>141</v>
      </c>
      <c r="Q8" s="1211">
        <v>55663.8</v>
      </c>
      <c r="R8" s="1211">
        <v>10729.217000000001</v>
      </c>
      <c r="S8" s="1212">
        <v>5.1880579915570726</v>
      </c>
    </row>
    <row r="9" spans="1:24" ht="16.5" thickBot="1">
      <c r="A9" s="1210" t="s">
        <v>404</v>
      </c>
      <c r="B9" s="1211">
        <v>4007.174</v>
      </c>
      <c r="C9" s="1211">
        <v>1757</v>
      </c>
      <c r="D9" s="1212">
        <v>4.6070326916112423</v>
      </c>
      <c r="F9" s="1210" t="s">
        <v>159</v>
      </c>
      <c r="G9" s="1211">
        <v>385.23899999999998</v>
      </c>
      <c r="H9" s="1211">
        <v>2262</v>
      </c>
      <c r="I9" s="1212">
        <v>2.5076256126852701</v>
      </c>
      <c r="K9" s="1210" t="s">
        <v>372</v>
      </c>
      <c r="L9" s="1211">
        <v>109196.87</v>
      </c>
      <c r="M9" s="1211">
        <v>21507.166000000001</v>
      </c>
      <c r="N9" s="1365">
        <v>5.0772319328357804</v>
      </c>
      <c r="O9" s="1117"/>
      <c r="P9" s="1210" t="s">
        <v>145</v>
      </c>
      <c r="Q9" s="1211">
        <v>42811.813000000002</v>
      </c>
      <c r="R9" s="1211">
        <v>5524.2240000000002</v>
      </c>
      <c r="S9" s="1212">
        <v>7.7498329177093472</v>
      </c>
    </row>
    <row r="10" spans="1:24" ht="16.5" thickBot="1">
      <c r="A10" s="1210" t="s">
        <v>148</v>
      </c>
      <c r="B10" s="1211">
        <v>3846.82</v>
      </c>
      <c r="C10" s="1211">
        <v>2317</v>
      </c>
      <c r="D10" s="1212">
        <v>3.1049334187828608</v>
      </c>
      <c r="F10" s="1218" t="s">
        <v>259</v>
      </c>
      <c r="G10" s="1219">
        <v>2469.7269999999999</v>
      </c>
      <c r="H10" s="1219">
        <v>11634</v>
      </c>
      <c r="I10" s="1220">
        <v>3.1447469281212195</v>
      </c>
      <c r="K10" s="1210" t="s">
        <v>140</v>
      </c>
      <c r="L10" s="1211">
        <v>85985.596999999994</v>
      </c>
      <c r="M10" s="1211">
        <v>12782.165000000001</v>
      </c>
      <c r="N10" s="1365">
        <v>6.726997891202311</v>
      </c>
      <c r="O10" s="1117"/>
      <c r="P10" s="1210" t="s">
        <v>140</v>
      </c>
      <c r="Q10" s="1211">
        <v>41893.589999999997</v>
      </c>
      <c r="R10" s="1211">
        <v>7888.26</v>
      </c>
      <c r="S10" s="1212">
        <v>5.3108784446760113</v>
      </c>
    </row>
    <row r="11" spans="1:24" ht="15.75">
      <c r="A11" s="1210" t="s">
        <v>146</v>
      </c>
      <c r="B11" s="1211">
        <v>1066.4169999999999</v>
      </c>
      <c r="C11" s="1211">
        <v>1392</v>
      </c>
      <c r="D11" s="1212">
        <v>3.1986304656896558</v>
      </c>
      <c r="F11"/>
      <c r="G11"/>
      <c r="H11"/>
      <c r="I11"/>
      <c r="K11" s="1210" t="s">
        <v>147</v>
      </c>
      <c r="L11" s="1211">
        <v>67457.781000000003</v>
      </c>
      <c r="M11" s="1211">
        <v>9401.5229999999992</v>
      </c>
      <c r="N11" s="1365">
        <v>7.1751971462496034</v>
      </c>
      <c r="O11" s="1117"/>
      <c r="P11" s="1210" t="s">
        <v>142</v>
      </c>
      <c r="Q11" s="1211">
        <v>38728.021000000001</v>
      </c>
      <c r="R11" s="1211">
        <v>6156.5709999999999</v>
      </c>
      <c r="S11" s="1212">
        <v>6.2905180497390516</v>
      </c>
    </row>
    <row r="12" spans="1:24" ht="15.75">
      <c r="A12" s="1210" t="s">
        <v>151</v>
      </c>
      <c r="B12" s="1211">
        <v>943.36800000000005</v>
      </c>
      <c r="C12" s="1211">
        <v>560</v>
      </c>
      <c r="D12" s="1212">
        <v>2.9759993943064811</v>
      </c>
      <c r="K12" s="1210" t="s">
        <v>143</v>
      </c>
      <c r="L12" s="1211">
        <v>49121.267999999996</v>
      </c>
      <c r="M12" s="1211">
        <v>8642.8729999999996</v>
      </c>
      <c r="N12" s="1365">
        <v>5.6834420683955438</v>
      </c>
      <c r="O12" s="1117"/>
      <c r="P12" s="1210" t="s">
        <v>275</v>
      </c>
      <c r="Q12" s="1211">
        <v>34747.478000000003</v>
      </c>
      <c r="R12" s="1211">
        <v>6443.5169999999998</v>
      </c>
      <c r="S12" s="1212">
        <v>5.3926261077607158</v>
      </c>
    </row>
    <row r="13" spans="1:24" ht="15.75">
      <c r="A13" s="1210" t="s">
        <v>377</v>
      </c>
      <c r="B13" s="1211">
        <v>912.45500000000004</v>
      </c>
      <c r="C13" s="1211">
        <v>419</v>
      </c>
      <c r="D13" s="1212">
        <v>4.3149220911261912</v>
      </c>
      <c r="H13" s="1147"/>
      <c r="K13" s="1210" t="s">
        <v>139</v>
      </c>
      <c r="L13" s="1211">
        <v>48934.731</v>
      </c>
      <c r="M13" s="1211">
        <v>7223.3410000000003</v>
      </c>
      <c r="N13" s="1365">
        <v>6.7745287118523132</v>
      </c>
      <c r="O13" s="1117"/>
      <c r="P13" s="1210" t="s">
        <v>138</v>
      </c>
      <c r="Q13" s="1211">
        <v>27993.382000000001</v>
      </c>
      <c r="R13" s="1211">
        <v>5169.3559999999998</v>
      </c>
      <c r="S13" s="1212">
        <v>5.4152552078053828</v>
      </c>
    </row>
    <row r="14" spans="1:24" ht="15.75">
      <c r="A14" s="1210" t="s">
        <v>308</v>
      </c>
      <c r="B14" s="1211">
        <v>884.07</v>
      </c>
      <c r="C14" s="1211">
        <v>442</v>
      </c>
      <c r="D14" s="1212">
        <v>3.6586243999337862</v>
      </c>
      <c r="F14" s="1117"/>
      <c r="K14" s="1210" t="s">
        <v>145</v>
      </c>
      <c r="L14" s="1211">
        <v>48274.555</v>
      </c>
      <c r="M14" s="1211">
        <v>5724.3779999999997</v>
      </c>
      <c r="N14" s="1365">
        <v>8.4331529119844983</v>
      </c>
      <c r="O14" s="1117"/>
      <c r="P14" s="1210" t="s">
        <v>372</v>
      </c>
      <c r="Q14" s="1211">
        <v>26673.772000000001</v>
      </c>
      <c r="R14" s="1211">
        <v>5119.643</v>
      </c>
      <c r="S14" s="1212">
        <v>5.2100843750238059</v>
      </c>
    </row>
    <row r="15" spans="1:24" ht="15.75">
      <c r="A15" s="1210" t="s">
        <v>140</v>
      </c>
      <c r="B15" s="1211">
        <v>763.67399999999998</v>
      </c>
      <c r="C15" s="1211">
        <v>3223</v>
      </c>
      <c r="D15" s="1212">
        <v>2.9014418419102981</v>
      </c>
      <c r="E15" s="1221"/>
      <c r="F15" s="1117"/>
      <c r="K15" s="1210" t="s">
        <v>155</v>
      </c>
      <c r="L15" s="1211">
        <v>39708.942000000003</v>
      </c>
      <c r="M15" s="1211">
        <v>7632.5290000000005</v>
      </c>
      <c r="N15" s="1365">
        <v>5.2025930068526431</v>
      </c>
      <c r="O15" s="1117"/>
      <c r="P15" s="1210" t="s">
        <v>147</v>
      </c>
      <c r="Q15" s="1211">
        <v>20222.469000000001</v>
      </c>
      <c r="R15" s="1211">
        <v>3901.5549999999998</v>
      </c>
      <c r="S15" s="1212">
        <v>5.1831818339098135</v>
      </c>
    </row>
    <row r="16" spans="1:24" ht="15.75">
      <c r="A16" s="1210" t="s">
        <v>494</v>
      </c>
      <c r="B16" s="1211">
        <v>584.6</v>
      </c>
      <c r="C16" s="1211">
        <v>276</v>
      </c>
      <c r="D16" s="1212">
        <v>4.1314487632508836</v>
      </c>
      <c r="E16" s="1222"/>
      <c r="F16" s="1117"/>
      <c r="K16" s="1210" t="s">
        <v>148</v>
      </c>
      <c r="L16" s="1211">
        <v>38994.544000000002</v>
      </c>
      <c r="M16" s="1211">
        <v>6522.3360000000002</v>
      </c>
      <c r="N16" s="1365">
        <v>5.9786162503740989</v>
      </c>
      <c r="O16" s="1117"/>
      <c r="P16" s="1210" t="s">
        <v>148</v>
      </c>
      <c r="Q16" s="1211">
        <v>11302.259</v>
      </c>
      <c r="R16" s="1211">
        <v>1905.319</v>
      </c>
      <c r="S16" s="1212">
        <v>5.9319510276231959</v>
      </c>
    </row>
    <row r="17" spans="1:19" ht="15.75">
      <c r="A17" s="1210" t="s">
        <v>144</v>
      </c>
      <c r="B17" s="1211">
        <v>459.60700000000003</v>
      </c>
      <c r="C17" s="1211">
        <v>977</v>
      </c>
      <c r="D17" s="1212">
        <v>2.9401487963869219</v>
      </c>
      <c r="K17" s="1210" t="s">
        <v>286</v>
      </c>
      <c r="L17" s="1211">
        <v>31871.741000000002</v>
      </c>
      <c r="M17" s="1211">
        <v>3721.7890000000002</v>
      </c>
      <c r="N17" s="1365">
        <v>8.5635539790138555</v>
      </c>
      <c r="O17" s="1117"/>
      <c r="P17" s="1210" t="s">
        <v>154</v>
      </c>
      <c r="Q17" s="1211">
        <v>9534.1749999999993</v>
      </c>
      <c r="R17" s="1211">
        <v>1986.7370000000001</v>
      </c>
      <c r="S17" s="1212">
        <v>4.7989114814894966</v>
      </c>
    </row>
    <row r="18" spans="1:19" ht="15.75">
      <c r="A18" s="1210" t="s">
        <v>159</v>
      </c>
      <c r="B18" s="1211">
        <v>385.23899999999998</v>
      </c>
      <c r="C18" s="1211">
        <v>2262</v>
      </c>
      <c r="D18" s="1212">
        <v>2.5076256126852701</v>
      </c>
      <c r="K18" s="1210" t="s">
        <v>152</v>
      </c>
      <c r="L18" s="1211">
        <v>27718.642</v>
      </c>
      <c r="M18" s="1211">
        <v>4358.6000000000004</v>
      </c>
      <c r="N18" s="1365">
        <v>6.3595287477630427</v>
      </c>
      <c r="O18" s="1117"/>
      <c r="P18" s="1210" t="s">
        <v>152</v>
      </c>
      <c r="Q18" s="1211">
        <v>7611.0420000000004</v>
      </c>
      <c r="R18" s="1211">
        <v>1661.816</v>
      </c>
      <c r="S18" s="1212">
        <v>4.5799547001593437</v>
      </c>
    </row>
    <row r="19" spans="1:19" ht="15.75">
      <c r="A19" s="1210" t="s">
        <v>141</v>
      </c>
      <c r="B19" s="1211">
        <v>331.45699999999999</v>
      </c>
      <c r="C19" s="1211">
        <v>247</v>
      </c>
      <c r="D19" s="1212">
        <v>4.5195805721454096</v>
      </c>
      <c r="K19" s="1210" t="s">
        <v>146</v>
      </c>
      <c r="L19" s="1211">
        <v>18743.081999999999</v>
      </c>
      <c r="M19" s="1211">
        <v>3968.0360000000001</v>
      </c>
      <c r="N19" s="1365">
        <v>4.7235161172932907</v>
      </c>
      <c r="O19" s="1117"/>
      <c r="P19" s="1210" t="s">
        <v>286</v>
      </c>
      <c r="Q19" s="1211">
        <v>7043.3209999999999</v>
      </c>
      <c r="R19" s="1211">
        <v>1144.731</v>
      </c>
      <c r="S19" s="1212">
        <v>6.1528175615057163</v>
      </c>
    </row>
    <row r="20" spans="1:19" ht="16.5" thickBot="1">
      <c r="A20" s="1210" t="s">
        <v>153</v>
      </c>
      <c r="B20" s="1211">
        <v>304.25700000000001</v>
      </c>
      <c r="C20" s="1211">
        <v>254</v>
      </c>
      <c r="D20" s="1212">
        <v>3.4788131717356507</v>
      </c>
      <c r="K20" s="1210" t="s">
        <v>156</v>
      </c>
      <c r="L20" s="1211">
        <v>17788.967000000001</v>
      </c>
      <c r="M20" s="1211">
        <v>4395.8850000000002</v>
      </c>
      <c r="N20" s="1365">
        <v>4.0467316592677012</v>
      </c>
      <c r="O20" s="1117"/>
      <c r="P20" s="1210" t="s">
        <v>157</v>
      </c>
      <c r="Q20" s="1211">
        <v>6924.7619999999997</v>
      </c>
      <c r="R20" s="1211">
        <v>1285.799</v>
      </c>
      <c r="S20" s="1212">
        <v>5.3855711507008479</v>
      </c>
    </row>
    <row r="21" spans="1:19" ht="16.5" thickBot="1">
      <c r="A21" s="1218" t="s">
        <v>259</v>
      </c>
      <c r="B21" s="1219">
        <v>36774.970999999998</v>
      </c>
      <c r="C21" s="1219">
        <v>37160</v>
      </c>
      <c r="D21" s="1220">
        <v>3.8666700663248781</v>
      </c>
      <c r="K21" s="1210" t="s">
        <v>153</v>
      </c>
      <c r="L21" s="1211">
        <v>17245.948</v>
      </c>
      <c r="M21" s="1211">
        <v>3169.0889999999999</v>
      </c>
      <c r="N21" s="1365">
        <v>5.4419260550902804</v>
      </c>
      <c r="O21" s="1117"/>
      <c r="P21" s="1210" t="s">
        <v>156</v>
      </c>
      <c r="Q21" s="1211">
        <v>6914.3320000000003</v>
      </c>
      <c r="R21" s="1211">
        <v>1413.125</v>
      </c>
      <c r="S21" s="1212">
        <v>4.8929372843874397</v>
      </c>
    </row>
    <row r="22" spans="1:19" ht="15.75">
      <c r="A22"/>
      <c r="B22"/>
      <c r="C22"/>
      <c r="D22"/>
      <c r="H22" s="1147"/>
      <c r="K22" s="1210" t="s">
        <v>285</v>
      </c>
      <c r="L22" s="1211">
        <v>14491.68</v>
      </c>
      <c r="M22" s="1211">
        <v>2401.0830000000001</v>
      </c>
      <c r="N22" s="1365">
        <v>6.0354764912333305</v>
      </c>
      <c r="O22" s="1117"/>
      <c r="P22" s="1210" t="s">
        <v>155</v>
      </c>
      <c r="Q22" s="1211">
        <v>6736.4679999999998</v>
      </c>
      <c r="R22" s="1211">
        <v>1375.931</v>
      </c>
      <c r="S22" s="1212">
        <v>4.8959344618298442</v>
      </c>
    </row>
    <row r="23" spans="1:19" ht="15.75">
      <c r="A23"/>
      <c r="B23"/>
      <c r="C23"/>
      <c r="D23"/>
      <c r="H23" s="1147"/>
      <c r="K23" s="1210" t="s">
        <v>142</v>
      </c>
      <c r="L23" s="1211">
        <v>12910.59</v>
      </c>
      <c r="M23" s="1211">
        <v>1881.61</v>
      </c>
      <c r="N23" s="1365">
        <v>6.8614590696265436</v>
      </c>
      <c r="O23" s="1117"/>
      <c r="P23" s="1210" t="s">
        <v>285</v>
      </c>
      <c r="Q23" s="1211">
        <v>6198.5879999999997</v>
      </c>
      <c r="R23" s="1211">
        <v>1092.02</v>
      </c>
      <c r="S23" s="1212">
        <v>5.676258676581015</v>
      </c>
    </row>
    <row r="24" spans="1:19" ht="15.75">
      <c r="A24"/>
      <c r="B24"/>
      <c r="C24"/>
      <c r="D24"/>
      <c r="H24" s="1147"/>
      <c r="K24" s="1210" t="s">
        <v>287</v>
      </c>
      <c r="L24" s="1211">
        <v>11346.815000000001</v>
      </c>
      <c r="M24" s="1211">
        <v>2180.4360000000001</v>
      </c>
      <c r="N24" s="1365">
        <v>5.203920225129286</v>
      </c>
      <c r="O24" s="1117"/>
      <c r="P24" s="1210" t="s">
        <v>143</v>
      </c>
      <c r="Q24" s="1211">
        <v>4651.8680000000004</v>
      </c>
      <c r="R24" s="1211">
        <v>1094.1980000000001</v>
      </c>
      <c r="S24" s="1212">
        <v>4.2513950857157479</v>
      </c>
    </row>
    <row r="25" spans="1:19" ht="15.75">
      <c r="A25"/>
      <c r="B25"/>
      <c r="C25"/>
      <c r="D25"/>
      <c r="H25" s="1147"/>
      <c r="K25" s="1210" t="s">
        <v>151</v>
      </c>
      <c r="L25" s="1211">
        <v>8467.8349999999991</v>
      </c>
      <c r="M25" s="1211">
        <v>1564.0319999999999</v>
      </c>
      <c r="N25" s="1365">
        <v>5.4141059773713067</v>
      </c>
      <c r="O25" s="1117"/>
      <c r="P25" s="1210" t="s">
        <v>158</v>
      </c>
      <c r="Q25" s="1211">
        <v>4103.3100000000004</v>
      </c>
      <c r="R25" s="1211">
        <v>1296.816</v>
      </c>
      <c r="S25" s="1212">
        <v>3.1641420216900471</v>
      </c>
    </row>
    <row r="26" spans="1:19" ht="15.75">
      <c r="A26"/>
      <c r="B26"/>
      <c r="C26"/>
      <c r="D26"/>
      <c r="H26" s="1147"/>
      <c r="K26" s="1210" t="s">
        <v>144</v>
      </c>
      <c r="L26" s="1211">
        <v>6834.4459999999999</v>
      </c>
      <c r="M26" s="1211">
        <v>1798.538</v>
      </c>
      <c r="N26" s="1365">
        <v>3.800000889611451</v>
      </c>
      <c r="O26" s="1117"/>
      <c r="P26" s="1210" t="s">
        <v>415</v>
      </c>
      <c r="Q26" s="1211">
        <v>3967.3339999999998</v>
      </c>
      <c r="R26" s="1211">
        <v>729.28700000000003</v>
      </c>
      <c r="S26" s="1212">
        <v>5.4400174416930502</v>
      </c>
    </row>
    <row r="27" spans="1:19" ht="16.5" thickBot="1">
      <c r="A27"/>
      <c r="B27"/>
      <c r="C27"/>
      <c r="D27"/>
      <c r="H27" s="1147"/>
      <c r="K27" s="1210" t="s">
        <v>159</v>
      </c>
      <c r="L27" s="1211">
        <v>3286.732</v>
      </c>
      <c r="M27" s="1211">
        <v>756.38099999999997</v>
      </c>
      <c r="N27" s="1365">
        <v>4.3453391875258633</v>
      </c>
      <c r="O27" s="1117"/>
      <c r="P27" s="1210" t="s">
        <v>151</v>
      </c>
      <c r="Q27" s="1211">
        <v>3939.2559999999999</v>
      </c>
      <c r="R27" s="1211">
        <v>765.53099999999995</v>
      </c>
      <c r="S27" s="1212">
        <v>5.145782469945698</v>
      </c>
    </row>
    <row r="28" spans="1:19" ht="16.5" thickBot="1">
      <c r="A28"/>
      <c r="B28"/>
      <c r="C28"/>
      <c r="D28"/>
      <c r="H28" s="1147"/>
      <c r="K28" s="1218" t="s">
        <v>259</v>
      </c>
      <c r="L28" s="1219">
        <v>1238073.933</v>
      </c>
      <c r="M28" s="1219">
        <v>210734.717</v>
      </c>
      <c r="N28" s="1367">
        <v>5.8750354503762185</v>
      </c>
      <c r="O28" s="1117"/>
      <c r="P28" s="1210" t="s">
        <v>159</v>
      </c>
      <c r="Q28" s="1211">
        <v>3508.9229999999998</v>
      </c>
      <c r="R28" s="1211">
        <v>948.654</v>
      </c>
      <c r="S28" s="1212">
        <v>3.6988438355817821</v>
      </c>
    </row>
    <row r="29" spans="1:19" ht="15.75">
      <c r="H29" s="1147"/>
      <c r="K29"/>
      <c r="L29"/>
      <c r="M29"/>
      <c r="N29"/>
      <c r="O29" s="1117"/>
      <c r="P29" s="1210" t="s">
        <v>153</v>
      </c>
      <c r="Q29" s="1211">
        <v>3060.4940000000001</v>
      </c>
      <c r="R29" s="1211">
        <v>621.30799999999999</v>
      </c>
      <c r="S29" s="1212">
        <v>4.9258886091922207</v>
      </c>
    </row>
    <row r="30" spans="1:19" ht="15.75">
      <c r="A30" s="1117"/>
      <c r="B30" s="1117"/>
      <c r="C30" s="1117"/>
      <c r="D30" s="1117"/>
      <c r="E30" s="1117"/>
      <c r="F30" s="1117"/>
      <c r="G30" s="1117"/>
      <c r="H30" s="1117"/>
      <c r="I30" s="1117"/>
      <c r="J30" s="1117"/>
      <c r="K30"/>
      <c r="L30"/>
      <c r="M30"/>
      <c r="N30"/>
      <c r="O30" s="1117"/>
      <c r="P30" s="1210" t="s">
        <v>413</v>
      </c>
      <c r="Q30" s="1211">
        <v>2579.2779999999998</v>
      </c>
      <c r="R30" s="1211">
        <v>465.37900000000002</v>
      </c>
      <c r="S30" s="1212">
        <v>5.5423171221735394</v>
      </c>
    </row>
    <row r="31" spans="1:19" ht="15.75">
      <c r="A31" s="1117"/>
      <c r="B31" s="1117"/>
      <c r="C31" s="1117"/>
      <c r="D31" s="1117"/>
      <c r="E31" s="1117"/>
      <c r="F31" s="1117"/>
      <c r="G31" s="1117"/>
      <c r="H31" s="1117"/>
      <c r="I31" s="1117"/>
      <c r="J31" s="1117"/>
      <c r="K31"/>
      <c r="L31"/>
      <c r="M31"/>
      <c r="N31"/>
      <c r="O31" s="1117"/>
      <c r="P31" s="1210" t="s">
        <v>473</v>
      </c>
      <c r="Q31" s="1211">
        <v>2433.06</v>
      </c>
      <c r="R31" s="1211">
        <v>385.46800000000002</v>
      </c>
      <c r="S31" s="1212">
        <v>6.3119636390050529</v>
      </c>
    </row>
    <row r="32" spans="1:19" ht="15.75">
      <c r="A32" s="1117"/>
      <c r="B32" s="1117"/>
      <c r="C32" s="1117"/>
      <c r="D32" s="1117"/>
      <c r="E32" s="1117"/>
      <c r="F32" s="1117"/>
      <c r="G32" s="1117"/>
      <c r="H32" s="1117"/>
      <c r="I32" s="1117"/>
      <c r="J32" s="1117"/>
      <c r="K32"/>
      <c r="L32"/>
      <c r="M32"/>
      <c r="N32"/>
      <c r="O32" s="1117"/>
      <c r="P32" s="1210" t="s">
        <v>149</v>
      </c>
      <c r="Q32" s="1211">
        <v>2267.3820000000001</v>
      </c>
      <c r="R32" s="1211">
        <v>634.346</v>
      </c>
      <c r="S32" s="1212">
        <v>3.5743616259896021</v>
      </c>
    </row>
    <row r="33" spans="1:19" ht="16.5" thickBot="1">
      <c r="A33" s="1223" t="s">
        <v>370</v>
      </c>
      <c r="B33" s="1223"/>
      <c r="C33" s="1117"/>
      <c r="D33" s="1117"/>
      <c r="E33" s="1117"/>
      <c r="F33" s="1117"/>
      <c r="G33" s="1117"/>
      <c r="H33" s="1117"/>
      <c r="I33" s="1117"/>
      <c r="J33" s="1117"/>
      <c r="O33" s="1117"/>
      <c r="P33" s="1231" t="s">
        <v>377</v>
      </c>
      <c r="Q33" s="1232">
        <v>2152.7979999999998</v>
      </c>
      <c r="R33" s="1232">
        <v>454.10500000000002</v>
      </c>
      <c r="S33" s="1233">
        <v>4.7407493861551835</v>
      </c>
    </row>
    <row r="34" spans="1:19" ht="16.5" thickBot="1">
      <c r="A34" s="1176"/>
      <c r="C34" s="1117"/>
      <c r="D34" s="1117"/>
      <c r="E34" s="1117"/>
      <c r="F34" s="1117"/>
      <c r="G34" s="1117"/>
      <c r="H34" s="1117"/>
      <c r="I34" s="1117"/>
      <c r="J34" s="1117"/>
      <c r="K34"/>
      <c r="L34"/>
      <c r="M34"/>
      <c r="N34"/>
      <c r="O34" s="1117"/>
      <c r="P34" s="1218" t="s">
        <v>259</v>
      </c>
      <c r="Q34" s="1219">
        <v>497938.196</v>
      </c>
      <c r="R34" s="1219">
        <v>90759.747000000003</v>
      </c>
      <c r="S34" s="1220">
        <v>5.4863330106021557</v>
      </c>
    </row>
    <row r="35" spans="1:19">
      <c r="A35" s="1117"/>
      <c r="B35" s="1117"/>
      <c r="C35" s="1117"/>
      <c r="D35" s="1117"/>
      <c r="E35" s="1117"/>
      <c r="F35" s="1117"/>
      <c r="G35" s="1117"/>
      <c r="H35" s="1117"/>
      <c r="I35" s="1117"/>
      <c r="J35" s="1117"/>
      <c r="K35"/>
      <c r="L35"/>
      <c r="M35"/>
      <c r="N35"/>
      <c r="O35" s="1117"/>
      <c r="P35"/>
      <c r="Q35"/>
      <c r="R35"/>
      <c r="S35"/>
    </row>
    <row r="36" spans="1:19">
      <c r="A36"/>
      <c r="B36"/>
      <c r="C36"/>
      <c r="D36"/>
      <c r="E36"/>
      <c r="F36"/>
      <c r="G36"/>
      <c r="H36"/>
      <c r="I36"/>
      <c r="J36"/>
      <c r="K36"/>
      <c r="L36"/>
      <c r="M36"/>
      <c r="N36"/>
      <c r="O36" s="1117"/>
      <c r="P36"/>
      <c r="Q36"/>
      <c r="R36"/>
      <c r="S36"/>
    </row>
    <row r="37" spans="1:19" ht="17.25" customHeight="1">
      <c r="A37"/>
      <c r="B37"/>
      <c r="C37"/>
      <c r="D37"/>
      <c r="E37"/>
      <c r="F37"/>
      <c r="G37"/>
      <c r="H37"/>
      <c r="I37"/>
      <c r="J37"/>
      <c r="K37"/>
      <c r="L37"/>
      <c r="M37"/>
      <c r="N37"/>
      <c r="O37" s="1117"/>
      <c r="P37"/>
      <c r="Q37"/>
      <c r="R37"/>
      <c r="S37"/>
    </row>
    <row r="38" spans="1:19">
      <c r="A38"/>
      <c r="B38"/>
      <c r="C38"/>
      <c r="D38"/>
      <c r="E38"/>
      <c r="F38"/>
      <c r="G38"/>
      <c r="H38"/>
      <c r="I38"/>
      <c r="J38"/>
      <c r="K38"/>
      <c r="L38"/>
      <c r="M38"/>
      <c r="N38"/>
      <c r="O38" s="1117"/>
      <c r="P38"/>
      <c r="Q38"/>
      <c r="R38"/>
      <c r="S38"/>
    </row>
    <row r="39" spans="1:19">
      <c r="A39"/>
      <c r="B39"/>
      <c r="C39"/>
      <c r="D39"/>
      <c r="E39"/>
      <c r="F39"/>
      <c r="G39"/>
      <c r="H39"/>
      <c r="I39"/>
      <c r="J39"/>
      <c r="K39"/>
      <c r="L39"/>
      <c r="M39"/>
      <c r="N39"/>
      <c r="O39" s="1117"/>
      <c r="P39"/>
      <c r="Q39"/>
      <c r="R39"/>
      <c r="S39"/>
    </row>
    <row r="40" spans="1:19">
      <c r="A40"/>
      <c r="B40"/>
      <c r="C40"/>
      <c r="D40"/>
      <c r="E40"/>
      <c r="F40"/>
      <c r="G40"/>
      <c r="H40"/>
      <c r="I40"/>
      <c r="J40"/>
      <c r="K40"/>
      <c r="L40"/>
      <c r="M40"/>
      <c r="N40"/>
      <c r="O40" s="1117"/>
      <c r="P40"/>
      <c r="Q40"/>
      <c r="R40"/>
      <c r="S40"/>
    </row>
    <row r="41" spans="1:19">
      <c r="A41"/>
      <c r="B41"/>
      <c r="C41"/>
      <c r="D41"/>
      <c r="E41"/>
      <c r="F41"/>
      <c r="G41"/>
      <c r="H41"/>
      <c r="I41"/>
      <c r="J41"/>
      <c r="K41"/>
      <c r="L41"/>
      <c r="M41"/>
      <c r="N41"/>
      <c r="O41"/>
      <c r="P41"/>
      <c r="Q41"/>
      <c r="R41"/>
      <c r="S41"/>
    </row>
    <row r="42" spans="1:19" ht="14.25" customHeight="1">
      <c r="A42"/>
      <c r="B42"/>
      <c r="C42"/>
      <c r="D42"/>
      <c r="E42"/>
      <c r="F42"/>
      <c r="G42" s="3"/>
      <c r="H42" s="3"/>
      <c r="I42"/>
      <c r="J42"/>
      <c r="O42"/>
      <c r="P42"/>
      <c r="Q42"/>
      <c r="R42"/>
      <c r="S42"/>
    </row>
    <row r="43" spans="1:19">
      <c r="A43"/>
      <c r="B43"/>
      <c r="C43"/>
      <c r="D43"/>
      <c r="E43"/>
      <c r="F43"/>
      <c r="G43" s="3"/>
      <c r="H43" s="3"/>
      <c r="I43"/>
      <c r="J43"/>
      <c r="K43"/>
      <c r="L43"/>
      <c r="M43"/>
      <c r="N43"/>
      <c r="O43"/>
      <c r="P43"/>
      <c r="Q43"/>
      <c r="R43"/>
      <c r="S43"/>
    </row>
    <row r="44" spans="1:19">
      <c r="A44"/>
      <c r="B44"/>
      <c r="C44"/>
      <c r="D44"/>
      <c r="E44"/>
      <c r="F44"/>
      <c r="G44" s="3"/>
      <c r="H44" s="3"/>
      <c r="I44"/>
      <c r="J44"/>
      <c r="K44"/>
      <c r="L44"/>
      <c r="M44"/>
      <c r="N44"/>
      <c r="O44"/>
      <c r="P44"/>
      <c r="Q44"/>
      <c r="R44"/>
      <c r="S44"/>
    </row>
    <row r="45" spans="1:19">
      <c r="A45"/>
      <c r="B45"/>
      <c r="C45"/>
      <c r="D45"/>
      <c r="E45"/>
      <c r="F45"/>
      <c r="G45" s="3"/>
      <c r="H45" s="3"/>
      <c r="I45"/>
      <c r="J45"/>
      <c r="K45"/>
      <c r="L45"/>
      <c r="M45"/>
      <c r="N45"/>
      <c r="O45"/>
      <c r="P45"/>
      <c r="Q45"/>
      <c r="R45"/>
      <c r="S45"/>
    </row>
    <row r="46" spans="1:19">
      <c r="A46"/>
      <c r="B46"/>
      <c r="C46"/>
      <c r="D46"/>
      <c r="E46"/>
      <c r="F46"/>
      <c r="G46" s="3"/>
      <c r="H46" s="3"/>
      <c r="I46"/>
      <c r="J46"/>
      <c r="K46"/>
      <c r="L46"/>
      <c r="M46"/>
      <c r="N46"/>
      <c r="O46"/>
      <c r="P46"/>
      <c r="Q46"/>
      <c r="R46"/>
      <c r="S46"/>
    </row>
    <row r="47" spans="1:19">
      <c r="A47"/>
      <c r="B47"/>
      <c r="C47"/>
      <c r="D47"/>
      <c r="E47"/>
      <c r="F47"/>
      <c r="G47" s="3"/>
      <c r="H47" s="3"/>
      <c r="I47"/>
      <c r="J47"/>
      <c r="K47"/>
      <c r="L47"/>
      <c r="M47"/>
      <c r="N47"/>
      <c r="O47"/>
      <c r="P47"/>
      <c r="Q47"/>
      <c r="R47"/>
      <c r="S47"/>
    </row>
    <row r="48" spans="1:19" ht="14.25" customHeight="1">
      <c r="A48"/>
      <c r="B48"/>
      <c r="C48"/>
      <c r="D48"/>
      <c r="E48"/>
      <c r="F48"/>
      <c r="G48" s="3"/>
      <c r="H48" s="3"/>
      <c r="I48"/>
      <c r="J48"/>
      <c r="K48"/>
      <c r="L48"/>
      <c r="M48"/>
      <c r="N48"/>
      <c r="O48"/>
      <c r="P48"/>
      <c r="Q48"/>
      <c r="R48"/>
      <c r="S48"/>
    </row>
    <row r="49" spans="1:19">
      <c r="A49"/>
      <c r="B49"/>
      <c r="C49"/>
      <c r="D49"/>
      <c r="E49"/>
      <c r="F49"/>
      <c r="G49" s="3"/>
      <c r="H49" s="3"/>
      <c r="I49"/>
      <c r="J49"/>
      <c r="K49"/>
      <c r="L49"/>
      <c r="M49"/>
      <c r="N49"/>
      <c r="O49"/>
      <c r="P49"/>
      <c r="Q49"/>
      <c r="R49"/>
      <c r="S49"/>
    </row>
    <row r="50" spans="1:19">
      <c r="A50"/>
      <c r="B50"/>
      <c r="C50"/>
      <c r="D50"/>
      <c r="E50"/>
      <c r="F50"/>
      <c r="G50" s="3"/>
      <c r="H50" s="3"/>
      <c r="I50"/>
      <c r="J50"/>
      <c r="K50"/>
      <c r="L50"/>
      <c r="M50"/>
      <c r="N50"/>
      <c r="O50"/>
      <c r="P50"/>
      <c r="Q50"/>
      <c r="R50"/>
      <c r="S50"/>
    </row>
    <row r="51" spans="1:19">
      <c r="A51"/>
      <c r="B51"/>
      <c r="C51"/>
      <c r="D51"/>
      <c r="E51"/>
      <c r="F51"/>
      <c r="G51" s="3"/>
      <c r="H51" s="3"/>
      <c r="I51"/>
      <c r="J51"/>
      <c r="K51"/>
      <c r="L51"/>
      <c r="M51"/>
      <c r="N51"/>
      <c r="O51"/>
      <c r="P51"/>
      <c r="Q51"/>
      <c r="R51"/>
      <c r="S51"/>
    </row>
    <row r="52" spans="1:19">
      <c r="A52"/>
      <c r="B52"/>
      <c r="C52"/>
      <c r="D52"/>
      <c r="E52"/>
      <c r="F52"/>
      <c r="G52" s="3"/>
      <c r="H52" s="3"/>
      <c r="I52"/>
      <c r="J52"/>
      <c r="K52"/>
      <c r="L52"/>
      <c r="M52"/>
      <c r="N52"/>
      <c r="O52"/>
      <c r="P52"/>
      <c r="Q52"/>
      <c r="R52"/>
      <c r="S52"/>
    </row>
    <row r="53" spans="1:19">
      <c r="A53"/>
      <c r="B53"/>
      <c r="C53"/>
      <c r="D53"/>
      <c r="E53"/>
      <c r="F53"/>
      <c r="G53" s="3"/>
      <c r="H53" s="3"/>
      <c r="I53"/>
      <c r="J53"/>
      <c r="K53"/>
      <c r="L53"/>
      <c r="M53"/>
      <c r="N53"/>
      <c r="O53"/>
      <c r="P53"/>
      <c r="Q53"/>
      <c r="R53"/>
      <c r="S53"/>
    </row>
    <row r="54" spans="1:19">
      <c r="A54"/>
      <c r="B54"/>
      <c r="C54"/>
      <c r="D54"/>
      <c r="E54"/>
      <c r="F54"/>
      <c r="G54" s="3"/>
      <c r="H54" s="3"/>
      <c r="I54"/>
      <c r="J54"/>
      <c r="K54"/>
      <c r="L54"/>
      <c r="M54"/>
      <c r="N54"/>
      <c r="O54"/>
      <c r="P54"/>
      <c r="Q54"/>
      <c r="R54"/>
      <c r="S54"/>
    </row>
    <row r="55" spans="1:19">
      <c r="A55"/>
      <c r="B55"/>
      <c r="C55"/>
      <c r="D55"/>
      <c r="E55"/>
      <c r="F55"/>
      <c r="G55" s="3"/>
      <c r="H55" s="3"/>
      <c r="I55"/>
      <c r="J55"/>
      <c r="K55"/>
      <c r="L55"/>
      <c r="M55"/>
      <c r="N55"/>
      <c r="O55"/>
      <c r="P55"/>
      <c r="Q55"/>
      <c r="R55"/>
      <c r="S55"/>
    </row>
    <row r="56" spans="1:19">
      <c r="A56"/>
      <c r="B56"/>
      <c r="C56"/>
      <c r="D56"/>
      <c r="E56"/>
      <c r="F56"/>
      <c r="G56" s="3"/>
      <c r="H56" s="3"/>
      <c r="I56"/>
      <c r="J56"/>
      <c r="K56"/>
      <c r="L56"/>
      <c r="M56"/>
      <c r="N56"/>
      <c r="O56"/>
      <c r="P56"/>
      <c r="Q56"/>
      <c r="R56"/>
      <c r="S56"/>
    </row>
    <row r="57" spans="1:19">
      <c r="A57"/>
      <c r="B57"/>
      <c r="C57"/>
      <c r="D57"/>
      <c r="E57"/>
      <c r="F57"/>
      <c r="G57" s="3"/>
      <c r="H57" s="3"/>
      <c r="I57"/>
      <c r="J57"/>
      <c r="K57"/>
      <c r="L57"/>
      <c r="M57"/>
      <c r="N57"/>
      <c r="O57"/>
      <c r="P57"/>
      <c r="Q57"/>
      <c r="R57"/>
      <c r="S57"/>
    </row>
    <row r="58" spans="1:19">
      <c r="A58"/>
      <c r="B58"/>
      <c r="C58"/>
      <c r="D58"/>
      <c r="E58"/>
      <c r="F58"/>
      <c r="G58" s="3"/>
      <c r="H58" s="3"/>
      <c r="I58"/>
      <c r="J58"/>
      <c r="K58"/>
      <c r="L58"/>
      <c r="M58"/>
      <c r="N58"/>
      <c r="O58"/>
      <c r="P58"/>
      <c r="Q58"/>
      <c r="R58"/>
      <c r="S58"/>
    </row>
    <row r="59" spans="1:19">
      <c r="A59"/>
      <c r="B59"/>
      <c r="C59"/>
      <c r="D59"/>
      <c r="E59"/>
      <c r="F59"/>
      <c r="G59" s="3"/>
      <c r="H59" s="3"/>
      <c r="I59"/>
      <c r="J59"/>
      <c r="K59"/>
      <c r="L59"/>
      <c r="M59"/>
      <c r="N59"/>
      <c r="O59"/>
      <c r="P59"/>
      <c r="Q59"/>
      <c r="R59"/>
      <c r="S59"/>
    </row>
    <row r="60" spans="1:19">
      <c r="A60"/>
      <c r="B60"/>
      <c r="C60"/>
      <c r="D60"/>
      <c r="E60"/>
      <c r="F60"/>
      <c r="G60" s="3"/>
      <c r="H60" s="3"/>
      <c r="I60"/>
      <c r="J60"/>
      <c r="K60"/>
      <c r="L60"/>
      <c r="M60"/>
      <c r="N60"/>
      <c r="O60"/>
      <c r="P60"/>
      <c r="Q60"/>
      <c r="R60"/>
      <c r="S60"/>
    </row>
    <row r="61" spans="1:19">
      <c r="A61"/>
      <c r="B61"/>
      <c r="C61"/>
      <c r="D61"/>
      <c r="E61"/>
      <c r="F61"/>
      <c r="G61" s="3"/>
      <c r="H61" s="3"/>
      <c r="I61"/>
      <c r="J61"/>
      <c r="K61"/>
      <c r="L61"/>
      <c r="M61"/>
      <c r="N61"/>
      <c r="O61"/>
      <c r="P61"/>
      <c r="Q61"/>
      <c r="R61"/>
      <c r="S61"/>
    </row>
    <row r="62" spans="1:19">
      <c r="A62"/>
      <c r="B62"/>
      <c r="C62"/>
      <c r="D62"/>
      <c r="E62"/>
      <c r="F62"/>
      <c r="G62" s="3"/>
      <c r="H62" s="3"/>
      <c r="I62"/>
      <c r="J62"/>
      <c r="K62"/>
      <c r="L62"/>
      <c r="M62"/>
      <c r="N62"/>
      <c r="O62"/>
      <c r="P62"/>
      <c r="Q62"/>
      <c r="R62"/>
      <c r="S62"/>
    </row>
    <row r="63" spans="1:19">
      <c r="A63"/>
      <c r="B63"/>
      <c r="C63"/>
      <c r="D63"/>
      <c r="E63"/>
      <c r="F63"/>
      <c r="G63" s="3"/>
      <c r="H63" s="3"/>
      <c r="I63"/>
      <c r="J63"/>
      <c r="K63"/>
      <c r="L63"/>
      <c r="M63"/>
      <c r="N63"/>
      <c r="O63"/>
      <c r="P63"/>
      <c r="Q63"/>
      <c r="R63"/>
      <c r="S63"/>
    </row>
    <row r="64" spans="1:19">
      <c r="A64"/>
      <c r="B64"/>
      <c r="C64"/>
      <c r="D64"/>
      <c r="E64"/>
      <c r="F64"/>
      <c r="G64" s="3"/>
      <c r="H64" s="3"/>
      <c r="I64"/>
      <c r="J64"/>
      <c r="K64"/>
      <c r="L64"/>
      <c r="M64"/>
      <c r="N64"/>
      <c r="O64"/>
      <c r="P64"/>
      <c r="Q64"/>
      <c r="R64"/>
      <c r="S64"/>
    </row>
    <row r="65" spans="1:19">
      <c r="A65"/>
      <c r="B65"/>
      <c r="C65"/>
      <c r="D65"/>
      <c r="E65"/>
      <c r="F65"/>
      <c r="G65" s="3"/>
      <c r="H65" s="3"/>
      <c r="I65"/>
      <c r="J65"/>
      <c r="K65"/>
      <c r="L65"/>
      <c r="M65"/>
      <c r="N65"/>
      <c r="O65"/>
      <c r="P65"/>
      <c r="Q65"/>
      <c r="R65"/>
      <c r="S65"/>
    </row>
    <row r="66" spans="1:19">
      <c r="A66"/>
      <c r="B66"/>
      <c r="C66"/>
      <c r="D66"/>
      <c r="E66"/>
      <c r="F66"/>
      <c r="G66" s="3"/>
      <c r="H66" s="3"/>
      <c r="I66"/>
      <c r="J66"/>
      <c r="K66"/>
      <c r="L66"/>
      <c r="M66"/>
      <c r="N66"/>
      <c r="O66"/>
    </row>
    <row r="67" spans="1:19">
      <c r="A67"/>
      <c r="B67"/>
      <c r="C67"/>
      <c r="D67"/>
      <c r="E67"/>
      <c r="F67"/>
      <c r="G67" s="3"/>
      <c r="H67" s="3"/>
      <c r="I67"/>
      <c r="J67"/>
      <c r="K67"/>
      <c r="L67"/>
      <c r="M67"/>
      <c r="N67"/>
      <c r="O67"/>
      <c r="P67"/>
      <c r="Q67" s="1117"/>
      <c r="R67" s="1117"/>
      <c r="S67" s="1117"/>
    </row>
    <row r="68" spans="1:19">
      <c r="A68"/>
      <c r="B68"/>
      <c r="C68"/>
      <c r="D68"/>
      <c r="E68"/>
      <c r="F68"/>
      <c r="G68" s="3"/>
      <c r="H68" s="3"/>
      <c r="I68"/>
      <c r="J68"/>
      <c r="K68"/>
      <c r="L68"/>
      <c r="M68"/>
      <c r="N68"/>
      <c r="O68"/>
      <c r="P68"/>
      <c r="Q68" s="1117"/>
      <c r="R68" s="1117"/>
      <c r="S68" s="1117"/>
    </row>
    <row r="69" spans="1:19">
      <c r="A69"/>
      <c r="B69"/>
      <c r="C69"/>
      <c r="D69"/>
      <c r="E69"/>
      <c r="F69"/>
      <c r="G69" s="3"/>
      <c r="H69" s="3"/>
      <c r="I69"/>
      <c r="J69"/>
      <c r="K69"/>
      <c r="L69"/>
      <c r="M69"/>
      <c r="N69"/>
      <c r="O69"/>
      <c r="P69"/>
      <c r="Q69" s="1117"/>
      <c r="R69" s="1117"/>
      <c r="S69" s="1117"/>
    </row>
    <row r="70" spans="1:19">
      <c r="A70"/>
      <c r="B70"/>
      <c r="C70"/>
      <c r="D70"/>
      <c r="E70"/>
      <c r="F70"/>
      <c r="G70" s="3"/>
      <c r="H70" s="3"/>
      <c r="I70"/>
      <c r="J70"/>
      <c r="K70"/>
      <c r="L70"/>
      <c r="M70"/>
      <c r="N70"/>
      <c r="O70"/>
      <c r="P70"/>
      <c r="Q70" s="1117"/>
      <c r="R70" s="1117"/>
      <c r="S70" s="1117"/>
    </row>
    <row r="71" spans="1:19">
      <c r="A71"/>
      <c r="B71"/>
      <c r="C71"/>
      <c r="D71"/>
      <c r="E71"/>
      <c r="F71"/>
      <c r="G71" s="3"/>
      <c r="H71" s="3"/>
      <c r="I71"/>
      <c r="J71"/>
      <c r="K71"/>
      <c r="L71" s="1117"/>
      <c r="M71" s="1117"/>
      <c r="N71" s="1117"/>
      <c r="O71" s="1117"/>
      <c r="P71" s="1117"/>
      <c r="Q71" s="1117"/>
      <c r="R71" s="1117"/>
      <c r="S71" s="1117"/>
    </row>
    <row r="72" spans="1:19">
      <c r="A72"/>
      <c r="B72"/>
      <c r="C72"/>
      <c r="D72"/>
      <c r="E72"/>
      <c r="F72"/>
      <c r="G72" s="3"/>
      <c r="H72" s="3"/>
      <c r="I72"/>
      <c r="J72"/>
      <c r="K72"/>
      <c r="L72" s="1117"/>
      <c r="M72" s="1117"/>
      <c r="N72" s="1117"/>
      <c r="O72" s="1117"/>
      <c r="P72" s="1117"/>
      <c r="Q72" s="1117"/>
      <c r="R72" s="1117"/>
      <c r="S72" s="1117"/>
    </row>
    <row r="73" spans="1:19">
      <c r="A73"/>
      <c r="B73"/>
      <c r="C73"/>
      <c r="D73"/>
      <c r="E73"/>
      <c r="F73"/>
      <c r="G73" s="3"/>
      <c r="H73" s="3"/>
      <c r="I73"/>
      <c r="J73"/>
      <c r="K73"/>
      <c r="L73" s="1117"/>
      <c r="M73" s="1117"/>
      <c r="N73" s="1117"/>
      <c r="O73" s="1117"/>
      <c r="P73" s="1117"/>
      <c r="Q73" s="1117"/>
      <c r="R73" s="1117"/>
      <c r="S73" s="1117"/>
    </row>
    <row r="74" spans="1:19">
      <c r="A74"/>
      <c r="B74"/>
      <c r="C74"/>
      <c r="D74"/>
      <c r="E74"/>
      <c r="F74"/>
      <c r="G74" s="3"/>
      <c r="H74" s="3"/>
      <c r="I74"/>
      <c r="J74"/>
      <c r="K74"/>
      <c r="L74" s="1117"/>
      <c r="M74" s="1117"/>
      <c r="N74" s="1117"/>
      <c r="O74" s="1117"/>
      <c r="P74" s="1117"/>
      <c r="Q74" s="1117"/>
      <c r="R74" s="1117"/>
    </row>
    <row r="75" spans="1:19">
      <c r="A75"/>
      <c r="B75"/>
      <c r="C75"/>
      <c r="D75"/>
      <c r="E75"/>
      <c r="F75"/>
      <c r="G75" s="3"/>
      <c r="H75" s="3"/>
      <c r="I75"/>
      <c r="J75"/>
      <c r="K75"/>
      <c r="L75" s="1117"/>
      <c r="M75" s="1117"/>
      <c r="N75" s="1117"/>
      <c r="O75" s="1117"/>
      <c r="P75" s="1117"/>
      <c r="Q75" s="1117"/>
      <c r="R75" s="1117"/>
    </row>
    <row r="76" spans="1:19">
      <c r="A76"/>
      <c r="B76"/>
      <c r="C76"/>
      <c r="D76"/>
      <c r="E76"/>
      <c r="F76"/>
      <c r="G76" s="3"/>
      <c r="H76" s="3"/>
      <c r="I76"/>
      <c r="J76"/>
      <c r="K76"/>
      <c r="L76" s="1117"/>
      <c r="M76" s="1117"/>
      <c r="N76" s="1117"/>
      <c r="O76" s="1117"/>
      <c r="P76" s="1117"/>
      <c r="Q76" s="1117"/>
      <c r="R76" s="1117"/>
    </row>
    <row r="77" spans="1:19">
      <c r="A77"/>
      <c r="B77"/>
      <c r="C77"/>
      <c r="D77"/>
      <c r="E77"/>
      <c r="F77"/>
      <c r="G77" s="3"/>
      <c r="H77" s="3"/>
      <c r="I77"/>
      <c r="J77"/>
      <c r="K77"/>
      <c r="L77" s="1117"/>
      <c r="M77" s="1117"/>
      <c r="N77" s="1117"/>
      <c r="O77" s="1117"/>
      <c r="P77" s="1117"/>
      <c r="Q77" s="1117"/>
      <c r="R77" s="1117"/>
    </row>
    <row r="78" spans="1:19">
      <c r="A78"/>
      <c r="B78"/>
      <c r="C78"/>
      <c r="D78"/>
      <c r="E78"/>
      <c r="F78"/>
      <c r="G78" s="3"/>
      <c r="H78" s="3"/>
      <c r="I78"/>
      <c r="J78"/>
      <c r="K78"/>
      <c r="L78" s="1117"/>
      <c r="M78" s="1117"/>
      <c r="N78" s="1117"/>
      <c r="O78" s="1117"/>
      <c r="P78" s="1117"/>
      <c r="Q78" s="1117"/>
      <c r="R78" s="1117"/>
    </row>
    <row r="79" spans="1:19">
      <c r="A79"/>
      <c r="B79"/>
      <c r="C79"/>
      <c r="D79"/>
      <c r="E79"/>
      <c r="F79"/>
      <c r="G79" s="3"/>
      <c r="H79" s="3"/>
      <c r="I79"/>
      <c r="J79"/>
      <c r="K79"/>
      <c r="L79" s="1117"/>
      <c r="M79" s="1117"/>
      <c r="N79" s="1117"/>
      <c r="O79" s="1117"/>
      <c r="P79" s="1117"/>
      <c r="Q79" s="1117"/>
      <c r="R79" s="1117"/>
    </row>
    <row r="80" spans="1:19">
      <c r="A80"/>
      <c r="B80"/>
      <c r="C80"/>
      <c r="D80"/>
      <c r="E80"/>
      <c r="F80"/>
      <c r="G80" s="3"/>
      <c r="H80" s="3"/>
      <c r="I80"/>
      <c r="J80"/>
      <c r="K80"/>
      <c r="L80" s="1117"/>
      <c r="M80" s="1117"/>
      <c r="N80" s="1117"/>
      <c r="O80" s="1117"/>
      <c r="P80" s="1117"/>
      <c r="Q80" s="1117"/>
      <c r="R80" s="1117"/>
    </row>
    <row r="81" spans="1:18">
      <c r="A81"/>
      <c r="B81"/>
      <c r="C81"/>
      <c r="D81"/>
      <c r="E81"/>
      <c r="F81"/>
      <c r="G81" s="3"/>
      <c r="H81" s="3"/>
      <c r="I81"/>
      <c r="J81"/>
      <c r="K81"/>
      <c r="L81" s="1117"/>
      <c r="M81" s="1117"/>
      <c r="N81" s="1117"/>
      <c r="O81" s="1117"/>
      <c r="P81" s="1117"/>
      <c r="Q81" s="1117"/>
      <c r="R81" s="1117"/>
    </row>
    <row r="82" spans="1:18">
      <c r="A82"/>
      <c r="B82"/>
      <c r="C82"/>
      <c r="D82"/>
      <c r="E82"/>
      <c r="F82"/>
      <c r="G82" s="3"/>
      <c r="H82" s="3"/>
      <c r="I82"/>
      <c r="J82"/>
      <c r="K82"/>
      <c r="L82" s="1117"/>
      <c r="M82" s="1117"/>
      <c r="N82" s="1117"/>
      <c r="O82" s="1117"/>
      <c r="P82" s="1117"/>
      <c r="Q82" s="1117"/>
      <c r="R82" s="1117"/>
    </row>
    <row r="83" spans="1:18">
      <c r="A83"/>
      <c r="B83"/>
      <c r="C83"/>
      <c r="D83"/>
      <c r="E83"/>
      <c r="F83"/>
      <c r="G83" s="3"/>
      <c r="H83" s="3"/>
      <c r="I83"/>
      <c r="J83"/>
      <c r="K83"/>
      <c r="L83" s="1117"/>
      <c r="M83" s="1117"/>
      <c r="N83" s="1117"/>
      <c r="O83" s="1117"/>
      <c r="P83" s="1117"/>
      <c r="Q83" s="1117"/>
      <c r="R83" s="1117"/>
    </row>
    <row r="84" spans="1:18">
      <c r="A84"/>
      <c r="B84"/>
      <c r="C84"/>
      <c r="D84"/>
      <c r="E84"/>
      <c r="F84"/>
      <c r="G84" s="3"/>
      <c r="H84" s="3"/>
      <c r="I84"/>
      <c r="J84"/>
      <c r="K84"/>
      <c r="L84" s="1117"/>
      <c r="M84" s="1117"/>
      <c r="N84" s="1117"/>
      <c r="O84" s="1117"/>
      <c r="P84" s="1117"/>
      <c r="Q84" s="1117"/>
      <c r="R84" s="1117"/>
    </row>
    <row r="85" spans="1:18">
      <c r="A85"/>
      <c r="B85"/>
      <c r="C85"/>
      <c r="D85"/>
      <c r="E85"/>
      <c r="F85"/>
      <c r="G85" s="3"/>
      <c r="H85" s="3"/>
      <c r="I85"/>
      <c r="J85"/>
      <c r="K85"/>
      <c r="L85" s="1117"/>
      <c r="M85" s="1117"/>
      <c r="N85" s="1117"/>
      <c r="O85" s="1117"/>
      <c r="P85" s="1117"/>
      <c r="Q85" s="1117"/>
      <c r="R85" s="1117"/>
    </row>
    <row r="86" spans="1:18">
      <c r="A86"/>
      <c r="B86"/>
      <c r="C86"/>
      <c r="D86"/>
      <c r="E86"/>
      <c r="F86"/>
      <c r="G86" s="3"/>
      <c r="H86" s="3"/>
      <c r="I86"/>
      <c r="J86"/>
      <c r="K86"/>
      <c r="L86" s="1117"/>
      <c r="M86" s="1117"/>
      <c r="N86" s="1117"/>
      <c r="O86" s="1117"/>
      <c r="P86" s="1117"/>
      <c r="Q86" s="1117"/>
      <c r="R86" s="1117"/>
    </row>
    <row r="87" spans="1:18">
      <c r="A87"/>
      <c r="B87"/>
      <c r="C87"/>
      <c r="D87"/>
      <c r="E87"/>
      <c r="F87" s="3"/>
      <c r="G87" s="3"/>
      <c r="H87" s="3"/>
      <c r="I87"/>
      <c r="J87"/>
      <c r="K87"/>
      <c r="L87" s="1117"/>
      <c r="M87" s="1117"/>
      <c r="N87" s="1117"/>
      <c r="O87" s="1117"/>
      <c r="P87" s="1117"/>
      <c r="Q87" s="1117"/>
      <c r="R87" s="1117"/>
    </row>
    <row r="88" spans="1:18">
      <c r="A88"/>
      <c r="B88"/>
      <c r="C88"/>
      <c r="D88"/>
      <c r="E88"/>
      <c r="F88" s="3"/>
      <c r="G88" s="3"/>
      <c r="H88" s="3"/>
      <c r="I88"/>
      <c r="J88"/>
      <c r="K88"/>
      <c r="L88" s="1117"/>
      <c r="M88" s="1117"/>
      <c r="N88" s="1117"/>
      <c r="O88" s="1117"/>
      <c r="P88" s="1117"/>
      <c r="Q88" s="1117"/>
      <c r="R88" s="1117"/>
    </row>
    <row r="89" spans="1:18">
      <c r="A89"/>
      <c r="B89"/>
      <c r="C89"/>
      <c r="D89"/>
      <c r="E89"/>
      <c r="F89" s="3"/>
      <c r="G89" s="3"/>
      <c r="H89" s="3"/>
      <c r="I89"/>
      <c r="J89"/>
      <c r="K89"/>
      <c r="L89" s="1117"/>
      <c r="M89" s="1117"/>
      <c r="N89" s="1117"/>
      <c r="O89" s="1117"/>
      <c r="P89" s="1117"/>
      <c r="Q89" s="1117"/>
      <c r="R89" s="1117"/>
    </row>
    <row r="90" spans="1:18">
      <c r="A90"/>
      <c r="B90"/>
      <c r="C90"/>
      <c r="D90"/>
      <c r="E90"/>
      <c r="F90" s="3"/>
      <c r="G90" s="3"/>
      <c r="H90" s="3"/>
      <c r="I90"/>
      <c r="J90"/>
      <c r="K90"/>
      <c r="L90" s="1117"/>
      <c r="M90" s="1117"/>
      <c r="N90" s="1117"/>
      <c r="O90" s="1117"/>
      <c r="P90" s="1117"/>
      <c r="Q90" s="1117"/>
      <c r="R90" s="1117"/>
    </row>
    <row r="91" spans="1:18">
      <c r="A91"/>
      <c r="B91"/>
      <c r="C91"/>
      <c r="D91"/>
      <c r="E91"/>
      <c r="F91" s="3"/>
      <c r="G91" s="3"/>
      <c r="H91" s="3"/>
      <c r="I91"/>
      <c r="J91"/>
      <c r="K91"/>
      <c r="L91" s="1117"/>
      <c r="M91" s="1117"/>
      <c r="N91" s="1117"/>
      <c r="O91" s="1117"/>
      <c r="P91" s="1117"/>
      <c r="Q91" s="1117"/>
      <c r="R91" s="1117"/>
    </row>
    <row r="92" spans="1:18">
      <c r="A92"/>
      <c r="B92"/>
      <c r="C92"/>
      <c r="D92"/>
      <c r="E92"/>
      <c r="F92" s="3"/>
      <c r="G92" s="3"/>
      <c r="H92" s="3"/>
      <c r="I92"/>
      <c r="J92"/>
      <c r="K92"/>
      <c r="L92" s="1117"/>
      <c r="M92" s="1117"/>
      <c r="N92" s="1117"/>
      <c r="O92" s="1117"/>
      <c r="P92" s="1117"/>
      <c r="Q92" s="1117"/>
      <c r="R92" s="1117"/>
    </row>
    <row r="93" spans="1:18">
      <c r="A93"/>
      <c r="B93"/>
      <c r="C93"/>
      <c r="D93"/>
      <c r="E93"/>
      <c r="F93" s="3"/>
      <c r="G93" s="3"/>
      <c r="H93" s="3"/>
      <c r="I93"/>
      <c r="J93"/>
      <c r="K93"/>
      <c r="L93" s="1117"/>
      <c r="M93" s="1117"/>
      <c r="N93" s="1117"/>
      <c r="O93" s="1117"/>
      <c r="P93" s="1117"/>
      <c r="Q93" s="1117"/>
      <c r="R93" s="1117"/>
    </row>
    <row r="94" spans="1:18">
      <c r="A94"/>
      <c r="B94"/>
      <c r="C94"/>
      <c r="D94"/>
      <c r="E94"/>
      <c r="F94" s="3"/>
      <c r="G94" s="3"/>
      <c r="H94" s="3"/>
      <c r="I94"/>
      <c r="J94"/>
      <c r="K94"/>
      <c r="L94" s="1117"/>
      <c r="M94" s="1117"/>
      <c r="N94" s="1117"/>
      <c r="O94" s="1117"/>
      <c r="P94" s="1117"/>
      <c r="Q94" s="1117"/>
      <c r="R94" s="1117"/>
    </row>
    <row r="95" spans="1:18">
      <c r="A95"/>
      <c r="B95"/>
      <c r="C95"/>
      <c r="D95"/>
      <c r="E95"/>
      <c r="F95" s="3"/>
      <c r="G95" s="3"/>
      <c r="H95" s="3"/>
      <c r="I95"/>
      <c r="J95"/>
      <c r="K95"/>
      <c r="L95" s="1117"/>
      <c r="M95" s="1117"/>
      <c r="N95" s="1117"/>
      <c r="O95" s="1117"/>
      <c r="P95" s="1117"/>
      <c r="Q95" s="1117"/>
      <c r="R95" s="1117"/>
    </row>
    <row r="96" spans="1:18">
      <c r="A96"/>
      <c r="B96"/>
      <c r="C96"/>
      <c r="D96"/>
      <c r="E96"/>
      <c r="F96" s="3"/>
      <c r="G96" s="3"/>
      <c r="H96" s="3"/>
      <c r="I96"/>
      <c r="J96"/>
      <c r="K96"/>
      <c r="L96" s="1117"/>
      <c r="M96" s="1117"/>
      <c r="N96" s="1117"/>
      <c r="O96" s="1117"/>
      <c r="P96" s="1117"/>
      <c r="Q96" s="1117"/>
      <c r="R96" s="1117"/>
    </row>
    <row r="97" spans="1:13">
      <c r="A97"/>
      <c r="B97"/>
      <c r="C97"/>
      <c r="D97"/>
      <c r="E97"/>
      <c r="F97" s="3"/>
      <c r="G97" s="3"/>
      <c r="H97" s="3"/>
      <c r="I97"/>
      <c r="J97"/>
      <c r="K97"/>
      <c r="L97" s="1117"/>
      <c r="M97" s="1117"/>
    </row>
    <row r="98" spans="1:13">
      <c r="A98"/>
      <c r="B98"/>
      <c r="C98"/>
      <c r="D98"/>
      <c r="E98"/>
      <c r="F98" s="3"/>
      <c r="G98" s="3"/>
      <c r="H98" s="3"/>
      <c r="I98"/>
      <c r="J98"/>
      <c r="K98"/>
      <c r="L98" s="1117"/>
    </row>
    <row r="99" spans="1:13">
      <c r="A99"/>
      <c r="B99"/>
      <c r="C99"/>
      <c r="D99"/>
      <c r="E99"/>
      <c r="F99" s="3"/>
      <c r="G99" s="3"/>
      <c r="H99" s="3"/>
      <c r="I99"/>
      <c r="J99"/>
      <c r="K99"/>
      <c r="L99" s="1117"/>
    </row>
    <row r="100" spans="1:13">
      <c r="A100"/>
      <c r="B100"/>
      <c r="C100"/>
      <c r="D100"/>
      <c r="E100"/>
      <c r="F100" s="3"/>
      <c r="G100" s="3"/>
      <c r="H100" s="3"/>
      <c r="I100"/>
      <c r="J100"/>
      <c r="K100"/>
      <c r="L100" s="1117"/>
    </row>
    <row r="101" spans="1:13">
      <c r="A101"/>
      <c r="B101"/>
      <c r="C101"/>
      <c r="D101"/>
      <c r="E101"/>
      <c r="F101"/>
      <c r="G101"/>
      <c r="H101"/>
      <c r="I101"/>
      <c r="J101"/>
      <c r="K101"/>
      <c r="L101" s="1117"/>
    </row>
    <row r="102" spans="1:13">
      <c r="A102"/>
      <c r="B102"/>
      <c r="C102"/>
      <c r="D102"/>
      <c r="E102"/>
      <c r="F102"/>
      <c r="G102"/>
      <c r="H102"/>
      <c r="I102"/>
      <c r="J102"/>
      <c r="K102"/>
      <c r="L102" s="1117"/>
    </row>
    <row r="103" spans="1:13">
      <c r="A103"/>
      <c r="B103"/>
      <c r="C103"/>
      <c r="D103"/>
      <c r="E103"/>
      <c r="F103"/>
      <c r="G103"/>
      <c r="H103"/>
      <c r="I103"/>
      <c r="J103"/>
      <c r="K103"/>
      <c r="L103" s="1117"/>
    </row>
    <row r="104" spans="1:13">
      <c r="A104"/>
      <c r="B104"/>
      <c r="C104"/>
      <c r="D104"/>
      <c r="E104"/>
      <c r="F104"/>
      <c r="G104"/>
      <c r="H104"/>
      <c r="I104"/>
      <c r="J104"/>
      <c r="K104"/>
      <c r="L104" s="1117"/>
    </row>
    <row r="105" spans="1:13">
      <c r="A105"/>
      <c r="B105"/>
      <c r="C105"/>
      <c r="D105"/>
      <c r="E105"/>
      <c r="F105"/>
      <c r="G105"/>
      <c r="H105"/>
      <c r="I105"/>
      <c r="J105"/>
      <c r="K105"/>
      <c r="L105" s="1117"/>
    </row>
    <row r="106" spans="1:13">
      <c r="A106"/>
      <c r="B106"/>
      <c r="C106"/>
      <c r="D106"/>
      <c r="E106"/>
      <c r="F106"/>
      <c r="G106"/>
      <c r="H106"/>
      <c r="I106"/>
      <c r="J106"/>
      <c r="K106"/>
      <c r="L106" s="1117"/>
    </row>
    <row r="107" spans="1:13">
      <c r="A107"/>
      <c r="B107"/>
      <c r="C107"/>
      <c r="D107"/>
      <c r="E107"/>
      <c r="F107"/>
      <c r="G107"/>
      <c r="H107"/>
      <c r="I107"/>
      <c r="J107"/>
      <c r="K107"/>
      <c r="L107" s="1117"/>
    </row>
    <row r="108" spans="1:13">
      <c r="A108" s="1117"/>
      <c r="B108" s="1117"/>
      <c r="C108" s="1117"/>
      <c r="D108" s="1117"/>
      <c r="E108" s="1117"/>
      <c r="F108" s="1117"/>
      <c r="G108" s="1117"/>
      <c r="H108" s="1117"/>
      <c r="I108" s="1117"/>
      <c r="J108" s="1117"/>
      <c r="K108" s="1117"/>
      <c r="L108" s="1117"/>
    </row>
    <row r="109" spans="1:13">
      <c r="A109" s="1117"/>
      <c r="B109" s="1117"/>
      <c r="C109" s="1117"/>
      <c r="D109" s="1117"/>
      <c r="E109" s="1117"/>
      <c r="F109" s="1117"/>
      <c r="G109" s="1117"/>
      <c r="H109" s="1117"/>
      <c r="I109" s="1117"/>
      <c r="J109" s="1117"/>
      <c r="K109" s="1117"/>
      <c r="L109" s="1117"/>
    </row>
    <row r="110" spans="1:13">
      <c r="A110" s="1117"/>
      <c r="B110" s="1117"/>
      <c r="C110" s="1117"/>
      <c r="D110" s="1117"/>
      <c r="E110" s="1117"/>
      <c r="F110" s="1117"/>
      <c r="G110" s="1117"/>
      <c r="H110" s="1117"/>
      <c r="I110" s="1117"/>
      <c r="J110" s="1117"/>
      <c r="K110" s="1117"/>
    </row>
    <row r="111" spans="1:13">
      <c r="A111" s="1117"/>
      <c r="B111" s="1117"/>
      <c r="C111" s="1117"/>
      <c r="D111" s="1117"/>
      <c r="E111" s="1117"/>
      <c r="F111" s="1117"/>
      <c r="G111" s="1117"/>
      <c r="H111" s="1117"/>
      <c r="I111" s="1117"/>
      <c r="J111" s="1117"/>
      <c r="K111" s="1117"/>
    </row>
    <row r="112" spans="1:13">
      <c r="A112" s="1117"/>
      <c r="B112" s="1117"/>
      <c r="C112" s="1117"/>
      <c r="D112" s="1117"/>
      <c r="E112" s="1117"/>
      <c r="F112" s="1117"/>
      <c r="G112" s="1117"/>
      <c r="H112" s="1117"/>
      <c r="I112" s="1117"/>
      <c r="J112" s="1117"/>
      <c r="K112" s="1117"/>
    </row>
    <row r="113" spans="1:11">
      <c r="A113" s="1117"/>
      <c r="B113" s="1117"/>
      <c r="C113" s="1117"/>
      <c r="D113" s="1117"/>
      <c r="E113" s="1117"/>
      <c r="F113" s="1117"/>
      <c r="G113" s="1117"/>
      <c r="H113" s="1117"/>
      <c r="I113" s="1117"/>
      <c r="J113" s="1117"/>
      <c r="K113" s="1117"/>
    </row>
    <row r="114" spans="1:11">
      <c r="A114" s="1117"/>
      <c r="B114" s="1117"/>
      <c r="C114" s="1117"/>
      <c r="D114" s="1117"/>
      <c r="E114" s="1117"/>
      <c r="F114" s="1117"/>
      <c r="G114" s="1117"/>
      <c r="H114" s="1117"/>
      <c r="I114" s="1117"/>
      <c r="J114" s="1117"/>
      <c r="K114" s="1117"/>
    </row>
    <row r="115" spans="1:11">
      <c r="A115" s="1117"/>
      <c r="B115" s="1117"/>
      <c r="C115" s="1117"/>
      <c r="D115" s="1117"/>
      <c r="E115" s="1117"/>
      <c r="F115" s="1117"/>
      <c r="G115" s="1117"/>
      <c r="H115" s="1117"/>
      <c r="I115" s="1117"/>
      <c r="J115" s="1117"/>
      <c r="K115" s="1117"/>
    </row>
    <row r="116" spans="1:11">
      <c r="A116" s="1117"/>
      <c r="B116" s="1117"/>
      <c r="C116" s="1117"/>
      <c r="D116" s="1117"/>
      <c r="E116" s="1117"/>
      <c r="F116" s="1117"/>
      <c r="G116" s="1117"/>
      <c r="H116" s="1117"/>
      <c r="I116" s="1117"/>
      <c r="J116" s="1117"/>
      <c r="K116" s="1117"/>
    </row>
    <row r="117" spans="1:11">
      <c r="A117" s="1117"/>
      <c r="B117" s="1117"/>
      <c r="C117" s="1117"/>
      <c r="D117" s="1117"/>
      <c r="E117" s="1117"/>
      <c r="F117" s="1117"/>
      <c r="G117" s="1117"/>
      <c r="H117" s="1117"/>
      <c r="I117" s="1117"/>
      <c r="J117" s="1117"/>
      <c r="K117" s="1117"/>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9" workbookViewId="0">
      <selection activeCell="K54" sqref="K54"/>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27.28515625"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1192" t="s">
        <v>247</v>
      </c>
    </row>
    <row r="2" spans="1:27" ht="18" customHeight="1">
      <c r="A2" s="1542" t="s">
        <v>506</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5" t="s">
        <v>502</v>
      </c>
      <c r="B3" s="1545"/>
      <c r="C3" s="1545"/>
      <c r="D3" s="1545"/>
      <c r="E3" s="1545"/>
      <c r="F3" s="1545"/>
      <c r="G3" s="1545"/>
      <c r="H3" s="1224"/>
      <c r="I3" s="1224"/>
      <c r="J3" s="1224"/>
      <c r="K3" s="1224"/>
      <c r="L3" s="1224"/>
      <c r="M3" s="1224"/>
      <c r="N3" s="1224"/>
      <c r="O3" s="1224"/>
      <c r="P3" s="1224"/>
      <c r="Q3" s="1224"/>
      <c r="R3" s="1224"/>
      <c r="S3" s="1224"/>
      <c r="T3" s="1224"/>
      <c r="U3" s="1224"/>
      <c r="V3" s="1224"/>
      <c r="W3" s="1224"/>
      <c r="X3" s="1224"/>
      <c r="Y3" s="1224"/>
      <c r="Z3" s="1224"/>
      <c r="AA3" s="1224"/>
    </row>
    <row r="5" spans="1:27" s="1226" customFormat="1" ht="15">
      <c r="A5" s="1195" t="s">
        <v>125</v>
      </c>
      <c r="B5" s="1195" t="s">
        <v>126</v>
      </c>
      <c r="C5" s="1196"/>
      <c r="D5" s="1196"/>
      <c r="E5" s="1196"/>
      <c r="F5" s="1195" t="s">
        <v>127</v>
      </c>
      <c r="G5" s="1197" t="s">
        <v>128</v>
      </c>
      <c r="H5" s="1196"/>
      <c r="I5" s="1196"/>
      <c r="J5" s="1196"/>
      <c r="K5" s="1225" t="s">
        <v>129</v>
      </c>
      <c r="L5" s="1199" t="s">
        <v>130</v>
      </c>
      <c r="M5" s="1196"/>
      <c r="N5" s="1200"/>
      <c r="O5" s="1196"/>
      <c r="P5" s="1195" t="s">
        <v>131</v>
      </c>
      <c r="Q5" s="1199" t="s">
        <v>132</v>
      </c>
      <c r="R5" s="1196"/>
      <c r="S5" s="1196"/>
    </row>
    <row r="6" spans="1:27" ht="4.5" customHeight="1" thickBot="1"/>
    <row r="7" spans="1:27" ht="30.75" thickBot="1">
      <c r="A7" s="1201" t="s">
        <v>133</v>
      </c>
      <c r="B7" s="1202" t="s">
        <v>134</v>
      </c>
      <c r="C7" s="1203" t="s">
        <v>135</v>
      </c>
      <c r="D7" s="1227" t="s">
        <v>136</v>
      </c>
      <c r="E7" s="1228"/>
      <c r="F7" s="1201" t="s">
        <v>133</v>
      </c>
      <c r="G7" s="1202" t="s">
        <v>134</v>
      </c>
      <c r="H7" s="1203" t="s">
        <v>135</v>
      </c>
      <c r="I7" s="1227" t="s">
        <v>136</v>
      </c>
      <c r="K7" s="1201" t="s">
        <v>133</v>
      </c>
      <c r="L7" s="1202" t="s">
        <v>134</v>
      </c>
      <c r="M7" s="1203" t="s">
        <v>137</v>
      </c>
      <c r="N7" s="1227" t="s">
        <v>136</v>
      </c>
      <c r="P7" s="1201" t="s">
        <v>133</v>
      </c>
      <c r="Q7" s="1202" t="s">
        <v>134</v>
      </c>
      <c r="R7" s="1203" t="s">
        <v>137</v>
      </c>
      <c r="S7" s="1227" t="s">
        <v>136</v>
      </c>
    </row>
    <row r="8" spans="1:27" ht="15.75">
      <c r="A8" s="1210" t="s">
        <v>153</v>
      </c>
      <c r="B8" s="1211">
        <v>36152.582999999999</v>
      </c>
      <c r="C8" s="1211">
        <v>38590</v>
      </c>
      <c r="D8" s="1212">
        <v>2.6908276796495967</v>
      </c>
      <c r="E8" s="1229"/>
      <c r="F8" s="1210" t="s">
        <v>372</v>
      </c>
      <c r="G8" s="1211">
        <v>5588.2250000000004</v>
      </c>
      <c r="H8" s="1211">
        <v>17181</v>
      </c>
      <c r="I8" s="1212">
        <v>4.2992398160664154</v>
      </c>
      <c r="J8" s="1222"/>
      <c r="K8" s="1213" t="s">
        <v>141</v>
      </c>
      <c r="L8" s="1214">
        <v>17436.436000000002</v>
      </c>
      <c r="M8" s="1214">
        <v>3587.777</v>
      </c>
      <c r="N8" s="1215">
        <v>4.8599553428209168</v>
      </c>
      <c r="O8" s="1222"/>
      <c r="P8" s="1213" t="s">
        <v>143</v>
      </c>
      <c r="Q8" s="1214">
        <v>6616.7969999999996</v>
      </c>
      <c r="R8" s="1214">
        <v>1280.4490000000001</v>
      </c>
      <c r="S8" s="1215">
        <v>5.1675599731031845</v>
      </c>
    </row>
    <row r="9" spans="1:27" ht="15.75">
      <c r="A9" s="1210" t="s">
        <v>151</v>
      </c>
      <c r="B9" s="1211">
        <v>31167.544000000002</v>
      </c>
      <c r="C9" s="1211">
        <v>22764</v>
      </c>
      <c r="D9" s="1212">
        <v>2.4742848201659706</v>
      </c>
      <c r="E9" s="1230"/>
      <c r="F9" s="1210" t="s">
        <v>156</v>
      </c>
      <c r="G9" s="1211">
        <v>4497.9009999999998</v>
      </c>
      <c r="H9" s="1211">
        <v>21368</v>
      </c>
      <c r="I9" s="1212">
        <v>3.0215259915398098</v>
      </c>
      <c r="J9" s="1222"/>
      <c r="K9" s="1210" t="s">
        <v>143</v>
      </c>
      <c r="L9" s="1211">
        <v>9459.4009999999998</v>
      </c>
      <c r="M9" s="1211">
        <v>1681.7719999999999</v>
      </c>
      <c r="N9" s="1212">
        <v>5.6246631529125235</v>
      </c>
      <c r="O9" s="1222"/>
      <c r="P9" s="1210" t="s">
        <v>372</v>
      </c>
      <c r="Q9" s="1211">
        <v>6113.41</v>
      </c>
      <c r="R9" s="1211">
        <v>1197.087</v>
      </c>
      <c r="S9" s="1212">
        <v>5.1069053460608957</v>
      </c>
    </row>
    <row r="10" spans="1:27" ht="15.75">
      <c r="A10" s="1210" t="s">
        <v>372</v>
      </c>
      <c r="B10" s="1211">
        <v>18012.141</v>
      </c>
      <c r="C10" s="1211">
        <v>41668</v>
      </c>
      <c r="D10" s="1212">
        <v>3.8272370420610313</v>
      </c>
      <c r="E10" s="1229"/>
      <c r="F10" s="1210" t="s">
        <v>151</v>
      </c>
      <c r="G10" s="1211">
        <v>2359.7979999999998</v>
      </c>
      <c r="H10" s="1211">
        <v>1587</v>
      </c>
      <c r="I10" s="1212">
        <v>2.4908464113963862</v>
      </c>
      <c r="J10" s="1222"/>
      <c r="K10" s="1210" t="s">
        <v>372</v>
      </c>
      <c r="L10" s="1211">
        <v>5237.0420000000004</v>
      </c>
      <c r="M10" s="1211">
        <v>776.1</v>
      </c>
      <c r="N10" s="1212">
        <v>6.7478958897049353</v>
      </c>
      <c r="O10" s="1222"/>
      <c r="P10" s="1210" t="s">
        <v>155</v>
      </c>
      <c r="Q10" s="1211">
        <v>6011.2929999999997</v>
      </c>
      <c r="R10" s="1211">
        <v>1214.2249999999999</v>
      </c>
      <c r="S10" s="1212">
        <v>4.9507241244415159</v>
      </c>
    </row>
    <row r="11" spans="1:27" ht="15.75">
      <c r="A11" s="1210" t="s">
        <v>160</v>
      </c>
      <c r="B11" s="1211">
        <v>13487.987999999999</v>
      </c>
      <c r="C11" s="1211">
        <v>23928</v>
      </c>
      <c r="D11" s="1212">
        <v>2.2539307213136173</v>
      </c>
      <c r="E11" s="1230"/>
      <c r="F11" s="1210" t="s">
        <v>153</v>
      </c>
      <c r="G11" s="1211">
        <v>1490.9749999999999</v>
      </c>
      <c r="H11" s="1211">
        <v>7497</v>
      </c>
      <c r="I11" s="1212">
        <v>2.5459377865508706</v>
      </c>
      <c r="J11" s="1222"/>
      <c r="K11" s="1210" t="s">
        <v>158</v>
      </c>
      <c r="L11" s="1211">
        <v>5107.8670000000002</v>
      </c>
      <c r="M11" s="1211">
        <v>834.96299999999997</v>
      </c>
      <c r="N11" s="1212">
        <v>6.1174770618578309</v>
      </c>
      <c r="O11" s="1222"/>
      <c r="P11" s="1210" t="s">
        <v>141</v>
      </c>
      <c r="Q11" s="1211">
        <v>5696.7650000000003</v>
      </c>
      <c r="R11" s="1211">
        <v>1697.4259999999999</v>
      </c>
      <c r="S11" s="1212">
        <v>3.3561197955021314</v>
      </c>
    </row>
    <row r="12" spans="1:27" ht="15.75">
      <c r="A12" s="1210" t="s">
        <v>156</v>
      </c>
      <c r="B12" s="1211">
        <v>13082.61</v>
      </c>
      <c r="C12" s="1211">
        <v>31859</v>
      </c>
      <c r="D12" s="1212">
        <v>2.6412392451035283</v>
      </c>
      <c r="E12" s="1230"/>
      <c r="F12" s="1210" t="s">
        <v>160</v>
      </c>
      <c r="G12" s="1211">
        <v>965.60199999999998</v>
      </c>
      <c r="H12" s="1211">
        <v>7477</v>
      </c>
      <c r="I12" s="1212">
        <v>2.2333906945331075</v>
      </c>
      <c r="J12" s="1222"/>
      <c r="K12" s="1210" t="s">
        <v>159</v>
      </c>
      <c r="L12" s="1211">
        <v>3534.373</v>
      </c>
      <c r="M12" s="1211">
        <v>947.21400000000006</v>
      </c>
      <c r="N12" s="1212">
        <v>3.7313352632034578</v>
      </c>
      <c r="O12" s="1222"/>
      <c r="P12" s="1210" t="s">
        <v>140</v>
      </c>
      <c r="Q12" s="1211">
        <v>3002.4749999999999</v>
      </c>
      <c r="R12" s="1211">
        <v>527.67700000000002</v>
      </c>
      <c r="S12" s="1212">
        <v>5.6899864879462241</v>
      </c>
    </row>
    <row r="13" spans="1:27" ht="16.5" thickBot="1">
      <c r="A13" s="1210" t="s">
        <v>143</v>
      </c>
      <c r="B13" s="1211">
        <v>13044.977000000001</v>
      </c>
      <c r="C13" s="1211">
        <v>12831</v>
      </c>
      <c r="D13" s="1212">
        <v>2.4240388144208729</v>
      </c>
      <c r="E13" s="1230"/>
      <c r="F13" s="1231" t="s">
        <v>155</v>
      </c>
      <c r="G13" s="1232">
        <v>403.47300000000001</v>
      </c>
      <c r="H13" s="1232">
        <v>1689</v>
      </c>
      <c r="I13" s="1233">
        <v>3.5629901095019432</v>
      </c>
      <c r="J13" s="1222"/>
      <c r="K13" s="1210" t="s">
        <v>156</v>
      </c>
      <c r="L13" s="1211">
        <v>2943.73</v>
      </c>
      <c r="M13" s="1211">
        <v>677.90499999999997</v>
      </c>
      <c r="N13" s="1212">
        <v>4.3423931081788751</v>
      </c>
      <c r="O13" s="1222"/>
      <c r="P13" s="1210" t="s">
        <v>138</v>
      </c>
      <c r="Q13" s="1211">
        <v>1714.9079999999999</v>
      </c>
      <c r="R13" s="1211">
        <v>458.50599999999997</v>
      </c>
      <c r="S13" s="1212">
        <v>3.7402084160294522</v>
      </c>
    </row>
    <row r="14" spans="1:27" ht="16.5" thickBot="1">
      <c r="A14" s="1210" t="s">
        <v>157</v>
      </c>
      <c r="B14" s="1211">
        <v>11697.623</v>
      </c>
      <c r="C14" s="1211">
        <v>15333</v>
      </c>
      <c r="D14" s="1212">
        <v>2.6641089819213724</v>
      </c>
      <c r="E14" s="1230"/>
      <c r="F14" s="1218" t="s">
        <v>259</v>
      </c>
      <c r="G14" s="1219">
        <v>15638.05</v>
      </c>
      <c r="H14" s="1219">
        <v>58078</v>
      </c>
      <c r="I14" s="1220">
        <v>3.147732192815794</v>
      </c>
      <c r="J14" s="1222"/>
      <c r="K14" s="1210" t="s">
        <v>140</v>
      </c>
      <c r="L14" s="1211">
        <v>2889.732</v>
      </c>
      <c r="M14" s="1211">
        <v>629.80799999999999</v>
      </c>
      <c r="N14" s="1212">
        <v>4.5882745217590122</v>
      </c>
      <c r="O14" s="1222"/>
      <c r="P14" s="1210" t="s">
        <v>156</v>
      </c>
      <c r="Q14" s="1211">
        <v>1446.25</v>
      </c>
      <c r="R14" s="1211">
        <v>557.93100000000004</v>
      </c>
      <c r="S14" s="1212">
        <v>2.5921664148434123</v>
      </c>
    </row>
    <row r="15" spans="1:27" ht="15.75">
      <c r="A15" s="1210" t="s">
        <v>141</v>
      </c>
      <c r="B15" s="1211">
        <v>5128.7290000000003</v>
      </c>
      <c r="C15" s="1211">
        <v>4528</v>
      </c>
      <c r="D15" s="1212">
        <v>2.8626273710437951</v>
      </c>
      <c r="E15" s="1230"/>
      <c r="F15"/>
      <c r="G15"/>
      <c r="H15"/>
      <c r="I15"/>
      <c r="J15" s="1222"/>
      <c r="K15" s="1210" t="s">
        <v>155</v>
      </c>
      <c r="L15" s="1211">
        <v>1960.7940000000001</v>
      </c>
      <c r="M15" s="1211">
        <v>414.05099999999999</v>
      </c>
      <c r="N15" s="1212">
        <v>4.7356340160994668</v>
      </c>
      <c r="O15" s="1222"/>
      <c r="P15" s="1231" t="s">
        <v>159</v>
      </c>
      <c r="Q15" s="1232">
        <v>1308.671</v>
      </c>
      <c r="R15" s="1232">
        <v>422.38200000000001</v>
      </c>
      <c r="S15" s="1233">
        <v>3.0983114810763719</v>
      </c>
      <c r="U15" s="1117"/>
      <c r="V15" s="1117"/>
      <c r="W15" s="1117"/>
      <c r="X15" s="1117"/>
    </row>
    <row r="16" spans="1:27" ht="15.75">
      <c r="A16" s="1210" t="s">
        <v>152</v>
      </c>
      <c r="B16" s="1211">
        <v>4094.4290000000001</v>
      </c>
      <c r="C16" s="1211">
        <v>2411</v>
      </c>
      <c r="D16" s="1212">
        <v>3.5426965281058509</v>
      </c>
      <c r="E16" s="1230"/>
      <c r="F16"/>
      <c r="G16"/>
      <c r="H16"/>
      <c r="I16"/>
      <c r="J16" s="1222"/>
      <c r="K16" s="1210" t="s">
        <v>151</v>
      </c>
      <c r="L16" s="1211">
        <v>1854.0709999999999</v>
      </c>
      <c r="M16" s="1211">
        <v>414.51</v>
      </c>
      <c r="N16" s="1212">
        <v>4.4729222455429305</v>
      </c>
      <c r="O16" s="1222"/>
      <c r="P16" s="1231" t="s">
        <v>152</v>
      </c>
      <c r="Q16" s="1232">
        <v>1130.6010000000001</v>
      </c>
      <c r="R16" s="1232">
        <v>300.91300000000001</v>
      </c>
      <c r="S16" s="1233">
        <v>3.757235480022465</v>
      </c>
      <c r="U16" s="1117"/>
      <c r="V16" s="1117"/>
      <c r="W16" s="1117"/>
      <c r="X16" s="1117"/>
    </row>
    <row r="17" spans="1:24" ht="15.75">
      <c r="A17" s="1210" t="s">
        <v>138</v>
      </c>
      <c r="B17" s="1211">
        <v>3342.377</v>
      </c>
      <c r="C17" s="1211">
        <v>10920</v>
      </c>
      <c r="D17" s="1212">
        <v>3.8310636478569897</v>
      </c>
      <c r="E17" s="1229"/>
      <c r="F17"/>
      <c r="G17"/>
      <c r="H17"/>
      <c r="I17"/>
      <c r="J17" s="1222"/>
      <c r="K17" s="1210" t="s">
        <v>152</v>
      </c>
      <c r="L17" s="1211">
        <v>1814.6079999999999</v>
      </c>
      <c r="M17" s="1211">
        <v>251.608</v>
      </c>
      <c r="N17" s="1212">
        <v>7.2120441321420623</v>
      </c>
      <c r="O17" s="1222"/>
      <c r="P17" s="1210" t="s">
        <v>139</v>
      </c>
      <c r="Q17" s="1211">
        <v>1078.4549999999999</v>
      </c>
      <c r="R17" s="1211">
        <v>370.61599999999999</v>
      </c>
      <c r="S17" s="1212">
        <v>2.9098986552118635</v>
      </c>
      <c r="U17" s="1117"/>
      <c r="V17" s="1117"/>
      <c r="W17" s="1117"/>
      <c r="X17" s="1117"/>
    </row>
    <row r="18" spans="1:24" ht="15.75">
      <c r="A18" s="1210" t="s">
        <v>146</v>
      </c>
      <c r="B18" s="1211">
        <v>1591.721</v>
      </c>
      <c r="C18" s="1211">
        <v>678</v>
      </c>
      <c r="D18" s="1212">
        <v>3.6904423510754469</v>
      </c>
      <c r="E18" s="1234"/>
      <c r="F18"/>
      <c r="G18"/>
      <c r="H18"/>
      <c r="I18"/>
      <c r="K18" s="1231" t="s">
        <v>138</v>
      </c>
      <c r="L18" s="1232">
        <v>1586.29</v>
      </c>
      <c r="M18" s="1232">
        <v>452.82</v>
      </c>
      <c r="N18" s="1233">
        <v>3.5031359038911707</v>
      </c>
      <c r="O18" s="1222"/>
      <c r="P18" s="1210" t="s">
        <v>158</v>
      </c>
      <c r="Q18" s="1211">
        <v>715.47199999999998</v>
      </c>
      <c r="R18" s="1211">
        <v>140.19999999999999</v>
      </c>
      <c r="S18" s="1212">
        <v>5.1032239657631955</v>
      </c>
      <c r="U18" s="1117"/>
      <c r="V18" s="1117"/>
      <c r="W18" s="1117"/>
      <c r="X18" s="1117"/>
    </row>
    <row r="19" spans="1:24" ht="15.75">
      <c r="A19" s="1210" t="s">
        <v>140</v>
      </c>
      <c r="B19" s="1211">
        <v>1317.6010000000001</v>
      </c>
      <c r="C19" s="1211">
        <v>1813</v>
      </c>
      <c r="D19" s="1212">
        <v>1.6588683796710719</v>
      </c>
      <c r="E19" s="1235"/>
      <c r="J19" s="1222"/>
      <c r="K19" s="1210" t="s">
        <v>285</v>
      </c>
      <c r="L19" s="1211">
        <v>1360.2860000000001</v>
      </c>
      <c r="M19" s="1211">
        <v>663.28300000000002</v>
      </c>
      <c r="N19" s="1212">
        <v>2.0508380284132115</v>
      </c>
      <c r="O19" s="1222"/>
      <c r="P19" s="1210" t="s">
        <v>362</v>
      </c>
      <c r="Q19" s="1211">
        <v>508.714</v>
      </c>
      <c r="R19" s="1211">
        <v>110.14</v>
      </c>
      <c r="S19" s="1212">
        <v>4.6187942618485565</v>
      </c>
      <c r="U19" s="1117"/>
      <c r="V19" s="1117"/>
      <c r="W19" s="1117"/>
      <c r="X19" s="1117"/>
    </row>
    <row r="20" spans="1:24" ht="15" customHeight="1">
      <c r="A20" s="1210" t="s">
        <v>158</v>
      </c>
      <c r="B20" s="1211">
        <v>478.33100000000002</v>
      </c>
      <c r="C20" s="1211">
        <v>1265</v>
      </c>
      <c r="D20" s="1212">
        <v>3.037620103004401</v>
      </c>
      <c r="E20" s="1235"/>
      <c r="F20" s="1117"/>
      <c r="G20" s="1117"/>
      <c r="H20" s="1117"/>
      <c r="J20" s="1222"/>
      <c r="K20" s="1210" t="s">
        <v>146</v>
      </c>
      <c r="L20" s="1211">
        <v>1124.2760000000001</v>
      </c>
      <c r="M20" s="1211">
        <v>278.18799999999999</v>
      </c>
      <c r="N20" s="1212">
        <v>4.041425223230334</v>
      </c>
      <c r="O20" s="1222"/>
      <c r="P20" s="1210" t="s">
        <v>285</v>
      </c>
      <c r="Q20" s="1211">
        <v>464.82900000000001</v>
      </c>
      <c r="R20" s="1211">
        <v>71.632000000000005</v>
      </c>
      <c r="S20" s="1212">
        <v>6.4891249720795168</v>
      </c>
      <c r="U20" s="1117"/>
      <c r="V20" s="1117"/>
      <c r="W20" s="1117"/>
      <c r="X20" s="1117"/>
    </row>
    <row r="21" spans="1:24" ht="16.5" thickBot="1">
      <c r="A21" s="1231" t="s">
        <v>155</v>
      </c>
      <c r="B21" s="1232">
        <v>403.47300000000001</v>
      </c>
      <c r="C21" s="1232">
        <v>1689</v>
      </c>
      <c r="D21" s="1233">
        <v>3.5629901095019432</v>
      </c>
      <c r="E21" s="1236"/>
      <c r="F21" s="1117"/>
      <c r="G21" s="1117"/>
      <c r="H21" s="1117"/>
      <c r="J21" s="1222"/>
      <c r="K21" s="1210" t="s">
        <v>512</v>
      </c>
      <c r="L21" s="1211">
        <v>1045.8589999999999</v>
      </c>
      <c r="M21" s="1211">
        <v>54.9</v>
      </c>
      <c r="N21" s="1212">
        <v>19.050255009107467</v>
      </c>
      <c r="P21" s="1210" t="s">
        <v>452</v>
      </c>
      <c r="Q21" s="1211">
        <v>450.73500000000001</v>
      </c>
      <c r="R21" s="1211">
        <v>81.7</v>
      </c>
      <c r="S21" s="1212">
        <v>5.5169522643818851</v>
      </c>
    </row>
    <row r="22" spans="1:24" ht="16.5" thickBot="1">
      <c r="A22" s="1218" t="s">
        <v>259</v>
      </c>
      <c r="B22" s="1219">
        <v>154304.508</v>
      </c>
      <c r="C22" s="1219">
        <v>211841</v>
      </c>
      <c r="D22" s="1220">
        <v>2.697827228533821</v>
      </c>
      <c r="E22" s="1117"/>
      <c r="F22" s="1117"/>
      <c r="G22" s="1117"/>
      <c r="H22" s="1117"/>
      <c r="I22" s="1117"/>
      <c r="J22" s="1117"/>
      <c r="K22" s="1210" t="s">
        <v>139</v>
      </c>
      <c r="L22" s="1211">
        <v>679.57500000000005</v>
      </c>
      <c r="M22" s="1211">
        <v>124.60299999999999</v>
      </c>
      <c r="N22" s="1212">
        <v>5.4539216551768419</v>
      </c>
      <c r="P22" s="1210" t="s">
        <v>151</v>
      </c>
      <c r="Q22" s="1211">
        <v>414.33600000000001</v>
      </c>
      <c r="R22" s="1211">
        <v>83.308999999999997</v>
      </c>
      <c r="S22" s="1212">
        <v>4.9734842574031619</v>
      </c>
    </row>
    <row r="23" spans="1:24" ht="15.75">
      <c r="A23"/>
      <c r="B23"/>
      <c r="C23"/>
      <c r="D23"/>
      <c r="E23" s="1117"/>
      <c r="F23" s="1117"/>
      <c r="G23" s="1117"/>
      <c r="H23" s="1117"/>
      <c r="I23" s="1117"/>
      <c r="J23" s="1117"/>
      <c r="K23" s="1210" t="s">
        <v>153</v>
      </c>
      <c r="L23" s="1211">
        <v>586.41099999999994</v>
      </c>
      <c r="M23" s="1211">
        <v>174.172</v>
      </c>
      <c r="N23" s="1212">
        <v>3.3668500103346113</v>
      </c>
      <c r="P23" s="1231" t="s">
        <v>377</v>
      </c>
      <c r="Q23" s="1232">
        <v>411.298</v>
      </c>
      <c r="R23" s="1232">
        <v>347.279</v>
      </c>
      <c r="S23" s="1233">
        <v>1.1843445759749367</v>
      </c>
    </row>
    <row r="24" spans="1:24" ht="16.5" thickBot="1">
      <c r="A24"/>
      <c r="B24"/>
      <c r="C24"/>
      <c r="D24"/>
      <c r="E24" s="1117"/>
      <c r="F24" s="1117"/>
      <c r="G24" s="1117"/>
      <c r="H24" s="1117"/>
      <c r="I24" s="1117"/>
      <c r="J24" s="1117"/>
      <c r="K24" s="1231" t="s">
        <v>407</v>
      </c>
      <c r="L24" s="1232">
        <v>435.72300000000001</v>
      </c>
      <c r="M24" s="1232">
        <v>18.277000000000001</v>
      </c>
      <c r="N24" s="1233">
        <v>23.839962794769381</v>
      </c>
      <c r="P24" s="1231" t="s">
        <v>148</v>
      </c>
      <c r="Q24" s="1232">
        <v>409.66399999999999</v>
      </c>
      <c r="R24" s="1232">
        <v>45.607999999999997</v>
      </c>
      <c r="S24" s="1233">
        <v>8.9822838098579201</v>
      </c>
    </row>
    <row r="25" spans="1:24" ht="16.5" thickBot="1">
      <c r="A25"/>
      <c r="B25"/>
      <c r="C25"/>
      <c r="D25"/>
      <c r="E25" s="1117"/>
      <c r="F25" s="1117"/>
      <c r="G25" s="1117"/>
      <c r="H25" s="1117"/>
      <c r="I25" s="1117"/>
      <c r="J25" s="1117"/>
      <c r="K25" s="1218" t="s">
        <v>259</v>
      </c>
      <c r="L25" s="1219">
        <v>60352.644999999997</v>
      </c>
      <c r="M25" s="1219">
        <v>12167.800999999999</v>
      </c>
      <c r="N25" s="1220">
        <v>4.9600289320970976</v>
      </c>
      <c r="P25" s="1218" t="s">
        <v>259</v>
      </c>
      <c r="Q25" s="1219">
        <v>38454.241000000002</v>
      </c>
      <c r="R25" s="1219">
        <v>9299.982</v>
      </c>
      <c r="S25" s="1220">
        <v>4.1348726266351914</v>
      </c>
    </row>
    <row r="26" spans="1:24">
      <c r="A26"/>
      <c r="B26"/>
      <c r="C26"/>
      <c r="D26"/>
      <c r="E26" s="1117"/>
      <c r="F26" s="1117"/>
      <c r="G26" s="1117"/>
      <c r="H26" s="1117"/>
      <c r="I26" s="1117"/>
      <c r="J26" s="1117"/>
      <c r="K26"/>
      <c r="L26"/>
      <c r="M26"/>
      <c r="N26"/>
      <c r="P26"/>
      <c r="Q26"/>
      <c r="R26"/>
      <c r="S26"/>
    </row>
    <row r="27" spans="1:24">
      <c r="E27" s="1117"/>
      <c r="F27" s="1117"/>
      <c r="G27" s="1117"/>
      <c r="H27" s="1117"/>
      <c r="I27" s="1117"/>
      <c r="J27" s="1117"/>
      <c r="K27"/>
      <c r="L27"/>
      <c r="M27"/>
      <c r="N27"/>
      <c r="O27" s="1117"/>
      <c r="P27"/>
      <c r="Q27"/>
      <c r="R27"/>
      <c r="S27"/>
    </row>
    <row r="28" spans="1:24">
      <c r="A28" s="1117"/>
      <c r="B28" s="1117"/>
      <c r="C28" s="1117"/>
      <c r="D28" s="1117"/>
      <c r="E28" s="1117"/>
      <c r="F28" s="1117"/>
      <c r="G28" s="1117"/>
      <c r="H28" s="1117"/>
      <c r="I28" s="1117"/>
      <c r="J28" s="1117"/>
      <c r="K28"/>
      <c r="L28"/>
      <c r="M28"/>
      <c r="N28"/>
      <c r="O28" s="1117"/>
      <c r="P28"/>
      <c r="Q28"/>
      <c r="R28"/>
      <c r="S28"/>
    </row>
    <row r="29" spans="1:24">
      <c r="A29" s="1117"/>
      <c r="B29" s="1117"/>
      <c r="C29" s="1117"/>
      <c r="D29" s="1117"/>
      <c r="E29" s="1117"/>
      <c r="F29" s="1117"/>
      <c r="G29" s="1117"/>
      <c r="H29" s="1117"/>
      <c r="I29" s="1117"/>
      <c r="J29" s="1117"/>
      <c r="K29"/>
      <c r="L29"/>
      <c r="M29"/>
      <c r="N29"/>
      <c r="O29" s="1117"/>
      <c r="P29"/>
      <c r="Q29"/>
      <c r="R29"/>
      <c r="S29"/>
    </row>
    <row r="30" spans="1:24">
      <c r="A30" s="1117"/>
      <c r="B30" s="1117"/>
      <c r="C30" s="1117"/>
      <c r="D30" s="1117"/>
      <c r="E30" s="1117"/>
      <c r="F30" s="1117"/>
      <c r="G30" s="1117"/>
      <c r="H30" s="1117"/>
      <c r="I30" s="1117"/>
      <c r="J30" s="1117"/>
      <c r="K30"/>
      <c r="L30"/>
      <c r="M30"/>
      <c r="N30"/>
      <c r="O30" s="1117"/>
      <c r="P30"/>
      <c r="Q30"/>
      <c r="R30"/>
      <c r="S30"/>
    </row>
    <row r="31" spans="1:24">
      <c r="A31" s="1117"/>
      <c r="B31" s="1117"/>
      <c r="C31" s="1117"/>
      <c r="D31" s="1117"/>
      <c r="E31" s="1117"/>
      <c r="F31" s="1117"/>
      <c r="G31" s="1117"/>
      <c r="H31" s="1117"/>
      <c r="I31" s="1117"/>
      <c r="J31" s="1117"/>
      <c r="K31"/>
      <c r="L31"/>
      <c r="M31"/>
      <c r="N31"/>
      <c r="O31" s="1117"/>
      <c r="P31"/>
      <c r="Q31"/>
      <c r="R31"/>
      <c r="S31"/>
    </row>
    <row r="32" spans="1:24">
      <c r="A32"/>
      <c r="B32"/>
      <c r="C32"/>
      <c r="D32"/>
      <c r="E32"/>
      <c r="F32" s="1117"/>
      <c r="G32" s="1117"/>
      <c r="H32" s="1117"/>
      <c r="I32"/>
      <c r="J32"/>
      <c r="K32"/>
      <c r="L32"/>
      <c r="M32"/>
      <c r="N32"/>
      <c r="O32" s="1117"/>
      <c r="P32"/>
      <c r="Q32"/>
      <c r="R32"/>
      <c r="S32"/>
    </row>
    <row r="33" spans="1:19">
      <c r="A33"/>
      <c r="B33"/>
      <c r="C33"/>
      <c r="D33"/>
      <c r="E33"/>
      <c r="F33" s="1117"/>
      <c r="G33" s="1117"/>
      <c r="H33" s="1117"/>
      <c r="I33"/>
      <c r="J33"/>
      <c r="K33"/>
      <c r="L33"/>
      <c r="M33"/>
      <c r="N33"/>
      <c r="O33" s="1117"/>
      <c r="P33"/>
      <c r="Q33"/>
      <c r="R33"/>
      <c r="S33"/>
    </row>
    <row r="34" spans="1:19">
      <c r="A34"/>
      <c r="B34"/>
      <c r="C34"/>
      <c r="D34"/>
      <c r="E34"/>
      <c r="F34" s="1117"/>
      <c r="G34" s="1117"/>
      <c r="H34" s="1117"/>
      <c r="I34"/>
      <c r="J34"/>
      <c r="K34"/>
      <c r="L34"/>
      <c r="M34"/>
      <c r="N34"/>
      <c r="O34" s="1117"/>
      <c r="P34"/>
      <c r="Q34"/>
      <c r="R34"/>
      <c r="S34"/>
    </row>
    <row r="35" spans="1:19">
      <c r="A35"/>
      <c r="B35"/>
      <c r="C35"/>
      <c r="D35"/>
      <c r="E35"/>
      <c r="F35" s="1117"/>
      <c r="G35" s="1117"/>
      <c r="H35" s="1117"/>
      <c r="I35"/>
      <c r="J35"/>
      <c r="K35"/>
      <c r="L35"/>
      <c r="M35"/>
      <c r="N35"/>
      <c r="O35" s="1117"/>
      <c r="P35"/>
      <c r="Q35"/>
      <c r="R35"/>
      <c r="S35"/>
    </row>
    <row r="36" spans="1:19">
      <c r="A36"/>
      <c r="B36"/>
      <c r="C36"/>
      <c r="D36"/>
      <c r="E36"/>
      <c r="F36" s="1117"/>
      <c r="G36" s="1117"/>
      <c r="H36" s="1117"/>
      <c r="I36"/>
      <c r="J36"/>
      <c r="K36"/>
      <c r="L36"/>
      <c r="M36"/>
      <c r="N36"/>
      <c r="O36" s="1117"/>
    </row>
    <row r="37" spans="1:19">
      <c r="A37"/>
      <c r="B37"/>
      <c r="C37"/>
      <c r="D37"/>
      <c r="E37"/>
      <c r="F37" s="1117"/>
      <c r="G37" s="1117"/>
      <c r="H37" s="1117"/>
      <c r="I37"/>
      <c r="J37"/>
      <c r="K37"/>
      <c r="L37"/>
      <c r="M37"/>
      <c r="N37"/>
      <c r="O37" s="1117"/>
    </row>
    <row r="38" spans="1:19">
      <c r="A38"/>
      <c r="B38"/>
      <c r="C38"/>
      <c r="D38"/>
      <c r="E38"/>
      <c r="F38" s="1117"/>
      <c r="G38" s="1117"/>
      <c r="H38" s="1117"/>
      <c r="I38"/>
      <c r="J38"/>
      <c r="K38"/>
      <c r="L38"/>
      <c r="M38"/>
      <c r="N38"/>
      <c r="O38" s="1117"/>
    </row>
    <row r="39" spans="1:19">
      <c r="A39"/>
      <c r="B39"/>
      <c r="C39"/>
      <c r="D39"/>
      <c r="E39"/>
      <c r="F39" s="1117"/>
      <c r="G39" s="1117"/>
      <c r="H39" s="1117"/>
      <c r="I39"/>
      <c r="J39"/>
      <c r="O39" s="1117"/>
    </row>
    <row r="40" spans="1:19">
      <c r="A40"/>
      <c r="B40"/>
      <c r="C40"/>
      <c r="D40"/>
      <c r="E40"/>
      <c r="F40" s="1117"/>
      <c r="G40" s="1117"/>
      <c r="H40" s="1117"/>
      <c r="I40"/>
      <c r="J40"/>
      <c r="K40"/>
      <c r="L40" s="1117"/>
    </row>
    <row r="41" spans="1:19">
      <c r="A41"/>
      <c r="B41"/>
      <c r="C41"/>
      <c r="D41"/>
      <c r="E41"/>
      <c r="F41" s="1117"/>
      <c r="G41" s="1117"/>
      <c r="H41" s="1117"/>
      <c r="I41"/>
      <c r="J41"/>
      <c r="K41"/>
      <c r="L41" s="1117"/>
    </row>
    <row r="42" spans="1:19">
      <c r="A42"/>
      <c r="B42"/>
      <c r="C42"/>
      <c r="D42"/>
      <c r="E42"/>
      <c r="F42" s="1117"/>
      <c r="G42" s="1117"/>
      <c r="H42" s="1117"/>
      <c r="I42"/>
      <c r="J42"/>
      <c r="K42"/>
      <c r="L42" s="1117"/>
    </row>
    <row r="43" spans="1:19">
      <c r="A43"/>
      <c r="B43"/>
      <c r="C43"/>
      <c r="D43"/>
      <c r="E43"/>
      <c r="F43" s="1117"/>
      <c r="G43" s="1117"/>
      <c r="H43" s="1117"/>
      <c r="I43"/>
      <c r="J43"/>
      <c r="K43"/>
      <c r="L43" s="1117"/>
    </row>
    <row r="44" spans="1:19">
      <c r="A44"/>
      <c r="B44"/>
      <c r="C44"/>
      <c r="D44"/>
      <c r="E44"/>
      <c r="F44" s="1117"/>
      <c r="G44" s="1117"/>
      <c r="H44" s="1117"/>
      <c r="I44"/>
      <c r="J44"/>
      <c r="K44"/>
      <c r="L44" s="1117"/>
    </row>
    <row r="45" spans="1:19">
      <c r="A45"/>
      <c r="B45"/>
      <c r="C45"/>
      <c r="D45"/>
      <c r="E45"/>
      <c r="F45" s="1117"/>
      <c r="G45" s="1117"/>
      <c r="H45" s="1117"/>
      <c r="I45"/>
      <c r="J45"/>
      <c r="K45"/>
      <c r="L45" s="1117"/>
    </row>
    <row r="46" spans="1:19">
      <c r="A46"/>
      <c r="B46"/>
      <c r="C46"/>
      <c r="D46"/>
      <c r="E46"/>
      <c r="F46" s="1117"/>
      <c r="G46" s="1117"/>
      <c r="H46" s="1117"/>
      <c r="I46"/>
      <c r="J46"/>
      <c r="K46"/>
      <c r="L46" s="1117"/>
    </row>
    <row r="47" spans="1:19">
      <c r="A47"/>
      <c r="B47"/>
      <c r="C47"/>
      <c r="D47"/>
      <c r="E47"/>
      <c r="F47" s="1117"/>
      <c r="G47" s="1117"/>
      <c r="H47" s="1117"/>
      <c r="I47"/>
      <c r="J47"/>
      <c r="K47"/>
      <c r="L47" s="1117"/>
    </row>
    <row r="48" spans="1:19">
      <c r="A48"/>
      <c r="B48"/>
      <c r="C48"/>
      <c r="D48"/>
      <c r="E48"/>
      <c r="F48" s="1117"/>
      <c r="G48" s="1117"/>
      <c r="H48" s="1117"/>
      <c r="I48"/>
      <c r="J48"/>
      <c r="K48"/>
      <c r="L48" s="1117"/>
    </row>
    <row r="49" spans="1:12">
      <c r="A49"/>
      <c r="B49"/>
      <c r="C49"/>
      <c r="D49"/>
      <c r="E49"/>
      <c r="F49" s="1117"/>
      <c r="G49" s="1117"/>
      <c r="H49" s="1117"/>
      <c r="I49"/>
      <c r="J49"/>
      <c r="K49"/>
      <c r="L49" s="1117"/>
    </row>
    <row r="50" spans="1:12">
      <c r="A50"/>
      <c r="B50"/>
      <c r="C50"/>
      <c r="D50"/>
      <c r="E50"/>
      <c r="F50" s="1117"/>
      <c r="G50" s="1117"/>
      <c r="H50" s="1117"/>
      <c r="I50"/>
      <c r="J50"/>
      <c r="K50"/>
      <c r="L50" s="1117"/>
    </row>
    <row r="51" spans="1:12">
      <c r="A51"/>
      <c r="B51"/>
      <c r="C51"/>
      <c r="D51"/>
      <c r="E51"/>
      <c r="F51" s="1117"/>
      <c r="G51" s="1117"/>
      <c r="H51" s="1117"/>
      <c r="I51"/>
      <c r="J51"/>
      <c r="K51"/>
      <c r="L51" s="1117"/>
    </row>
    <row r="52" spans="1:12">
      <c r="A52"/>
      <c r="B52"/>
      <c r="C52"/>
      <c r="D52"/>
      <c r="E52"/>
      <c r="F52" s="1117"/>
      <c r="G52" s="1117"/>
      <c r="H52" s="1117"/>
      <c r="I52"/>
      <c r="J52"/>
      <c r="K52"/>
      <c r="L52" s="1117"/>
    </row>
    <row r="53" spans="1:12">
      <c r="A53"/>
      <c r="B53"/>
      <c r="C53"/>
      <c r="D53"/>
      <c r="E53"/>
      <c r="F53" s="1117"/>
      <c r="G53" s="1117"/>
      <c r="H53" s="1117"/>
      <c r="I53"/>
      <c r="J53"/>
      <c r="K53"/>
      <c r="L53" s="1117"/>
    </row>
    <row r="54" spans="1:12">
      <c r="A54"/>
      <c r="B54"/>
      <c r="C54"/>
      <c r="D54"/>
      <c r="E54"/>
      <c r="F54" s="1117"/>
      <c r="G54" s="1117"/>
      <c r="H54" s="1117"/>
      <c r="I54"/>
      <c r="J54"/>
      <c r="K54"/>
      <c r="L54" s="1117"/>
    </row>
    <row r="55" spans="1:12">
      <c r="A55"/>
      <c r="B55"/>
      <c r="C55"/>
      <c r="D55"/>
      <c r="E55"/>
      <c r="F55" s="1117"/>
      <c r="G55" s="1117"/>
      <c r="H55" s="1117"/>
      <c r="I55"/>
      <c r="J55"/>
      <c r="K55"/>
      <c r="L55" s="1117"/>
    </row>
    <row r="56" spans="1:12">
      <c r="A56"/>
      <c r="B56"/>
      <c r="C56"/>
      <c r="D56"/>
      <c r="E56"/>
      <c r="F56" s="1117"/>
      <c r="G56" s="1117"/>
      <c r="H56" s="1117"/>
      <c r="I56"/>
      <c r="J56"/>
      <c r="K56"/>
      <c r="L56" s="1117"/>
    </row>
    <row r="57" spans="1:12">
      <c r="A57"/>
      <c r="B57"/>
      <c r="C57"/>
      <c r="D57"/>
      <c r="E57"/>
      <c r="F57" s="1117"/>
      <c r="G57" s="1117"/>
      <c r="H57" s="1117"/>
      <c r="I57"/>
      <c r="J57"/>
      <c r="K57"/>
      <c r="L57" s="1117"/>
    </row>
    <row r="58" spans="1:12">
      <c r="A58"/>
      <c r="B58"/>
      <c r="C58"/>
      <c r="D58"/>
      <c r="E58"/>
      <c r="F58" s="1117"/>
      <c r="G58" s="1117"/>
      <c r="H58" s="1117"/>
      <c r="I58"/>
      <c r="J58"/>
      <c r="K58"/>
      <c r="L58" s="1117"/>
    </row>
    <row r="59" spans="1:12">
      <c r="A59"/>
      <c r="B59"/>
      <c r="C59"/>
      <c r="D59"/>
      <c r="E59"/>
      <c r="F59" s="1117"/>
      <c r="G59" s="1117"/>
      <c r="H59" s="1117"/>
      <c r="I59"/>
      <c r="J59"/>
      <c r="K59"/>
      <c r="L59" s="1117"/>
    </row>
    <row r="60" spans="1:12">
      <c r="A60"/>
      <c r="B60"/>
      <c r="C60"/>
      <c r="D60"/>
      <c r="E60"/>
      <c r="F60" s="1117"/>
      <c r="G60" s="1117"/>
      <c r="H60" s="1117"/>
      <c r="I60"/>
      <c r="J60"/>
      <c r="K60"/>
      <c r="L60" s="1117"/>
    </row>
    <row r="61" spans="1:12">
      <c r="A61"/>
      <c r="B61"/>
      <c r="C61"/>
      <c r="D61"/>
      <c r="E61"/>
      <c r="F61"/>
      <c r="G61"/>
      <c r="H61"/>
      <c r="I61"/>
      <c r="J61"/>
      <c r="K61"/>
      <c r="L61" s="1117"/>
    </row>
    <row r="62" spans="1:12">
      <c r="A62"/>
      <c r="B62"/>
      <c r="C62"/>
      <c r="D62"/>
      <c r="E62"/>
      <c r="F62"/>
      <c r="G62"/>
      <c r="H62"/>
      <c r="I62"/>
      <c r="J62"/>
      <c r="K62"/>
      <c r="L62" s="1117"/>
    </row>
    <row r="63" spans="1:12">
      <c r="A63"/>
      <c r="B63"/>
      <c r="C63"/>
      <c r="D63"/>
      <c r="E63"/>
      <c r="F63"/>
      <c r="G63"/>
      <c r="H63"/>
      <c r="I63"/>
      <c r="J63"/>
      <c r="K63"/>
      <c r="L63" s="1117"/>
    </row>
    <row r="64" spans="1:12">
      <c r="A64"/>
      <c r="B64"/>
      <c r="C64"/>
      <c r="D64"/>
      <c r="E64"/>
      <c r="F64"/>
      <c r="G64"/>
      <c r="H64"/>
      <c r="I64"/>
      <c r="J64"/>
      <c r="K64"/>
      <c r="L64" s="1117"/>
    </row>
    <row r="65" spans="1:12">
      <c r="A65"/>
      <c r="B65"/>
      <c r="C65"/>
      <c r="D65"/>
      <c r="E65"/>
      <c r="F65" s="3"/>
      <c r="G65" s="3"/>
      <c r="H65" s="3"/>
      <c r="I65"/>
      <c r="J65"/>
      <c r="K65"/>
      <c r="L65" s="1117"/>
    </row>
    <row r="66" spans="1:12">
      <c r="A66"/>
      <c r="B66"/>
      <c r="C66"/>
      <c r="D66"/>
      <c r="E66"/>
      <c r="F66"/>
      <c r="G66"/>
      <c r="H66"/>
      <c r="I66"/>
      <c r="J66"/>
      <c r="K66"/>
      <c r="L66" s="1117"/>
    </row>
    <row r="67" spans="1:12">
      <c r="A67"/>
      <c r="B67"/>
      <c r="C67"/>
      <c r="D67"/>
      <c r="E67"/>
      <c r="F67"/>
      <c r="G67"/>
      <c r="H67"/>
      <c r="I67"/>
      <c r="J67"/>
      <c r="K67"/>
      <c r="L67" s="1117"/>
    </row>
    <row r="68" spans="1:12">
      <c r="A68"/>
      <c r="B68"/>
      <c r="C68"/>
      <c r="D68"/>
      <c r="E68"/>
      <c r="F68"/>
      <c r="G68"/>
      <c r="H68"/>
      <c r="I68"/>
      <c r="J68"/>
      <c r="K68"/>
      <c r="L68" s="1117"/>
    </row>
    <row r="69" spans="1:12">
      <c r="A69"/>
      <c r="B69"/>
      <c r="C69"/>
      <c r="D69"/>
      <c r="E69"/>
      <c r="F69"/>
      <c r="G69"/>
      <c r="H69"/>
      <c r="I69"/>
      <c r="J69"/>
      <c r="K69"/>
      <c r="L69" s="1117"/>
    </row>
    <row r="70" spans="1:12">
      <c r="A70"/>
      <c r="B70"/>
      <c r="C70"/>
      <c r="D70"/>
      <c r="E70"/>
      <c r="F70"/>
      <c r="G70"/>
      <c r="H70"/>
      <c r="I70"/>
      <c r="J70"/>
      <c r="K70"/>
      <c r="L70" s="1117"/>
    </row>
    <row r="71" spans="1:12">
      <c r="A71"/>
      <c r="B71"/>
      <c r="C71"/>
      <c r="D71"/>
      <c r="E71"/>
      <c r="F71"/>
      <c r="G71"/>
      <c r="H71"/>
      <c r="I71"/>
      <c r="J71"/>
      <c r="K71"/>
      <c r="L71" s="1117"/>
    </row>
    <row r="72" spans="1:12">
      <c r="A72"/>
      <c r="B72"/>
      <c r="C72"/>
      <c r="D72"/>
      <c r="E72"/>
      <c r="F72"/>
      <c r="G72"/>
      <c r="H72"/>
      <c r="I72"/>
      <c r="J72"/>
      <c r="K72"/>
      <c r="L72" s="111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17"/>
      <c r="K75" s="1117"/>
    </row>
    <row r="76" spans="1:12">
      <c r="A76"/>
      <c r="B76"/>
      <c r="C76"/>
      <c r="D76"/>
      <c r="E76"/>
      <c r="F76"/>
      <c r="G76"/>
      <c r="H76"/>
      <c r="I76"/>
      <c r="J76" s="1117"/>
      <c r="K76" s="1117"/>
    </row>
    <row r="77" spans="1:12">
      <c r="A77"/>
      <c r="B77"/>
      <c r="C77"/>
      <c r="D77"/>
      <c r="E77"/>
      <c r="F77"/>
      <c r="G77"/>
      <c r="H77"/>
      <c r="I77"/>
      <c r="J77" s="1117"/>
      <c r="K77" s="1117"/>
    </row>
    <row r="78" spans="1:12">
      <c r="A78"/>
      <c r="B78"/>
      <c r="C78"/>
      <c r="D78"/>
      <c r="E78"/>
      <c r="F78"/>
      <c r="G78"/>
      <c r="H78"/>
      <c r="I78"/>
      <c r="J78" s="1117"/>
      <c r="K78" s="1117"/>
    </row>
    <row r="79" spans="1:12">
      <c r="A79"/>
      <c r="B79"/>
      <c r="C79"/>
      <c r="D79"/>
      <c r="E79"/>
      <c r="F79"/>
      <c r="G79"/>
      <c r="H79"/>
      <c r="I79"/>
      <c r="J79" s="1117"/>
      <c r="K79" s="1117"/>
    </row>
    <row r="80" spans="1:12">
      <c r="A80"/>
      <c r="B80"/>
      <c r="C80"/>
      <c r="D80"/>
      <c r="E80"/>
      <c r="F80"/>
      <c r="G80"/>
      <c r="H80"/>
      <c r="I80"/>
      <c r="J80" s="1117"/>
      <c r="K80" s="1117"/>
    </row>
    <row r="81" spans="1:11">
      <c r="A81"/>
      <c r="B81"/>
      <c r="C81"/>
      <c r="D81"/>
      <c r="E81"/>
      <c r="F81"/>
      <c r="G81"/>
      <c r="H81"/>
      <c r="I81"/>
      <c r="J81" s="1117"/>
      <c r="K81" s="1117"/>
    </row>
    <row r="82" spans="1:11">
      <c r="A82"/>
      <c r="B82"/>
      <c r="C82"/>
      <c r="D82"/>
      <c r="E82"/>
      <c r="F82"/>
      <c r="G82"/>
      <c r="H82"/>
      <c r="I82"/>
      <c r="J82" s="1117"/>
      <c r="K82" s="1117"/>
    </row>
    <row r="83" spans="1:11">
      <c r="A83"/>
      <c r="B83"/>
      <c r="C83"/>
      <c r="D83"/>
      <c r="E83"/>
      <c r="F83"/>
      <c r="G83"/>
      <c r="H83"/>
      <c r="I83"/>
      <c r="J83" s="1117"/>
      <c r="K83" s="1117"/>
    </row>
    <row r="84" spans="1:11">
      <c r="A84"/>
      <c r="B84"/>
      <c r="C84"/>
      <c r="D84"/>
      <c r="E84"/>
      <c r="F84"/>
      <c r="G84"/>
      <c r="H84"/>
      <c r="I84"/>
      <c r="J84" s="1117"/>
      <c r="K84" s="1117"/>
    </row>
    <row r="85" spans="1:11">
      <c r="A85"/>
      <c r="B85"/>
      <c r="C85"/>
      <c r="D85"/>
      <c r="E85"/>
      <c r="F85"/>
      <c r="G85"/>
      <c r="H85"/>
      <c r="I85"/>
      <c r="J85" s="1117"/>
      <c r="K85" s="1117"/>
    </row>
    <row r="86" spans="1:11">
      <c r="A86"/>
      <c r="B86"/>
      <c r="C86"/>
      <c r="D86"/>
      <c r="E86"/>
      <c r="F86"/>
      <c r="G86"/>
      <c r="H86"/>
      <c r="I86"/>
      <c r="J86" s="1117"/>
      <c r="K86" s="1117"/>
    </row>
    <row r="87" spans="1:11">
      <c r="A87"/>
      <c r="B87"/>
      <c r="C87"/>
      <c r="D87"/>
      <c r="E87"/>
      <c r="F87"/>
      <c r="G87"/>
      <c r="H87"/>
      <c r="I87"/>
      <c r="J87" s="1117"/>
      <c r="K87" s="1117"/>
    </row>
    <row r="88" spans="1:11">
      <c r="A88"/>
      <c r="B88"/>
      <c r="C88"/>
      <c r="D88"/>
      <c r="E88"/>
      <c r="F88"/>
      <c r="G88"/>
      <c r="H88"/>
      <c r="I88"/>
      <c r="J88" s="1117"/>
      <c r="K88" s="1117"/>
    </row>
    <row r="89" spans="1:11">
      <c r="A89"/>
      <c r="B89"/>
      <c r="C89"/>
      <c r="D89"/>
      <c r="E89"/>
      <c r="F89"/>
      <c r="G89"/>
      <c r="H89"/>
      <c r="I89"/>
      <c r="J89" s="1117"/>
      <c r="K89" s="1117"/>
    </row>
    <row r="90" spans="1:11">
      <c r="A90"/>
      <c r="B90"/>
      <c r="C90"/>
      <c r="D90"/>
      <c r="E90"/>
      <c r="F90"/>
      <c r="G90"/>
      <c r="H90"/>
      <c r="I90"/>
      <c r="J90" s="1117"/>
      <c r="K90" s="1117"/>
    </row>
    <row r="91" spans="1:11">
      <c r="A91"/>
      <c r="B91"/>
      <c r="C91"/>
      <c r="D91"/>
      <c r="E91"/>
      <c r="F91"/>
      <c r="G91"/>
      <c r="H91"/>
      <c r="I91"/>
      <c r="J91" s="1117"/>
      <c r="K91" s="1117"/>
    </row>
    <row r="92" spans="1:11">
      <c r="A92"/>
      <c r="B92"/>
      <c r="C92"/>
      <c r="D92"/>
      <c r="E92"/>
      <c r="F92"/>
      <c r="G92"/>
      <c r="H92"/>
      <c r="I92"/>
      <c r="J92" s="1117"/>
      <c r="K92" s="1117"/>
    </row>
    <row r="93" spans="1:11">
      <c r="A93"/>
      <c r="B93"/>
      <c r="C93"/>
      <c r="D93"/>
      <c r="E93"/>
      <c r="F93"/>
      <c r="G93"/>
      <c r="H93"/>
      <c r="I93"/>
      <c r="J93" s="1117"/>
      <c r="K93" s="1117"/>
    </row>
    <row r="94" spans="1:11">
      <c r="A94"/>
      <c r="B94"/>
      <c r="C94"/>
      <c r="D94"/>
      <c r="E94"/>
      <c r="F94"/>
      <c r="G94"/>
      <c r="H94"/>
      <c r="I94"/>
      <c r="J94" s="1117"/>
      <c r="K94" s="1117"/>
    </row>
    <row r="95" spans="1:11">
      <c r="A95"/>
      <c r="B95"/>
      <c r="C95"/>
      <c r="D95"/>
      <c r="E95"/>
      <c r="F95"/>
      <c r="G95"/>
      <c r="H95"/>
      <c r="I95"/>
      <c r="J95" s="1117"/>
      <c r="K95" s="1117"/>
    </row>
    <row r="96" spans="1:11">
      <c r="A96"/>
      <c r="B96"/>
      <c r="C96"/>
      <c r="D96"/>
      <c r="E96"/>
      <c r="F96"/>
      <c r="G96"/>
      <c r="H96"/>
      <c r="I96"/>
      <c r="J96" s="1117"/>
      <c r="K96" s="1117"/>
    </row>
    <row r="97" spans="1:11">
      <c r="A97"/>
      <c r="B97"/>
      <c r="C97"/>
      <c r="D97"/>
      <c r="E97"/>
      <c r="F97"/>
      <c r="G97"/>
      <c r="H97"/>
      <c r="I97"/>
      <c r="J97" s="1117"/>
      <c r="K97" s="1117"/>
    </row>
    <row r="98" spans="1:11">
      <c r="A98"/>
      <c r="B98"/>
      <c r="C98"/>
      <c r="D98"/>
      <c r="E98"/>
      <c r="F98"/>
      <c r="G98"/>
      <c r="H98"/>
      <c r="I98"/>
      <c r="J98" s="1117"/>
      <c r="K98" s="1117"/>
    </row>
    <row r="99" spans="1:11">
      <c r="A99"/>
      <c r="B99"/>
      <c r="C99"/>
      <c r="D99"/>
      <c r="E99"/>
      <c r="F99"/>
      <c r="G99"/>
      <c r="H99"/>
      <c r="I99"/>
      <c r="J99" s="1117"/>
      <c r="K99" s="1117"/>
    </row>
    <row r="100" spans="1:11">
      <c r="A100"/>
      <c r="B100"/>
      <c r="C100"/>
      <c r="D100"/>
      <c r="E100"/>
      <c r="F100"/>
      <c r="G100"/>
      <c r="H100"/>
      <c r="I100"/>
      <c r="J100" s="1117"/>
      <c r="K100" s="1117"/>
    </row>
    <row r="101" spans="1:11">
      <c r="A101"/>
      <c r="B101"/>
      <c r="C101"/>
      <c r="D101"/>
      <c r="E101"/>
      <c r="F101"/>
      <c r="G101"/>
      <c r="H101"/>
      <c r="I101"/>
      <c r="J101" s="1117"/>
      <c r="K101" s="1117"/>
    </row>
    <row r="102" spans="1:11">
      <c r="A102"/>
      <c r="B102"/>
      <c r="C102"/>
      <c r="D102"/>
      <c r="E102"/>
      <c r="F102"/>
      <c r="G102"/>
      <c r="H102"/>
      <c r="I102"/>
      <c r="J102" s="1117"/>
      <c r="K102" s="1117"/>
    </row>
    <row r="103" spans="1:11">
      <c r="A103"/>
      <c r="B103"/>
      <c r="C103"/>
      <c r="D103"/>
      <c r="E103"/>
      <c r="F103"/>
      <c r="G103"/>
      <c r="H103"/>
      <c r="I103"/>
      <c r="J103" s="1117"/>
      <c r="K103" s="1117"/>
    </row>
    <row r="104" spans="1:11">
      <c r="A104"/>
      <c r="B104"/>
      <c r="C104"/>
      <c r="D104"/>
      <c r="E104"/>
      <c r="F104"/>
      <c r="G104"/>
      <c r="H104"/>
      <c r="I104"/>
      <c r="J104" s="1117"/>
      <c r="K104" s="1117"/>
    </row>
    <row r="105" spans="1:11">
      <c r="A105"/>
      <c r="B105"/>
      <c r="C105"/>
      <c r="D105"/>
      <c r="E105"/>
      <c r="F105"/>
      <c r="G105"/>
      <c r="H105"/>
      <c r="I105"/>
      <c r="J105" s="1117"/>
      <c r="K105" s="1117"/>
    </row>
    <row r="106" spans="1:11">
      <c r="A106"/>
      <c r="B106"/>
      <c r="C106"/>
      <c r="D106"/>
      <c r="E106"/>
      <c r="F106"/>
      <c r="G106"/>
      <c r="H106"/>
      <c r="I106"/>
      <c r="J106" s="1117"/>
      <c r="K106" s="1117"/>
    </row>
    <row r="107" spans="1:11">
      <c r="A107"/>
      <c r="B107"/>
      <c r="C107"/>
      <c r="D107"/>
      <c r="E107"/>
      <c r="F107"/>
      <c r="G107"/>
      <c r="H107"/>
      <c r="I107"/>
      <c r="J107" s="1117"/>
      <c r="K107" s="1117"/>
    </row>
    <row r="108" spans="1:11">
      <c r="A108"/>
      <c r="B108"/>
      <c r="C108"/>
      <c r="D108"/>
      <c r="E108"/>
      <c r="F108"/>
      <c r="G108"/>
      <c r="H108"/>
      <c r="I108"/>
      <c r="J108" s="1117"/>
      <c r="K108" s="1117"/>
    </row>
    <row r="109" spans="1:11">
      <c r="A109"/>
      <c r="B109"/>
      <c r="C109"/>
      <c r="D109"/>
      <c r="E109"/>
      <c r="F109"/>
      <c r="G109"/>
      <c r="H109"/>
      <c r="I109"/>
      <c r="J109" s="1117"/>
      <c r="K109" s="1117"/>
    </row>
    <row r="110" spans="1:11">
      <c r="A110"/>
      <c r="B110"/>
      <c r="C110"/>
      <c r="D110"/>
      <c r="E110"/>
      <c r="F110"/>
      <c r="G110"/>
      <c r="H110"/>
      <c r="I110"/>
      <c r="J110" s="1117"/>
      <c r="K110" s="1117"/>
    </row>
    <row r="111" spans="1:11">
      <c r="A111"/>
      <c r="B111"/>
      <c r="C111"/>
      <c r="D111"/>
      <c r="E111"/>
      <c r="F111"/>
      <c r="G111"/>
      <c r="H111"/>
      <c r="I111"/>
      <c r="J111" s="1117"/>
      <c r="K111" s="1117"/>
    </row>
    <row r="112" spans="1:11">
      <c r="A112"/>
      <c r="B112"/>
      <c r="C112"/>
      <c r="D112"/>
      <c r="E112"/>
      <c r="F112"/>
      <c r="G112"/>
      <c r="H112"/>
      <c r="I112"/>
      <c r="J112" s="1117"/>
      <c r="K112" s="1117"/>
    </row>
    <row r="113" spans="1:11">
      <c r="A113"/>
      <c r="B113"/>
      <c r="C113"/>
      <c r="D113"/>
      <c r="E113"/>
      <c r="F113"/>
      <c r="G113"/>
      <c r="H113"/>
      <c r="I113"/>
      <c r="J113" s="1117"/>
      <c r="K113" s="1117"/>
    </row>
    <row r="114" spans="1:11">
      <c r="A114"/>
      <c r="B114"/>
      <c r="C114"/>
      <c r="D114"/>
      <c r="E114"/>
      <c r="F114"/>
      <c r="G114"/>
      <c r="H114"/>
      <c r="I114"/>
      <c r="J114" s="1117"/>
      <c r="K114" s="1117"/>
    </row>
    <row r="115" spans="1:11">
      <c r="A115"/>
      <c r="B115"/>
      <c r="C115"/>
      <c r="D115"/>
      <c r="E115"/>
      <c r="F115"/>
      <c r="G115"/>
      <c r="H115"/>
      <c r="I115"/>
      <c r="J115" s="1117"/>
      <c r="K115" s="1117"/>
    </row>
    <row r="116" spans="1:11">
      <c r="A116"/>
      <c r="B116"/>
      <c r="C116"/>
      <c r="D116"/>
      <c r="E116"/>
      <c r="F116"/>
      <c r="G116"/>
      <c r="H116"/>
      <c r="I116"/>
      <c r="J116" s="1117"/>
      <c r="K116" s="1117"/>
    </row>
    <row r="117" spans="1:11">
      <c r="A117"/>
      <c r="B117"/>
      <c r="C117"/>
      <c r="D117"/>
      <c r="E117"/>
      <c r="F117"/>
      <c r="G117"/>
      <c r="H117"/>
      <c r="I117"/>
      <c r="J117" s="1117"/>
      <c r="K117" s="1117"/>
    </row>
    <row r="118" spans="1:11">
      <c r="A118"/>
      <c r="B118"/>
      <c r="C118"/>
      <c r="D118"/>
      <c r="E118"/>
      <c r="F118"/>
      <c r="G118"/>
      <c r="H118"/>
      <c r="I118"/>
      <c r="J118" s="1117"/>
      <c r="K118" s="1117"/>
    </row>
    <row r="119" spans="1:11">
      <c r="A119"/>
      <c r="B119"/>
      <c r="C119"/>
      <c r="D119"/>
      <c r="E119"/>
      <c r="F119"/>
      <c r="G119"/>
      <c r="H119"/>
      <c r="I119"/>
      <c r="J119" s="1117"/>
      <c r="K119" s="1117"/>
    </row>
    <row r="120" spans="1:11">
      <c r="A120"/>
      <c r="B120"/>
      <c r="C120"/>
      <c r="D120"/>
      <c r="E120"/>
      <c r="F120"/>
      <c r="G120"/>
      <c r="H120"/>
      <c r="I120"/>
      <c r="J120" s="1117"/>
      <c r="K120" s="1117"/>
    </row>
    <row r="121" spans="1:11">
      <c r="A121"/>
      <c r="B121"/>
      <c r="C121"/>
      <c r="D121"/>
      <c r="E121"/>
      <c r="F121"/>
      <c r="G121"/>
      <c r="H121"/>
      <c r="I121"/>
      <c r="J121" s="1117"/>
      <c r="K121" s="1117"/>
    </row>
    <row r="122" spans="1:11">
      <c r="A122"/>
      <c r="B122"/>
      <c r="C122"/>
      <c r="D122"/>
      <c r="E122"/>
      <c r="F122"/>
      <c r="G122"/>
      <c r="H122"/>
      <c r="I122"/>
      <c r="J122" s="1117"/>
      <c r="K122" s="1117"/>
    </row>
    <row r="123" spans="1:11">
      <c r="A123"/>
      <c r="B123"/>
      <c r="C123"/>
      <c r="D123"/>
      <c r="E123"/>
      <c r="F123"/>
      <c r="G123"/>
      <c r="H123"/>
      <c r="I123"/>
      <c r="J123" s="1117"/>
      <c r="K123" s="1117"/>
    </row>
    <row r="124" spans="1:11">
      <c r="A124"/>
      <c r="B124"/>
      <c r="C124"/>
      <c r="D124"/>
      <c r="E124"/>
      <c r="F124"/>
      <c r="G124"/>
      <c r="H124"/>
      <c r="I124"/>
      <c r="J124" s="1117"/>
      <c r="K124" s="1117"/>
    </row>
    <row r="125" spans="1:11">
      <c r="A125"/>
      <c r="B125"/>
      <c r="C125"/>
      <c r="D125"/>
      <c r="E125"/>
      <c r="F125"/>
      <c r="G125"/>
      <c r="H125"/>
      <c r="I125"/>
      <c r="J125" s="1117"/>
      <c r="K125" s="1117"/>
    </row>
    <row r="126" spans="1:11">
      <c r="A126"/>
      <c r="B126"/>
      <c r="C126"/>
      <c r="D126"/>
      <c r="E126"/>
      <c r="F126"/>
      <c r="G126"/>
      <c r="H126"/>
      <c r="I126"/>
      <c r="J126" s="1117"/>
      <c r="K126" s="1117"/>
    </row>
    <row r="127" spans="1:11">
      <c r="A127"/>
      <c r="B127"/>
      <c r="C127"/>
      <c r="D127"/>
      <c r="E127"/>
      <c r="F127"/>
      <c r="G127"/>
      <c r="H127"/>
      <c r="I127"/>
      <c r="J127" s="1117"/>
      <c r="K127" s="1117"/>
    </row>
    <row r="128" spans="1:11">
      <c r="A128"/>
      <c r="B128"/>
      <c r="C128"/>
      <c r="D128"/>
      <c r="E128"/>
      <c r="F128"/>
      <c r="G128"/>
      <c r="H128"/>
      <c r="I128"/>
      <c r="J128" s="1117"/>
      <c r="K128" s="1117"/>
    </row>
    <row r="129" spans="1:11">
      <c r="A129"/>
      <c r="B129"/>
      <c r="C129"/>
      <c r="D129"/>
      <c r="E129"/>
      <c r="F129"/>
      <c r="G129"/>
      <c r="H129"/>
      <c r="I129"/>
      <c r="J129" s="1117"/>
      <c r="K129" s="1117"/>
    </row>
    <row r="130" spans="1:11">
      <c r="A130"/>
      <c r="B130"/>
      <c r="C130"/>
      <c r="D130"/>
      <c r="E130"/>
      <c r="F130"/>
      <c r="G130"/>
      <c r="H130"/>
      <c r="I130"/>
      <c r="J130" s="1117"/>
      <c r="K130" s="1117"/>
    </row>
    <row r="131" spans="1:11">
      <c r="A131"/>
      <c r="B131"/>
      <c r="C131"/>
      <c r="D131"/>
      <c r="E131"/>
      <c r="F131"/>
      <c r="G131"/>
      <c r="H131"/>
      <c r="I131"/>
      <c r="J131" s="1117"/>
      <c r="K131" s="1117"/>
    </row>
    <row r="132" spans="1:11">
      <c r="A132"/>
      <c r="B132"/>
      <c r="C132"/>
      <c r="D132"/>
      <c r="E132"/>
      <c r="F132"/>
      <c r="G132"/>
      <c r="H132"/>
      <c r="I132"/>
      <c r="J132" s="1117"/>
      <c r="K132" s="1117"/>
    </row>
    <row r="133" spans="1:11">
      <c r="A133"/>
      <c r="B133"/>
      <c r="C133"/>
      <c r="D133"/>
      <c r="E133"/>
      <c r="F133"/>
      <c r="G133"/>
      <c r="H133"/>
      <c r="I133"/>
      <c r="J133" s="1117"/>
      <c r="K133" s="1117"/>
    </row>
    <row r="134" spans="1:11">
      <c r="A134"/>
      <c r="B134"/>
      <c r="C134"/>
      <c r="D134"/>
      <c r="E134"/>
      <c r="F134"/>
      <c r="G134"/>
      <c r="H134"/>
      <c r="I134"/>
      <c r="J134" s="1117"/>
      <c r="K134" s="1117"/>
    </row>
    <row r="135" spans="1:11">
      <c r="A135"/>
      <c r="B135"/>
      <c r="C135"/>
      <c r="D135"/>
      <c r="E135"/>
      <c r="F135"/>
      <c r="G135"/>
      <c r="H135"/>
      <c r="I135"/>
      <c r="J135" s="1117"/>
      <c r="K135" s="1117"/>
    </row>
    <row r="136" spans="1:11">
      <c r="A136"/>
      <c r="B136"/>
      <c r="C136"/>
      <c r="D136"/>
      <c r="E136"/>
      <c r="F136"/>
      <c r="G136"/>
      <c r="H136"/>
      <c r="I136"/>
      <c r="J136" s="1117"/>
      <c r="K136" s="1117"/>
    </row>
    <row r="137" spans="1:11">
      <c r="A137"/>
      <c r="B137"/>
      <c r="C137"/>
      <c r="D137"/>
      <c r="E137"/>
      <c r="F137"/>
      <c r="G137"/>
      <c r="H137"/>
      <c r="I137"/>
      <c r="J137" s="1117"/>
      <c r="K137" s="1117"/>
    </row>
    <row r="138" spans="1:11">
      <c r="A138"/>
      <c r="B138"/>
      <c r="C138"/>
      <c r="D138"/>
      <c r="E138"/>
      <c r="F138"/>
      <c r="G138"/>
      <c r="H138"/>
      <c r="I138"/>
      <c r="J138" s="1117"/>
      <c r="K138" s="1117"/>
    </row>
    <row r="139" spans="1:11">
      <c r="A139"/>
      <c r="B139"/>
      <c r="C139"/>
      <c r="D139"/>
      <c r="E139"/>
      <c r="F139"/>
      <c r="G139"/>
      <c r="H139"/>
      <c r="I139"/>
      <c r="J139" s="1117"/>
      <c r="K139" s="1117"/>
    </row>
    <row r="140" spans="1:11">
      <c r="A140"/>
      <c r="B140"/>
      <c r="C140"/>
      <c r="D140"/>
      <c r="E140"/>
      <c r="F140"/>
      <c r="G140"/>
      <c r="H140"/>
      <c r="I140"/>
      <c r="J140" s="1117"/>
      <c r="K140" s="1117"/>
    </row>
    <row r="141" spans="1:11">
      <c r="A141"/>
      <c r="B141"/>
      <c r="C141"/>
      <c r="D141"/>
      <c r="E141"/>
      <c r="F141"/>
      <c r="G141"/>
      <c r="H141"/>
      <c r="I141"/>
      <c r="J141" s="1117"/>
      <c r="K141" s="1117"/>
    </row>
    <row r="142" spans="1:11">
      <c r="A142"/>
      <c r="B142"/>
      <c r="C142"/>
      <c r="D142"/>
      <c r="E142"/>
      <c r="F142"/>
      <c r="G142"/>
      <c r="H142"/>
      <c r="I142"/>
      <c r="J142" s="1117"/>
      <c r="K142" s="1117"/>
    </row>
    <row r="143" spans="1:11">
      <c r="A143"/>
      <c r="B143"/>
      <c r="C143"/>
      <c r="D143"/>
      <c r="E143"/>
      <c r="F143"/>
      <c r="G143"/>
      <c r="H143"/>
      <c r="I143"/>
      <c r="J143" s="1117"/>
      <c r="K143" s="1117"/>
    </row>
    <row r="144" spans="1:11">
      <c r="A144"/>
      <c r="B144"/>
      <c r="C144"/>
      <c r="D144"/>
      <c r="E144"/>
      <c r="F144"/>
      <c r="G144"/>
      <c r="H144"/>
      <c r="I144"/>
      <c r="J144" s="1117"/>
      <c r="K144" s="1117"/>
    </row>
    <row r="145" spans="1:11">
      <c r="A145"/>
      <c r="B145"/>
      <c r="C145"/>
      <c r="D145"/>
      <c r="E145"/>
      <c r="F145"/>
      <c r="G145"/>
      <c r="H145"/>
      <c r="I145"/>
      <c r="J145" s="1117"/>
      <c r="K145" s="1117"/>
    </row>
    <row r="146" spans="1:11">
      <c r="A146"/>
      <c r="B146"/>
      <c r="C146"/>
      <c r="D146"/>
      <c r="E146"/>
      <c r="F146"/>
      <c r="G146"/>
      <c r="H146"/>
      <c r="I146"/>
      <c r="J146" s="1117"/>
      <c r="K146" s="1117"/>
    </row>
    <row r="147" spans="1:11">
      <c r="A147"/>
      <c r="B147"/>
      <c r="C147"/>
      <c r="D147"/>
      <c r="E147"/>
      <c r="F147"/>
      <c r="G147"/>
      <c r="H147"/>
      <c r="I147"/>
      <c r="J147" s="1117"/>
      <c r="K147" s="1117"/>
    </row>
    <row r="148" spans="1:11">
      <c r="A148" s="1117"/>
      <c r="B148" s="1117"/>
      <c r="C148" s="1117"/>
      <c r="D148" s="1117"/>
      <c r="E148" s="1117"/>
      <c r="F148" s="1117"/>
      <c r="G148" s="1117"/>
      <c r="H148" s="1117"/>
      <c r="I148" s="1117"/>
      <c r="J148" s="1117"/>
      <c r="K148" s="1117"/>
    </row>
    <row r="149" spans="1:11">
      <c r="A149" s="1117"/>
      <c r="B149" s="1117"/>
      <c r="C149" s="1117"/>
      <c r="D149" s="1117"/>
      <c r="E149" s="1117"/>
      <c r="F149" s="1117"/>
      <c r="G149" s="1117"/>
      <c r="H149" s="1117"/>
      <c r="I149" s="1117"/>
      <c r="J149" s="1117"/>
      <c r="K149" s="1117"/>
    </row>
    <row r="150" spans="1:11">
      <c r="A150" s="1117"/>
      <c r="B150" s="1117"/>
      <c r="C150" s="1117"/>
      <c r="D150" s="1117"/>
      <c r="E150" s="1117"/>
      <c r="F150" s="1117"/>
      <c r="G150" s="1117"/>
      <c r="H150" s="1117"/>
      <c r="I150" s="1117"/>
      <c r="J150" s="1117"/>
      <c r="K150" s="1117"/>
    </row>
    <row r="151" spans="1:11">
      <c r="A151" s="1117"/>
      <c r="B151" s="1117"/>
      <c r="C151" s="1117"/>
      <c r="D151" s="1117"/>
      <c r="E151" s="1117"/>
      <c r="F151" s="1117"/>
      <c r="G151" s="1117"/>
      <c r="H151" s="1117"/>
      <c r="I151" s="1117"/>
      <c r="J151" s="1117"/>
      <c r="K151" s="1117"/>
    </row>
    <row r="152" spans="1:11">
      <c r="A152" s="1117"/>
      <c r="B152" s="1117"/>
      <c r="C152" s="1117"/>
      <c r="D152" s="1117"/>
      <c r="E152" s="1117"/>
      <c r="F152" s="1117"/>
      <c r="G152" s="1117"/>
      <c r="H152" s="1117"/>
      <c r="I152" s="1117"/>
      <c r="J152" s="1117"/>
      <c r="K152" s="1117"/>
    </row>
    <row r="153" spans="1:11">
      <c r="A153" s="1117"/>
      <c r="B153" s="1117"/>
      <c r="C153" s="1117"/>
      <c r="D153" s="1117"/>
      <c r="E153" s="1117"/>
      <c r="F153" s="1117"/>
      <c r="G153" s="1117"/>
      <c r="H153" s="1117"/>
      <c r="I153" s="1117"/>
      <c r="J153" s="1117"/>
      <c r="K153" s="1117"/>
    </row>
    <row r="154" spans="1:11">
      <c r="A154" s="1117"/>
      <c r="B154" s="1117"/>
      <c r="C154" s="1117"/>
      <c r="D154" s="1117"/>
      <c r="E154" s="1117"/>
      <c r="F154" s="1117"/>
      <c r="G154" s="1117"/>
      <c r="H154" s="1117"/>
      <c r="I154" s="1117"/>
      <c r="J154" s="1117"/>
      <c r="K154" s="1117"/>
    </row>
    <row r="155" spans="1:11">
      <c r="A155" s="1117"/>
      <c r="B155" s="1117"/>
      <c r="C155" s="1117"/>
      <c r="D155" s="1117"/>
      <c r="E155" s="1117"/>
      <c r="F155" s="1117"/>
      <c r="G155" s="1117"/>
      <c r="H155" s="1117"/>
      <c r="I155" s="1117"/>
      <c r="J155" s="1117"/>
      <c r="K155" s="1117"/>
    </row>
    <row r="156" spans="1:11">
      <c r="A156" s="1117"/>
      <c r="B156" s="1117"/>
      <c r="C156" s="1117"/>
      <c r="D156" s="1117"/>
      <c r="E156" s="1117"/>
      <c r="F156" s="1117"/>
      <c r="G156" s="1117"/>
      <c r="H156" s="1117"/>
      <c r="I156" s="1117"/>
      <c r="J156" s="1117"/>
      <c r="K156" s="1117"/>
    </row>
    <row r="157" spans="1:11">
      <c r="A157" s="1117"/>
      <c r="B157" s="1117"/>
      <c r="C157" s="1117"/>
      <c r="D157" s="1117"/>
      <c r="E157" s="1117"/>
      <c r="F157" s="1117"/>
      <c r="G157" s="1117"/>
      <c r="H157" s="1117"/>
      <c r="I157" s="1117"/>
      <c r="J157" s="1117"/>
      <c r="K157" s="1117"/>
    </row>
    <row r="158" spans="1:11">
      <c r="A158" s="1117"/>
      <c r="B158" s="1117"/>
      <c r="C158" s="1117"/>
      <c r="D158" s="1117"/>
      <c r="E158" s="1117"/>
      <c r="F158" s="1117"/>
      <c r="G158" s="1117"/>
      <c r="H158" s="1117"/>
      <c r="I158" s="1117"/>
      <c r="J158" s="1117"/>
      <c r="K158" s="1117"/>
    </row>
    <row r="159" spans="1:11">
      <c r="A159" s="1117"/>
      <c r="B159" s="1117"/>
      <c r="C159" s="1117"/>
      <c r="D159" s="1117"/>
      <c r="E159" s="1117"/>
      <c r="F159" s="1117"/>
      <c r="G159" s="1117"/>
      <c r="H159" s="1117"/>
      <c r="I159" s="1117"/>
      <c r="J159" s="1117"/>
      <c r="K159" s="1117"/>
    </row>
    <row r="160" spans="1:11">
      <c r="A160" s="1117"/>
      <c r="B160" s="1117"/>
      <c r="C160" s="1117"/>
      <c r="D160" s="1117"/>
      <c r="E160" s="1117"/>
      <c r="F160" s="1117"/>
      <c r="G160" s="1117"/>
      <c r="H160" s="1117"/>
      <c r="I160" s="1117"/>
      <c r="J160" s="1117"/>
      <c r="K160" s="1117"/>
    </row>
    <row r="161" spans="1:11">
      <c r="A161" s="1117"/>
      <c r="B161" s="1117"/>
      <c r="C161" s="1117"/>
      <c r="D161" s="1117"/>
      <c r="E161" s="1117"/>
      <c r="F161" s="1117"/>
      <c r="G161" s="1117"/>
      <c r="H161" s="1117"/>
      <c r="I161" s="1117"/>
      <c r="J161" s="1117"/>
      <c r="K161" s="1117"/>
    </row>
    <row r="162" spans="1:11">
      <c r="A162" s="1117"/>
      <c r="B162" s="1117"/>
      <c r="C162" s="1117"/>
      <c r="D162" s="1117"/>
      <c r="E162" s="1117"/>
      <c r="F162" s="1117"/>
      <c r="G162" s="1117"/>
      <c r="H162" s="1117"/>
      <c r="I162" s="1117"/>
      <c r="J162" s="1117"/>
      <c r="K162" s="1117"/>
    </row>
    <row r="163" spans="1:11">
      <c r="A163" s="1117"/>
      <c r="B163" s="1117"/>
      <c r="C163" s="1117"/>
      <c r="D163" s="1117"/>
      <c r="E163" s="1117"/>
      <c r="F163" s="1117"/>
      <c r="G163" s="1117"/>
      <c r="H163" s="1117"/>
      <c r="I163" s="1117"/>
      <c r="J163" s="1117"/>
      <c r="K163" s="1117"/>
    </row>
    <row r="164" spans="1:11">
      <c r="A164" s="1117"/>
      <c r="B164" s="1117"/>
      <c r="C164" s="1117"/>
      <c r="D164" s="1117"/>
      <c r="E164" s="1117"/>
      <c r="F164" s="1117"/>
      <c r="G164" s="1117"/>
      <c r="H164" s="1117"/>
      <c r="I164" s="1117"/>
      <c r="J164" s="1117"/>
      <c r="K164" s="1117"/>
    </row>
    <row r="165" spans="1:11">
      <c r="A165" s="1117"/>
      <c r="B165" s="1117"/>
      <c r="C165" s="1117"/>
      <c r="D165" s="1117"/>
      <c r="E165" s="1117"/>
      <c r="F165" s="1117"/>
      <c r="G165" s="1117"/>
      <c r="H165" s="1117"/>
      <c r="I165" s="1117"/>
      <c r="J165" s="1117"/>
      <c r="K165" s="1117"/>
    </row>
    <row r="166" spans="1:11">
      <c r="A166" s="1117"/>
      <c r="B166" s="1117"/>
      <c r="C166" s="1117"/>
      <c r="D166" s="1117"/>
      <c r="E166" s="1117"/>
      <c r="F166" s="1117"/>
      <c r="G166" s="1117"/>
      <c r="H166" s="1117"/>
      <c r="I166" s="1117"/>
      <c r="J166" s="1117"/>
      <c r="K166" s="1117"/>
    </row>
    <row r="167" spans="1:11">
      <c r="A167" s="1117"/>
      <c r="B167" s="1117"/>
      <c r="C167" s="1117"/>
      <c r="D167" s="1117"/>
      <c r="E167" s="1117"/>
      <c r="F167" s="1117"/>
      <c r="G167" s="1117"/>
      <c r="H167" s="1117"/>
      <c r="I167" s="1117"/>
      <c r="J167" s="1117"/>
      <c r="K167" s="1117"/>
    </row>
    <row r="168" spans="1:11">
      <c r="A168" s="1117"/>
      <c r="B168" s="1117"/>
      <c r="C168" s="1117"/>
      <c r="D168" s="1117"/>
      <c r="E168" s="1117"/>
      <c r="F168" s="1117"/>
      <c r="G168" s="1117"/>
      <c r="H168" s="1117"/>
      <c r="I168" s="1117"/>
      <c r="J168" s="1117"/>
      <c r="K168" s="1117"/>
    </row>
    <row r="169" spans="1:11">
      <c r="A169" s="1117"/>
      <c r="B169" s="1117"/>
      <c r="C169" s="1117"/>
      <c r="D169" s="1117"/>
      <c r="E169" s="1117"/>
      <c r="F169" s="1117"/>
      <c r="G169" s="1117"/>
      <c r="H169" s="1117"/>
      <c r="I169" s="1117"/>
      <c r="J169" s="1117"/>
      <c r="K169" s="1117"/>
    </row>
    <row r="170" spans="1:11">
      <c r="A170" s="1117"/>
      <c r="B170" s="1117"/>
      <c r="C170" s="1117"/>
      <c r="D170" s="1117"/>
      <c r="E170" s="1117"/>
      <c r="F170" s="1117"/>
      <c r="G170" s="1117"/>
      <c r="H170" s="1117"/>
      <c r="I170" s="1117"/>
      <c r="J170" s="1117"/>
      <c r="K170" s="1117"/>
    </row>
    <row r="171" spans="1:11">
      <c r="A171" s="1117"/>
      <c r="B171" s="1117"/>
      <c r="C171" s="1117"/>
      <c r="D171" s="1117"/>
      <c r="E171" s="1117"/>
      <c r="F171" s="1117"/>
      <c r="G171" s="1117"/>
      <c r="H171" s="1117"/>
      <c r="I171" s="1117"/>
      <c r="J171" s="1117"/>
      <c r="K171" s="1117"/>
    </row>
    <row r="172" spans="1:11">
      <c r="A172" s="1117"/>
      <c r="B172" s="1117"/>
      <c r="C172" s="1117"/>
      <c r="D172" s="1117"/>
      <c r="E172" s="1117"/>
      <c r="F172" s="1117"/>
      <c r="G172" s="1117"/>
      <c r="H172" s="1117"/>
      <c r="I172" s="1117"/>
      <c r="J172" s="1117"/>
      <c r="K172" s="1117"/>
    </row>
    <row r="173" spans="1:11">
      <c r="A173" s="1117"/>
      <c r="B173" s="1117"/>
      <c r="C173" s="1117"/>
      <c r="D173" s="1117"/>
      <c r="E173" s="1117"/>
      <c r="F173" s="1117"/>
      <c r="G173" s="1117"/>
      <c r="H173" s="1117"/>
      <c r="I173" s="1117"/>
      <c r="J173" s="1117"/>
      <c r="K173" s="1117"/>
    </row>
    <row r="174" spans="1:11">
      <c r="A174" s="1117"/>
      <c r="B174" s="1117"/>
      <c r="C174" s="1117"/>
      <c r="D174" s="1117"/>
      <c r="E174" s="1117"/>
      <c r="F174" s="1117"/>
      <c r="G174" s="1117"/>
      <c r="H174" s="1117"/>
      <c r="I174" s="1117"/>
      <c r="J174" s="1117"/>
      <c r="K174" s="1117"/>
    </row>
    <row r="175" spans="1:11">
      <c r="A175" s="1117"/>
      <c r="B175" s="1117"/>
      <c r="C175" s="1117"/>
      <c r="D175" s="1117"/>
      <c r="E175" s="1117"/>
      <c r="F175" s="1117"/>
      <c r="G175" s="1117"/>
      <c r="H175" s="1117"/>
      <c r="I175" s="1117"/>
      <c r="J175" s="1117"/>
      <c r="K175" s="1117"/>
    </row>
    <row r="176" spans="1:11">
      <c r="A176" s="1117"/>
      <c r="B176" s="1117"/>
      <c r="C176" s="1117"/>
      <c r="D176" s="1117"/>
      <c r="E176" s="1117"/>
      <c r="F176" s="1117"/>
      <c r="G176" s="1117"/>
      <c r="H176" s="1117"/>
      <c r="I176" s="1117"/>
      <c r="J176" s="1117"/>
      <c r="K176" s="1117"/>
    </row>
    <row r="177" spans="1:11">
      <c r="A177" s="1117"/>
      <c r="B177" s="1117"/>
      <c r="C177" s="1117"/>
      <c r="D177" s="1117"/>
      <c r="E177" s="1117"/>
      <c r="F177" s="1117"/>
      <c r="G177" s="1117"/>
      <c r="H177" s="1117"/>
      <c r="I177" s="1117"/>
      <c r="J177" s="1117"/>
      <c r="K177" s="1117"/>
    </row>
    <row r="178" spans="1:11">
      <c r="A178" s="1117"/>
      <c r="B178" s="1117"/>
      <c r="C178" s="1117"/>
      <c r="D178" s="1117"/>
      <c r="E178" s="1117"/>
      <c r="F178" s="1117"/>
      <c r="G178" s="1117"/>
      <c r="H178" s="1117"/>
      <c r="I178" s="1117"/>
      <c r="J178" s="1117"/>
      <c r="K178" s="1117"/>
    </row>
    <row r="179" spans="1:11">
      <c r="A179" s="1117"/>
      <c r="B179" s="1117"/>
      <c r="C179" s="1117"/>
      <c r="D179" s="1117"/>
      <c r="E179" s="1117"/>
      <c r="F179" s="1117"/>
      <c r="G179" s="1117"/>
      <c r="H179" s="1117"/>
      <c r="I179" s="1117"/>
      <c r="J179" s="1117"/>
      <c r="K179" s="1117"/>
    </row>
    <row r="180" spans="1:11">
      <c r="A180" s="1117"/>
      <c r="B180" s="1117"/>
      <c r="C180" s="1117"/>
      <c r="D180" s="1117"/>
      <c r="E180" s="1117"/>
      <c r="F180" s="1117"/>
      <c r="G180" s="1117"/>
      <c r="H180" s="1117"/>
      <c r="I180" s="1117"/>
      <c r="J180" s="1117"/>
      <c r="K180" s="1117"/>
    </row>
    <row r="181" spans="1:11">
      <c r="A181" s="1117"/>
      <c r="B181" s="1117"/>
      <c r="C181" s="1117"/>
      <c r="D181" s="1117"/>
      <c r="E181" s="1117"/>
      <c r="F181" s="1117"/>
      <c r="G181" s="1117"/>
      <c r="H181" s="1117"/>
      <c r="I181" s="1117"/>
      <c r="J181" s="1117"/>
      <c r="K181" s="1117"/>
    </row>
    <row r="182" spans="1:11">
      <c r="A182" s="1117"/>
      <c r="B182" s="1117"/>
      <c r="C182" s="1117"/>
      <c r="D182" s="1117"/>
      <c r="E182" s="1117"/>
      <c r="F182" s="1117"/>
      <c r="G182" s="1117"/>
      <c r="H182" s="1117"/>
      <c r="I182" s="1117"/>
      <c r="J182" s="1117"/>
      <c r="K182" s="1117"/>
    </row>
    <row r="183" spans="1:11">
      <c r="A183" s="1117"/>
      <c r="B183" s="1117"/>
      <c r="C183" s="1117"/>
      <c r="D183" s="1117"/>
      <c r="E183" s="1117"/>
      <c r="F183" s="1117"/>
      <c r="G183" s="1117"/>
      <c r="H183" s="1117"/>
      <c r="I183" s="1117"/>
      <c r="J183" s="1117"/>
      <c r="K183" s="1117"/>
    </row>
    <row r="184" spans="1:11">
      <c r="A184" s="1117"/>
      <c r="B184" s="1117"/>
      <c r="C184" s="1117"/>
      <c r="D184" s="1117"/>
      <c r="E184" s="1117"/>
      <c r="F184" s="1117"/>
      <c r="G184" s="1117"/>
      <c r="H184" s="1117"/>
      <c r="I184" s="1117"/>
      <c r="J184" s="1117"/>
      <c r="K184" s="1117"/>
    </row>
    <row r="185" spans="1:11">
      <c r="A185" s="1117"/>
      <c r="B185" s="1117"/>
      <c r="C185" s="1117"/>
      <c r="D185" s="1117"/>
      <c r="E185" s="1117"/>
      <c r="F185" s="1117"/>
      <c r="G185" s="1117"/>
      <c r="H185" s="1117"/>
      <c r="I185" s="1117"/>
      <c r="J185" s="1117"/>
      <c r="K185" s="1117"/>
    </row>
    <row r="186" spans="1:11">
      <c r="A186" s="1117"/>
      <c r="B186" s="1117"/>
      <c r="C186" s="1117"/>
      <c r="D186" s="1117"/>
      <c r="E186" s="1117"/>
      <c r="F186" s="1117"/>
      <c r="G186" s="1117"/>
      <c r="H186" s="1117"/>
      <c r="I186" s="1117"/>
      <c r="J186" s="1117"/>
      <c r="K186" s="1117"/>
    </row>
    <row r="187" spans="1:11">
      <c r="A187" s="1117"/>
      <c r="B187" s="1117"/>
      <c r="C187" s="1117"/>
      <c r="D187" s="1117"/>
      <c r="E187" s="1117"/>
      <c r="F187" s="1117"/>
      <c r="G187" s="1117"/>
      <c r="H187" s="1117"/>
      <c r="I187" s="1117"/>
      <c r="J187" s="1117"/>
      <c r="K187" s="1117"/>
    </row>
    <row r="188" spans="1:11">
      <c r="A188" s="1117"/>
      <c r="B188" s="1117"/>
      <c r="C188" s="1117"/>
      <c r="D188" s="1117"/>
      <c r="E188" s="1117"/>
      <c r="F188" s="1117"/>
      <c r="G188" s="1117"/>
      <c r="H188" s="1117"/>
      <c r="I188" s="1117"/>
      <c r="J188" s="1117"/>
      <c r="K188" s="1117"/>
    </row>
    <row r="189" spans="1:11">
      <c r="A189" s="1117"/>
      <c r="B189" s="1117"/>
      <c r="C189" s="1117"/>
      <c r="D189" s="1117"/>
      <c r="E189" s="1117"/>
      <c r="F189" s="1117"/>
      <c r="G189" s="1117"/>
      <c r="H189" s="1117"/>
      <c r="I189" s="1117"/>
      <c r="J189" s="1117"/>
      <c r="K189" s="1117"/>
    </row>
    <row r="190" spans="1:11">
      <c r="A190" s="1117"/>
      <c r="B190" s="1117"/>
      <c r="C190" s="1117"/>
      <c r="D190" s="1117"/>
      <c r="E190" s="1117"/>
      <c r="F190" s="1117"/>
      <c r="G190" s="1117"/>
      <c r="H190" s="1117"/>
      <c r="I190" s="1117"/>
      <c r="J190" s="1117"/>
      <c r="K190" s="1117"/>
    </row>
    <row r="191" spans="1:11">
      <c r="A191" s="1117"/>
      <c r="B191" s="1117"/>
      <c r="C191" s="1117"/>
      <c r="D191" s="1117"/>
      <c r="E191" s="1117"/>
      <c r="F191" s="1117"/>
      <c r="G191" s="1117"/>
      <c r="H191" s="1117"/>
      <c r="I191" s="1117"/>
      <c r="J191" s="1117"/>
      <c r="K191" s="1117"/>
    </row>
    <row r="192" spans="1:11">
      <c r="A192" s="1117"/>
      <c r="B192" s="1117"/>
      <c r="C192" s="1117"/>
      <c r="D192" s="1117"/>
      <c r="E192" s="1117"/>
      <c r="F192" s="1117"/>
      <c r="G192" s="1117"/>
      <c r="H192" s="1117"/>
      <c r="I192" s="1117"/>
      <c r="J192" s="1117"/>
      <c r="K192" s="1117"/>
    </row>
    <row r="193" spans="1:11">
      <c r="A193" s="1117"/>
      <c r="B193" s="1117"/>
      <c r="C193" s="1117"/>
      <c r="D193" s="1117"/>
      <c r="E193" s="1117"/>
      <c r="F193" s="1117"/>
      <c r="G193" s="1117"/>
      <c r="H193" s="1117"/>
      <c r="I193" s="1117"/>
      <c r="J193" s="1117"/>
      <c r="K193" s="1117"/>
    </row>
    <row r="194" spans="1:11">
      <c r="A194" s="1117"/>
      <c r="B194" s="1117"/>
      <c r="C194" s="1117"/>
      <c r="D194" s="1117"/>
      <c r="E194" s="1117"/>
      <c r="F194" s="1117"/>
      <c r="G194" s="1117"/>
      <c r="H194" s="1117"/>
      <c r="I194" s="1117"/>
      <c r="J194" s="1117"/>
      <c r="K194" s="1117"/>
    </row>
    <row r="195" spans="1:11">
      <c r="A195" s="1117"/>
      <c r="B195" s="1117"/>
      <c r="C195" s="1117"/>
      <c r="D195" s="1117"/>
      <c r="E195" s="1117"/>
      <c r="F195" s="1117"/>
      <c r="G195" s="1117"/>
      <c r="H195" s="1117"/>
      <c r="I195" s="1117"/>
      <c r="J195" s="1117"/>
      <c r="K195" s="1117"/>
    </row>
    <row r="196" spans="1:11">
      <c r="A196" s="1117"/>
      <c r="B196" s="1117"/>
      <c r="C196" s="1117"/>
      <c r="D196" s="1117"/>
      <c r="E196" s="1117"/>
      <c r="F196" s="1117"/>
      <c r="G196" s="1117"/>
      <c r="H196" s="1117"/>
      <c r="I196" s="1117"/>
      <c r="J196" s="1117"/>
      <c r="K196" s="1117"/>
    </row>
    <row r="197" spans="1:11">
      <c r="A197" s="1117"/>
      <c r="B197" s="1117"/>
      <c r="C197" s="1117"/>
      <c r="D197" s="1117"/>
      <c r="E197" s="1117"/>
      <c r="F197" s="1117"/>
      <c r="G197" s="1117"/>
      <c r="H197" s="1117"/>
      <c r="I197" s="1117"/>
      <c r="J197" s="1117"/>
      <c r="K197" s="1117"/>
    </row>
    <row r="198" spans="1:11">
      <c r="A198" s="1117"/>
      <c r="B198" s="1117"/>
      <c r="C198" s="1117"/>
      <c r="D198" s="1117"/>
      <c r="E198" s="1117"/>
      <c r="F198" s="1117"/>
      <c r="G198" s="1117"/>
      <c r="H198" s="1117"/>
      <c r="I198" s="1117"/>
      <c r="J198" s="1117"/>
      <c r="K198" s="1117"/>
    </row>
    <row r="199" spans="1:11">
      <c r="A199" s="1117"/>
      <c r="B199" s="1117"/>
      <c r="C199" s="1117"/>
      <c r="D199" s="1117"/>
      <c r="E199" s="1117"/>
      <c r="F199" s="1117"/>
      <c r="G199" s="1117"/>
      <c r="H199" s="1117"/>
      <c r="I199" s="1117"/>
      <c r="J199" s="1117"/>
      <c r="K199" s="1117"/>
    </row>
    <row r="200" spans="1:11">
      <c r="A200" s="1117"/>
      <c r="B200" s="1117"/>
      <c r="C200" s="1117"/>
      <c r="D200" s="1117"/>
      <c r="E200" s="1117"/>
      <c r="F200" s="1117"/>
      <c r="G200" s="1117"/>
      <c r="H200" s="1117"/>
      <c r="I200" s="1117"/>
      <c r="J200" s="1117"/>
      <c r="K200" s="1117"/>
    </row>
    <row r="201" spans="1:11">
      <c r="A201" s="1117"/>
      <c r="B201" s="1117"/>
      <c r="C201" s="1117"/>
      <c r="D201" s="1117"/>
      <c r="E201" s="1117"/>
      <c r="F201" s="1117"/>
      <c r="G201" s="1117"/>
      <c r="H201" s="1117"/>
      <c r="I201" s="1117"/>
      <c r="J201" s="1117"/>
      <c r="K201" s="1117"/>
    </row>
    <row r="202" spans="1:11">
      <c r="A202" s="1117"/>
      <c r="B202" s="1117"/>
      <c r="C202" s="1117"/>
      <c r="D202" s="1117"/>
      <c r="E202" s="1117"/>
      <c r="F202" s="1117"/>
      <c r="G202" s="1117"/>
      <c r="H202" s="1117"/>
      <c r="I202" s="1117"/>
      <c r="J202" s="1117"/>
      <c r="K202" s="1117"/>
    </row>
    <row r="203" spans="1:11">
      <c r="A203" s="1117"/>
      <c r="B203" s="1117"/>
      <c r="C203" s="1117"/>
      <c r="D203" s="1117"/>
      <c r="E203" s="1117"/>
      <c r="F203" s="1117"/>
      <c r="G203" s="1117"/>
      <c r="H203" s="1117"/>
      <c r="I203" s="1117"/>
      <c r="J203" s="1117"/>
      <c r="K203" s="1117"/>
    </row>
    <row r="204" spans="1:11">
      <c r="A204" s="1117"/>
      <c r="B204" s="1117"/>
      <c r="C204" s="1117"/>
      <c r="D204" s="1117"/>
      <c r="E204" s="1117"/>
      <c r="F204" s="1117"/>
      <c r="G204" s="1117"/>
      <c r="H204" s="1117"/>
      <c r="I204" s="1117"/>
      <c r="J204" s="1117"/>
      <c r="K204" s="1117"/>
    </row>
    <row r="205" spans="1:11">
      <c r="A205" s="1117"/>
      <c r="B205" s="1117"/>
      <c r="C205" s="1117"/>
      <c r="D205" s="1117"/>
      <c r="E205" s="1117"/>
      <c r="F205" s="1117"/>
      <c r="G205" s="1117"/>
      <c r="H205" s="1117"/>
      <c r="I205" s="1117"/>
      <c r="J205" s="1117"/>
      <c r="K205" s="1117"/>
    </row>
    <row r="206" spans="1:11">
      <c r="A206" s="1117"/>
      <c r="B206" s="1117"/>
      <c r="C206" s="1117"/>
      <c r="D206" s="1117"/>
      <c r="E206" s="1117"/>
      <c r="F206" s="1117"/>
      <c r="G206" s="1117"/>
      <c r="H206" s="1117"/>
      <c r="I206" s="1117"/>
      <c r="J206" s="1117"/>
      <c r="K206" s="1117"/>
    </row>
    <row r="207" spans="1:11">
      <c r="A207" s="1117"/>
      <c r="B207" s="1117"/>
      <c r="C207" s="1117"/>
      <c r="D207" s="1117"/>
      <c r="E207" s="1117"/>
      <c r="F207" s="1117"/>
      <c r="G207" s="1117"/>
      <c r="H207" s="1117"/>
      <c r="I207" s="1117"/>
      <c r="J207" s="1117"/>
      <c r="K207" s="1117"/>
    </row>
    <row r="208" spans="1:11">
      <c r="A208" s="1117"/>
      <c r="B208" s="1117"/>
      <c r="C208" s="1117"/>
      <c r="D208" s="1117"/>
      <c r="E208" s="1117"/>
      <c r="F208" s="1117"/>
      <c r="G208" s="1117"/>
      <c r="H208" s="1117"/>
      <c r="I208" s="1117"/>
      <c r="J208" s="1117"/>
      <c r="K208" s="1117"/>
    </row>
    <row r="209" spans="1:11">
      <c r="A209" s="1117"/>
      <c r="B209" s="1117"/>
      <c r="C209" s="1117"/>
      <c r="D209" s="1117"/>
      <c r="E209" s="1117"/>
      <c r="F209" s="1117"/>
      <c r="G209" s="1117"/>
      <c r="H209" s="1117"/>
      <c r="I209" s="1117"/>
      <c r="J209" s="1117"/>
      <c r="K209" s="1117"/>
    </row>
    <row r="210" spans="1:11">
      <c r="A210" s="1117"/>
      <c r="B210" s="1117"/>
      <c r="C210" s="1117"/>
      <c r="D210" s="1117"/>
      <c r="E210" s="1117"/>
      <c r="F210" s="1117"/>
      <c r="G210" s="1117"/>
      <c r="H210" s="1117"/>
      <c r="I210" s="1117"/>
      <c r="J210" s="1117"/>
      <c r="K210" s="1117"/>
    </row>
    <row r="211" spans="1:11">
      <c r="A211" s="1117"/>
      <c r="B211" s="1117"/>
      <c r="C211" s="1117"/>
      <c r="D211" s="1117"/>
      <c r="E211" s="1117"/>
      <c r="F211" s="1117"/>
      <c r="G211" s="1117"/>
      <c r="H211" s="1117"/>
      <c r="I211" s="1117"/>
      <c r="J211" s="1117"/>
      <c r="K211" s="1117"/>
    </row>
    <row r="212" spans="1:11">
      <c r="A212" s="1117"/>
      <c r="B212" s="1117"/>
      <c r="C212" s="1117"/>
      <c r="D212" s="1117"/>
      <c r="E212" s="1117"/>
      <c r="F212" s="1117"/>
      <c r="G212" s="1117"/>
      <c r="H212" s="1117"/>
      <c r="I212" s="1117"/>
      <c r="J212" s="1117"/>
      <c r="K212" s="1117"/>
    </row>
    <row r="213" spans="1:11">
      <c r="A213" s="1117"/>
      <c r="B213" s="1117"/>
      <c r="C213" s="1117"/>
      <c r="D213" s="1117"/>
      <c r="E213" s="1117"/>
      <c r="F213" s="1117"/>
      <c r="G213" s="1117"/>
      <c r="H213" s="1117"/>
      <c r="I213" s="1117"/>
      <c r="J213" s="1117"/>
      <c r="K213" s="1117"/>
    </row>
    <row r="214" spans="1:11">
      <c r="A214" s="1117"/>
      <c r="B214" s="1117"/>
      <c r="C214" s="1117"/>
      <c r="D214" s="1117"/>
      <c r="E214" s="1117"/>
      <c r="F214" s="1117"/>
      <c r="G214" s="1117"/>
      <c r="H214" s="1117"/>
      <c r="I214" s="1117"/>
      <c r="J214" s="1117"/>
      <c r="K214" s="1117"/>
    </row>
    <row r="215" spans="1:11">
      <c r="A215" s="1117"/>
      <c r="B215" s="1117"/>
      <c r="C215" s="1117"/>
      <c r="D215" s="1117"/>
      <c r="E215" s="1117"/>
      <c r="F215" s="1117"/>
      <c r="G215" s="1117"/>
      <c r="H215" s="1117"/>
      <c r="I215" s="1117"/>
      <c r="J215" s="1117"/>
      <c r="K215" s="1117"/>
    </row>
    <row r="216" spans="1:11">
      <c r="A216" s="1117"/>
      <c r="B216" s="1117"/>
      <c r="C216" s="1117"/>
      <c r="D216" s="1117"/>
      <c r="E216" s="1117"/>
      <c r="F216" s="1117"/>
      <c r="G216" s="1117"/>
      <c r="H216" s="1117"/>
    </row>
    <row r="217" spans="1:11">
      <c r="A217" s="1117"/>
      <c r="B217" s="1117"/>
      <c r="C217" s="1117"/>
      <c r="D217" s="1117"/>
      <c r="E217" s="1117"/>
      <c r="F217" s="1117"/>
      <c r="G217" s="1117"/>
      <c r="H217" s="1117"/>
    </row>
    <row r="218" spans="1:11">
      <c r="A218" s="1117"/>
      <c r="B218" s="1117"/>
      <c r="C218" s="1117"/>
      <c r="D218" s="1117"/>
      <c r="E218" s="1117"/>
      <c r="F218" s="1117"/>
      <c r="G218" s="1117"/>
      <c r="H218" s="1117"/>
    </row>
    <row r="219" spans="1:11">
      <c r="A219" s="1117"/>
      <c r="B219" s="1117"/>
      <c r="C219" s="1117"/>
      <c r="D219" s="1117"/>
      <c r="E219" s="1117"/>
      <c r="F219" s="1117"/>
      <c r="G219" s="1117"/>
      <c r="H219" s="1117"/>
    </row>
    <row r="220" spans="1:11">
      <c r="A220" s="1117"/>
      <c r="B220" s="1117"/>
      <c r="C220" s="1117"/>
      <c r="D220" s="1117"/>
      <c r="E220" s="1117"/>
      <c r="F220" s="1117"/>
      <c r="G220" s="1117"/>
      <c r="H220" s="1117"/>
    </row>
    <row r="221" spans="1:11">
      <c r="A221" s="1117"/>
      <c r="B221" s="1117"/>
      <c r="C221" s="1117"/>
      <c r="D221" s="1117"/>
      <c r="E221" s="1117"/>
      <c r="F221" s="1117"/>
      <c r="G221" s="1117"/>
      <c r="H221" s="1117"/>
    </row>
    <row r="222" spans="1:11">
      <c r="A222" s="1117"/>
      <c r="B222" s="1117"/>
      <c r="C222" s="1117"/>
      <c r="D222" s="1117"/>
      <c r="E222" s="1117"/>
      <c r="F222" s="1117"/>
      <c r="G222" s="1117"/>
      <c r="H222" s="1117"/>
    </row>
    <row r="223" spans="1:11">
      <c r="A223" s="1117"/>
      <c r="B223" s="1117"/>
      <c r="C223" s="1117"/>
      <c r="D223" s="1117"/>
      <c r="E223" s="1117"/>
      <c r="F223" s="1117"/>
      <c r="G223" s="1117"/>
      <c r="H223" s="1117"/>
    </row>
    <row r="224" spans="1:11">
      <c r="A224" s="1117"/>
      <c r="B224" s="1117"/>
      <c r="C224" s="1117"/>
      <c r="D224" s="1117"/>
      <c r="E224" s="1117"/>
      <c r="F224" s="1117"/>
      <c r="G224" s="1117"/>
      <c r="H224" s="1117"/>
    </row>
    <row r="225" spans="1:8">
      <c r="A225" s="1117"/>
      <c r="B225" s="1117"/>
      <c r="C225" s="1117"/>
      <c r="D225" s="1117"/>
      <c r="E225" s="1117"/>
      <c r="F225" s="1117"/>
      <c r="G225" s="1117"/>
      <c r="H225" s="1117"/>
    </row>
    <row r="226" spans="1:8">
      <c r="A226" s="1117"/>
      <c r="B226" s="1117"/>
      <c r="C226" s="1117"/>
      <c r="D226" s="1117"/>
      <c r="E226" s="1117"/>
      <c r="F226" s="1117"/>
      <c r="G226" s="1117"/>
      <c r="H226" s="1117"/>
    </row>
    <row r="227" spans="1:8">
      <c r="A227" s="1117"/>
      <c r="B227" s="1117"/>
      <c r="C227" s="1117"/>
      <c r="D227" s="1117"/>
      <c r="E227" s="1117"/>
      <c r="F227" s="1117"/>
      <c r="G227" s="1117"/>
      <c r="H227" s="1117"/>
    </row>
    <row r="228" spans="1:8">
      <c r="A228" s="1117"/>
      <c r="B228" s="1117"/>
      <c r="C228" s="1117"/>
      <c r="D228" s="1117"/>
      <c r="E228" s="1117"/>
      <c r="F228" s="1117"/>
      <c r="G228" s="1117"/>
      <c r="H228" s="1117"/>
    </row>
    <row r="229" spans="1:8">
      <c r="A229" s="1117"/>
      <c r="B229" s="1117"/>
      <c r="C229" s="1117"/>
      <c r="D229" s="1117"/>
      <c r="E229" s="1117"/>
      <c r="F229" s="1117"/>
      <c r="G229" s="1117"/>
      <c r="H229" s="1117"/>
    </row>
    <row r="230" spans="1:8">
      <c r="A230" s="1117"/>
      <c r="B230" s="1117"/>
      <c r="C230" s="1117"/>
      <c r="D230" s="1117"/>
      <c r="E230" s="1117"/>
      <c r="F230" s="1117"/>
      <c r="G230" s="1117"/>
      <c r="H230" s="111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46" t="s">
        <v>454</v>
      </c>
      <c r="B5" s="1546"/>
      <c r="C5" s="1546"/>
      <c r="D5" s="1546"/>
      <c r="E5" s="1546"/>
      <c r="F5" s="1546"/>
      <c r="H5" s="474" t="s">
        <v>267</v>
      </c>
    </row>
    <row r="6" spans="1:20" ht="15.75" customHeight="1" thickBot="1">
      <c r="A6" s="1547" t="s">
        <v>116</v>
      </c>
      <c r="B6" s="1549" t="s">
        <v>455</v>
      </c>
      <c r="C6" s="1550"/>
      <c r="D6" s="1551"/>
      <c r="E6" s="1552" t="s">
        <v>456</v>
      </c>
      <c r="F6" s="1554" t="s">
        <v>457</v>
      </c>
    </row>
    <row r="7" spans="1:20" ht="21" customHeight="1" thickBot="1">
      <c r="A7" s="1548"/>
      <c r="B7" s="788" t="s">
        <v>254</v>
      </c>
      <c r="C7" s="788" t="s">
        <v>257</v>
      </c>
      <c r="D7" s="788" t="s">
        <v>258</v>
      </c>
      <c r="E7" s="1553"/>
      <c r="F7" s="1555"/>
    </row>
    <row r="8" spans="1:20" ht="17.25" customHeight="1" thickBot="1">
      <c r="A8" s="572" t="s">
        <v>117</v>
      </c>
      <c r="B8" s="795">
        <v>14377.906000000001</v>
      </c>
      <c r="C8" s="789">
        <v>5387.8370000000004</v>
      </c>
      <c r="D8" s="584">
        <f t="shared" ref="D8:D13" si="0">(C8/B8)*100</f>
        <v>37.473029800027909</v>
      </c>
      <c r="E8" s="789">
        <v>16711.374</v>
      </c>
      <c r="F8" s="584">
        <f t="shared" ref="F8:F13" si="1">((B8-E8)/E8)*100</f>
        <v>-13.963352145670363</v>
      </c>
      <c r="H8" s="498" t="s">
        <v>118</v>
      </c>
    </row>
    <row r="9" spans="1:20" ht="18" customHeight="1" thickBot="1">
      <c r="A9" s="572" t="s">
        <v>119</v>
      </c>
      <c r="B9" s="796">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6">
        <v>12049</v>
      </c>
      <c r="C10" s="550">
        <v>0</v>
      </c>
      <c r="D10" s="585">
        <f t="shared" si="0"/>
        <v>0</v>
      </c>
      <c r="E10" s="550">
        <v>14811</v>
      </c>
      <c r="F10" s="585">
        <f t="shared" si="1"/>
        <v>-18.648301937748972</v>
      </c>
      <c r="O10" s="3"/>
      <c r="P10" s="3"/>
      <c r="Q10" s="3"/>
      <c r="R10" s="3"/>
      <c r="S10" s="3"/>
      <c r="T10" s="3"/>
    </row>
    <row r="11" spans="1:20" ht="17.25" customHeight="1" thickBot="1">
      <c r="A11" s="572" t="s">
        <v>120</v>
      </c>
      <c r="B11" s="796">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6">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6">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46" t="s">
        <v>460</v>
      </c>
      <c r="B18" s="1546"/>
      <c r="C18" s="1546"/>
      <c r="D18" s="1546"/>
      <c r="E18" s="1546"/>
      <c r="F18" s="1546"/>
      <c r="K18"/>
      <c r="L18"/>
      <c r="M18"/>
      <c r="O18" s="3"/>
      <c r="P18" s="3"/>
      <c r="Q18" s="3"/>
      <c r="R18" s="3"/>
      <c r="S18" s="3"/>
      <c r="T18" s="3"/>
    </row>
    <row r="19" spans="1:20" ht="16.5" customHeight="1" thickBot="1">
      <c r="A19" s="1557" t="s">
        <v>123</v>
      </c>
      <c r="B19" s="1549" t="s">
        <v>455</v>
      </c>
      <c r="C19" s="1550"/>
      <c r="D19" s="1551"/>
      <c r="E19" s="1552" t="s">
        <v>456</v>
      </c>
      <c r="F19" s="1554" t="s">
        <v>457</v>
      </c>
      <c r="K19"/>
      <c r="L19"/>
      <c r="M19"/>
      <c r="O19" s="3"/>
      <c r="P19" s="3"/>
      <c r="Q19" s="3"/>
      <c r="R19" s="3"/>
      <c r="S19" s="3"/>
      <c r="T19" s="3"/>
    </row>
    <row r="20" spans="1:20" ht="21" customHeight="1" thickBot="1">
      <c r="A20" s="1558"/>
      <c r="B20" s="570" t="s">
        <v>254</v>
      </c>
      <c r="C20" s="570" t="s">
        <v>367</v>
      </c>
      <c r="D20" s="570" t="s">
        <v>368</v>
      </c>
      <c r="E20" s="1559"/>
      <c r="F20" s="1560"/>
      <c r="K20"/>
      <c r="L20"/>
      <c r="M20"/>
      <c r="O20" s="3"/>
      <c r="P20" s="3"/>
      <c r="Q20" s="3"/>
      <c r="R20" s="3"/>
      <c r="S20" s="3"/>
      <c r="T20" s="3"/>
    </row>
    <row r="21" spans="1:20" ht="15.75" thickBot="1">
      <c r="A21" s="428" t="s">
        <v>117</v>
      </c>
      <c r="B21" s="796">
        <v>41721.821000000004</v>
      </c>
      <c r="C21" s="792">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6">
        <v>162785</v>
      </c>
      <c r="C22" s="792">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6">
        <v>40226</v>
      </c>
      <c r="C23" s="793">
        <v>0</v>
      </c>
      <c r="D23" s="584">
        <f t="shared" si="2"/>
        <v>0</v>
      </c>
      <c r="E23" s="550">
        <v>32923</v>
      </c>
      <c r="F23" s="584">
        <f t="shared" si="3"/>
        <v>22.182061173040125</v>
      </c>
      <c r="O23" s="3"/>
      <c r="P23" s="3"/>
      <c r="Q23" s="3"/>
      <c r="R23" s="3"/>
      <c r="S23" s="3"/>
      <c r="T23" s="3"/>
    </row>
    <row r="24" spans="1:20" ht="15.75" thickBot="1">
      <c r="A24" s="428" t="s">
        <v>120</v>
      </c>
      <c r="B24" s="796">
        <v>12359.263999999999</v>
      </c>
      <c r="C24" s="794">
        <v>667.33399999999995</v>
      </c>
      <c r="D24" s="585">
        <f t="shared" si="2"/>
        <v>5.3994639162979281</v>
      </c>
      <c r="E24" s="547">
        <v>15139.212</v>
      </c>
      <c r="F24" s="585">
        <f t="shared" si="3"/>
        <v>-18.362567351590034</v>
      </c>
      <c r="O24" s="3"/>
      <c r="P24" s="3"/>
      <c r="Q24" s="3"/>
      <c r="R24" s="3"/>
      <c r="S24" s="3"/>
      <c r="T24" s="3"/>
    </row>
    <row r="25" spans="1:20" ht="15.75" thickBot="1">
      <c r="A25" s="428" t="s">
        <v>121</v>
      </c>
      <c r="B25" s="796">
        <v>7481.7489999999998</v>
      </c>
      <c r="C25" s="794">
        <v>396.25599999999997</v>
      </c>
      <c r="D25" s="584">
        <f t="shared" si="2"/>
        <v>5.2963017069939129</v>
      </c>
      <c r="E25" s="547">
        <v>5850.241</v>
      </c>
      <c r="F25" s="584">
        <f t="shared" si="3"/>
        <v>27.887876755846463</v>
      </c>
      <c r="O25" s="3"/>
      <c r="P25" s="3"/>
      <c r="Q25" s="3"/>
      <c r="R25" s="3"/>
      <c r="S25" s="3"/>
      <c r="T25" s="3"/>
    </row>
    <row r="26" spans="1:20" ht="15.75" thickBot="1">
      <c r="A26" s="428" t="s">
        <v>122</v>
      </c>
      <c r="B26" s="796">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5" t="s">
        <v>370</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56"/>
      <c r="D30" s="1556"/>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56"/>
      <c r="C41" s="1556"/>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61" t="s">
        <v>458</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459</v>
      </c>
      <c r="B3" s="1562"/>
      <c r="C3" s="1562"/>
      <c r="D3" s="1562"/>
      <c r="E3" s="1562"/>
      <c r="F3" s="1562"/>
      <c r="P3" s="448"/>
    </row>
    <row r="4" spans="1:24" ht="4.5" customHeight="1">
      <c r="A4" s="449"/>
      <c r="B4" s="449"/>
      <c r="C4" s="447"/>
      <c r="D4" s="447"/>
    </row>
    <row r="5" spans="1:24" ht="15.75" thickBot="1">
      <c r="A5" s="450" t="s">
        <v>125</v>
      </c>
      <c r="B5" s="1563" t="s">
        <v>126</v>
      </c>
      <c r="C5" s="156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371</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372</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377</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404</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372</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453</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405</v>
      </c>
      <c r="L27" s="464">
        <v>4476.7370000000001</v>
      </c>
      <c r="M27" s="464">
        <v>1358.8879999999999</v>
      </c>
      <c r="N27" s="475">
        <v>3.2944120486750936</v>
      </c>
      <c r="P27" s="463" t="s">
        <v>405</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414</v>
      </c>
      <c r="L30" s="464">
        <v>2370.4639999999999</v>
      </c>
      <c r="M30" s="464">
        <v>275.10700000000003</v>
      </c>
      <c r="N30" s="475">
        <v>8.6165164826776479</v>
      </c>
      <c r="P30" s="463" t="s">
        <v>406</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412</v>
      </c>
      <c r="L32" s="464">
        <v>2081.6590000000001</v>
      </c>
      <c r="M32" s="464">
        <v>725.04300000000001</v>
      </c>
      <c r="N32" s="475">
        <v>2.871083508150551</v>
      </c>
      <c r="O32"/>
      <c r="P32" s="463" t="s">
        <v>404</v>
      </c>
      <c r="Q32" s="464">
        <v>2059.4250000000002</v>
      </c>
      <c r="R32" s="464">
        <v>861</v>
      </c>
      <c r="S32" s="475">
        <v>2.3918989547038332</v>
      </c>
    </row>
    <row r="33" spans="1:19" ht="16.5" thickBot="1">
      <c r="A33" s="2" t="s">
        <v>370</v>
      </c>
      <c r="B33" s="2"/>
      <c r="C33" s="3"/>
      <c r="D33" s="3"/>
      <c r="E33" s="3"/>
      <c r="F33"/>
      <c r="G33"/>
      <c r="H33"/>
      <c r="I33"/>
      <c r="J33"/>
      <c r="K33" s="641" t="s">
        <v>377</v>
      </c>
      <c r="L33" s="629">
        <v>1213.9670000000001</v>
      </c>
      <c r="M33" s="629">
        <v>103.95</v>
      </c>
      <c r="N33" s="642">
        <v>11.67837421837422</v>
      </c>
      <c r="O33"/>
      <c r="P33" s="463" t="s">
        <v>413</v>
      </c>
      <c r="Q33" s="464">
        <v>1888.9829999999999</v>
      </c>
      <c r="R33" s="464">
        <v>471.70499999999998</v>
      </c>
      <c r="S33" s="475">
        <v>4.0045854930518017</v>
      </c>
    </row>
    <row r="34" spans="1:19" ht="16.5" thickBot="1">
      <c r="A34" s="685"/>
      <c r="C34" s="3"/>
      <c r="D34" s="3"/>
      <c r="E34" s="3"/>
      <c r="F34"/>
      <c r="G34"/>
      <c r="H34"/>
      <c r="I34"/>
      <c r="J34"/>
      <c r="K34" s="630" t="s">
        <v>259</v>
      </c>
      <c r="L34" s="467">
        <v>1168610.246</v>
      </c>
      <c r="M34" s="467">
        <v>265525.49599999998</v>
      </c>
      <c r="N34" s="544">
        <v>4.4011225422962781</v>
      </c>
      <c r="O34"/>
      <c r="P34" s="463" t="s">
        <v>415</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411</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61" t="s">
        <v>461</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4" t="s">
        <v>459</v>
      </c>
      <c r="B3" s="1564"/>
      <c r="C3" s="1564"/>
      <c r="D3" s="1564"/>
      <c r="E3" s="1564"/>
      <c r="F3" s="1564"/>
      <c r="G3" s="1564"/>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372</v>
      </c>
      <c r="Q8" s="462">
        <v>6106.3109999999997</v>
      </c>
      <c r="R8" s="462">
        <v>1478.8789999999999</v>
      </c>
      <c r="S8" s="545">
        <v>4.1290132593673992</v>
      </c>
    </row>
    <row r="9" spans="1:27" ht="15.75">
      <c r="A9" s="463" t="s">
        <v>151</v>
      </c>
      <c r="B9" s="464">
        <v>14964.474</v>
      </c>
      <c r="C9" s="464">
        <v>12616</v>
      </c>
      <c r="D9" s="475">
        <v>2.2902799642357881</v>
      </c>
      <c r="E9" s="565"/>
      <c r="F9" s="463" t="s">
        <v>372</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372</v>
      </c>
      <c r="B11" s="464">
        <v>9801.8870000000006</v>
      </c>
      <c r="C11" s="464">
        <v>24867</v>
      </c>
      <c r="D11" s="475">
        <v>3.1373768896656138</v>
      </c>
      <c r="E11" s="565"/>
      <c r="F11" s="630" t="s">
        <v>259</v>
      </c>
      <c r="G11" s="467">
        <v>8561.9410000000007</v>
      </c>
      <c r="H11" s="467">
        <v>40226</v>
      </c>
      <c r="I11" s="544">
        <v>2.8784393923297573</v>
      </c>
      <c r="J11" s="479"/>
      <c r="K11" s="463" t="s">
        <v>372</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452</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407</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362</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1"/>
      <c r="G94" s="791"/>
      <c r="H94" s="3"/>
      <c r="I94" s="3"/>
    </row>
    <row r="95" spans="1:12">
      <c r="A95" s="3"/>
      <c r="B95" s="3"/>
      <c r="C95" s="3"/>
      <c r="D95" s="3"/>
      <c r="E95" s="3"/>
      <c r="F95" s="791"/>
      <c r="G95" s="791"/>
      <c r="H95" s="3"/>
      <c r="I95" s="3"/>
    </row>
    <row r="96" spans="1:12">
      <c r="A96" s="3"/>
      <c r="B96" s="3"/>
      <c r="C96" s="3"/>
      <c r="D96" s="3"/>
      <c r="E96" s="3"/>
      <c r="F96" s="791"/>
      <c r="G96" s="791"/>
      <c r="H96" s="3"/>
      <c r="I96" s="3"/>
    </row>
    <row r="97" spans="1:8">
      <c r="A97"/>
      <c r="B97"/>
      <c r="C97"/>
      <c r="D97" s="3"/>
      <c r="E97" s="3"/>
      <c r="F97" s="791"/>
      <c r="G97" s="791"/>
      <c r="H97" s="3"/>
    </row>
    <row r="98" spans="1:8">
      <c r="A98"/>
      <c r="B98"/>
      <c r="C98"/>
      <c r="D98" s="3"/>
      <c r="E98" s="3"/>
      <c r="F98" s="791"/>
      <c r="G98" s="791"/>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3" customWidth="1"/>
    <col min="2" max="2" width="11.28515625" style="1003" customWidth="1"/>
    <col min="3" max="4" width="12" style="1003" bestFit="1" customWidth="1"/>
    <col min="5" max="5" width="8.85546875" style="1003" bestFit="1" customWidth="1"/>
    <col min="6" max="6" width="12.140625" style="1003" bestFit="1" customWidth="1"/>
    <col min="7" max="7" width="9.85546875" style="1003" bestFit="1" customWidth="1"/>
    <col min="8" max="8" width="11.5703125" style="1003" bestFit="1" customWidth="1"/>
    <col min="9" max="9" width="13" style="1003" customWidth="1"/>
    <col min="10" max="10" width="14" style="1003" customWidth="1"/>
    <col min="11" max="11" width="11.7109375" style="1003" customWidth="1"/>
    <col min="12" max="12" width="13.140625" style="1003" customWidth="1"/>
    <col min="13" max="16384" width="9.140625" style="1003"/>
  </cols>
  <sheetData>
    <row r="1" spans="1:18" ht="31.5" customHeight="1" thickBot="1">
      <c r="A1" s="1455" t="s">
        <v>64</v>
      </c>
      <c r="B1" s="1455"/>
      <c r="C1" s="1455"/>
      <c r="D1" s="1455"/>
      <c r="E1" s="1455"/>
      <c r="F1" s="1455"/>
      <c r="G1" s="1455"/>
      <c r="H1" s="1455"/>
      <c r="I1" s="1455"/>
      <c r="J1" s="1455"/>
      <c r="K1" s="1455"/>
      <c r="L1" s="1455"/>
      <c r="M1" s="940"/>
    </row>
    <row r="2" spans="1:18" ht="16.5" thickBot="1">
      <c r="A2" s="1004"/>
      <c r="B2" s="1005"/>
      <c r="C2" s="1005"/>
      <c r="D2" s="1005"/>
      <c r="E2" s="1006" t="s">
        <v>4</v>
      </c>
      <c r="F2" s="1007"/>
      <c r="G2" s="1005"/>
      <c r="H2" s="1005"/>
      <c r="I2" s="1005"/>
      <c r="J2" s="1005"/>
      <c r="K2" s="1005"/>
      <c r="L2" s="1008"/>
      <c r="M2" s="1009"/>
    </row>
    <row r="3" spans="1:18" ht="39" customHeight="1" thickBot="1">
      <c r="A3" s="941"/>
      <c r="B3" s="1461" t="s">
        <v>72</v>
      </c>
      <c r="C3" s="1462"/>
      <c r="D3" s="1462"/>
      <c r="E3" s="1462"/>
      <c r="F3" s="1462"/>
      <c r="G3" s="1463"/>
      <c r="H3" s="1457" t="s">
        <v>51</v>
      </c>
      <c r="I3" s="1458"/>
      <c r="J3" s="1464" t="s">
        <v>481</v>
      </c>
      <c r="K3" s="1459" t="s">
        <v>52</v>
      </c>
      <c r="L3" s="1460"/>
      <c r="M3" s="1009"/>
    </row>
    <row r="4" spans="1:18" ht="31.5">
      <c r="A4" s="942" t="s">
        <v>53</v>
      </c>
      <c r="B4" s="943" t="s">
        <v>54</v>
      </c>
      <c r="C4" s="944" t="s">
        <v>61</v>
      </c>
      <c r="D4" s="944" t="s">
        <v>62</v>
      </c>
      <c r="E4" s="945"/>
      <c r="F4" s="946" t="s">
        <v>376</v>
      </c>
      <c r="G4" s="947"/>
      <c r="H4" s="948" t="s">
        <v>55</v>
      </c>
      <c r="I4" s="949" t="s">
        <v>66</v>
      </c>
      <c r="J4" s="1465"/>
      <c r="K4" s="950" t="s">
        <v>50</v>
      </c>
      <c r="L4" s="951" t="s">
        <v>58</v>
      </c>
      <c r="M4" s="1009"/>
      <c r="O4" s="1009"/>
    </row>
    <row r="5" spans="1:18" ht="21" customHeight="1" thickBot="1">
      <c r="A5" s="952"/>
      <c r="B5" s="1406" t="s">
        <v>527</v>
      </c>
      <c r="C5" s="1010" t="s">
        <v>527</v>
      </c>
      <c r="D5" s="1010" t="s">
        <v>527</v>
      </c>
      <c r="E5" s="953" t="s">
        <v>98</v>
      </c>
      <c r="F5" s="954" t="s">
        <v>375</v>
      </c>
      <c r="G5" s="955" t="s">
        <v>56</v>
      </c>
      <c r="H5" s="1011" t="s">
        <v>527</v>
      </c>
      <c r="I5" s="956" t="s">
        <v>65</v>
      </c>
      <c r="J5" s="957"/>
      <c r="K5" s="1010" t="s">
        <v>527</v>
      </c>
      <c r="L5" s="958" t="s">
        <v>57</v>
      </c>
      <c r="M5" s="1009"/>
    </row>
    <row r="6" spans="1:18" ht="28.5" customHeight="1" thickBot="1">
      <c r="A6" s="1012" t="s">
        <v>18</v>
      </c>
      <c r="B6" s="959">
        <v>10.944334536936616</v>
      </c>
      <c r="C6" s="960">
        <v>21128.058951615087</v>
      </c>
      <c r="D6" s="960">
        <v>21550.620130647389</v>
      </c>
      <c r="E6" s="961">
        <v>3.5846476227119735</v>
      </c>
      <c r="F6" s="962">
        <v>1.6326498283274247</v>
      </c>
      <c r="G6" s="963">
        <v>15.309044085234728</v>
      </c>
      <c r="H6" s="964">
        <v>325.04067184897286</v>
      </c>
      <c r="I6" s="961">
        <v>4.758322015804425</v>
      </c>
      <c r="J6" s="964">
        <v>-41.511731752861898</v>
      </c>
      <c r="K6" s="965">
        <v>100</v>
      </c>
      <c r="L6" s="966" t="s">
        <v>19</v>
      </c>
    </row>
    <row r="7" spans="1:18" ht="25.5" customHeight="1">
      <c r="A7" s="1013" t="s">
        <v>75</v>
      </c>
      <c r="B7" s="967">
        <v>10.281822583340437</v>
      </c>
      <c r="C7" s="968">
        <v>19075.737631429383</v>
      </c>
      <c r="D7" s="968">
        <v>19457.252384057971</v>
      </c>
      <c r="E7" s="969">
        <v>-4.1520561658157629</v>
      </c>
      <c r="F7" s="970">
        <v>-6.8496668196915484</v>
      </c>
      <c r="G7" s="971">
        <v>13.49254224586598</v>
      </c>
      <c r="H7" s="972">
        <v>250.89090909090908</v>
      </c>
      <c r="I7" s="970">
        <v>8.1088893721692514</v>
      </c>
      <c r="J7" s="973">
        <v>-62.068965517241381</v>
      </c>
      <c r="K7" s="973">
        <v>0.1526929483620211</v>
      </c>
      <c r="L7" s="974">
        <v>-8.2753994887146687E-2</v>
      </c>
    </row>
    <row r="8" spans="1:18" ht="24" customHeight="1">
      <c r="A8" s="1014" t="s">
        <v>76</v>
      </c>
      <c r="B8" s="975">
        <v>11.914968669259856</v>
      </c>
      <c r="C8" s="976">
        <v>22354.537841012865</v>
      </c>
      <c r="D8" s="976">
        <v>22801.628597833122</v>
      </c>
      <c r="E8" s="977">
        <v>1.8906128819395436</v>
      </c>
      <c r="F8" s="978">
        <v>2.0693001825787189</v>
      </c>
      <c r="G8" s="979">
        <v>12.181950065290199</v>
      </c>
      <c r="H8" s="980">
        <v>362.06247781327653</v>
      </c>
      <c r="I8" s="981">
        <v>4.6134416846736821</v>
      </c>
      <c r="J8" s="982">
        <v>-24.213075060532688</v>
      </c>
      <c r="K8" s="982">
        <v>39.103275957801223</v>
      </c>
      <c r="L8" s="983">
        <v>8.9254729213475414</v>
      </c>
      <c r="R8" s="1009"/>
    </row>
    <row r="9" spans="1:18" ht="24" customHeight="1">
      <c r="A9" s="1014" t="s">
        <v>77</v>
      </c>
      <c r="B9" s="975">
        <v>11.895150708045293</v>
      </c>
      <c r="C9" s="976">
        <v>22317.355925038071</v>
      </c>
      <c r="D9" s="976">
        <v>22763.703043538833</v>
      </c>
      <c r="E9" s="977">
        <v>2.7283943472715952</v>
      </c>
      <c r="F9" s="978">
        <v>2.3174809284775244</v>
      </c>
      <c r="G9" s="979">
        <v>14.969941358101952</v>
      </c>
      <c r="H9" s="984">
        <v>404.33873239436622</v>
      </c>
      <c r="I9" s="978">
        <v>3.5229330985667455</v>
      </c>
      <c r="J9" s="985">
        <v>-34.862385321100916</v>
      </c>
      <c r="K9" s="985">
        <v>7.8845086063298169</v>
      </c>
      <c r="L9" s="986">
        <v>0.80486258863070148</v>
      </c>
    </row>
    <row r="10" spans="1:18" ht="24" customHeight="1">
      <c r="A10" s="1014" t="s">
        <v>78</v>
      </c>
      <c r="B10" s="987" t="s">
        <v>73</v>
      </c>
      <c r="C10" s="988" t="s">
        <v>200</v>
      </c>
      <c r="D10" s="988" t="s">
        <v>200</v>
      </c>
      <c r="E10" s="989" t="s">
        <v>73</v>
      </c>
      <c r="F10" s="990" t="s">
        <v>73</v>
      </c>
      <c r="G10" s="991" t="s">
        <v>73</v>
      </c>
      <c r="H10" s="992" t="s">
        <v>200</v>
      </c>
      <c r="I10" s="989" t="s">
        <v>73</v>
      </c>
      <c r="J10" s="993" t="s">
        <v>73</v>
      </c>
      <c r="K10" s="993">
        <v>0.72182121043864511</v>
      </c>
      <c r="L10" s="994" t="s">
        <v>73</v>
      </c>
    </row>
    <row r="11" spans="1:18" ht="24" customHeight="1">
      <c r="A11" s="1014" t="s">
        <v>71</v>
      </c>
      <c r="B11" s="975">
        <v>8.7183364320747696</v>
      </c>
      <c r="C11" s="976">
        <v>17902.128197278787</v>
      </c>
      <c r="D11" s="976">
        <v>18260.170761224363</v>
      </c>
      <c r="E11" s="977">
        <v>-0.15373507160693045</v>
      </c>
      <c r="F11" s="978">
        <v>-3.3758210923335468</v>
      </c>
      <c r="G11" s="979">
        <v>18.246296054169065</v>
      </c>
      <c r="H11" s="984">
        <v>277.44784280222126</v>
      </c>
      <c r="I11" s="978">
        <v>-1.8569713816012339</v>
      </c>
      <c r="J11" s="985">
        <v>-53.789972364784845</v>
      </c>
      <c r="K11" s="985">
        <v>32.495835646862851</v>
      </c>
      <c r="L11" s="986">
        <v>-8.6343096807331534</v>
      </c>
    </row>
    <row r="12" spans="1:18" ht="24" customHeight="1" thickBot="1">
      <c r="A12" s="1015" t="s">
        <v>79</v>
      </c>
      <c r="B12" s="995">
        <v>11.620166399172609</v>
      </c>
      <c r="C12" s="996">
        <v>22432.753666356388</v>
      </c>
      <c r="D12" s="996">
        <v>22881.408739683517</v>
      </c>
      <c r="E12" s="997">
        <v>2.6605043465030938</v>
      </c>
      <c r="F12" s="998">
        <v>2.5768135915255725</v>
      </c>
      <c r="G12" s="999">
        <v>18.854561153921281</v>
      </c>
      <c r="H12" s="1000">
        <v>298.3198586572438</v>
      </c>
      <c r="I12" s="998">
        <v>3.9789632075196222</v>
      </c>
      <c r="J12" s="1001">
        <v>-45.909785932721711</v>
      </c>
      <c r="K12" s="1001">
        <v>19.641865630205441</v>
      </c>
      <c r="L12" s="1002">
        <v>-1.5970724228919053</v>
      </c>
    </row>
    <row r="13" spans="1:18">
      <c r="A13" s="1016"/>
      <c r="B13" s="1017"/>
    </row>
    <row r="14" spans="1:18" ht="46.5" customHeight="1">
      <c r="A14" s="1456" t="s">
        <v>491</v>
      </c>
      <c r="B14" s="1456"/>
      <c r="C14" s="1456"/>
      <c r="D14" s="1456"/>
      <c r="E14" s="1456"/>
      <c r="F14" s="1456"/>
      <c r="G14" s="1456"/>
      <c r="H14" s="1456"/>
      <c r="I14" s="1456"/>
      <c r="J14" s="1456"/>
      <c r="K14" s="1456"/>
      <c r="L14" s="1456"/>
    </row>
    <row r="15" spans="1:18" ht="33.75" customHeight="1">
      <c r="A15" s="1456" t="s">
        <v>492</v>
      </c>
      <c r="B15" s="1456"/>
      <c r="C15" s="1456"/>
      <c r="D15" s="1456"/>
      <c r="E15" s="1456"/>
      <c r="F15" s="1456"/>
      <c r="G15" s="1456"/>
      <c r="H15" s="1456"/>
      <c r="I15" s="1456"/>
      <c r="J15" s="1456"/>
      <c r="K15" s="1456"/>
      <c r="L15" s="1456"/>
    </row>
    <row r="16" spans="1:18">
      <c r="A16" s="1456" t="s">
        <v>115</v>
      </c>
      <c r="B16" s="1456"/>
      <c r="C16" s="1456"/>
      <c r="D16" s="1456"/>
      <c r="E16" s="1456"/>
      <c r="F16" s="1456"/>
      <c r="G16" s="1456"/>
      <c r="H16" s="1456"/>
      <c r="I16" s="1456"/>
      <c r="J16" s="1456"/>
      <c r="K16" s="1456"/>
      <c r="L16" s="1456"/>
    </row>
    <row r="17" spans="1:7">
      <c r="A17" s="1018" t="s">
        <v>493</v>
      </c>
      <c r="B17" s="1018"/>
      <c r="C17" s="1018"/>
      <c r="D17" s="1018"/>
      <c r="E17" s="1018"/>
      <c r="F17" s="1018"/>
      <c r="G17" s="1018"/>
    </row>
    <row r="18" spans="1:7">
      <c r="A18" s="1018"/>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46" t="s">
        <v>464</v>
      </c>
      <c r="B5" s="1546"/>
      <c r="C5" s="1546"/>
      <c r="D5" s="1546"/>
      <c r="E5" s="1546"/>
      <c r="F5" s="1546"/>
      <c r="H5" s="474" t="s">
        <v>267</v>
      </c>
    </row>
    <row r="6" spans="1:20" ht="15.75" customHeight="1" thickBot="1">
      <c r="A6" s="1547" t="s">
        <v>116</v>
      </c>
      <c r="B6" s="1549" t="s">
        <v>466</v>
      </c>
      <c r="C6" s="1550"/>
      <c r="D6" s="1551"/>
      <c r="E6" s="1552" t="s">
        <v>409</v>
      </c>
      <c r="F6" s="1554" t="s">
        <v>410</v>
      </c>
    </row>
    <row r="7" spans="1:20" ht="21" customHeight="1" thickBot="1">
      <c r="A7" s="1566"/>
      <c r="B7" s="678" t="s">
        <v>254</v>
      </c>
      <c r="C7" s="678" t="s">
        <v>257</v>
      </c>
      <c r="D7" s="678" t="s">
        <v>258</v>
      </c>
      <c r="E7" s="1559"/>
      <c r="F7" s="1560"/>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10">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46" t="s">
        <v>465</v>
      </c>
      <c r="B18" s="1546"/>
      <c r="C18" s="1546"/>
      <c r="D18" s="1546"/>
      <c r="E18" s="1546"/>
      <c r="F18" s="1546"/>
      <c r="K18" s="3"/>
      <c r="L18" s="3"/>
      <c r="M18" s="3"/>
      <c r="N18" s="3"/>
      <c r="O18" s="3"/>
      <c r="P18" s="3"/>
      <c r="Q18"/>
      <c r="R18"/>
      <c r="S18"/>
      <c r="T18"/>
    </row>
    <row r="19" spans="1:20" ht="16.5" customHeight="1" thickBot="1">
      <c r="A19" s="1557" t="s">
        <v>123</v>
      </c>
      <c r="B19" s="1549" t="s">
        <v>466</v>
      </c>
      <c r="C19" s="1550"/>
      <c r="D19" s="1551"/>
      <c r="E19" s="1552" t="s">
        <v>409</v>
      </c>
      <c r="F19" s="1554" t="s">
        <v>410</v>
      </c>
      <c r="I19"/>
      <c r="J19"/>
      <c r="K19"/>
      <c r="L19" s="3"/>
      <c r="M19" s="3"/>
      <c r="N19" s="3"/>
      <c r="O19" s="3"/>
      <c r="P19" s="3"/>
      <c r="Q19"/>
      <c r="R19"/>
      <c r="S19"/>
      <c r="T19"/>
    </row>
    <row r="20" spans="1:20" ht="21" customHeight="1" thickBot="1">
      <c r="A20" s="1558"/>
      <c r="B20" s="570" t="s">
        <v>254</v>
      </c>
      <c r="C20" s="570" t="s">
        <v>367</v>
      </c>
      <c r="D20" s="570" t="s">
        <v>368</v>
      </c>
      <c r="E20" s="1559"/>
      <c r="F20" s="1560"/>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65"/>
      <c r="B27" s="1565"/>
      <c r="C27" s="1565"/>
      <c r="D27" s="1565"/>
      <c r="E27" s="1565"/>
      <c r="F27" s="1565"/>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5" t="s">
        <v>370</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56"/>
      <c r="D32" s="1556"/>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56"/>
      <c r="C43" s="155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61" t="s">
        <v>462</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463</v>
      </c>
      <c r="B3" s="1562"/>
      <c r="C3" s="1562"/>
      <c r="D3" s="1562"/>
      <c r="E3" s="1562"/>
      <c r="F3" s="1562"/>
      <c r="P3" s="448"/>
    </row>
    <row r="4" spans="1:24" ht="4.5" customHeight="1">
      <c r="A4" s="449"/>
      <c r="B4" s="449"/>
      <c r="C4" s="447"/>
      <c r="D4" s="447"/>
    </row>
    <row r="5" spans="1:24" ht="15.75" thickBot="1">
      <c r="A5" s="450" t="s">
        <v>125</v>
      </c>
      <c r="B5" s="1563" t="s">
        <v>126</v>
      </c>
      <c r="C5" s="156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372</v>
      </c>
      <c r="L9" s="464">
        <v>96323.926999999996</v>
      </c>
      <c r="M9" s="464">
        <v>33554.332999999999</v>
      </c>
      <c r="N9" s="475">
        <v>2.8706851958583113</v>
      </c>
      <c r="P9" s="463" t="s">
        <v>145</v>
      </c>
      <c r="Q9" s="464">
        <v>37875.502</v>
      </c>
      <c r="R9" s="464">
        <v>6850.8130000000001</v>
      </c>
      <c r="S9" s="475">
        <v>5.5286141951327528</v>
      </c>
    </row>
    <row r="10" spans="1:24" ht="15.75">
      <c r="A10" s="463" t="s">
        <v>371</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372</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377</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453</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405</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404</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406</v>
      </c>
      <c r="Q30" s="464">
        <v>2052.5819999999999</v>
      </c>
      <c r="R30" s="464">
        <v>932.322</v>
      </c>
      <c r="S30" s="475">
        <v>2.2015805698031365</v>
      </c>
    </row>
    <row r="31" spans="1:19" ht="15.75">
      <c r="A31"/>
      <c r="B31"/>
      <c r="C31"/>
      <c r="D31"/>
      <c r="E31"/>
      <c r="F31"/>
      <c r="G31"/>
      <c r="H31"/>
      <c r="I31"/>
      <c r="J31"/>
      <c r="K31" s="463" t="s">
        <v>412</v>
      </c>
      <c r="L31" s="464">
        <v>2752.5529999999999</v>
      </c>
      <c r="M31" s="464">
        <v>1017.121</v>
      </c>
      <c r="N31" s="475">
        <v>2.706219810622335</v>
      </c>
      <c r="P31" s="463" t="s">
        <v>405</v>
      </c>
      <c r="Q31" s="464">
        <v>1898.173</v>
      </c>
      <c r="R31" s="464">
        <v>701.35</v>
      </c>
      <c r="S31" s="475">
        <v>2.7064561203393454</v>
      </c>
    </row>
    <row r="32" spans="1:19" ht="16.5" thickBot="1">
      <c r="A32"/>
      <c r="B32"/>
      <c r="C32"/>
      <c r="D32"/>
      <c r="E32"/>
      <c r="F32"/>
      <c r="G32"/>
      <c r="H32"/>
      <c r="I32"/>
      <c r="J32"/>
      <c r="K32" s="641" t="s">
        <v>414</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5" t="s">
        <v>370</v>
      </c>
      <c r="C34"/>
      <c r="D34"/>
      <c r="E34"/>
      <c r="F34"/>
      <c r="G34"/>
      <c r="H34"/>
      <c r="I34"/>
      <c r="J34"/>
      <c r="K34"/>
      <c r="L34"/>
      <c r="M34"/>
      <c r="N34"/>
      <c r="P34" s="463" t="s">
        <v>415</v>
      </c>
      <c r="Q34" s="464">
        <v>1295.9179999999999</v>
      </c>
      <c r="R34" s="464">
        <v>324.99400000000003</v>
      </c>
      <c r="S34" s="475">
        <v>3.9875136156359803</v>
      </c>
    </row>
    <row r="35" spans="1:19" ht="16.5" thickBot="1">
      <c r="A35"/>
      <c r="B35"/>
      <c r="C35"/>
      <c r="D35"/>
      <c r="E35"/>
      <c r="F35"/>
      <c r="G35"/>
      <c r="H35"/>
      <c r="I35"/>
      <c r="J35"/>
      <c r="K35"/>
      <c r="L35"/>
      <c r="M35"/>
      <c r="N35"/>
      <c r="P35" s="641" t="s">
        <v>413</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61" t="s">
        <v>467</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7" t="s">
        <v>468</v>
      </c>
      <c r="B3" s="1567"/>
      <c r="C3" s="1567"/>
      <c r="D3" s="1567"/>
      <c r="E3" s="1567"/>
      <c r="F3" s="1567"/>
      <c r="G3" s="156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372</v>
      </c>
      <c r="Q8" s="462">
        <v>5634.7889999999998</v>
      </c>
      <c r="R8" s="462">
        <v>1345.3989999999999</v>
      </c>
      <c r="S8" s="545">
        <v>4.1881917557542412</v>
      </c>
    </row>
    <row r="9" spans="1:27" ht="16.5" thickBot="1">
      <c r="A9" s="465" t="s">
        <v>156</v>
      </c>
      <c r="B9" s="464">
        <v>9684.3420000000006</v>
      </c>
      <c r="C9" s="464">
        <v>33299</v>
      </c>
      <c r="D9" s="475">
        <v>1.9410712073782155</v>
      </c>
      <c r="E9" s="565"/>
      <c r="F9" s="465" t="s">
        <v>372</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372</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372</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46" t="s">
        <v>446</v>
      </c>
      <c r="B5" s="1546"/>
      <c r="C5" s="1546"/>
      <c r="D5" s="1546"/>
      <c r="E5" s="1546"/>
      <c r="F5" s="1546"/>
      <c r="H5" s="474" t="s">
        <v>267</v>
      </c>
    </row>
    <row r="6" spans="1:20" ht="15.75" customHeight="1" thickBot="1">
      <c r="A6" s="1547" t="s">
        <v>116</v>
      </c>
      <c r="B6" s="1549" t="s">
        <v>445</v>
      </c>
      <c r="C6" s="1550"/>
      <c r="D6" s="1551"/>
      <c r="E6" s="1552" t="s">
        <v>439</v>
      </c>
      <c r="F6" s="1554" t="s">
        <v>440</v>
      </c>
    </row>
    <row r="7" spans="1:20" ht="21" customHeight="1" thickBot="1">
      <c r="A7" s="1566"/>
      <c r="B7" s="678" t="s">
        <v>254</v>
      </c>
      <c r="C7" s="678" t="s">
        <v>257</v>
      </c>
      <c r="D7" s="678" t="s">
        <v>258</v>
      </c>
      <c r="E7" s="1559"/>
      <c r="F7" s="1560"/>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10">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46" t="s">
        <v>447</v>
      </c>
      <c r="B18" s="1546"/>
      <c r="C18" s="1546"/>
      <c r="D18" s="1546"/>
      <c r="E18" s="1546"/>
      <c r="F18" s="1546"/>
      <c r="O18" s="3"/>
      <c r="P18" s="3"/>
      <c r="Q18" s="3"/>
      <c r="R18" s="3"/>
      <c r="S18" s="3"/>
      <c r="T18" s="3"/>
    </row>
    <row r="19" spans="1:20" ht="16.5" customHeight="1" thickBot="1">
      <c r="A19" s="1557" t="s">
        <v>123</v>
      </c>
      <c r="B19" s="1549" t="s">
        <v>445</v>
      </c>
      <c r="C19" s="1550"/>
      <c r="D19" s="1551"/>
      <c r="E19" s="1552" t="s">
        <v>439</v>
      </c>
      <c r="F19" s="1554" t="s">
        <v>440</v>
      </c>
      <c r="K19" s="3"/>
      <c r="L19" s="3"/>
      <c r="M19" s="3"/>
      <c r="O19" s="3"/>
      <c r="P19" s="3"/>
      <c r="Q19" s="3"/>
      <c r="R19" s="3"/>
      <c r="S19" s="3"/>
      <c r="T19" s="3"/>
    </row>
    <row r="20" spans="1:20" ht="21" customHeight="1" thickBot="1">
      <c r="A20" s="1558"/>
      <c r="B20" s="570" t="s">
        <v>254</v>
      </c>
      <c r="C20" s="570" t="s">
        <v>367</v>
      </c>
      <c r="D20" s="570" t="s">
        <v>368</v>
      </c>
      <c r="E20" s="1559"/>
      <c r="F20" s="1560"/>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65"/>
      <c r="B27" s="1565"/>
      <c r="C27" s="1565"/>
      <c r="D27" s="1565"/>
      <c r="E27" s="1565"/>
      <c r="F27" s="1565"/>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5" t="s">
        <v>370</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56"/>
      <c r="D32" s="1556"/>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56"/>
      <c r="C43" s="1556"/>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61" t="s">
        <v>438</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row>
    <row r="3" spans="1:24" ht="15.75" customHeight="1">
      <c r="A3" s="1562" t="s">
        <v>437</v>
      </c>
      <c r="B3" s="1562"/>
      <c r="C3" s="1562"/>
      <c r="D3" s="1562"/>
      <c r="E3" s="1562"/>
      <c r="F3" s="1562"/>
      <c r="P3" s="448"/>
    </row>
    <row r="4" spans="1:24" ht="4.5" customHeight="1">
      <c r="A4" s="449"/>
      <c r="B4" s="449"/>
      <c r="C4" s="447"/>
      <c r="D4" s="447"/>
    </row>
    <row r="5" spans="1:24" ht="15.75" thickBot="1">
      <c r="A5" s="450" t="s">
        <v>125</v>
      </c>
      <c r="B5" s="1563" t="s">
        <v>126</v>
      </c>
      <c r="C5" s="1563"/>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441</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441</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441</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377</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371</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5"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61" t="s">
        <v>442</v>
      </c>
      <c r="B2" s="1561"/>
      <c r="C2" s="1561"/>
      <c r="D2" s="1561"/>
      <c r="E2" s="1561"/>
      <c r="F2" s="1561"/>
      <c r="G2" s="1561"/>
      <c r="H2" s="1561"/>
      <c r="I2" s="1561"/>
      <c r="J2" s="1561"/>
      <c r="K2" s="1561"/>
      <c r="L2" s="1561"/>
      <c r="M2" s="1561"/>
      <c r="N2" s="1561"/>
      <c r="O2" s="1561"/>
      <c r="P2" s="1561"/>
      <c r="Q2" s="1561"/>
      <c r="R2" s="1561"/>
      <c r="S2" s="1561"/>
      <c r="T2" s="1561"/>
      <c r="U2" s="1561"/>
      <c r="V2" s="1561"/>
      <c r="W2" s="1561"/>
      <c r="X2" s="1561"/>
      <c r="Y2" s="1561"/>
      <c r="Z2" s="1561"/>
      <c r="AA2" s="1561"/>
    </row>
    <row r="3" spans="1:27" ht="18" customHeight="1">
      <c r="A3" s="1567" t="s">
        <v>443</v>
      </c>
      <c r="B3" s="1567"/>
      <c r="C3" s="1567"/>
      <c r="D3" s="1567"/>
      <c r="E3" s="1567"/>
      <c r="F3" s="1567"/>
      <c r="G3" s="156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441</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441</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441</v>
      </c>
      <c r="B11" s="464">
        <v>6995.2089999999998</v>
      </c>
      <c r="C11" s="464">
        <v>17580</v>
      </c>
      <c r="D11" s="475">
        <v>3.1061379359342114</v>
      </c>
      <c r="E11" s="565"/>
      <c r="F11" s="465" t="s">
        <v>441</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444</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362</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22" zoomScale="80" zoomScaleNormal="80" workbookViewId="0">
      <selection activeCell="R861" sqref="R86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04" t="s">
        <v>201</v>
      </c>
      <c r="C5" s="1604"/>
      <c r="D5" s="1604"/>
      <c r="E5" s="1604"/>
      <c r="F5" s="1604"/>
      <c r="G5" s="1604"/>
      <c r="H5" s="1604"/>
      <c r="I5" s="1604"/>
      <c r="J5" s="1604"/>
      <c r="K5" s="1604"/>
      <c r="L5" s="1604"/>
    </row>
    <row r="6" spans="2:13" ht="18">
      <c r="B6" s="484"/>
      <c r="C6" s="484"/>
      <c r="D6" s="484"/>
      <c r="E6" s="484"/>
      <c r="F6" s="300" t="s">
        <v>202</v>
      </c>
      <c r="G6" s="484"/>
      <c r="H6" s="484"/>
      <c r="I6" s="484"/>
      <c r="J6" s="484"/>
      <c r="K6" s="484"/>
      <c r="L6" s="484"/>
    </row>
    <row r="7" spans="2:13" s="301" customFormat="1" ht="15">
      <c r="B7" s="1605" t="s">
        <v>203</v>
      </c>
      <c r="C7" s="1607" t="s">
        <v>18</v>
      </c>
      <c r="D7" s="1607" t="s">
        <v>204</v>
      </c>
      <c r="E7" s="1609" t="s">
        <v>205</v>
      </c>
      <c r="F7" s="1610"/>
      <c r="G7" s="1611"/>
      <c r="H7" s="1612" t="s">
        <v>206</v>
      </c>
      <c r="I7" s="1614" t="s">
        <v>207</v>
      </c>
      <c r="J7" s="1615"/>
      <c r="K7" s="1615"/>
      <c r="L7" s="1605"/>
    </row>
    <row r="8" spans="2:13">
      <c r="B8" s="1606"/>
      <c r="C8" s="1608"/>
      <c r="D8" s="1608"/>
      <c r="E8" s="1616" t="s">
        <v>208</v>
      </c>
      <c r="F8" s="1607" t="s">
        <v>209</v>
      </c>
      <c r="G8" s="1607" t="s">
        <v>210</v>
      </c>
      <c r="H8" s="1613"/>
      <c r="I8" s="1616" t="s">
        <v>211</v>
      </c>
      <c r="J8" s="1616" t="s">
        <v>20</v>
      </c>
      <c r="K8" s="1607" t="s">
        <v>212</v>
      </c>
      <c r="L8" s="1616" t="s">
        <v>213</v>
      </c>
    </row>
    <row r="9" spans="2:13">
      <c r="B9" s="1606"/>
      <c r="C9" s="1608"/>
      <c r="D9" s="1608"/>
      <c r="E9" s="1617"/>
      <c r="F9" s="1608"/>
      <c r="G9" s="1608"/>
      <c r="H9" s="1613"/>
      <c r="I9" s="1617"/>
      <c r="J9" s="1617"/>
      <c r="K9" s="1632"/>
      <c r="L9" s="161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03"/>
      <c r="O105" s="1603"/>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03"/>
      <c r="O121" s="1603"/>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03"/>
      <c r="O145" s="1603"/>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03"/>
      <c r="O171" s="1603"/>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37" t="s">
        <v>239</v>
      </c>
      <c r="D177" s="1637"/>
      <c r="E177" s="1637"/>
      <c r="F177" s="1637"/>
      <c r="G177" s="1637"/>
      <c r="H177" s="1637"/>
      <c r="I177" s="1637"/>
      <c r="J177" s="1637"/>
      <c r="K177" s="1637"/>
      <c r="L177" s="1638"/>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18" t="s">
        <v>203</v>
      </c>
      <c r="C194" s="1620" t="s">
        <v>18</v>
      </c>
      <c r="D194" s="1620" t="s">
        <v>204</v>
      </c>
      <c r="E194" s="1622" t="s">
        <v>205</v>
      </c>
      <c r="F194" s="1623"/>
      <c r="G194" s="1624"/>
      <c r="H194" s="1625" t="s">
        <v>206</v>
      </c>
      <c r="I194" s="1627" t="s">
        <v>207</v>
      </c>
      <c r="J194" s="1628"/>
      <c r="K194" s="1628"/>
      <c r="L194" s="1629"/>
    </row>
    <row r="195" spans="2:12" ht="12.75" customHeight="1">
      <c r="B195" s="1619"/>
      <c r="C195" s="1621"/>
      <c r="D195" s="1621"/>
      <c r="E195" s="1630" t="s">
        <v>208</v>
      </c>
      <c r="F195" s="1620" t="s">
        <v>209</v>
      </c>
      <c r="G195" s="1620" t="s">
        <v>210</v>
      </c>
      <c r="H195" s="1626"/>
      <c r="I195" s="1630" t="s">
        <v>211</v>
      </c>
      <c r="J195" s="1630" t="s">
        <v>20</v>
      </c>
      <c r="K195" s="1620" t="s">
        <v>212</v>
      </c>
      <c r="L195" s="1635" t="s">
        <v>213</v>
      </c>
    </row>
    <row r="196" spans="2:12" ht="12.75" customHeight="1">
      <c r="B196" s="1619"/>
      <c r="C196" s="1621"/>
      <c r="D196" s="1621"/>
      <c r="E196" s="1631"/>
      <c r="F196" s="1621"/>
      <c r="G196" s="1621"/>
      <c r="H196" s="1626"/>
      <c r="I196" s="1633"/>
      <c r="J196" s="1633"/>
      <c r="K196" s="1634"/>
      <c r="L196" s="1636"/>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37" t="s">
        <v>240</v>
      </c>
      <c r="D199" s="1637"/>
      <c r="E199" s="1637"/>
      <c r="F199" s="1637"/>
      <c r="G199" s="1637"/>
      <c r="H199" s="1637"/>
      <c r="I199" s="1637"/>
      <c r="J199" s="1637"/>
      <c r="K199" s="1637"/>
      <c r="L199" s="1638"/>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41" t="s">
        <v>203</v>
      </c>
      <c r="C234" s="1620" t="s">
        <v>18</v>
      </c>
      <c r="D234" s="1620" t="s">
        <v>204</v>
      </c>
      <c r="E234" s="1622" t="s">
        <v>205</v>
      </c>
      <c r="F234" s="1623"/>
      <c r="G234" s="1624"/>
      <c r="H234" s="1625" t="s">
        <v>206</v>
      </c>
      <c r="I234" s="1622" t="s">
        <v>207</v>
      </c>
      <c r="J234" s="1623"/>
      <c r="K234" s="1623"/>
      <c r="L234" s="1623"/>
    </row>
    <row r="235" spans="2:12">
      <c r="B235" s="1642"/>
      <c r="C235" s="1621"/>
      <c r="D235" s="1621"/>
      <c r="E235" s="1630" t="s">
        <v>208</v>
      </c>
      <c r="F235" s="1620" t="s">
        <v>209</v>
      </c>
      <c r="G235" s="1620" t="s">
        <v>210</v>
      </c>
      <c r="H235" s="1626"/>
      <c r="I235" s="1630" t="s">
        <v>211</v>
      </c>
      <c r="J235" s="1630" t="s">
        <v>20</v>
      </c>
      <c r="K235" s="1620" t="s">
        <v>212</v>
      </c>
      <c r="L235" s="1627" t="s">
        <v>213</v>
      </c>
    </row>
    <row r="236" spans="2:12">
      <c r="B236" s="1642"/>
      <c r="C236" s="1621"/>
      <c r="D236" s="1621"/>
      <c r="E236" s="1631"/>
      <c r="F236" s="1621"/>
      <c r="G236" s="1621"/>
      <c r="H236" s="1626"/>
      <c r="I236" s="1631"/>
      <c r="J236" s="1631"/>
      <c r="K236" s="1621"/>
      <c r="L236" s="163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40" t="s">
        <v>214</v>
      </c>
      <c r="D239" s="1640"/>
      <c r="E239" s="1640"/>
      <c r="F239" s="1640"/>
      <c r="G239" s="1640"/>
      <c r="H239" s="1640"/>
      <c r="I239" s="1640"/>
      <c r="J239" s="1640"/>
      <c r="K239" s="1640"/>
      <c r="L239" s="164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37" t="s">
        <v>239</v>
      </c>
      <c r="D256" s="1637"/>
      <c r="E256" s="1637"/>
      <c r="F256" s="1637"/>
      <c r="G256" s="1637"/>
      <c r="H256" s="1637"/>
      <c r="I256" s="1637"/>
      <c r="J256" s="1637"/>
      <c r="K256" s="1637"/>
      <c r="L256" s="163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43" t="s">
        <v>203</v>
      </c>
      <c r="C273" s="1620" t="s">
        <v>18</v>
      </c>
      <c r="D273" s="1620" t="s">
        <v>204</v>
      </c>
      <c r="E273" s="1622" t="s">
        <v>205</v>
      </c>
      <c r="F273" s="1623"/>
      <c r="G273" s="1624"/>
      <c r="H273" s="1625" t="s">
        <v>206</v>
      </c>
      <c r="I273" s="1627" t="s">
        <v>207</v>
      </c>
      <c r="J273" s="1628"/>
      <c r="K273" s="1628"/>
      <c r="L273" s="1628"/>
    </row>
    <row r="274" spans="2:12" ht="11.25" customHeight="1">
      <c r="B274" s="1644"/>
      <c r="C274" s="1621"/>
      <c r="D274" s="1621"/>
      <c r="E274" s="1630" t="s">
        <v>208</v>
      </c>
      <c r="F274" s="1620" t="s">
        <v>209</v>
      </c>
      <c r="G274" s="1620" t="s">
        <v>210</v>
      </c>
      <c r="H274" s="1626"/>
      <c r="I274" s="1630" t="s">
        <v>211</v>
      </c>
      <c r="J274" s="1630" t="s">
        <v>20</v>
      </c>
      <c r="K274" s="1620" t="s">
        <v>212</v>
      </c>
      <c r="L274" s="1627" t="s">
        <v>213</v>
      </c>
    </row>
    <row r="275" spans="2:12" ht="11.25" customHeight="1">
      <c r="B275" s="1644"/>
      <c r="C275" s="1621"/>
      <c r="D275" s="1621"/>
      <c r="E275" s="1631"/>
      <c r="F275" s="1621"/>
      <c r="G275" s="1621"/>
      <c r="H275" s="1626"/>
      <c r="I275" s="1633"/>
      <c r="J275" s="1633"/>
      <c r="K275" s="1634"/>
      <c r="L275" s="163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37" t="s">
        <v>240</v>
      </c>
      <c r="D278" s="1637"/>
      <c r="E278" s="1637"/>
      <c r="F278" s="1637"/>
      <c r="G278" s="1637"/>
      <c r="H278" s="1637"/>
      <c r="I278" s="1637"/>
      <c r="J278" s="1637"/>
      <c r="K278" s="1637"/>
      <c r="L278" s="163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30" t="s">
        <v>203</v>
      </c>
      <c r="C313" s="1620" t="s">
        <v>18</v>
      </c>
      <c r="D313" s="1620" t="s">
        <v>204</v>
      </c>
      <c r="E313" s="1622" t="s">
        <v>205</v>
      </c>
      <c r="F313" s="1623"/>
      <c r="G313" s="1624"/>
      <c r="H313" s="1620" t="s">
        <v>206</v>
      </c>
      <c r="I313" s="1622" t="s">
        <v>207</v>
      </c>
      <c r="J313" s="1623"/>
      <c r="K313" s="1623"/>
      <c r="L313" s="1624"/>
    </row>
    <row r="314" spans="2:12" ht="11.25" customHeight="1">
      <c r="B314" s="1631"/>
      <c r="C314" s="1621"/>
      <c r="D314" s="1621"/>
      <c r="E314" s="1647" t="s">
        <v>244</v>
      </c>
      <c r="F314" s="1650" t="s">
        <v>245</v>
      </c>
      <c r="G314" s="1650" t="s">
        <v>246</v>
      </c>
      <c r="H314" s="1621"/>
      <c r="I314" s="1630" t="s">
        <v>211</v>
      </c>
      <c r="J314" s="1630" t="s">
        <v>20</v>
      </c>
      <c r="K314" s="1620" t="s">
        <v>212</v>
      </c>
      <c r="L314" s="1630" t="s">
        <v>213</v>
      </c>
    </row>
    <row r="315" spans="2:12" ht="11.25" customHeight="1">
      <c r="B315" s="1633"/>
      <c r="C315" s="1634"/>
      <c r="D315" s="1634"/>
      <c r="E315" s="1649"/>
      <c r="F315" s="1651"/>
      <c r="G315" s="1651"/>
      <c r="H315" s="1634"/>
      <c r="I315" s="1633"/>
      <c r="J315" s="1633"/>
      <c r="K315" s="1634"/>
      <c r="L315" s="163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40" t="s">
        <v>214</v>
      </c>
      <c r="D318" s="1640"/>
      <c r="E318" s="1640"/>
      <c r="F318" s="1640"/>
      <c r="G318" s="1640"/>
      <c r="H318" s="1640"/>
      <c r="I318" s="1640"/>
      <c r="J318" s="1640"/>
      <c r="K318" s="1640"/>
      <c r="L318" s="1653"/>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37" t="s">
        <v>239</v>
      </c>
      <c r="D335" s="1637"/>
      <c r="E335" s="1637"/>
      <c r="F335" s="1637"/>
      <c r="G335" s="1637"/>
      <c r="H335" s="1637"/>
      <c r="I335" s="1637"/>
      <c r="J335" s="1637"/>
      <c r="K335" s="1637"/>
      <c r="L335" s="165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45" t="s">
        <v>203</v>
      </c>
      <c r="C352" s="1620" t="s">
        <v>18</v>
      </c>
      <c r="D352" s="1620" t="s">
        <v>204</v>
      </c>
      <c r="E352" s="1622" t="s">
        <v>205</v>
      </c>
      <c r="F352" s="1623"/>
      <c r="G352" s="1624"/>
      <c r="H352" s="1625" t="s">
        <v>206</v>
      </c>
      <c r="I352" s="1627" t="s">
        <v>207</v>
      </c>
      <c r="J352" s="1628"/>
      <c r="K352" s="1628"/>
      <c r="L352" s="1641"/>
    </row>
    <row r="353" spans="2:12" ht="11.25" customHeight="1">
      <c r="B353" s="1646"/>
      <c r="C353" s="1621"/>
      <c r="D353" s="1621"/>
      <c r="E353" s="1647" t="s">
        <v>244</v>
      </c>
      <c r="F353" s="1650" t="s">
        <v>245</v>
      </c>
      <c r="G353" s="1650" t="s">
        <v>246</v>
      </c>
      <c r="H353" s="1626"/>
      <c r="I353" s="1630" t="s">
        <v>211</v>
      </c>
      <c r="J353" s="1630" t="s">
        <v>20</v>
      </c>
      <c r="K353" s="1620" t="s">
        <v>212</v>
      </c>
      <c r="L353" s="1630" t="s">
        <v>213</v>
      </c>
    </row>
    <row r="354" spans="2:12" ht="11.25" customHeight="1">
      <c r="B354" s="1646"/>
      <c r="C354" s="1621"/>
      <c r="D354" s="1621"/>
      <c r="E354" s="1648"/>
      <c r="F354" s="1652"/>
      <c r="G354" s="1652"/>
      <c r="H354" s="1626"/>
      <c r="I354" s="1633"/>
      <c r="J354" s="1633"/>
      <c r="K354" s="1634"/>
      <c r="L354" s="163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37" t="s">
        <v>240</v>
      </c>
      <c r="D357" s="1637"/>
      <c r="E357" s="1637"/>
      <c r="F357" s="1637"/>
      <c r="G357" s="1637"/>
      <c r="H357" s="1637"/>
      <c r="I357" s="1637"/>
      <c r="J357" s="1637"/>
      <c r="K357" s="1637"/>
      <c r="L357" s="165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82" t="s">
        <v>203</v>
      </c>
      <c r="C393" s="1573" t="s">
        <v>18</v>
      </c>
      <c r="D393" s="1573" t="s">
        <v>204</v>
      </c>
      <c r="E393" s="1575" t="s">
        <v>205</v>
      </c>
      <c r="F393" s="1576"/>
      <c r="G393" s="1577"/>
      <c r="H393" s="1578" t="s">
        <v>206</v>
      </c>
      <c r="I393" s="1575" t="s">
        <v>207</v>
      </c>
      <c r="J393" s="1576"/>
      <c r="K393" s="1576"/>
      <c r="L393" s="1577"/>
    </row>
    <row r="394" spans="2:12" ht="11.25" customHeight="1">
      <c r="B394" s="1583"/>
      <c r="C394" s="1574"/>
      <c r="D394" s="1574"/>
      <c r="E394" s="1656" t="s">
        <v>244</v>
      </c>
      <c r="F394" s="1658" t="s">
        <v>245</v>
      </c>
      <c r="G394" s="1658" t="s">
        <v>246</v>
      </c>
      <c r="H394" s="1579"/>
      <c r="I394" s="1582" t="s">
        <v>211</v>
      </c>
      <c r="J394" s="1582" t="s">
        <v>20</v>
      </c>
      <c r="K394" s="1573" t="s">
        <v>212</v>
      </c>
      <c r="L394" s="1582" t="s">
        <v>213</v>
      </c>
    </row>
    <row r="395" spans="2:12" ht="11.25" customHeight="1">
      <c r="B395" s="1583"/>
      <c r="C395" s="1574"/>
      <c r="D395" s="1574"/>
      <c r="E395" s="1657"/>
      <c r="F395" s="1659"/>
      <c r="G395" s="1659"/>
      <c r="H395" s="1579"/>
      <c r="I395" s="1583"/>
      <c r="J395" s="1583"/>
      <c r="K395" s="1574"/>
      <c r="L395" s="1584"/>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69" t="s">
        <v>214</v>
      </c>
      <c r="D398" s="1569"/>
      <c r="E398" s="1569"/>
      <c r="F398" s="1569"/>
      <c r="G398" s="1569"/>
      <c r="H398" s="1569"/>
      <c r="I398" s="1569"/>
      <c r="J398" s="1569"/>
      <c r="K398" s="1569"/>
      <c r="L398" s="1655"/>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68" t="s">
        <v>239</v>
      </c>
      <c r="D415" s="1568"/>
      <c r="E415" s="1568"/>
      <c r="F415" s="1568"/>
      <c r="G415" s="1568"/>
      <c r="H415" s="1568"/>
      <c r="I415" s="1568"/>
      <c r="J415" s="1568"/>
      <c r="K415" s="1568"/>
      <c r="L415" s="1660"/>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61" t="s">
        <v>203</v>
      </c>
      <c r="C432" s="1573" t="s">
        <v>18</v>
      </c>
      <c r="D432" s="1573" t="s">
        <v>204</v>
      </c>
      <c r="E432" s="1575" t="s">
        <v>205</v>
      </c>
      <c r="F432" s="1576"/>
      <c r="G432" s="1577"/>
      <c r="H432" s="1578" t="s">
        <v>206</v>
      </c>
      <c r="I432" s="1580" t="s">
        <v>207</v>
      </c>
      <c r="J432" s="1581"/>
      <c r="K432" s="1581"/>
      <c r="L432" s="1663"/>
    </row>
    <row r="433" spans="2:12" ht="11.25" customHeight="1">
      <c r="B433" s="1662"/>
      <c r="C433" s="1574"/>
      <c r="D433" s="1574"/>
      <c r="E433" s="1656" t="s">
        <v>244</v>
      </c>
      <c r="F433" s="1658" t="s">
        <v>245</v>
      </c>
      <c r="G433" s="1658" t="s">
        <v>246</v>
      </c>
      <c r="H433" s="1579"/>
      <c r="I433" s="1582" t="s">
        <v>211</v>
      </c>
      <c r="J433" s="1582" t="s">
        <v>20</v>
      </c>
      <c r="K433" s="1573" t="s">
        <v>212</v>
      </c>
      <c r="L433" s="1582" t="s">
        <v>213</v>
      </c>
    </row>
    <row r="434" spans="2:12" ht="11.25" customHeight="1">
      <c r="B434" s="1662"/>
      <c r="C434" s="1574"/>
      <c r="D434" s="1574"/>
      <c r="E434" s="1657"/>
      <c r="F434" s="1659"/>
      <c r="G434" s="1659"/>
      <c r="H434" s="1579"/>
      <c r="I434" s="1584"/>
      <c r="J434" s="1584"/>
      <c r="K434" s="1585"/>
      <c r="L434" s="1584"/>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68" t="s">
        <v>240</v>
      </c>
      <c r="D437" s="1568"/>
      <c r="E437" s="1568"/>
      <c r="F437" s="1568"/>
      <c r="G437" s="1568"/>
      <c r="H437" s="1568"/>
      <c r="I437" s="1568"/>
      <c r="J437" s="1568"/>
      <c r="K437" s="1568"/>
      <c r="L437" s="1660"/>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82" t="s">
        <v>203</v>
      </c>
      <c r="C475" s="1573" t="s">
        <v>18</v>
      </c>
      <c r="D475" s="1573" t="s">
        <v>204</v>
      </c>
      <c r="E475" s="1575" t="s">
        <v>205</v>
      </c>
      <c r="F475" s="1576"/>
      <c r="G475" s="1577"/>
      <c r="H475" s="1578" t="s">
        <v>206</v>
      </c>
      <c r="I475" s="1575" t="s">
        <v>207</v>
      </c>
      <c r="J475" s="1576"/>
      <c r="K475" s="1576"/>
      <c r="L475" s="1577"/>
    </row>
    <row r="476" spans="2:12" ht="11.25" customHeight="1">
      <c r="B476" s="1583"/>
      <c r="C476" s="1574"/>
      <c r="D476" s="1574"/>
      <c r="E476" s="1656" t="s">
        <v>244</v>
      </c>
      <c r="F476" s="1658" t="s">
        <v>245</v>
      </c>
      <c r="G476" s="1658" t="s">
        <v>246</v>
      </c>
      <c r="H476" s="1579"/>
      <c r="I476" s="1582" t="s">
        <v>211</v>
      </c>
      <c r="J476" s="1582" t="s">
        <v>20</v>
      </c>
      <c r="K476" s="1573" t="s">
        <v>212</v>
      </c>
      <c r="L476" s="1582" t="s">
        <v>213</v>
      </c>
    </row>
    <row r="477" spans="2:12" ht="11.25" customHeight="1">
      <c r="B477" s="1583"/>
      <c r="C477" s="1574"/>
      <c r="D477" s="1574"/>
      <c r="E477" s="1657"/>
      <c r="F477" s="1659"/>
      <c r="G477" s="1659"/>
      <c r="H477" s="1579"/>
      <c r="I477" s="1583"/>
      <c r="J477" s="1583"/>
      <c r="K477" s="1574"/>
      <c r="L477" s="1584"/>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69" t="s">
        <v>214</v>
      </c>
      <c r="D480" s="1569"/>
      <c r="E480" s="1569"/>
      <c r="F480" s="1569"/>
      <c r="G480" s="1569"/>
      <c r="H480" s="1569"/>
      <c r="I480" s="1569"/>
      <c r="J480" s="1569"/>
      <c r="K480" s="1569"/>
      <c r="L480" s="1655"/>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68" t="s">
        <v>239</v>
      </c>
      <c r="D497" s="1568"/>
      <c r="E497" s="1568"/>
      <c r="F497" s="1568"/>
      <c r="G497" s="1568"/>
      <c r="H497" s="1568"/>
      <c r="I497" s="1568"/>
      <c r="J497" s="1568"/>
      <c r="K497" s="1568"/>
      <c r="L497" s="1660"/>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61" t="s">
        <v>203</v>
      </c>
      <c r="C514" s="1573" t="s">
        <v>18</v>
      </c>
      <c r="D514" s="1573" t="s">
        <v>204</v>
      </c>
      <c r="E514" s="1575" t="s">
        <v>205</v>
      </c>
      <c r="F514" s="1576"/>
      <c r="G514" s="1577"/>
      <c r="H514" s="1578" t="s">
        <v>206</v>
      </c>
      <c r="I514" s="1580" t="s">
        <v>207</v>
      </c>
      <c r="J514" s="1581"/>
      <c r="K514" s="1581"/>
      <c r="L514" s="1663"/>
    </row>
    <row r="515" spans="2:12" ht="11.25" customHeight="1">
      <c r="B515" s="1662"/>
      <c r="C515" s="1574"/>
      <c r="D515" s="1574"/>
      <c r="E515" s="1656" t="s">
        <v>244</v>
      </c>
      <c r="F515" s="1658" t="s">
        <v>245</v>
      </c>
      <c r="G515" s="1658" t="s">
        <v>246</v>
      </c>
      <c r="H515" s="1579"/>
      <c r="I515" s="1582" t="s">
        <v>211</v>
      </c>
      <c r="J515" s="1582" t="s">
        <v>20</v>
      </c>
      <c r="K515" s="1573" t="s">
        <v>212</v>
      </c>
      <c r="L515" s="1582" t="s">
        <v>213</v>
      </c>
    </row>
    <row r="516" spans="2:12" ht="11.25" customHeight="1">
      <c r="B516" s="1662"/>
      <c r="C516" s="1574"/>
      <c r="D516" s="1574"/>
      <c r="E516" s="1657"/>
      <c r="F516" s="1659"/>
      <c r="G516" s="1659"/>
      <c r="H516" s="1579"/>
      <c r="I516" s="1584"/>
      <c r="J516" s="1584"/>
      <c r="K516" s="1585"/>
      <c r="L516" s="1584"/>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68" t="s">
        <v>240</v>
      </c>
      <c r="D519" s="1568"/>
      <c r="E519" s="1568"/>
      <c r="F519" s="1568"/>
      <c r="G519" s="1568"/>
      <c r="H519" s="1568"/>
      <c r="I519" s="1568"/>
      <c r="J519" s="1568"/>
      <c r="K519" s="1568"/>
      <c r="L519" s="1660"/>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663" t="s">
        <v>203</v>
      </c>
      <c r="C558" s="1573" t="s">
        <v>18</v>
      </c>
      <c r="D558" s="1573" t="s">
        <v>204</v>
      </c>
      <c r="E558" s="1575" t="s">
        <v>205</v>
      </c>
      <c r="F558" s="1576"/>
      <c r="G558" s="1577"/>
      <c r="H558" s="1578" t="s">
        <v>206</v>
      </c>
      <c r="I558" s="1575" t="s">
        <v>207</v>
      </c>
      <c r="J558" s="1576"/>
      <c r="K558" s="1576"/>
      <c r="L558"/>
    </row>
    <row r="559" spans="2:12" ht="12.75" customHeight="1">
      <c r="B559" s="1664"/>
      <c r="C559" s="1574"/>
      <c r="D559" s="1574"/>
      <c r="E559" s="1582" t="s">
        <v>244</v>
      </c>
      <c r="F559" s="1573" t="s">
        <v>245</v>
      </c>
      <c r="G559" s="1573" t="s">
        <v>246</v>
      </c>
      <c r="H559" s="1579"/>
      <c r="I559" s="1582" t="s">
        <v>211</v>
      </c>
      <c r="J559" s="1582" t="s">
        <v>20</v>
      </c>
      <c r="K559" s="1573" t="s">
        <v>283</v>
      </c>
      <c r="L559"/>
    </row>
    <row r="560" spans="2:12" ht="12.75">
      <c r="B560" s="1664"/>
      <c r="C560" s="1574"/>
      <c r="D560" s="1574"/>
      <c r="E560" s="1583"/>
      <c r="F560" s="1574"/>
      <c r="G560" s="1574"/>
      <c r="H560" s="1579"/>
      <c r="I560" s="1583"/>
      <c r="J560" s="1583"/>
      <c r="K560" s="1574"/>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69" t="s">
        <v>214</v>
      </c>
      <c r="D563" s="1569"/>
      <c r="E563" s="1569"/>
      <c r="F563" s="1569"/>
      <c r="G563" s="1569"/>
      <c r="H563" s="1569"/>
      <c r="I563" s="1569"/>
      <c r="J563" s="1569"/>
      <c r="K563" s="1569"/>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68" t="s">
        <v>239</v>
      </c>
      <c r="D580" s="1568"/>
      <c r="E580" s="1568"/>
      <c r="F580" s="1568"/>
      <c r="G580" s="1568"/>
      <c r="H580" s="1568"/>
      <c r="I580" s="1568"/>
      <c r="J580" s="1568"/>
      <c r="K580" s="1568"/>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571" t="s">
        <v>203</v>
      </c>
      <c r="C597" s="1573" t="s">
        <v>18</v>
      </c>
      <c r="D597" s="1573" t="s">
        <v>204</v>
      </c>
      <c r="E597" s="1575" t="s">
        <v>205</v>
      </c>
      <c r="F597" s="1576"/>
      <c r="G597" s="1577"/>
      <c r="H597" s="1578" t="s">
        <v>206</v>
      </c>
      <c r="I597" s="1580" t="s">
        <v>207</v>
      </c>
      <c r="J597" s="1581"/>
      <c r="K597" s="1581"/>
      <c r="L597"/>
    </row>
    <row r="598" spans="2:12" ht="12.75" customHeight="1">
      <c r="B598" s="1572"/>
      <c r="C598" s="1574"/>
      <c r="D598" s="1574"/>
      <c r="E598" s="1582" t="s">
        <v>244</v>
      </c>
      <c r="F598" s="1573" t="s">
        <v>245</v>
      </c>
      <c r="G598" s="1573" t="s">
        <v>246</v>
      </c>
      <c r="H598" s="1579"/>
      <c r="I598" s="1582" t="s">
        <v>211</v>
      </c>
      <c r="J598" s="1582" t="s">
        <v>20</v>
      </c>
      <c r="K598" s="1573" t="s">
        <v>212</v>
      </c>
      <c r="L598"/>
    </row>
    <row r="599" spans="2:12" ht="12.75" customHeight="1">
      <c r="B599" s="1572"/>
      <c r="C599" s="1574"/>
      <c r="D599" s="1574"/>
      <c r="E599" s="1583"/>
      <c r="F599" s="1574"/>
      <c r="G599" s="1574"/>
      <c r="H599" s="1579"/>
      <c r="I599" s="1584"/>
      <c r="J599" s="1584"/>
      <c r="K599" s="1585"/>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68" t="s">
        <v>240</v>
      </c>
      <c r="D602" s="1568"/>
      <c r="E602" s="1568"/>
      <c r="F602" s="1568"/>
      <c r="G602" s="1568"/>
      <c r="H602" s="1568"/>
      <c r="I602" s="1568"/>
      <c r="J602" s="1568"/>
      <c r="K602" s="1568"/>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86" t="s">
        <v>369</v>
      </c>
      <c r="C636" s="1586"/>
      <c r="D636" s="1586"/>
      <c r="E636" s="1586"/>
      <c r="F636" s="1586"/>
      <c r="G636" s="1586"/>
      <c r="H636" s="1586"/>
      <c r="I636" s="1586"/>
      <c r="J636" s="1586"/>
      <c r="K636" s="1586"/>
    </row>
    <row r="637" spans="2:12" ht="18.75" thickBot="1">
      <c r="B637" s="557"/>
      <c r="C637" s="557"/>
      <c r="D637" s="557"/>
      <c r="E637" s="557"/>
      <c r="F637" s="558" t="s">
        <v>202</v>
      </c>
      <c r="G637" s="557"/>
      <c r="H637" s="557"/>
      <c r="I637" s="557"/>
      <c r="J637" s="557"/>
      <c r="K637" s="557"/>
    </row>
    <row r="638" spans="2:12" ht="12.75" customHeight="1">
      <c r="B638" s="1587" t="s">
        <v>203</v>
      </c>
      <c r="C638" s="1590" t="s">
        <v>18</v>
      </c>
      <c r="D638" s="1590" t="s">
        <v>204</v>
      </c>
      <c r="E638" s="1667" t="s">
        <v>205</v>
      </c>
      <c r="F638" s="1668"/>
      <c r="G638" s="1669"/>
      <c r="H638" s="1670" t="s">
        <v>206</v>
      </c>
      <c r="I638" s="1667" t="s">
        <v>207</v>
      </c>
      <c r="J638" s="1668"/>
      <c r="K638" s="1671"/>
    </row>
    <row r="639" spans="2:12" ht="11.25" customHeight="1">
      <c r="B639" s="1588"/>
      <c r="C639" s="1574"/>
      <c r="D639" s="1574"/>
      <c r="E639" s="1582" t="s">
        <v>244</v>
      </c>
      <c r="F639" s="1573" t="s">
        <v>245</v>
      </c>
      <c r="G639" s="1573" t="s">
        <v>246</v>
      </c>
      <c r="H639" s="1579"/>
      <c r="I639" s="1582" t="s">
        <v>211</v>
      </c>
      <c r="J639" s="1582" t="s">
        <v>20</v>
      </c>
      <c r="K639" s="1600" t="s">
        <v>283</v>
      </c>
    </row>
    <row r="640" spans="2:12" ht="11.25" customHeight="1">
      <c r="B640" s="1588"/>
      <c r="C640" s="1574"/>
      <c r="D640" s="1574"/>
      <c r="E640" s="1583"/>
      <c r="F640" s="1574"/>
      <c r="G640" s="1574"/>
      <c r="H640" s="1579"/>
      <c r="I640" s="1583"/>
      <c r="J640" s="1583"/>
      <c r="K640" s="1597"/>
    </row>
    <row r="641" spans="2:11" ht="12.75">
      <c r="B641" s="687">
        <v>0</v>
      </c>
      <c r="C641" s="500">
        <v>1</v>
      </c>
      <c r="D641" s="500">
        <v>2</v>
      </c>
      <c r="E641" s="501">
        <v>3</v>
      </c>
      <c r="F641" s="501">
        <v>4</v>
      </c>
      <c r="G641" s="500">
        <v>5</v>
      </c>
      <c r="H641" s="500">
        <v>6</v>
      </c>
      <c r="I641" s="500">
        <v>7</v>
      </c>
      <c r="J641" s="500">
        <v>8</v>
      </c>
      <c r="K641" s="688">
        <v>9</v>
      </c>
    </row>
    <row r="642" spans="2:11" ht="12.75">
      <c r="B642" s="689"/>
      <c r="C642" s="503"/>
      <c r="D642" s="503"/>
      <c r="E642" s="503"/>
      <c r="F642" s="503"/>
      <c r="G642" s="503"/>
      <c r="H642" s="503"/>
      <c r="I642" s="503"/>
      <c r="J642" s="503"/>
      <c r="K642" s="690"/>
    </row>
    <row r="643" spans="2:11" ht="14.25">
      <c r="B643" s="691"/>
      <c r="C643" s="1569" t="s">
        <v>214</v>
      </c>
      <c r="D643" s="1569"/>
      <c r="E643" s="1569"/>
      <c r="F643" s="1569"/>
      <c r="G643" s="1569"/>
      <c r="H643" s="1569"/>
      <c r="I643" s="1569"/>
      <c r="J643" s="1569"/>
      <c r="K643" s="1570"/>
    </row>
    <row r="644" spans="2:11" ht="12.75">
      <c r="B644" s="689"/>
      <c r="C644" s="503"/>
      <c r="D644" s="503"/>
      <c r="E644" s="503"/>
      <c r="F644" s="503"/>
      <c r="G644" s="503"/>
      <c r="H644" s="503"/>
      <c r="I644" s="503"/>
      <c r="J644" s="503"/>
      <c r="K644" s="690"/>
    </row>
    <row r="645" spans="2:11" ht="12.75">
      <c r="B645" s="718" t="s">
        <v>215</v>
      </c>
      <c r="C645" s="704">
        <f>SUM(D645+H645)</f>
        <v>163247</v>
      </c>
      <c r="D645" s="704">
        <v>4183</v>
      </c>
      <c r="E645" s="704">
        <v>1936</v>
      </c>
      <c r="F645" s="704">
        <v>1878</v>
      </c>
      <c r="G645" s="704">
        <v>369</v>
      </c>
      <c r="H645" s="704">
        <v>159064</v>
      </c>
      <c r="I645" s="704">
        <v>25823</v>
      </c>
      <c r="J645" s="704">
        <v>47119</v>
      </c>
      <c r="K645" s="719">
        <v>86122</v>
      </c>
    </row>
    <row r="646" spans="2:11" ht="12.75">
      <c r="B646" s="718" t="s">
        <v>216</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217</v>
      </c>
      <c r="C647" s="704">
        <f t="shared" si="48"/>
        <v>151453</v>
      </c>
      <c r="D647" s="706">
        <v>3672</v>
      </c>
      <c r="E647" s="706">
        <v>1511</v>
      </c>
      <c r="F647" s="706">
        <v>1781</v>
      </c>
      <c r="G647" s="707">
        <v>380</v>
      </c>
      <c r="H647" s="704">
        <v>147781</v>
      </c>
      <c r="I647" s="706">
        <v>22185</v>
      </c>
      <c r="J647" s="706">
        <v>39306</v>
      </c>
      <c r="K647" s="720">
        <v>86290</v>
      </c>
    </row>
    <row r="648" spans="2:11" ht="12.75">
      <c r="B648" s="718" t="s">
        <v>218</v>
      </c>
      <c r="C648" s="704">
        <f>SUM(D648+H648)</f>
        <v>123387</v>
      </c>
      <c r="D648" s="704">
        <v>2579</v>
      </c>
      <c r="E648" s="705">
        <v>1048</v>
      </c>
      <c r="F648" s="705">
        <v>1175</v>
      </c>
      <c r="G648" s="704">
        <v>356</v>
      </c>
      <c r="H648" s="704">
        <v>120808</v>
      </c>
      <c r="I648" s="704">
        <v>18805</v>
      </c>
      <c r="J648" s="704">
        <v>35098</v>
      </c>
      <c r="K648" s="719">
        <v>66905</v>
      </c>
    </row>
    <row r="649" spans="2:11" ht="12.75">
      <c r="B649" s="718" t="s">
        <v>219</v>
      </c>
      <c r="C649" s="704">
        <f>SUM(D649+H649)</f>
        <v>141955</v>
      </c>
      <c r="D649" s="529">
        <v>3254</v>
      </c>
      <c r="E649" s="709">
        <v>1374</v>
      </c>
      <c r="F649" s="699">
        <v>1580</v>
      </c>
      <c r="G649" s="699">
        <v>300</v>
      </c>
      <c r="H649" s="529">
        <v>138701</v>
      </c>
      <c r="I649" s="709">
        <v>23058</v>
      </c>
      <c r="J649" s="709">
        <v>36148</v>
      </c>
      <c r="K649" s="721">
        <v>79495</v>
      </c>
    </row>
    <row r="650" spans="2:11" ht="12.75">
      <c r="B650" s="718" t="s">
        <v>220</v>
      </c>
      <c r="C650" s="704">
        <f t="shared" si="48"/>
        <v>166759</v>
      </c>
      <c r="D650" s="704">
        <v>3740</v>
      </c>
      <c r="E650" s="705">
        <v>1503</v>
      </c>
      <c r="F650" s="705">
        <v>2000</v>
      </c>
      <c r="G650" s="704">
        <v>237</v>
      </c>
      <c r="H650" s="704">
        <v>163019</v>
      </c>
      <c r="I650" s="704">
        <v>27394</v>
      </c>
      <c r="J650" s="704">
        <v>41041</v>
      </c>
      <c r="K650" s="719">
        <v>94584</v>
      </c>
    </row>
    <row r="651" spans="2:11" ht="12.75">
      <c r="B651" s="718" t="s">
        <v>221</v>
      </c>
      <c r="C651" s="704">
        <f>SUM(D651+H651)</f>
        <v>176233</v>
      </c>
      <c r="D651" s="530">
        <v>4202</v>
      </c>
      <c r="E651" s="706">
        <v>1869</v>
      </c>
      <c r="F651" s="707">
        <v>2029</v>
      </c>
      <c r="G651" s="707">
        <v>304</v>
      </c>
      <c r="H651" s="704">
        <v>172031</v>
      </c>
      <c r="I651" s="706">
        <v>31264</v>
      </c>
      <c r="J651" s="706">
        <v>50784</v>
      </c>
      <c r="K651" s="720">
        <v>89983</v>
      </c>
    </row>
    <row r="652" spans="2:11" ht="12.75">
      <c r="B652" s="718" t="s">
        <v>222</v>
      </c>
      <c r="C652" s="704">
        <f t="shared" si="48"/>
        <v>151920</v>
      </c>
      <c r="D652" s="530">
        <v>4257</v>
      </c>
      <c r="E652" s="706">
        <v>1568</v>
      </c>
      <c r="F652" s="706">
        <v>2117</v>
      </c>
      <c r="G652" s="707">
        <v>572</v>
      </c>
      <c r="H652" s="704">
        <v>147663</v>
      </c>
      <c r="I652" s="706">
        <v>24922</v>
      </c>
      <c r="J652" s="706">
        <v>43850</v>
      </c>
      <c r="K652" s="720">
        <v>78891</v>
      </c>
    </row>
    <row r="653" spans="2:11" ht="12.75">
      <c r="B653" s="718" t="s">
        <v>223</v>
      </c>
      <c r="C653" s="704">
        <f t="shared" si="48"/>
        <v>168873</v>
      </c>
      <c r="D653" s="704">
        <v>4787</v>
      </c>
      <c r="E653" s="705">
        <v>2244</v>
      </c>
      <c r="F653" s="705">
        <v>2284</v>
      </c>
      <c r="G653" s="704">
        <v>259</v>
      </c>
      <c r="H653" s="704">
        <v>164086</v>
      </c>
      <c r="I653" s="704">
        <v>25977</v>
      </c>
      <c r="J653" s="704">
        <v>49066</v>
      </c>
      <c r="K653" s="719">
        <v>89043</v>
      </c>
    </row>
    <row r="654" spans="2:11" ht="12.75">
      <c r="B654" s="722" t="s">
        <v>224</v>
      </c>
      <c r="C654" s="704">
        <f>SUM(D654+H654)</f>
        <v>167227</v>
      </c>
      <c r="D654" s="530">
        <v>4810</v>
      </c>
      <c r="E654" s="706">
        <v>2454</v>
      </c>
      <c r="F654" s="706">
        <v>1999</v>
      </c>
      <c r="G654" s="706">
        <v>357</v>
      </c>
      <c r="H654" s="705">
        <v>162417</v>
      </c>
      <c r="I654" s="706">
        <v>27314</v>
      </c>
      <c r="J654" s="706">
        <v>55182</v>
      </c>
      <c r="K654" s="720">
        <v>79921</v>
      </c>
    </row>
    <row r="655" spans="2:11" ht="12.75">
      <c r="B655" s="723" t="s">
        <v>225</v>
      </c>
      <c r="C655" s="704">
        <f>SUM(D655+H655)</f>
        <v>137617</v>
      </c>
      <c r="D655" s="706">
        <v>3779</v>
      </c>
      <c r="E655" s="706">
        <v>1461</v>
      </c>
      <c r="F655" s="706">
        <v>1884</v>
      </c>
      <c r="G655" s="706">
        <v>434</v>
      </c>
      <c r="H655" s="706">
        <v>133838</v>
      </c>
      <c r="I655" s="706">
        <v>22269</v>
      </c>
      <c r="J655" s="706">
        <v>45841</v>
      </c>
      <c r="K655" s="720">
        <v>65728</v>
      </c>
    </row>
    <row r="656" spans="2:11" ht="12.75">
      <c r="B656" s="723" t="s">
        <v>226</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568" t="s">
        <v>239</v>
      </c>
      <c r="D660" s="1568"/>
      <c r="E660" s="1568"/>
      <c r="F660" s="1568"/>
      <c r="G660" s="1568"/>
      <c r="H660" s="1568"/>
      <c r="I660" s="1568"/>
      <c r="J660" s="1568"/>
      <c r="K660" s="1599"/>
    </row>
    <row r="661" spans="2:11" ht="12.75">
      <c r="B661" s="689"/>
      <c r="C661" s="692"/>
      <c r="D661" s="692"/>
      <c r="E661" s="692"/>
      <c r="F661" s="692"/>
      <c r="G661" s="692"/>
      <c r="H661" s="692"/>
      <c r="I661" s="692"/>
      <c r="J661" s="692"/>
      <c r="K661" s="728"/>
    </row>
    <row r="662" spans="2:11" ht="12.75">
      <c r="B662" s="729" t="s">
        <v>215</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216</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217</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218</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219</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220</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221</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222</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223</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224</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225</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226</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416</v>
      </c>
    </row>
    <row r="676" spans="2:14" ht="12.75">
      <c r="B676" s="730"/>
      <c r="C676" s="693"/>
      <c r="D676" s="693"/>
      <c r="E676" s="693"/>
      <c r="F676" s="693"/>
      <c r="G676" s="693"/>
      <c r="H676" s="693"/>
      <c r="I676" s="693"/>
      <c r="J676" s="693"/>
      <c r="K676" s="731"/>
    </row>
    <row r="677" spans="2:14" ht="12.75" customHeight="1">
      <c r="B677" s="1665" t="s">
        <v>203</v>
      </c>
      <c r="C677" s="1573" t="s">
        <v>18</v>
      </c>
      <c r="D677" s="1573" t="s">
        <v>204</v>
      </c>
      <c r="E677" s="1575" t="s">
        <v>205</v>
      </c>
      <c r="F677" s="1576"/>
      <c r="G677" s="1577"/>
      <c r="H677" s="1578" t="s">
        <v>206</v>
      </c>
      <c r="I677" s="1580" t="s">
        <v>207</v>
      </c>
      <c r="J677" s="1581"/>
      <c r="K677" s="1602"/>
    </row>
    <row r="678" spans="2:14" ht="11.25" customHeight="1">
      <c r="B678" s="1666"/>
      <c r="C678" s="1574"/>
      <c r="D678" s="1574"/>
      <c r="E678" s="1582" t="s">
        <v>244</v>
      </c>
      <c r="F678" s="1573" t="s">
        <v>245</v>
      </c>
      <c r="G678" s="1573" t="s">
        <v>246</v>
      </c>
      <c r="H678" s="1579"/>
      <c r="I678" s="1582" t="s">
        <v>211</v>
      </c>
      <c r="J678" s="1582" t="s">
        <v>20</v>
      </c>
      <c r="K678" s="1600" t="s">
        <v>212</v>
      </c>
    </row>
    <row r="679" spans="2:14" ht="11.25" customHeight="1">
      <c r="B679" s="1666"/>
      <c r="C679" s="1574"/>
      <c r="D679" s="1574"/>
      <c r="E679" s="1583"/>
      <c r="F679" s="1574"/>
      <c r="G679" s="1574"/>
      <c r="H679" s="1579"/>
      <c r="I679" s="1584"/>
      <c r="J679" s="1584"/>
      <c r="K679" s="1601"/>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568" t="s">
        <v>240</v>
      </c>
      <c r="D682" s="1568"/>
      <c r="E682" s="1568"/>
      <c r="F682" s="1568"/>
      <c r="G682" s="1568"/>
      <c r="H682" s="1568"/>
      <c r="I682" s="1568"/>
      <c r="J682" s="1568"/>
      <c r="K682" s="1599"/>
    </row>
    <row r="683" spans="2:14" ht="12.75">
      <c r="B683" s="691"/>
      <c r="C683" s="696"/>
      <c r="D683" s="696"/>
      <c r="E683" s="696"/>
      <c r="F683" s="696"/>
      <c r="G683" s="696"/>
      <c r="H683" s="696"/>
      <c r="I683" s="696"/>
      <c r="J683" s="696"/>
      <c r="K683" s="733"/>
    </row>
    <row r="684" spans="2:14" ht="12.75">
      <c r="B684" s="729" t="s">
        <v>215</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216</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217</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218</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219</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220</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221</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222</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223</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224</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225</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226</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1"/>
      <c r="C700" s="697"/>
      <c r="D700" s="697"/>
      <c r="E700" s="736"/>
      <c r="F700" s="737" t="s">
        <v>241</v>
      </c>
      <c r="G700" s="737"/>
      <c r="H700" s="737"/>
      <c r="I700" s="737"/>
      <c r="J700" s="738"/>
      <c r="K700" s="739"/>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3">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4">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4">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4">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4">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4">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4">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4">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4">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4">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4">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6">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86" t="s">
        <v>417</v>
      </c>
      <c r="C715" s="1586"/>
      <c r="D715" s="1586"/>
      <c r="E715" s="1586"/>
      <c r="F715" s="1586"/>
      <c r="G715" s="1586"/>
      <c r="H715" s="1586"/>
      <c r="I715" s="1586"/>
      <c r="J715" s="1586"/>
      <c r="K715" s="1586"/>
      <c r="L715"/>
    </row>
    <row r="716" spans="2:12" ht="18.75" thickBot="1">
      <c r="B716" s="717"/>
      <c r="C716" s="717"/>
      <c r="D716" s="717"/>
      <c r="E716" s="717"/>
      <c r="F716" s="558" t="s">
        <v>202</v>
      </c>
      <c r="G716" s="717"/>
      <c r="H716" s="717"/>
      <c r="I716" s="717"/>
      <c r="J716" s="717"/>
      <c r="K716" s="717"/>
    </row>
    <row r="717" spans="2:12" ht="12.75" customHeight="1">
      <c r="B717" s="1587" t="s">
        <v>203</v>
      </c>
      <c r="C717" s="1590" t="s">
        <v>18</v>
      </c>
      <c r="D717" s="1590" t="s">
        <v>204</v>
      </c>
      <c r="E717" s="1592" t="s">
        <v>205</v>
      </c>
      <c r="F717" s="1593"/>
      <c r="G717" s="1594"/>
      <c r="H717" s="1590" t="s">
        <v>206</v>
      </c>
      <c r="I717" s="1592" t="s">
        <v>207</v>
      </c>
      <c r="J717" s="1593"/>
      <c r="K717" s="1595"/>
    </row>
    <row r="718" spans="2:12" ht="11.25" customHeight="1">
      <c r="B718" s="1588"/>
      <c r="C718" s="1574"/>
      <c r="D718" s="1574"/>
      <c r="E718" s="1583" t="s">
        <v>244</v>
      </c>
      <c r="F718" s="1574" t="s">
        <v>245</v>
      </c>
      <c r="G718" s="1574" t="s">
        <v>246</v>
      </c>
      <c r="H718" s="1574"/>
      <c r="I718" s="1583" t="s">
        <v>211</v>
      </c>
      <c r="J718" s="1583" t="s">
        <v>20</v>
      </c>
      <c r="K718" s="1597" t="s">
        <v>283</v>
      </c>
    </row>
    <row r="719" spans="2:12" ht="17.25" customHeight="1">
      <c r="B719" s="1588"/>
      <c r="C719" s="1574"/>
      <c r="D719" s="1574"/>
      <c r="E719" s="1583"/>
      <c r="F719" s="1574"/>
      <c r="G719" s="1574"/>
      <c r="H719" s="1574"/>
      <c r="I719" s="1583"/>
      <c r="J719" s="1583"/>
      <c r="K719" s="1597"/>
    </row>
    <row r="720" spans="2:12" ht="11.25" customHeight="1">
      <c r="B720" s="797">
        <v>0</v>
      </c>
      <c r="C720" s="528">
        <v>1</v>
      </c>
      <c r="D720" s="528">
        <v>2</v>
      </c>
      <c r="E720" s="798">
        <v>3</v>
      </c>
      <c r="F720" s="798">
        <v>4</v>
      </c>
      <c r="G720" s="528">
        <v>5</v>
      </c>
      <c r="H720" s="528">
        <v>6</v>
      </c>
      <c r="I720" s="528">
        <v>7</v>
      </c>
      <c r="J720" s="528">
        <v>8</v>
      </c>
      <c r="K720" s="799">
        <v>9</v>
      </c>
    </row>
    <row r="721" spans="2:11" ht="12.75">
      <c r="B721" s="689"/>
      <c r="C721" s="503"/>
      <c r="D721" s="503"/>
      <c r="E721" s="503"/>
      <c r="F721" s="503"/>
      <c r="G721" s="503"/>
      <c r="H721" s="503"/>
      <c r="I721" s="503"/>
      <c r="J721" s="503"/>
      <c r="K721" s="690"/>
    </row>
    <row r="722" spans="2:11" ht="14.25">
      <c r="B722" s="691"/>
      <c r="C722" s="1569" t="s">
        <v>214</v>
      </c>
      <c r="D722" s="1569"/>
      <c r="E722" s="1569"/>
      <c r="F722" s="1569"/>
      <c r="G722" s="1569"/>
      <c r="H722" s="1569"/>
      <c r="I722" s="1569"/>
      <c r="J722" s="1569"/>
      <c r="K722" s="1570"/>
    </row>
    <row r="723" spans="2:11" ht="12.75">
      <c r="B723" s="689"/>
      <c r="C723" s="503"/>
      <c r="D723" s="503"/>
      <c r="E723" s="503"/>
      <c r="F723" s="503"/>
      <c r="G723" s="503"/>
      <c r="H723" s="503"/>
      <c r="I723" s="503"/>
      <c r="J723" s="503"/>
      <c r="K723" s="690"/>
    </row>
    <row r="724" spans="2:11" ht="12.75">
      <c r="B724" s="718" t="s">
        <v>215</v>
      </c>
      <c r="C724" s="704">
        <f>SUM(D724+H724)</f>
        <v>131487</v>
      </c>
      <c r="D724" s="704">
        <v>4212</v>
      </c>
      <c r="E724" s="704">
        <v>1884</v>
      </c>
      <c r="F724" s="704">
        <v>1881</v>
      </c>
      <c r="G724" s="704">
        <v>447</v>
      </c>
      <c r="H724" s="704">
        <v>127275</v>
      </c>
      <c r="I724" s="704">
        <v>20665</v>
      </c>
      <c r="J724" s="704">
        <v>40603</v>
      </c>
      <c r="K724" s="719">
        <v>66007</v>
      </c>
    </row>
    <row r="725" spans="2:11" ht="12.75">
      <c r="B725" s="718" t="s">
        <v>216</v>
      </c>
      <c r="C725" s="704">
        <f t="shared" ref="C725:C735" si="64">SUM(D725+H725)</f>
        <v>139761</v>
      </c>
      <c r="D725" s="704">
        <v>4061</v>
      </c>
      <c r="E725" s="704">
        <v>2090</v>
      </c>
      <c r="F725" s="704">
        <v>1541</v>
      </c>
      <c r="G725" s="704">
        <v>430</v>
      </c>
      <c r="H725" s="704">
        <v>135700</v>
      </c>
      <c r="I725" s="704">
        <v>22172</v>
      </c>
      <c r="J725" s="704">
        <v>39787</v>
      </c>
      <c r="K725" s="719">
        <v>73741</v>
      </c>
    </row>
    <row r="726" spans="2:11" ht="12.75">
      <c r="B726" s="718" t="s">
        <v>217</v>
      </c>
      <c r="C726" s="704">
        <f t="shared" si="64"/>
        <v>169682</v>
      </c>
      <c r="D726" s="706">
        <v>5140</v>
      </c>
      <c r="E726" s="706">
        <v>2472</v>
      </c>
      <c r="F726" s="706">
        <v>2072</v>
      </c>
      <c r="G726" s="707">
        <v>596</v>
      </c>
      <c r="H726" s="704">
        <v>164542</v>
      </c>
      <c r="I726" s="706">
        <v>28740</v>
      </c>
      <c r="J726" s="706">
        <v>46840</v>
      </c>
      <c r="K726" s="720">
        <v>88962</v>
      </c>
    </row>
    <row r="727" spans="2:11" ht="12.75">
      <c r="B727" s="718" t="s">
        <v>218</v>
      </c>
      <c r="C727" s="704">
        <f>SUM(D727+H727)</f>
        <v>147812</v>
      </c>
      <c r="D727" s="704">
        <v>3534</v>
      </c>
      <c r="E727" s="705">
        <v>1611</v>
      </c>
      <c r="F727" s="705">
        <v>1644</v>
      </c>
      <c r="G727" s="704">
        <v>279</v>
      </c>
      <c r="H727" s="704">
        <v>144278</v>
      </c>
      <c r="I727" s="704">
        <v>24602</v>
      </c>
      <c r="J727" s="704">
        <v>37994</v>
      </c>
      <c r="K727" s="719">
        <v>81682</v>
      </c>
    </row>
    <row r="728" spans="2:11" ht="12.75">
      <c r="B728" s="718" t="s">
        <v>219</v>
      </c>
      <c r="C728" s="704">
        <f>SUM(D728+H728)</f>
        <v>152123</v>
      </c>
      <c r="D728" s="529">
        <v>3693</v>
      </c>
      <c r="E728" s="709">
        <v>1713</v>
      </c>
      <c r="F728" s="699">
        <v>1740</v>
      </c>
      <c r="G728" s="699">
        <v>240</v>
      </c>
      <c r="H728" s="529">
        <v>148430</v>
      </c>
      <c r="I728" s="709">
        <v>26209</v>
      </c>
      <c r="J728" s="709">
        <v>40210</v>
      </c>
      <c r="K728" s="721">
        <v>82011</v>
      </c>
    </row>
    <row r="729" spans="2:11" ht="12.75">
      <c r="B729" s="718" t="s">
        <v>220</v>
      </c>
      <c r="C729" s="704">
        <f t="shared" si="64"/>
        <v>166014</v>
      </c>
      <c r="D729" s="704">
        <v>4176</v>
      </c>
      <c r="E729" s="705">
        <v>1863</v>
      </c>
      <c r="F729" s="705">
        <v>1929</v>
      </c>
      <c r="G729" s="704">
        <v>384</v>
      </c>
      <c r="H729" s="704">
        <v>161838</v>
      </c>
      <c r="I729" s="704">
        <v>29003</v>
      </c>
      <c r="J729" s="704">
        <v>42927</v>
      </c>
      <c r="K729" s="719">
        <v>89908</v>
      </c>
    </row>
    <row r="730" spans="2:11" ht="12.75">
      <c r="B730" s="718" t="s">
        <v>221</v>
      </c>
      <c r="C730" s="704">
        <f>SUM(D730+H730)</f>
        <v>185533</v>
      </c>
      <c r="D730" s="530">
        <v>4807</v>
      </c>
      <c r="E730" s="706">
        <v>2536</v>
      </c>
      <c r="F730" s="707">
        <v>1934</v>
      </c>
      <c r="G730" s="707">
        <v>337</v>
      </c>
      <c r="H730" s="704">
        <v>180726</v>
      </c>
      <c r="I730" s="706">
        <v>29597</v>
      </c>
      <c r="J730" s="706">
        <v>50983</v>
      </c>
      <c r="K730" s="720">
        <v>100146</v>
      </c>
    </row>
    <row r="731" spans="2:11" ht="12.75">
      <c r="B731" s="718" t="s">
        <v>222</v>
      </c>
      <c r="C731" s="704">
        <f t="shared" si="64"/>
        <v>154946</v>
      </c>
      <c r="D731" s="530">
        <v>5163</v>
      </c>
      <c r="E731" s="706">
        <v>2773</v>
      </c>
      <c r="F731" s="706">
        <v>1809</v>
      </c>
      <c r="G731" s="707">
        <v>581</v>
      </c>
      <c r="H731" s="704">
        <v>149783</v>
      </c>
      <c r="I731" s="706">
        <v>24934</v>
      </c>
      <c r="J731" s="706">
        <v>46560</v>
      </c>
      <c r="K731" s="720">
        <v>78289</v>
      </c>
    </row>
    <row r="732" spans="2:11" ht="12.75">
      <c r="B732" s="718" t="s">
        <v>223</v>
      </c>
      <c r="C732" s="704">
        <f t="shared" si="64"/>
        <v>159994</v>
      </c>
      <c r="D732" s="704">
        <v>5157</v>
      </c>
      <c r="E732" s="705">
        <v>2557</v>
      </c>
      <c r="F732" s="705">
        <v>2220</v>
      </c>
      <c r="G732" s="704">
        <v>380</v>
      </c>
      <c r="H732" s="704">
        <v>154837</v>
      </c>
      <c r="I732" s="704">
        <v>27153</v>
      </c>
      <c r="J732" s="704">
        <v>50573</v>
      </c>
      <c r="K732" s="719">
        <v>77111</v>
      </c>
    </row>
    <row r="733" spans="2:11" ht="12.75">
      <c r="B733" s="722" t="s">
        <v>224</v>
      </c>
      <c r="C733" s="704">
        <f>SUM(D733+H733)</f>
        <v>157624</v>
      </c>
      <c r="D733" s="530">
        <v>4946</v>
      </c>
      <c r="E733" s="706">
        <v>2081</v>
      </c>
      <c r="F733" s="706">
        <v>2172</v>
      </c>
      <c r="G733" s="706">
        <v>693</v>
      </c>
      <c r="H733" s="705">
        <v>152678</v>
      </c>
      <c r="I733" s="706">
        <v>27404</v>
      </c>
      <c r="J733" s="706">
        <v>53995</v>
      </c>
      <c r="K733" s="720">
        <v>71279</v>
      </c>
    </row>
    <row r="734" spans="2:11" ht="12.75">
      <c r="B734" s="723" t="s">
        <v>225</v>
      </c>
      <c r="C734" s="704">
        <f>SUM(D734+H734)</f>
        <v>153027</v>
      </c>
      <c r="D734" s="706">
        <v>3583</v>
      </c>
      <c r="E734" s="706">
        <v>1512</v>
      </c>
      <c r="F734" s="706">
        <v>1540</v>
      </c>
      <c r="G734" s="706">
        <v>531</v>
      </c>
      <c r="H734" s="706">
        <v>149444</v>
      </c>
      <c r="I734" s="706">
        <v>26016</v>
      </c>
      <c r="J734" s="706">
        <v>53618</v>
      </c>
      <c r="K734" s="720">
        <v>69810</v>
      </c>
    </row>
    <row r="735" spans="2:11" ht="12.75">
      <c r="B735" s="723" t="s">
        <v>226</v>
      </c>
      <c r="C735" s="704">
        <f t="shared" si="64"/>
        <v>148481</v>
      </c>
      <c r="D735" s="706">
        <v>3581</v>
      </c>
      <c r="E735" s="706">
        <v>1769</v>
      </c>
      <c r="F735" s="706">
        <v>1378</v>
      </c>
      <c r="G735" s="706">
        <v>434</v>
      </c>
      <c r="H735" s="706">
        <v>144900</v>
      </c>
      <c r="I735" s="706">
        <v>24386</v>
      </c>
      <c r="J735" s="706">
        <v>51130</v>
      </c>
      <c r="K735" s="720">
        <v>69384</v>
      </c>
    </row>
    <row r="736" spans="2:11" ht="15">
      <c r="B736" s="724"/>
      <c r="C736" s="705"/>
      <c r="D736" s="705"/>
      <c r="E736" s="705"/>
      <c r="F736" s="705"/>
      <c r="G736" s="705"/>
      <c r="H736" s="705"/>
      <c r="I736" s="705"/>
      <c r="J736" s="705"/>
      <c r="K736" s="725"/>
    </row>
    <row r="737" spans="2:11" ht="12.75">
      <c r="B737" s="726">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7">
        <f t="shared" si="65"/>
        <v>948330</v>
      </c>
    </row>
    <row r="738" spans="2:11" ht="12.75">
      <c r="B738" s="691"/>
      <c r="C738" s="692"/>
      <c r="D738" s="692"/>
      <c r="E738" s="692"/>
      <c r="F738" s="692"/>
      <c r="G738" s="692"/>
      <c r="H738" s="692"/>
      <c r="I738" s="692"/>
      <c r="J738" s="692"/>
      <c r="K738" s="728"/>
    </row>
    <row r="739" spans="2:11" ht="12.75">
      <c r="B739" s="691"/>
      <c r="C739" s="1568" t="s">
        <v>239</v>
      </c>
      <c r="D739" s="1568"/>
      <c r="E739" s="1568"/>
      <c r="F739" s="1568"/>
      <c r="G739" s="1568"/>
      <c r="H739" s="1568"/>
      <c r="I739" s="1568"/>
      <c r="J739" s="1568"/>
      <c r="K739" s="1599"/>
    </row>
    <row r="740" spans="2:11" ht="12.75">
      <c r="B740" s="689"/>
      <c r="C740" s="692"/>
      <c r="D740" s="692"/>
      <c r="E740" s="692"/>
      <c r="F740" s="692"/>
      <c r="G740" s="692"/>
      <c r="H740" s="692"/>
      <c r="I740" s="692"/>
      <c r="J740" s="692"/>
      <c r="K740" s="728"/>
    </row>
    <row r="741" spans="2:11" ht="12.75">
      <c r="B741" s="729" t="s">
        <v>215</v>
      </c>
      <c r="C741" s="704">
        <f t="shared" ref="C741:C752" si="66">SUM(D741+H741)</f>
        <v>39741341</v>
      </c>
      <c r="D741" s="704">
        <v>237362</v>
      </c>
      <c r="E741" s="704">
        <v>66223</v>
      </c>
      <c r="F741" s="704">
        <v>109472</v>
      </c>
      <c r="G741" s="704">
        <v>61667</v>
      </c>
      <c r="H741" s="704">
        <v>39503979</v>
      </c>
      <c r="I741" s="704">
        <v>5747629</v>
      </c>
      <c r="J741" s="704">
        <v>11340717</v>
      </c>
      <c r="K741" s="719">
        <v>22415633</v>
      </c>
    </row>
    <row r="742" spans="2:11" ht="12.75">
      <c r="B742" s="729" t="s">
        <v>216</v>
      </c>
      <c r="C742" s="704">
        <f t="shared" si="66"/>
        <v>42585604</v>
      </c>
      <c r="D742" s="704">
        <v>225646</v>
      </c>
      <c r="E742" s="704">
        <v>74893</v>
      </c>
      <c r="F742" s="704">
        <v>91386</v>
      </c>
      <c r="G742" s="704">
        <v>59367</v>
      </c>
      <c r="H742" s="704">
        <v>42359958</v>
      </c>
      <c r="I742" s="704">
        <v>6173809</v>
      </c>
      <c r="J742" s="704">
        <v>11233624</v>
      </c>
      <c r="K742" s="719">
        <v>24952525</v>
      </c>
    </row>
    <row r="743" spans="2:11" ht="12.75">
      <c r="B743" s="729" t="s">
        <v>217</v>
      </c>
      <c r="C743" s="704">
        <f t="shared" si="66"/>
        <v>51669516</v>
      </c>
      <c r="D743" s="706">
        <v>269170</v>
      </c>
      <c r="E743" s="706">
        <v>75705</v>
      </c>
      <c r="F743" s="706">
        <v>120949</v>
      </c>
      <c r="G743" s="707">
        <v>72516</v>
      </c>
      <c r="H743" s="704">
        <v>51400346</v>
      </c>
      <c r="I743" s="706">
        <v>8040952</v>
      </c>
      <c r="J743" s="706">
        <v>13263981</v>
      </c>
      <c r="K743" s="720">
        <v>30095413</v>
      </c>
    </row>
    <row r="744" spans="2:11" ht="12.75">
      <c r="B744" s="729" t="s">
        <v>218</v>
      </c>
      <c r="C744" s="704">
        <f t="shared" si="66"/>
        <v>46021458</v>
      </c>
      <c r="D744" s="704">
        <v>203453</v>
      </c>
      <c r="E744" s="705">
        <v>56947</v>
      </c>
      <c r="F744" s="705">
        <v>106856</v>
      </c>
      <c r="G744" s="704">
        <v>39650</v>
      </c>
      <c r="H744" s="704">
        <v>45818005</v>
      </c>
      <c r="I744" s="704">
        <v>6937605</v>
      </c>
      <c r="J744" s="704">
        <v>10743705</v>
      </c>
      <c r="K744" s="719">
        <v>28136695</v>
      </c>
    </row>
    <row r="745" spans="2:11" ht="12.75">
      <c r="B745" s="729" t="s">
        <v>219</v>
      </c>
      <c r="C745" s="704">
        <f t="shared" si="66"/>
        <v>46571427</v>
      </c>
      <c r="D745" s="709">
        <v>212169</v>
      </c>
      <c r="E745" s="709">
        <v>64706</v>
      </c>
      <c r="F745" s="709">
        <v>114698</v>
      </c>
      <c r="G745" s="709">
        <v>32765</v>
      </c>
      <c r="H745" s="709">
        <v>46359258</v>
      </c>
      <c r="I745" s="709">
        <v>7426484</v>
      </c>
      <c r="J745" s="709">
        <v>11153429</v>
      </c>
      <c r="K745" s="721">
        <v>27779345</v>
      </c>
    </row>
    <row r="746" spans="2:11" ht="12.75">
      <c r="B746" s="729" t="s">
        <v>220</v>
      </c>
      <c r="C746" s="704">
        <f t="shared" si="66"/>
        <v>50546758</v>
      </c>
      <c r="D746" s="704">
        <v>230190</v>
      </c>
      <c r="E746" s="705">
        <v>64238</v>
      </c>
      <c r="F746" s="705">
        <v>119347</v>
      </c>
      <c r="G746" s="704">
        <v>46605</v>
      </c>
      <c r="H746" s="704">
        <v>50316568</v>
      </c>
      <c r="I746" s="704">
        <v>8234522</v>
      </c>
      <c r="J746" s="704">
        <v>11657127</v>
      </c>
      <c r="K746" s="719">
        <v>30424919</v>
      </c>
    </row>
    <row r="747" spans="2:11" ht="12.75">
      <c r="B747" s="729" t="s">
        <v>221</v>
      </c>
      <c r="C747" s="704">
        <f t="shared" si="66"/>
        <v>49773277</v>
      </c>
      <c r="D747" s="706">
        <v>259662</v>
      </c>
      <c r="E747" s="706">
        <v>89587</v>
      </c>
      <c r="F747" s="706">
        <v>122756</v>
      </c>
      <c r="G747" s="707">
        <v>47319</v>
      </c>
      <c r="H747" s="704">
        <v>49513615</v>
      </c>
      <c r="I747" s="706">
        <v>8220789</v>
      </c>
      <c r="J747" s="706">
        <v>13988860</v>
      </c>
      <c r="K747" s="720">
        <v>27303966</v>
      </c>
    </row>
    <row r="748" spans="2:11" ht="12.75">
      <c r="B748" s="729" t="s">
        <v>222</v>
      </c>
      <c r="C748" s="704">
        <f t="shared" si="66"/>
        <v>46010365</v>
      </c>
      <c r="D748" s="706">
        <v>287087</v>
      </c>
      <c r="E748" s="706">
        <v>98165</v>
      </c>
      <c r="F748" s="706">
        <v>115259</v>
      </c>
      <c r="G748" s="707">
        <v>73663</v>
      </c>
      <c r="H748" s="704">
        <v>45723278</v>
      </c>
      <c r="I748" s="706">
        <v>6832506</v>
      </c>
      <c r="J748" s="706">
        <v>12656962</v>
      </c>
      <c r="K748" s="720">
        <v>26233810</v>
      </c>
    </row>
    <row r="749" spans="2:11" ht="12.75">
      <c r="B749" s="729" t="s">
        <v>223</v>
      </c>
      <c r="C749" s="704">
        <f t="shared" si="66"/>
        <v>47074285</v>
      </c>
      <c r="D749" s="706">
        <v>280407</v>
      </c>
      <c r="E749" s="706">
        <v>87972</v>
      </c>
      <c r="F749" s="706">
        <v>143839</v>
      </c>
      <c r="G749" s="707">
        <v>48596</v>
      </c>
      <c r="H749" s="704">
        <v>46793878</v>
      </c>
      <c r="I749" s="706">
        <v>7338139</v>
      </c>
      <c r="J749" s="706">
        <v>14008821</v>
      </c>
      <c r="K749" s="720">
        <v>25446918</v>
      </c>
    </row>
    <row r="750" spans="2:11" ht="12.75">
      <c r="B750" s="729" t="s">
        <v>224</v>
      </c>
      <c r="C750" s="704">
        <f>SUM(D750+H750)</f>
        <v>46072566</v>
      </c>
      <c r="D750" s="706">
        <v>285761</v>
      </c>
      <c r="E750" s="706">
        <v>72051</v>
      </c>
      <c r="F750" s="706">
        <v>119761</v>
      </c>
      <c r="G750" s="706">
        <v>93949</v>
      </c>
      <c r="H750" s="705">
        <v>45786805</v>
      </c>
      <c r="I750" s="706">
        <v>7425733</v>
      </c>
      <c r="J750" s="706">
        <v>15007067</v>
      </c>
      <c r="K750" s="720">
        <v>23354005</v>
      </c>
    </row>
    <row r="751" spans="2:11" ht="12.75">
      <c r="B751" s="729" t="s">
        <v>225</v>
      </c>
      <c r="C751" s="704">
        <f>SUM(D751+H751)</f>
        <v>45343150</v>
      </c>
      <c r="D751" s="706">
        <v>221738</v>
      </c>
      <c r="E751" s="706">
        <v>51591</v>
      </c>
      <c r="F751" s="706">
        <v>93040</v>
      </c>
      <c r="G751" s="706">
        <v>77107</v>
      </c>
      <c r="H751" s="705">
        <v>45121412</v>
      </c>
      <c r="I751" s="706">
        <v>7075285</v>
      </c>
      <c r="J751" s="706">
        <v>15101194</v>
      </c>
      <c r="K751" s="720">
        <v>22944933</v>
      </c>
    </row>
    <row r="752" spans="2:11" ht="12.75">
      <c r="B752" s="729" t="s">
        <v>226</v>
      </c>
      <c r="C752" s="704">
        <f t="shared" si="66"/>
        <v>44112072</v>
      </c>
      <c r="D752" s="706">
        <v>209996</v>
      </c>
      <c r="E752" s="706">
        <v>59984</v>
      </c>
      <c r="F752" s="706">
        <v>84647</v>
      </c>
      <c r="G752" s="706">
        <v>65365</v>
      </c>
      <c r="H752" s="706">
        <v>43902076</v>
      </c>
      <c r="I752" s="706">
        <v>6509276</v>
      </c>
      <c r="J752" s="706">
        <v>14526488</v>
      </c>
      <c r="K752" s="720">
        <v>22866312</v>
      </c>
    </row>
    <row r="753" spans="2:11" ht="12.75">
      <c r="B753" s="691"/>
      <c r="C753" s="705"/>
      <c r="D753" s="705"/>
      <c r="E753" s="705"/>
      <c r="F753" s="705"/>
      <c r="G753" s="705"/>
      <c r="H753" s="705"/>
      <c r="I753" s="705"/>
      <c r="J753" s="705"/>
      <c r="K753" s="725"/>
    </row>
    <row r="754" spans="2:11" ht="12.75">
      <c r="B754" s="726">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7">
        <f t="shared" si="67"/>
        <v>311954474</v>
      </c>
    </row>
    <row r="755" spans="2:11" ht="12.75">
      <c r="B755" s="730"/>
      <c r="C755" s="693"/>
      <c r="D755" s="693"/>
      <c r="E755" s="693"/>
      <c r="F755" s="693"/>
      <c r="G755" s="693"/>
      <c r="H755" s="693"/>
      <c r="I755" s="693"/>
      <c r="J755" s="693"/>
      <c r="K755" s="731"/>
    </row>
    <row r="756" spans="2:11" ht="12.75" customHeight="1">
      <c r="B756" s="1665" t="s">
        <v>203</v>
      </c>
      <c r="C756" s="1573" t="s">
        <v>18</v>
      </c>
      <c r="D756" s="1573" t="s">
        <v>204</v>
      </c>
      <c r="E756" s="1575" t="s">
        <v>205</v>
      </c>
      <c r="F756" s="1576"/>
      <c r="G756" s="1577"/>
      <c r="H756" s="1578" t="s">
        <v>206</v>
      </c>
      <c r="I756" s="1580" t="s">
        <v>207</v>
      </c>
      <c r="J756" s="1581"/>
      <c r="K756" s="1602"/>
    </row>
    <row r="757" spans="2:11" ht="11.25" customHeight="1">
      <c r="B757" s="1666"/>
      <c r="C757" s="1574"/>
      <c r="D757" s="1574"/>
      <c r="E757" s="1582" t="s">
        <v>244</v>
      </c>
      <c r="F757" s="1573" t="s">
        <v>245</v>
      </c>
      <c r="G757" s="1573" t="s">
        <v>246</v>
      </c>
      <c r="H757" s="1579"/>
      <c r="I757" s="1582" t="s">
        <v>211</v>
      </c>
      <c r="J757" s="1582" t="s">
        <v>20</v>
      </c>
      <c r="K757" s="1600" t="s">
        <v>212</v>
      </c>
    </row>
    <row r="758" spans="2:11" ht="11.25" customHeight="1">
      <c r="B758" s="1666"/>
      <c r="C758" s="1574"/>
      <c r="D758" s="1574"/>
      <c r="E758" s="1583"/>
      <c r="F758" s="1574"/>
      <c r="G758" s="1574"/>
      <c r="H758" s="1579"/>
      <c r="I758" s="1584"/>
      <c r="J758" s="1584"/>
      <c r="K758" s="1601"/>
    </row>
    <row r="759" spans="2:11" ht="12.75">
      <c r="B759" s="687">
        <v>0</v>
      </c>
      <c r="C759" s="694">
        <v>1</v>
      </c>
      <c r="D759" s="694">
        <v>2</v>
      </c>
      <c r="E759" s="695">
        <v>3</v>
      </c>
      <c r="F759" s="695">
        <v>4</v>
      </c>
      <c r="G759" s="694">
        <v>5</v>
      </c>
      <c r="H759" s="694">
        <v>6</v>
      </c>
      <c r="I759" s="694">
        <v>7</v>
      </c>
      <c r="J759" s="694">
        <v>8</v>
      </c>
      <c r="K759" s="732">
        <v>9</v>
      </c>
    </row>
    <row r="760" spans="2:11" ht="12.75">
      <c r="B760" s="689"/>
      <c r="C760" s="692"/>
      <c r="D760" s="692"/>
      <c r="E760" s="692"/>
      <c r="F760" s="692"/>
      <c r="G760" s="692"/>
      <c r="H760" s="692"/>
      <c r="I760" s="692"/>
      <c r="J760" s="692"/>
      <c r="K760" s="728"/>
    </row>
    <row r="761" spans="2:11" ht="12.75">
      <c r="B761" s="691"/>
      <c r="C761" s="1568" t="s">
        <v>240</v>
      </c>
      <c r="D761" s="1568"/>
      <c r="E761" s="1568"/>
      <c r="F761" s="1568"/>
      <c r="G761" s="1568"/>
      <c r="H761" s="1568"/>
      <c r="I761" s="1568"/>
      <c r="J761" s="1568"/>
      <c r="K761" s="1599"/>
    </row>
    <row r="762" spans="2:11" ht="12.75">
      <c r="B762" s="691"/>
      <c r="C762" s="696"/>
      <c r="D762" s="696"/>
      <c r="E762" s="696"/>
      <c r="F762" s="696"/>
      <c r="G762" s="696"/>
      <c r="H762" s="696"/>
      <c r="I762" s="696"/>
      <c r="J762" s="696"/>
      <c r="K762" s="733"/>
    </row>
    <row r="763" spans="2:11" ht="12.75">
      <c r="B763" s="729" t="s">
        <v>215</v>
      </c>
      <c r="C763" s="704">
        <f>SUM(D763+H763)</f>
        <v>78109600</v>
      </c>
      <c r="D763" s="704">
        <v>415757</v>
      </c>
      <c r="E763" s="704">
        <v>115249</v>
      </c>
      <c r="F763" s="704">
        <v>192404</v>
      </c>
      <c r="G763" s="704">
        <v>108104</v>
      </c>
      <c r="H763" s="704">
        <v>77693843</v>
      </c>
      <c r="I763" s="704">
        <v>11243403</v>
      </c>
      <c r="J763" s="704">
        <v>23582450</v>
      </c>
      <c r="K763" s="719">
        <v>42867990</v>
      </c>
    </row>
    <row r="764" spans="2:11" ht="12.75">
      <c r="B764" s="729" t="s">
        <v>216</v>
      </c>
      <c r="C764" s="704">
        <f t="shared" ref="C764:C774" si="68">SUM(D764+H764)</f>
        <v>84091107</v>
      </c>
      <c r="D764" s="704">
        <v>393972</v>
      </c>
      <c r="E764" s="704">
        <v>130879</v>
      </c>
      <c r="F764" s="704">
        <v>159588</v>
      </c>
      <c r="G764" s="704">
        <v>103505</v>
      </c>
      <c r="H764" s="704">
        <v>83697135</v>
      </c>
      <c r="I764" s="704">
        <v>12177076</v>
      </c>
      <c r="J764" s="704">
        <v>23317616</v>
      </c>
      <c r="K764" s="719">
        <v>48202443</v>
      </c>
    </row>
    <row r="765" spans="2:11" ht="12.75">
      <c r="B765" s="729" t="s">
        <v>217</v>
      </c>
      <c r="C765" s="704">
        <f t="shared" si="68"/>
        <v>102461148</v>
      </c>
      <c r="D765" s="706">
        <v>472364</v>
      </c>
      <c r="E765" s="706">
        <v>133618</v>
      </c>
      <c r="F765" s="706">
        <v>212699</v>
      </c>
      <c r="G765" s="707">
        <v>126047</v>
      </c>
      <c r="H765" s="704">
        <v>101988784</v>
      </c>
      <c r="I765" s="706">
        <v>15849028</v>
      </c>
      <c r="J765" s="706">
        <v>27673719</v>
      </c>
      <c r="K765" s="720">
        <v>58466037</v>
      </c>
    </row>
    <row r="766" spans="2:11" ht="12.75">
      <c r="B766" s="729" t="s">
        <v>218</v>
      </c>
      <c r="C766" s="704">
        <f t="shared" si="68"/>
        <v>89783783</v>
      </c>
      <c r="D766" s="704">
        <v>360230</v>
      </c>
      <c r="E766" s="705">
        <v>100047</v>
      </c>
      <c r="F766" s="705">
        <v>192268</v>
      </c>
      <c r="G766" s="705">
        <v>67915</v>
      </c>
      <c r="H766" s="704">
        <v>89423553</v>
      </c>
      <c r="I766" s="705">
        <v>13563784</v>
      </c>
      <c r="J766" s="705">
        <v>22215821</v>
      </c>
      <c r="K766" s="725">
        <v>53643948</v>
      </c>
    </row>
    <row r="767" spans="2:11" ht="12.75">
      <c r="B767" s="729" t="s">
        <v>219</v>
      </c>
      <c r="C767" s="704">
        <f t="shared" si="68"/>
        <v>91368131</v>
      </c>
      <c r="D767" s="709">
        <v>376395</v>
      </c>
      <c r="E767" s="709">
        <v>114763</v>
      </c>
      <c r="F767" s="709">
        <v>205460</v>
      </c>
      <c r="G767" s="709">
        <v>56172</v>
      </c>
      <c r="H767" s="709">
        <v>90991736</v>
      </c>
      <c r="I767" s="709">
        <v>14560960</v>
      </c>
      <c r="J767" s="709">
        <v>23348822</v>
      </c>
      <c r="K767" s="721">
        <v>53081954</v>
      </c>
    </row>
    <row r="768" spans="2:11" ht="12.75">
      <c r="B768" s="729" t="s">
        <v>220</v>
      </c>
      <c r="C768" s="704">
        <f t="shared" si="68"/>
        <v>99584261</v>
      </c>
      <c r="D768" s="704">
        <v>409711</v>
      </c>
      <c r="E768" s="705">
        <v>113176</v>
      </c>
      <c r="F768" s="705">
        <v>212213</v>
      </c>
      <c r="G768" s="705">
        <v>84322</v>
      </c>
      <c r="H768" s="704">
        <v>99174550</v>
      </c>
      <c r="I768" s="705">
        <v>16143401</v>
      </c>
      <c r="J768" s="705">
        <v>24372903</v>
      </c>
      <c r="K768" s="725">
        <v>58658246</v>
      </c>
    </row>
    <row r="769" spans="2:11" ht="12.75">
      <c r="B769" s="729" t="s">
        <v>221</v>
      </c>
      <c r="C769" s="704">
        <f>SUM(D769+H769)</f>
        <v>97936639</v>
      </c>
      <c r="D769" s="706">
        <v>463172</v>
      </c>
      <c r="E769" s="706">
        <v>157219</v>
      </c>
      <c r="F769" s="706">
        <v>221210</v>
      </c>
      <c r="G769" s="707">
        <v>84743</v>
      </c>
      <c r="H769" s="704">
        <v>97473467</v>
      </c>
      <c r="I769" s="706">
        <v>16134948</v>
      </c>
      <c r="J769" s="706">
        <v>29010696</v>
      </c>
      <c r="K769" s="720">
        <v>52327823</v>
      </c>
    </row>
    <row r="770" spans="2:11" ht="12.75">
      <c r="B770" s="729" t="s">
        <v>222</v>
      </c>
      <c r="C770" s="704">
        <f>SUM(D770+H770)</f>
        <v>90347661</v>
      </c>
      <c r="D770" s="706">
        <v>506165</v>
      </c>
      <c r="E770" s="706">
        <v>172138</v>
      </c>
      <c r="F770" s="706">
        <v>205839</v>
      </c>
      <c r="G770" s="707">
        <v>128188</v>
      </c>
      <c r="H770" s="704">
        <v>89841496</v>
      </c>
      <c r="I770" s="706">
        <v>13379420</v>
      </c>
      <c r="J770" s="706">
        <v>26379670</v>
      </c>
      <c r="K770" s="720">
        <v>50082406</v>
      </c>
    </row>
    <row r="771" spans="2:11" ht="12.75">
      <c r="B771" s="729" t="s">
        <v>223</v>
      </c>
      <c r="C771" s="704">
        <f t="shared" si="68"/>
        <v>92736838</v>
      </c>
      <c r="D771" s="704">
        <v>498464</v>
      </c>
      <c r="E771" s="705">
        <v>155328</v>
      </c>
      <c r="F771" s="705">
        <v>258397</v>
      </c>
      <c r="G771" s="705">
        <v>84739</v>
      </c>
      <c r="H771" s="704">
        <v>92238374</v>
      </c>
      <c r="I771" s="705">
        <v>14500535</v>
      </c>
      <c r="J771" s="705">
        <v>28611254</v>
      </c>
      <c r="K771" s="725">
        <v>49126585</v>
      </c>
    </row>
    <row r="772" spans="2:11" ht="12.75">
      <c r="B772" s="729" t="s">
        <v>224</v>
      </c>
      <c r="C772" s="704">
        <f t="shared" si="68"/>
        <v>91063370</v>
      </c>
      <c r="D772" s="706">
        <v>499340</v>
      </c>
      <c r="E772" s="706">
        <v>126691</v>
      </c>
      <c r="F772" s="706">
        <v>209408</v>
      </c>
      <c r="G772" s="706">
        <v>163241</v>
      </c>
      <c r="H772" s="705">
        <v>90564030</v>
      </c>
      <c r="I772" s="706">
        <v>14582999</v>
      </c>
      <c r="J772" s="706">
        <v>30907506</v>
      </c>
      <c r="K772" s="720">
        <v>45073525</v>
      </c>
    </row>
    <row r="773" spans="2:11" ht="12.75">
      <c r="B773" s="729" t="s">
        <v>225</v>
      </c>
      <c r="C773" s="704">
        <f t="shared" si="68"/>
        <v>90002890</v>
      </c>
      <c r="D773" s="706">
        <v>388410</v>
      </c>
      <c r="E773" s="706">
        <v>91354</v>
      </c>
      <c r="F773" s="706">
        <v>162741</v>
      </c>
      <c r="G773" s="706">
        <v>134315</v>
      </c>
      <c r="H773" s="705">
        <v>89614480</v>
      </c>
      <c r="I773" s="706">
        <v>13880364</v>
      </c>
      <c r="J773" s="706">
        <v>31315926</v>
      </c>
      <c r="K773" s="720">
        <v>44418190</v>
      </c>
    </row>
    <row r="774" spans="2:11" ht="12.75">
      <c r="B774" s="729" t="s">
        <v>226</v>
      </c>
      <c r="C774" s="704">
        <f t="shared" si="68"/>
        <v>87779993</v>
      </c>
      <c r="D774" s="706">
        <v>372490</v>
      </c>
      <c r="E774" s="706">
        <v>106517</v>
      </c>
      <c r="F774" s="706">
        <v>149483</v>
      </c>
      <c r="G774" s="707">
        <v>116490</v>
      </c>
      <c r="H774" s="708">
        <v>87407503</v>
      </c>
      <c r="I774" s="706">
        <v>13264826</v>
      </c>
      <c r="J774" s="706">
        <v>29875108</v>
      </c>
      <c r="K774" s="720">
        <v>44267569</v>
      </c>
    </row>
    <row r="775" spans="2:11" ht="12.75">
      <c r="B775" s="729"/>
      <c r="C775" s="703"/>
      <c r="D775" s="700"/>
      <c r="E775" s="701"/>
      <c r="F775" s="701"/>
      <c r="G775" s="701"/>
      <c r="H775" s="700"/>
      <c r="I775" s="701"/>
      <c r="J775" s="701"/>
      <c r="K775" s="734"/>
    </row>
    <row r="776" spans="2:11" ht="12.75">
      <c r="B776" s="726">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5">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1"/>
      <c r="C779" s="697"/>
      <c r="D779" s="697"/>
      <c r="E779" s="736"/>
      <c r="F779" s="737" t="s">
        <v>241</v>
      </c>
      <c r="G779" s="737"/>
      <c r="H779" s="737"/>
      <c r="I779" s="737"/>
      <c r="J779" s="738"/>
      <c r="K779" s="739"/>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4">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4">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4">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4">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4">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4">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4">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4">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4">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4">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4">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6">
        <f t="shared" si="78"/>
        <v>638.00831603827976</v>
      </c>
    </row>
    <row r="795" spans="2:11" ht="18">
      <c r="B795" s="1586" t="s">
        <v>479</v>
      </c>
      <c r="C795" s="1586"/>
      <c r="D795" s="1586"/>
      <c r="E795" s="1586"/>
      <c r="F795" s="1586"/>
      <c r="G795" s="1586"/>
      <c r="H795" s="1586"/>
      <c r="I795" s="1586"/>
      <c r="J795" s="1586"/>
      <c r="K795" s="1586"/>
    </row>
    <row r="796" spans="2:11" ht="18.75" thickBot="1">
      <c r="B796" s="820"/>
      <c r="C796" s="820"/>
      <c r="D796" s="820"/>
      <c r="E796" s="820"/>
      <c r="F796" s="558" t="s">
        <v>202</v>
      </c>
      <c r="G796" s="820"/>
      <c r="H796" s="820"/>
      <c r="I796" s="820"/>
      <c r="J796" s="820"/>
      <c r="K796" s="820"/>
    </row>
    <row r="797" spans="2:11" ht="12.75">
      <c r="B797" s="1587" t="s">
        <v>203</v>
      </c>
      <c r="C797" s="1590" t="s">
        <v>18</v>
      </c>
      <c r="D797" s="1590" t="s">
        <v>204</v>
      </c>
      <c r="E797" s="1592" t="s">
        <v>205</v>
      </c>
      <c r="F797" s="1593"/>
      <c r="G797" s="1594"/>
      <c r="H797" s="1590" t="s">
        <v>206</v>
      </c>
      <c r="I797" s="1592" t="s">
        <v>207</v>
      </c>
      <c r="J797" s="1593"/>
      <c r="K797" s="1595"/>
    </row>
    <row r="798" spans="2:11">
      <c r="B798" s="1588"/>
      <c r="C798" s="1574"/>
      <c r="D798" s="1574"/>
      <c r="E798" s="1583" t="s">
        <v>244</v>
      </c>
      <c r="F798" s="1574" t="s">
        <v>245</v>
      </c>
      <c r="G798" s="1574" t="s">
        <v>246</v>
      </c>
      <c r="H798" s="1574"/>
      <c r="I798" s="1583" t="s">
        <v>211</v>
      </c>
      <c r="J798" s="1583" t="s">
        <v>20</v>
      </c>
      <c r="K798" s="1597" t="s">
        <v>283</v>
      </c>
    </row>
    <row r="799" spans="2:11" ht="12" thickBot="1">
      <c r="B799" s="1589"/>
      <c r="C799" s="1591"/>
      <c r="D799" s="1591"/>
      <c r="E799" s="1596"/>
      <c r="F799" s="1591"/>
      <c r="G799" s="1591"/>
      <c r="H799" s="1591"/>
      <c r="I799" s="1596"/>
      <c r="J799" s="1596"/>
      <c r="K799" s="1598"/>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3"/>
      <c r="D801" s="503"/>
      <c r="E801" s="503"/>
      <c r="F801" s="503"/>
      <c r="G801" s="503"/>
      <c r="H801" s="503"/>
      <c r="I801" s="503"/>
      <c r="J801" s="503"/>
      <c r="K801" s="690"/>
    </row>
    <row r="802" spans="2:11" ht="14.25">
      <c r="B802" s="691"/>
      <c r="C802" s="1569" t="s">
        <v>214</v>
      </c>
      <c r="D802" s="1569"/>
      <c r="E802" s="1569"/>
      <c r="F802" s="1569"/>
      <c r="G802" s="1569"/>
      <c r="H802" s="1569"/>
      <c r="I802" s="1569"/>
      <c r="J802" s="1569"/>
      <c r="K802" s="1570"/>
    </row>
    <row r="803" spans="2:11" ht="12.75">
      <c r="B803" s="689"/>
      <c r="C803" s="503"/>
      <c r="D803" s="503"/>
      <c r="E803" s="503"/>
      <c r="F803" s="503"/>
      <c r="G803" s="503"/>
      <c r="H803" s="503"/>
      <c r="I803" s="503"/>
      <c r="J803" s="503"/>
      <c r="K803" s="690"/>
    </row>
    <row r="804" spans="2:11" ht="12.75">
      <c r="B804" s="1450" t="s">
        <v>215</v>
      </c>
      <c r="C804" s="704">
        <f>SUM(D804+H804)</f>
        <v>136548</v>
      </c>
      <c r="D804" s="704">
        <v>3929</v>
      </c>
      <c r="E804" s="704">
        <v>1797</v>
      </c>
      <c r="F804" s="704">
        <v>1634</v>
      </c>
      <c r="G804" s="704">
        <v>498</v>
      </c>
      <c r="H804" s="704">
        <v>132619</v>
      </c>
      <c r="I804" s="704">
        <v>22626</v>
      </c>
      <c r="J804" s="704">
        <v>43264</v>
      </c>
      <c r="K804" s="704">
        <v>66729</v>
      </c>
    </row>
    <row r="805" spans="2:11" ht="12.75">
      <c r="B805" s="1450" t="s">
        <v>216</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1450" t="s">
        <v>217</v>
      </c>
      <c r="C806" s="704">
        <f t="shared" si="79"/>
        <v>171713</v>
      </c>
      <c r="D806" s="706">
        <v>3501</v>
      </c>
      <c r="E806" s="706">
        <v>1634</v>
      </c>
      <c r="F806" s="706">
        <v>1235</v>
      </c>
      <c r="G806" s="707">
        <v>632</v>
      </c>
      <c r="H806" s="704">
        <v>168212</v>
      </c>
      <c r="I806" s="706">
        <v>29512</v>
      </c>
      <c r="J806" s="706">
        <v>49145</v>
      </c>
      <c r="K806" s="706">
        <v>89555</v>
      </c>
    </row>
    <row r="807" spans="2:11" ht="12.75">
      <c r="B807" s="1450" t="s">
        <v>218</v>
      </c>
      <c r="C807" s="704">
        <f>SUM(D807+H807)</f>
        <v>145602</v>
      </c>
      <c r="D807" s="704">
        <v>3291</v>
      </c>
      <c r="E807" s="705">
        <v>1621</v>
      </c>
      <c r="F807" s="705">
        <v>1390</v>
      </c>
      <c r="G807" s="704">
        <v>280</v>
      </c>
      <c r="H807" s="704">
        <v>142311</v>
      </c>
      <c r="I807" s="704">
        <v>25191</v>
      </c>
      <c r="J807" s="704">
        <v>41794</v>
      </c>
      <c r="K807" s="704">
        <v>75326</v>
      </c>
    </row>
    <row r="808" spans="2:11" ht="12.75">
      <c r="B808" s="1450" t="s">
        <v>219</v>
      </c>
      <c r="C808" s="704">
        <f>SUM(D808+H808)</f>
        <v>150373</v>
      </c>
      <c r="D808" s="636">
        <v>2826</v>
      </c>
      <c r="E808" s="709">
        <v>1233</v>
      </c>
      <c r="F808" s="699">
        <v>1118</v>
      </c>
      <c r="G808" s="699">
        <v>475</v>
      </c>
      <c r="H808" s="636">
        <v>147547</v>
      </c>
      <c r="I808" s="709">
        <v>28306</v>
      </c>
      <c r="J808" s="709">
        <v>40535</v>
      </c>
      <c r="K808" s="699">
        <v>78706</v>
      </c>
    </row>
    <row r="809" spans="2:11" ht="12.75">
      <c r="B809" s="1450" t="s">
        <v>220</v>
      </c>
      <c r="C809" s="704">
        <f t="shared" si="79"/>
        <v>157880</v>
      </c>
      <c r="D809" s="704">
        <v>3242</v>
      </c>
      <c r="E809" s="705">
        <v>1632</v>
      </c>
      <c r="F809" s="705">
        <v>1361</v>
      </c>
      <c r="G809" s="704">
        <v>249</v>
      </c>
      <c r="H809" s="704">
        <v>154638</v>
      </c>
      <c r="I809" s="704">
        <v>30478</v>
      </c>
      <c r="J809" s="704">
        <v>43813</v>
      </c>
      <c r="K809" s="704">
        <v>80347</v>
      </c>
    </row>
    <row r="810" spans="2:11" ht="12.75">
      <c r="B810" s="1450" t="s">
        <v>221</v>
      </c>
      <c r="C810" s="704">
        <f>SUM(D810+H810)</f>
        <v>143062</v>
      </c>
      <c r="D810" s="591">
        <v>3380</v>
      </c>
      <c r="E810" s="706">
        <v>1705</v>
      </c>
      <c r="F810" s="707">
        <v>1237</v>
      </c>
      <c r="G810" s="707">
        <v>438</v>
      </c>
      <c r="H810" s="704">
        <v>139682</v>
      </c>
      <c r="I810" s="706">
        <v>26891</v>
      </c>
      <c r="J810" s="706">
        <v>45026</v>
      </c>
      <c r="K810" s="706">
        <v>67765</v>
      </c>
    </row>
    <row r="811" spans="2:11" ht="12.75">
      <c r="B811" s="1450" t="s">
        <v>222</v>
      </c>
      <c r="C811" s="704">
        <f t="shared" si="79"/>
        <v>150735</v>
      </c>
      <c r="D811" s="591">
        <v>3542</v>
      </c>
      <c r="E811" s="706">
        <v>1475</v>
      </c>
      <c r="F811" s="706">
        <v>1669</v>
      </c>
      <c r="G811" s="707">
        <v>398</v>
      </c>
      <c r="H811" s="704">
        <v>147193</v>
      </c>
      <c r="I811" s="706">
        <v>24660</v>
      </c>
      <c r="J811" s="706">
        <v>45770</v>
      </c>
      <c r="K811" s="706">
        <v>76763</v>
      </c>
    </row>
    <row r="812" spans="2:11" ht="12.75">
      <c r="B812" s="1450" t="s">
        <v>223</v>
      </c>
      <c r="C812" s="704">
        <f t="shared" si="79"/>
        <v>153716</v>
      </c>
      <c r="D812" s="704">
        <v>3971</v>
      </c>
      <c r="E812" s="705">
        <v>1882</v>
      </c>
      <c r="F812" s="705">
        <v>1766</v>
      </c>
      <c r="G812" s="704">
        <v>323</v>
      </c>
      <c r="H812" s="704">
        <v>149745</v>
      </c>
      <c r="I812" s="704">
        <v>26122</v>
      </c>
      <c r="J812" s="704">
        <v>51264</v>
      </c>
      <c r="K812" s="704">
        <v>72359</v>
      </c>
    </row>
    <row r="813" spans="2:11" ht="12.75">
      <c r="B813" s="1450" t="s">
        <v>224</v>
      </c>
      <c r="C813" s="704">
        <f>SUM(D813+H813)</f>
        <v>141811</v>
      </c>
      <c r="D813" s="591">
        <v>3613</v>
      </c>
      <c r="E813" s="706">
        <v>1762</v>
      </c>
      <c r="F813" s="706">
        <v>1478</v>
      </c>
      <c r="G813" s="706">
        <v>373</v>
      </c>
      <c r="H813" s="705">
        <v>138198</v>
      </c>
      <c r="I813" s="706">
        <v>24782</v>
      </c>
      <c r="J813" s="706">
        <v>47887</v>
      </c>
      <c r="K813" s="706">
        <v>65529</v>
      </c>
    </row>
    <row r="814" spans="2:11" ht="12.75">
      <c r="B814" s="1451" t="s">
        <v>225</v>
      </c>
      <c r="C814" s="704">
        <f>SUM(D814+H814)</f>
        <v>160182</v>
      </c>
      <c r="D814" s="706">
        <v>3525</v>
      </c>
      <c r="E814" s="706">
        <v>1413</v>
      </c>
      <c r="F814" s="706">
        <v>1694</v>
      </c>
      <c r="G814" s="706">
        <v>418</v>
      </c>
      <c r="H814" s="706">
        <v>156657</v>
      </c>
      <c r="I814" s="706">
        <v>26273</v>
      </c>
      <c r="J814" s="706">
        <v>53250</v>
      </c>
      <c r="K814" s="706">
        <v>77134</v>
      </c>
    </row>
    <row r="815" spans="2:11" ht="12.75">
      <c r="B815" s="1451" t="s">
        <v>226</v>
      </c>
      <c r="C815" s="704">
        <f t="shared" si="79"/>
        <v>0</v>
      </c>
      <c r="D815" s="706"/>
      <c r="E815" s="706"/>
      <c r="F815" s="706"/>
      <c r="G815" s="706"/>
      <c r="H815" s="706"/>
      <c r="I815" s="706"/>
      <c r="J815" s="706"/>
      <c r="K815" s="706"/>
    </row>
    <row r="816" spans="2:11" ht="15">
      <c r="B816" s="638"/>
      <c r="C816" s="705"/>
      <c r="D816" s="705"/>
      <c r="E816" s="705"/>
      <c r="F816" s="705"/>
      <c r="G816" s="705"/>
      <c r="H816" s="705"/>
      <c r="I816" s="705"/>
      <c r="J816" s="705"/>
      <c r="K816" s="705"/>
    </row>
    <row r="817" spans="2:11" ht="12.75">
      <c r="B817" s="639">
        <v>2022</v>
      </c>
      <c r="C817" s="698">
        <f t="shared" ref="C817:K817" si="80">SUM(C804:C815)</f>
        <v>1657377</v>
      </c>
      <c r="D817" s="698">
        <f>SUM(D804:D815)</f>
        <v>38450</v>
      </c>
      <c r="E817" s="698">
        <f t="shared" si="80"/>
        <v>17817</v>
      </c>
      <c r="F817" s="698">
        <f t="shared" si="80"/>
        <v>16146</v>
      </c>
      <c r="G817" s="698">
        <f>SUM(G804:G815)</f>
        <v>4487</v>
      </c>
      <c r="H817" s="698">
        <f t="shared" si="80"/>
        <v>1618927</v>
      </c>
      <c r="I817" s="698">
        <f t="shared" si="80"/>
        <v>290259</v>
      </c>
      <c r="J817" s="698">
        <f t="shared" si="80"/>
        <v>503955</v>
      </c>
      <c r="K817" s="698">
        <f t="shared" si="80"/>
        <v>824713</v>
      </c>
    </row>
    <row r="818" spans="2:11" ht="12.75">
      <c r="B818" s="697"/>
      <c r="C818" s="692"/>
      <c r="D818" s="692"/>
      <c r="E818" s="692"/>
      <c r="F818" s="692"/>
      <c r="G818" s="692"/>
      <c r="H818" s="692"/>
      <c r="I818" s="692"/>
      <c r="J818" s="692"/>
      <c r="K818" s="692"/>
    </row>
    <row r="819" spans="2:11" ht="12.75">
      <c r="B819" s="3"/>
      <c r="C819" s="1568" t="s">
        <v>239</v>
      </c>
      <c r="D819" s="1568"/>
      <c r="E819" s="1568"/>
      <c r="F819" s="1568"/>
      <c r="G819" s="1568"/>
      <c r="H819" s="1568"/>
      <c r="I819" s="1568"/>
      <c r="J819" s="1568"/>
      <c r="K819" s="1568"/>
    </row>
    <row r="820" spans="2:11" ht="12.75">
      <c r="B820" s="503"/>
      <c r="C820" s="692"/>
      <c r="D820" s="692"/>
      <c r="E820" s="692"/>
      <c r="F820" s="692"/>
      <c r="G820" s="692"/>
      <c r="H820" s="692"/>
      <c r="I820" s="692"/>
      <c r="J820" s="692"/>
      <c r="K820" s="692"/>
    </row>
    <row r="821" spans="2:11" ht="12.75">
      <c r="B821" s="640" t="s">
        <v>215</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640" t="s">
        <v>216</v>
      </c>
      <c r="C822" s="704">
        <f t="shared" si="81"/>
        <v>44315521</v>
      </c>
      <c r="D822" s="704">
        <v>207947</v>
      </c>
      <c r="E822" s="704">
        <v>57220</v>
      </c>
      <c r="F822" s="704">
        <v>93239</v>
      </c>
      <c r="G822" s="704">
        <v>57488</v>
      </c>
      <c r="H822" s="704">
        <v>44107574</v>
      </c>
      <c r="I822" s="704">
        <v>6984362</v>
      </c>
      <c r="J822" s="704">
        <v>12039817</v>
      </c>
      <c r="K822" s="704">
        <v>25083395</v>
      </c>
    </row>
    <row r="823" spans="2:11" ht="12.75">
      <c r="B823" s="640" t="s">
        <v>217</v>
      </c>
      <c r="C823" s="704">
        <f t="shared" si="81"/>
        <v>52715184</v>
      </c>
      <c r="D823" s="706">
        <v>217652</v>
      </c>
      <c r="E823" s="706">
        <v>55251</v>
      </c>
      <c r="F823" s="706">
        <v>71208</v>
      </c>
      <c r="G823" s="707">
        <v>91193</v>
      </c>
      <c r="H823" s="704">
        <v>52497532</v>
      </c>
      <c r="I823" s="706">
        <v>8127831</v>
      </c>
      <c r="J823" s="706">
        <v>14165091</v>
      </c>
      <c r="K823" s="706">
        <v>30204610</v>
      </c>
    </row>
    <row r="824" spans="2:11" ht="12.75">
      <c r="B824" s="640" t="s">
        <v>218</v>
      </c>
      <c r="C824" s="704">
        <f t="shared" si="81"/>
        <v>44374800</v>
      </c>
      <c r="D824" s="704">
        <v>186238</v>
      </c>
      <c r="E824" s="705">
        <v>54803</v>
      </c>
      <c r="F824" s="705">
        <v>88023</v>
      </c>
      <c r="G824" s="704">
        <v>43412</v>
      </c>
      <c r="H824" s="704">
        <v>44188562</v>
      </c>
      <c r="I824" s="704">
        <v>7004264</v>
      </c>
      <c r="J824" s="704">
        <v>12007379</v>
      </c>
      <c r="K824" s="704">
        <v>25176919</v>
      </c>
    </row>
    <row r="825" spans="2:11" ht="12.75">
      <c r="B825" s="640" t="s">
        <v>219</v>
      </c>
      <c r="C825" s="704">
        <f t="shared" si="81"/>
        <v>45801623</v>
      </c>
      <c r="D825" s="709">
        <v>173560</v>
      </c>
      <c r="E825" s="709">
        <v>41398</v>
      </c>
      <c r="F825" s="709">
        <v>64805</v>
      </c>
      <c r="G825" s="709">
        <v>67357</v>
      </c>
      <c r="H825" s="709">
        <v>45628063</v>
      </c>
      <c r="I825" s="709">
        <v>7902441</v>
      </c>
      <c r="J825" s="709">
        <v>11652113</v>
      </c>
      <c r="K825" s="699">
        <v>26073509</v>
      </c>
    </row>
    <row r="826" spans="2:11" ht="12.75">
      <c r="B826" s="640" t="s">
        <v>220</v>
      </c>
      <c r="C826" s="704">
        <f t="shared" si="81"/>
        <v>47759774</v>
      </c>
      <c r="D826" s="704">
        <v>179412</v>
      </c>
      <c r="E826" s="705">
        <v>55060</v>
      </c>
      <c r="F826" s="705">
        <v>84608</v>
      </c>
      <c r="G826" s="704">
        <v>39744</v>
      </c>
      <c r="H826" s="704">
        <v>47580362</v>
      </c>
      <c r="I826" s="704">
        <v>8498078</v>
      </c>
      <c r="J826" s="704">
        <v>12333698</v>
      </c>
      <c r="K826" s="704">
        <v>26748586</v>
      </c>
    </row>
    <row r="827" spans="2:11" ht="12.75">
      <c r="B827" s="640" t="s">
        <v>221</v>
      </c>
      <c r="C827" s="704">
        <f t="shared" si="81"/>
        <v>43234539</v>
      </c>
      <c r="D827" s="706">
        <v>195648</v>
      </c>
      <c r="E827" s="706">
        <v>59628</v>
      </c>
      <c r="F827" s="706">
        <v>73706</v>
      </c>
      <c r="G827" s="707">
        <v>62314</v>
      </c>
      <c r="H827" s="704">
        <v>43038891</v>
      </c>
      <c r="I827" s="706">
        <v>7333368</v>
      </c>
      <c r="J827" s="706">
        <v>12653809</v>
      </c>
      <c r="K827" s="706">
        <v>23051714</v>
      </c>
    </row>
    <row r="828" spans="2:11" ht="12.75">
      <c r="B828" s="640" t="s">
        <v>222</v>
      </c>
      <c r="C828" s="704">
        <f t="shared" si="81"/>
        <v>45662512</v>
      </c>
      <c r="D828" s="706">
        <v>200897</v>
      </c>
      <c r="E828" s="706">
        <v>49821</v>
      </c>
      <c r="F828" s="706">
        <v>95483</v>
      </c>
      <c r="G828" s="707">
        <v>55593</v>
      </c>
      <c r="H828" s="704">
        <v>45461615</v>
      </c>
      <c r="I828" s="706">
        <v>6651598</v>
      </c>
      <c r="J828" s="706">
        <v>12888844</v>
      </c>
      <c r="K828" s="706">
        <v>25921173</v>
      </c>
    </row>
    <row r="829" spans="2:11" ht="12.75">
      <c r="B829" s="640" t="s">
        <v>223</v>
      </c>
      <c r="C829" s="704">
        <f t="shared" si="81"/>
        <v>45320520</v>
      </c>
      <c r="D829" s="706">
        <v>216155</v>
      </c>
      <c r="E829" s="706">
        <v>63461</v>
      </c>
      <c r="F829" s="706">
        <v>105215</v>
      </c>
      <c r="G829" s="707">
        <v>47479</v>
      </c>
      <c r="H829" s="704">
        <v>45104365</v>
      </c>
      <c r="I829" s="706">
        <v>7009204</v>
      </c>
      <c r="J829" s="706">
        <v>13890386</v>
      </c>
      <c r="K829" s="706">
        <v>24204775</v>
      </c>
    </row>
    <row r="830" spans="2:11" ht="12.75">
      <c r="B830" s="640" t="s">
        <v>224</v>
      </c>
      <c r="C830" s="704">
        <f>SUM(D830+H830)</f>
        <v>42133413</v>
      </c>
      <c r="D830" s="706">
        <v>195121</v>
      </c>
      <c r="E830" s="706">
        <v>60390</v>
      </c>
      <c r="F830" s="706">
        <v>91985</v>
      </c>
      <c r="G830" s="706">
        <v>42746</v>
      </c>
      <c r="H830" s="705">
        <v>41938292</v>
      </c>
      <c r="I830" s="706">
        <v>6745125</v>
      </c>
      <c r="J830" s="706">
        <v>13325675</v>
      </c>
      <c r="K830" s="706">
        <v>21867492</v>
      </c>
    </row>
    <row r="831" spans="2:11" ht="12.75">
      <c r="B831" s="640" t="s">
        <v>225</v>
      </c>
      <c r="C831" s="704">
        <f>SUM(D831+H831)</f>
        <v>48529107</v>
      </c>
      <c r="D831" s="706">
        <v>215596</v>
      </c>
      <c r="E831" s="706">
        <v>48730</v>
      </c>
      <c r="F831" s="706">
        <v>104899</v>
      </c>
      <c r="G831" s="706">
        <v>61967</v>
      </c>
      <c r="H831" s="705">
        <v>48313511</v>
      </c>
      <c r="I831" s="706">
        <v>7047896</v>
      </c>
      <c r="J831" s="706">
        <v>15011518</v>
      </c>
      <c r="K831" s="706">
        <v>26254097</v>
      </c>
    </row>
    <row r="832" spans="2:11" ht="12.75">
      <c r="B832" s="640" t="s">
        <v>226</v>
      </c>
      <c r="C832" s="704">
        <f t="shared" si="81"/>
        <v>0</v>
      </c>
      <c r="D832" s="706"/>
      <c r="E832" s="706"/>
      <c r="F832" s="706"/>
      <c r="G832" s="706"/>
      <c r="H832" s="706"/>
      <c r="I832" s="706"/>
      <c r="J832" s="706"/>
      <c r="K832" s="706"/>
    </row>
    <row r="833" spans="2:11" ht="12.75">
      <c r="B833" s="697"/>
      <c r="C833" s="705"/>
      <c r="D833" s="705"/>
      <c r="E833" s="705"/>
      <c r="F833" s="705"/>
      <c r="G833" s="705"/>
      <c r="H833" s="705"/>
      <c r="I833" s="705"/>
      <c r="J833" s="705"/>
      <c r="K833" s="705"/>
    </row>
    <row r="834" spans="2:11" ht="12.75">
      <c r="B834" s="639">
        <v>2022</v>
      </c>
      <c r="C834" s="698">
        <f t="shared" ref="C834:K834" si="82">SUM(C821:C832)</f>
        <v>501264606</v>
      </c>
      <c r="D834" s="698">
        <f t="shared" si="82"/>
        <v>2206420</v>
      </c>
      <c r="E834" s="698">
        <f t="shared" si="82"/>
        <v>605770</v>
      </c>
      <c r="F834" s="698">
        <f t="shared" si="82"/>
        <v>961196</v>
      </c>
      <c r="G834" s="698">
        <f t="shared" si="82"/>
        <v>639454</v>
      </c>
      <c r="H834" s="698">
        <f t="shared" si="82"/>
        <v>499058186</v>
      </c>
      <c r="I834" s="698">
        <f t="shared" si="82"/>
        <v>79615601</v>
      </c>
      <c r="J834" s="698">
        <f t="shared" si="82"/>
        <v>142363993</v>
      </c>
      <c r="K834" s="698">
        <f t="shared" si="82"/>
        <v>277078592</v>
      </c>
    </row>
    <row r="835" spans="2:11" ht="12.75">
      <c r="B835" s="510"/>
      <c r="C835" s="693"/>
      <c r="D835" s="693"/>
      <c r="E835" s="693"/>
      <c r="F835" s="693"/>
      <c r="G835" s="693"/>
      <c r="H835" s="693"/>
      <c r="I835" s="693"/>
      <c r="J835" s="693"/>
      <c r="K835" s="693"/>
    </row>
    <row r="836" spans="2:11" ht="12.75" customHeight="1">
      <c r="B836" s="1571" t="s">
        <v>203</v>
      </c>
      <c r="C836" s="1573" t="s">
        <v>18</v>
      </c>
      <c r="D836" s="1573" t="s">
        <v>204</v>
      </c>
      <c r="E836" s="1575" t="s">
        <v>205</v>
      </c>
      <c r="F836" s="1576"/>
      <c r="G836" s="1577"/>
      <c r="H836" s="1578" t="s">
        <v>206</v>
      </c>
      <c r="I836" s="1580" t="s">
        <v>207</v>
      </c>
      <c r="J836" s="1581"/>
      <c r="K836" s="1581"/>
    </row>
    <row r="837" spans="2:11" ht="11.25" customHeight="1">
      <c r="B837" s="1572"/>
      <c r="C837" s="1574"/>
      <c r="D837" s="1574"/>
      <c r="E837" s="1582" t="s">
        <v>244</v>
      </c>
      <c r="F837" s="1573" t="s">
        <v>245</v>
      </c>
      <c r="G837" s="1573" t="s">
        <v>246</v>
      </c>
      <c r="H837" s="1579"/>
      <c r="I837" s="1582" t="s">
        <v>211</v>
      </c>
      <c r="J837" s="1582" t="s">
        <v>20</v>
      </c>
      <c r="K837" s="1573" t="s">
        <v>212</v>
      </c>
    </row>
    <row r="838" spans="2:11" ht="11.25" customHeight="1">
      <c r="B838" s="1572"/>
      <c r="C838" s="1574"/>
      <c r="D838" s="1574"/>
      <c r="E838" s="1583"/>
      <c r="F838" s="1574"/>
      <c r="G838" s="1574"/>
      <c r="H838" s="1579"/>
      <c r="I838" s="1584"/>
      <c r="J838" s="1584"/>
      <c r="K838" s="1585"/>
    </row>
    <row r="839" spans="2:11" ht="12.75">
      <c r="B839" s="500">
        <v>0</v>
      </c>
      <c r="C839" s="694">
        <v>1</v>
      </c>
      <c r="D839" s="694">
        <v>2</v>
      </c>
      <c r="E839" s="695">
        <v>3</v>
      </c>
      <c r="F839" s="695">
        <v>4</v>
      </c>
      <c r="G839" s="694">
        <v>5</v>
      </c>
      <c r="H839" s="694">
        <v>6</v>
      </c>
      <c r="I839" s="694">
        <v>7</v>
      </c>
      <c r="J839" s="694">
        <v>8</v>
      </c>
      <c r="K839" s="694">
        <v>9</v>
      </c>
    </row>
    <row r="840" spans="2:11" ht="12.75">
      <c r="B840" s="503"/>
      <c r="C840" s="692"/>
      <c r="D840" s="692"/>
      <c r="E840" s="692"/>
      <c r="F840" s="692"/>
      <c r="G840" s="692"/>
      <c r="H840" s="692"/>
      <c r="I840" s="692"/>
      <c r="J840" s="692"/>
      <c r="K840" s="692"/>
    </row>
    <row r="841" spans="2:11" ht="12.75">
      <c r="B841" s="3"/>
      <c r="C841" s="1568" t="s">
        <v>240</v>
      </c>
      <c r="D841" s="1568"/>
      <c r="E841" s="1568"/>
      <c r="F841" s="1568"/>
      <c r="G841" s="1568"/>
      <c r="H841" s="1568"/>
      <c r="I841" s="1568"/>
      <c r="J841" s="1568"/>
      <c r="K841" s="1568"/>
    </row>
    <row r="842" spans="2:11" ht="12.75">
      <c r="B842" s="3"/>
      <c r="C842" s="696"/>
      <c r="D842" s="696"/>
      <c r="E842" s="696"/>
      <c r="F842" s="696"/>
      <c r="G842" s="696"/>
      <c r="H842" s="696"/>
      <c r="I842" s="696"/>
      <c r="J842" s="696"/>
      <c r="K842" s="696"/>
    </row>
    <row r="843" spans="2:11" ht="12.75">
      <c r="B843" s="640" t="s">
        <v>215</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640" t="s">
        <v>216</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640" t="s">
        <v>217</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640" t="s">
        <v>218</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640" t="s">
        <v>219</v>
      </c>
      <c r="C847" s="704">
        <f t="shared" si="83"/>
        <v>89056072</v>
      </c>
      <c r="D847" s="709">
        <v>304934</v>
      </c>
      <c r="E847" s="709">
        <v>73562</v>
      </c>
      <c r="F847" s="709">
        <v>115029</v>
      </c>
      <c r="G847" s="709">
        <v>116343</v>
      </c>
      <c r="H847" s="709">
        <v>88751138</v>
      </c>
      <c r="I847" s="709">
        <v>15396025</v>
      </c>
      <c r="J847" s="709">
        <v>23625439</v>
      </c>
      <c r="K847" s="709">
        <v>49729674</v>
      </c>
    </row>
    <row r="848" spans="2:11" ht="12.75">
      <c r="B848" s="640" t="s">
        <v>220</v>
      </c>
      <c r="C848" s="704">
        <f t="shared" si="83"/>
        <v>93687430</v>
      </c>
      <c r="D848" s="704">
        <v>317337</v>
      </c>
      <c r="E848" s="705">
        <v>97932</v>
      </c>
      <c r="F848" s="705">
        <v>148082</v>
      </c>
      <c r="G848" s="705">
        <v>71323</v>
      </c>
      <c r="H848" s="704">
        <v>93370093</v>
      </c>
      <c r="I848" s="705">
        <v>16766104</v>
      </c>
      <c r="J848" s="705">
        <v>25076984</v>
      </c>
      <c r="K848" s="705">
        <v>51527005</v>
      </c>
    </row>
    <row r="849" spans="2:11" ht="12.75">
      <c r="B849" s="640" t="s">
        <v>221</v>
      </c>
      <c r="C849" s="704">
        <f>SUM(D849+H849)</f>
        <v>85038985</v>
      </c>
      <c r="D849" s="706">
        <v>342222</v>
      </c>
      <c r="E849" s="706">
        <v>103425</v>
      </c>
      <c r="F849" s="706">
        <v>128169</v>
      </c>
      <c r="G849" s="707">
        <v>110628</v>
      </c>
      <c r="H849" s="704">
        <v>84696763</v>
      </c>
      <c r="I849" s="706">
        <v>14565486</v>
      </c>
      <c r="J849" s="706">
        <v>25746411</v>
      </c>
      <c r="K849" s="706">
        <v>44384866</v>
      </c>
    </row>
    <row r="850" spans="2:11" ht="12.75">
      <c r="B850" s="640" t="s">
        <v>222</v>
      </c>
      <c r="C850" s="704">
        <f>SUM(D850+H850)</f>
        <v>89548694</v>
      </c>
      <c r="D850" s="706">
        <v>353745</v>
      </c>
      <c r="E850" s="706">
        <v>87553</v>
      </c>
      <c r="F850" s="706">
        <v>166829</v>
      </c>
      <c r="G850" s="707">
        <v>99363</v>
      </c>
      <c r="H850" s="704">
        <v>89194949</v>
      </c>
      <c r="I850" s="706">
        <v>13197437</v>
      </c>
      <c r="J850" s="706">
        <v>26156739</v>
      </c>
      <c r="K850" s="706">
        <v>49840773</v>
      </c>
    </row>
    <row r="851" spans="2:11" ht="12.75">
      <c r="B851" s="640" t="s">
        <v>223</v>
      </c>
      <c r="C851" s="704">
        <f t="shared" si="83"/>
        <v>89482874</v>
      </c>
      <c r="D851" s="704">
        <v>380405</v>
      </c>
      <c r="E851" s="705">
        <v>112486</v>
      </c>
      <c r="F851" s="705">
        <v>183824</v>
      </c>
      <c r="G851" s="705">
        <v>84095</v>
      </c>
      <c r="H851" s="704">
        <v>89102469</v>
      </c>
      <c r="I851" s="705">
        <v>13855411</v>
      </c>
      <c r="J851" s="705">
        <v>28815167</v>
      </c>
      <c r="K851" s="705">
        <v>46431891</v>
      </c>
    </row>
    <row r="852" spans="2:11" ht="12.75">
      <c r="B852" s="640" t="s">
        <v>224</v>
      </c>
      <c r="C852" s="704">
        <f t="shared" si="83"/>
        <v>82599771</v>
      </c>
      <c r="D852" s="706">
        <v>347817</v>
      </c>
      <c r="E852" s="706">
        <v>107294</v>
      </c>
      <c r="F852" s="706">
        <v>165045</v>
      </c>
      <c r="G852" s="706">
        <v>75478</v>
      </c>
      <c r="H852" s="705">
        <v>82251954</v>
      </c>
      <c r="I852" s="706">
        <v>13173978</v>
      </c>
      <c r="J852" s="706">
        <v>27140711</v>
      </c>
      <c r="K852" s="706">
        <v>41937265</v>
      </c>
    </row>
    <row r="853" spans="2:11" ht="12.75">
      <c r="B853" s="640" t="s">
        <v>225</v>
      </c>
      <c r="C853" s="704">
        <f t="shared" si="83"/>
        <v>95899993</v>
      </c>
      <c r="D853" s="706">
        <v>378723</v>
      </c>
      <c r="E853" s="706">
        <v>85883</v>
      </c>
      <c r="F853" s="706">
        <v>183907</v>
      </c>
      <c r="G853" s="706">
        <v>108933</v>
      </c>
      <c r="H853" s="705">
        <v>95521270</v>
      </c>
      <c r="I853" s="706">
        <v>14100167</v>
      </c>
      <c r="J853" s="706">
        <v>30680146</v>
      </c>
      <c r="K853" s="706">
        <v>50740957</v>
      </c>
    </row>
    <row r="854" spans="2:11" ht="12.75">
      <c r="B854" s="640" t="s">
        <v>226</v>
      </c>
      <c r="C854" s="704">
        <f t="shared" si="83"/>
        <v>0</v>
      </c>
      <c r="D854" s="706"/>
      <c r="E854" s="706"/>
      <c r="F854" s="706"/>
      <c r="G854" s="707"/>
      <c r="H854" s="708"/>
      <c r="I854" s="706"/>
      <c r="J854" s="706"/>
      <c r="K854" s="706"/>
    </row>
    <row r="855" spans="2:11" ht="12.75">
      <c r="B855" s="640"/>
      <c r="C855" s="703"/>
      <c r="D855" s="700"/>
      <c r="E855" s="701"/>
      <c r="F855" s="701"/>
      <c r="G855" s="701"/>
      <c r="H855" s="700"/>
      <c r="I855" s="701"/>
      <c r="J855" s="701"/>
      <c r="K855" s="701"/>
    </row>
    <row r="856" spans="2:11" ht="12.75">
      <c r="B856" s="639">
        <v>2022</v>
      </c>
      <c r="C856" s="702">
        <f t="shared" ref="C856:K856" si="84">SUM(C843:C854)</f>
        <v>983895863</v>
      </c>
      <c r="D856" s="702">
        <f t="shared" si="84"/>
        <v>3884186</v>
      </c>
      <c r="E856" s="702">
        <f t="shared" si="84"/>
        <v>1070640</v>
      </c>
      <c r="F856" s="702">
        <f t="shared" si="84"/>
        <v>1689157</v>
      </c>
      <c r="G856" s="702">
        <f t="shared" si="84"/>
        <v>1124389</v>
      </c>
      <c r="H856" s="702">
        <f t="shared" si="84"/>
        <v>980011677</v>
      </c>
      <c r="I856" s="702">
        <f t="shared" si="84"/>
        <v>156828345</v>
      </c>
      <c r="J856" s="702">
        <f t="shared" si="84"/>
        <v>290662941</v>
      </c>
      <c r="K856" s="702">
        <f t="shared" si="84"/>
        <v>532520391</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1"/>
      <c r="C859" s="697"/>
      <c r="D859" s="697"/>
      <c r="E859" s="736"/>
      <c r="F859" s="737" t="s">
        <v>241</v>
      </c>
      <c r="G859" s="737"/>
      <c r="H859" s="737"/>
      <c r="I859" s="737"/>
      <c r="J859" s="738"/>
      <c r="K859" s="739"/>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4">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4">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4">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4">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4">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4">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4">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4">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4">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4">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4">
        <f t="shared" si="95"/>
        <v>657.82867477377033</v>
      </c>
    </row>
    <row r="871" spans="2:11" ht="16.5" thickBot="1">
      <c r="B871" s="403" t="s">
        <v>226</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6"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72" t="s">
        <v>373</v>
      </c>
      <c r="B1" s="1672"/>
      <c r="C1" s="1672"/>
      <c r="D1" s="1672"/>
      <c r="E1" s="1672"/>
      <c r="F1" s="1672"/>
      <c r="G1" s="1672"/>
      <c r="H1" s="1672"/>
      <c r="I1" s="1672"/>
      <c r="J1" s="1672"/>
      <c r="K1" s="1672"/>
      <c r="L1" s="1672"/>
      <c r="M1" s="1672"/>
      <c r="N1" s="1672"/>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c r="M22" s="621"/>
      <c r="N22" s="622"/>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c r="M44" s="621"/>
      <c r="N44" s="622"/>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c r="M65" s="621"/>
      <c r="N65" s="622"/>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425" zoomScale="75" workbookViewId="0">
      <selection activeCell="AC452" sqref="AC45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74" t="s">
        <v>469</v>
      </c>
      <c r="B1" s="1674"/>
      <c r="C1" s="1674"/>
      <c r="D1" s="1674"/>
      <c r="E1" s="1674"/>
      <c r="F1" s="1674"/>
      <c r="G1" s="1674"/>
      <c r="H1" s="1674"/>
      <c r="I1" s="1674"/>
      <c r="J1" s="1674"/>
      <c r="K1" s="1674"/>
      <c r="L1" s="1674"/>
      <c r="M1" s="1674"/>
    </row>
    <row r="2" spans="1:29" ht="12.75" hidden="1" customHeight="1">
      <c r="A2" s="1674"/>
      <c r="B2" s="1674"/>
      <c r="C2" s="1674"/>
      <c r="D2" s="1674"/>
      <c r="E2" s="1674"/>
      <c r="F2" s="1674"/>
      <c r="G2" s="1674"/>
      <c r="H2" s="1674"/>
      <c r="I2" s="1674"/>
      <c r="J2" s="1674"/>
      <c r="K2" s="1674"/>
      <c r="L2" s="1674"/>
      <c r="M2" s="1674"/>
    </row>
    <row r="3" spans="1:29" ht="12.75" hidden="1" customHeight="1">
      <c r="A3" s="1674"/>
      <c r="B3" s="1674"/>
      <c r="C3" s="1674"/>
      <c r="D3" s="1674"/>
      <c r="E3" s="1674"/>
      <c r="F3" s="1674"/>
      <c r="G3" s="1674"/>
      <c r="H3" s="1674"/>
      <c r="I3" s="1674"/>
      <c r="J3" s="1674"/>
      <c r="K3" s="1674"/>
      <c r="L3" s="1674"/>
      <c r="M3" s="1674"/>
    </row>
    <row r="4" spans="1:29" ht="20.25">
      <c r="A4" s="815" t="s">
        <v>161</v>
      </c>
      <c r="B4" s="816"/>
      <c r="C4" s="816"/>
      <c r="D4" s="816"/>
    </row>
    <row r="6" spans="1:29" ht="13.5" customHeight="1" thickBot="1">
      <c r="A6" s="7">
        <v>2003</v>
      </c>
      <c r="B6" s="8"/>
      <c r="C6" s="8"/>
      <c r="D6" s="8"/>
      <c r="E6" s="8"/>
      <c r="F6" s="8"/>
      <c r="G6" s="8"/>
      <c r="H6" s="8"/>
      <c r="I6" s="8"/>
      <c r="J6" s="8"/>
      <c r="K6" s="8"/>
      <c r="L6" s="9" t="s">
        <v>162</v>
      </c>
      <c r="M6" s="8"/>
      <c r="N6" s="8"/>
      <c r="O6" s="8"/>
      <c r="P6" s="7">
        <v>2003</v>
      </c>
      <c r="Q6" s="1673" t="s">
        <v>163</v>
      </c>
      <c r="R6" s="1673"/>
      <c r="S6" s="1673"/>
      <c r="T6" s="669"/>
      <c r="U6" s="7">
        <v>2003</v>
      </c>
      <c r="V6" s="1673" t="s">
        <v>164</v>
      </c>
      <c r="W6" s="1675"/>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73" t="s">
        <v>163</v>
      </c>
      <c r="Q15" s="1673"/>
      <c r="R15" s="1673"/>
      <c r="S15" s="1673"/>
      <c r="T15" s="8"/>
      <c r="U15" s="7">
        <v>2004</v>
      </c>
      <c r="V15" s="1673" t="s">
        <v>164</v>
      </c>
      <c r="W15" s="167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73" t="s">
        <v>163</v>
      </c>
      <c r="Q24" s="1673"/>
      <c r="R24" s="1673"/>
      <c r="S24" s="1673"/>
      <c r="T24" s="8"/>
      <c r="U24" s="7">
        <v>2005</v>
      </c>
      <c r="V24" s="1673" t="s">
        <v>164</v>
      </c>
      <c r="W24" s="167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73" t="s">
        <v>163</v>
      </c>
      <c r="Q33" s="1673"/>
      <c r="R33" s="1673"/>
      <c r="S33" s="1673"/>
      <c r="T33" s="8"/>
      <c r="U33" s="7">
        <v>2006</v>
      </c>
      <c r="V33" s="1673" t="s">
        <v>164</v>
      </c>
      <c r="W33" s="167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73" t="s">
        <v>163</v>
      </c>
      <c r="Q42" s="1673"/>
      <c r="R42" s="1673"/>
      <c r="S42" s="1673"/>
      <c r="T42" s="8"/>
      <c r="U42" s="7">
        <v>2007</v>
      </c>
      <c r="V42" s="1673" t="s">
        <v>164</v>
      </c>
      <c r="W42" s="167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73" t="s">
        <v>163</v>
      </c>
      <c r="Q51" s="1673"/>
      <c r="R51" s="1673"/>
      <c r="S51" s="1673"/>
      <c r="T51" s="8"/>
      <c r="U51" s="7">
        <v>2008</v>
      </c>
      <c r="V51" s="1673" t="s">
        <v>164</v>
      </c>
      <c r="W51" s="167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73" t="s">
        <v>163</v>
      </c>
      <c r="Q60" s="1673"/>
      <c r="R60" s="1673"/>
      <c r="S60" s="1673"/>
      <c r="T60" s="8"/>
      <c r="U60" s="7">
        <v>2009</v>
      </c>
      <c r="V60" s="1673" t="s">
        <v>164</v>
      </c>
      <c r="W60" s="167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73" t="s">
        <v>163</v>
      </c>
      <c r="Q69" s="1673"/>
      <c r="R69" s="1673"/>
      <c r="S69" s="1673"/>
      <c r="T69" s="8"/>
      <c r="U69" s="7">
        <v>2010</v>
      </c>
      <c r="V69" s="1673" t="s">
        <v>164</v>
      </c>
      <c r="W69" s="167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73" t="s">
        <v>163</v>
      </c>
      <c r="Q78" s="1673"/>
      <c r="R78" s="1673"/>
      <c r="S78" s="1673"/>
      <c r="T78" s="8"/>
      <c r="U78" s="7">
        <v>2011</v>
      </c>
      <c r="V78" s="1673" t="s">
        <v>164</v>
      </c>
      <c r="W78" s="167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73" t="s">
        <v>163</v>
      </c>
      <c r="Q87" s="1673"/>
      <c r="R87" s="1673"/>
      <c r="S87" s="1673"/>
      <c r="T87" s="8"/>
      <c r="U87" s="7">
        <v>2012</v>
      </c>
      <c r="V87" s="1673" t="s">
        <v>164</v>
      </c>
      <c r="W87" s="167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73" t="s">
        <v>163</v>
      </c>
      <c r="Q96" s="1673"/>
      <c r="R96" s="1673"/>
      <c r="S96" s="1673"/>
      <c r="T96" s="8"/>
      <c r="U96" s="7">
        <v>2013</v>
      </c>
      <c r="V96" s="1673" t="s">
        <v>164</v>
      </c>
      <c r="W96" s="167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73" t="s">
        <v>163</v>
      </c>
      <c r="Q105" s="1673"/>
      <c r="R105" s="1673"/>
      <c r="S105" s="1673"/>
      <c r="T105" s="8"/>
      <c r="U105" s="7">
        <v>2014</v>
      </c>
      <c r="V105" s="1673" t="s">
        <v>164</v>
      </c>
      <c r="W105" s="167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73" t="s">
        <v>163</v>
      </c>
      <c r="Q115" s="1673"/>
      <c r="R115" s="1673"/>
      <c r="S115" s="1673"/>
      <c r="T115" s="8"/>
      <c r="U115" s="7">
        <v>2015</v>
      </c>
      <c r="V115" s="1673" t="s">
        <v>164</v>
      </c>
      <c r="W115" s="167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73" t="s">
        <v>163</v>
      </c>
      <c r="Q125" s="1673"/>
      <c r="R125" s="1673"/>
      <c r="S125" s="1673"/>
      <c r="T125" s="8"/>
      <c r="U125" s="7">
        <v>2016</v>
      </c>
      <c r="V125" s="1673" t="s">
        <v>164</v>
      </c>
      <c r="W125" s="167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73" t="s">
        <v>163</v>
      </c>
      <c r="Q135" s="1673"/>
      <c r="R135" s="1673"/>
      <c r="S135" s="1673"/>
      <c r="T135" s="8"/>
      <c r="U135" s="7">
        <v>2017</v>
      </c>
      <c r="V135" s="1673" t="s">
        <v>164</v>
      </c>
      <c r="W135" s="167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73" t="s">
        <v>163</v>
      </c>
      <c r="Q145" s="1673"/>
      <c r="R145" s="1673"/>
      <c r="S145" s="1673"/>
      <c r="T145" s="8"/>
      <c r="U145" s="7">
        <v>2018</v>
      </c>
      <c r="V145" s="1673" t="s">
        <v>164</v>
      </c>
      <c r="W145" s="1673"/>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73" t="s">
        <v>163</v>
      </c>
      <c r="Q155" s="1673"/>
      <c r="R155" s="1673"/>
      <c r="S155" s="1673"/>
      <c r="T155" s="8"/>
      <c r="U155" s="7">
        <v>2019</v>
      </c>
      <c r="V155" s="1673" t="s">
        <v>164</v>
      </c>
      <c r="W155" s="167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73" t="s">
        <v>163</v>
      </c>
      <c r="Q165" s="1673"/>
      <c r="R165" s="1673"/>
      <c r="S165" s="1673"/>
      <c r="T165" s="8"/>
      <c r="U165" s="7">
        <v>2020</v>
      </c>
      <c r="V165" s="1673" t="s">
        <v>164</v>
      </c>
      <c r="W165" s="1673"/>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0"/>
      <c r="C171" s="681"/>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73" t="s">
        <v>163</v>
      </c>
      <c r="Q175" s="1673"/>
      <c r="R175" s="1673"/>
      <c r="S175" s="1673"/>
      <c r="T175" s="8"/>
      <c r="U175" s="7">
        <v>2021</v>
      </c>
      <c r="V175" s="1673" t="s">
        <v>164</v>
      </c>
      <c r="W175" s="167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0"/>
      <c r="C181" s="681"/>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4"/>
      <c r="B184" s="805"/>
      <c r="C184" s="805"/>
      <c r="D184" s="806"/>
      <c r="E184" s="806"/>
      <c r="F184" s="806"/>
      <c r="G184" s="806"/>
      <c r="H184" s="806"/>
      <c r="I184" s="806"/>
      <c r="J184" s="806"/>
      <c r="K184" s="806"/>
      <c r="L184" s="806"/>
      <c r="M184" s="806"/>
      <c r="N184" s="807"/>
      <c r="O184" s="804"/>
      <c r="P184" s="806"/>
      <c r="Q184" s="806"/>
      <c r="R184" s="806"/>
      <c r="S184" s="806"/>
      <c r="T184" s="808"/>
      <c r="U184" s="804"/>
      <c r="V184" s="804"/>
      <c r="W184" s="806"/>
      <c r="X184" s="808"/>
      <c r="Y184" s="804"/>
      <c r="Z184" s="806"/>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73" t="s">
        <v>163</v>
      </c>
      <c r="Q185" s="1673"/>
      <c r="R185" s="1673"/>
      <c r="S185" s="1673"/>
      <c r="T185" s="8"/>
      <c r="U185" s="7">
        <v>2022</v>
      </c>
      <c r="V185" s="1673" t="s">
        <v>164</v>
      </c>
      <c r="W185" s="167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9">
        <v>18584.854388058142</v>
      </c>
      <c r="C187" s="679">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c r="N187" s="41"/>
      <c r="O187" s="26" t="s">
        <v>185</v>
      </c>
      <c r="P187" s="83">
        <v>19564.438563643209</v>
      </c>
      <c r="Q187" s="53">
        <v>22181.388084832975</v>
      </c>
      <c r="R187" s="53"/>
      <c r="S187" s="54"/>
      <c r="T187" s="8"/>
      <c r="U187" s="26" t="s">
        <v>185</v>
      </c>
      <c r="V187" s="83">
        <v>20851.040407479712</v>
      </c>
      <c r="W187" s="54"/>
      <c r="X187" s="8"/>
      <c r="Y187" s="26" t="s">
        <v>185</v>
      </c>
      <c r="Z187" s="664"/>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0">
        <v>20010.993899012225</v>
      </c>
      <c r="C189" s="680">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0">
        <v>19889.952702294664</v>
      </c>
      <c r="C190" s="680">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0">
        <v>20454.892849816846</v>
      </c>
      <c r="C191" s="681">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0">
        <v>16087.763628046439</v>
      </c>
      <c r="C192" s="680">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2">
        <v>19149.031229228254</v>
      </c>
      <c r="C193" s="682">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4"/>
      <c r="B194" s="805"/>
      <c r="C194" s="805"/>
      <c r="D194" s="806"/>
      <c r="E194" s="806"/>
      <c r="F194" s="806"/>
      <c r="G194" s="806"/>
      <c r="H194" s="806"/>
      <c r="I194" s="806"/>
      <c r="J194" s="806"/>
      <c r="K194" s="806"/>
      <c r="L194" s="806"/>
      <c r="M194" s="806"/>
      <c r="N194" s="807"/>
      <c r="O194" s="804"/>
      <c r="P194" s="806"/>
      <c r="Q194" s="806"/>
      <c r="R194" s="806"/>
      <c r="S194" s="806"/>
      <c r="T194" s="808"/>
      <c r="U194" s="804"/>
      <c r="V194" s="804"/>
      <c r="W194" s="806"/>
      <c r="X194" s="808"/>
      <c r="Y194" s="804"/>
      <c r="Z194" s="806"/>
      <c r="AA194"/>
      <c r="AB194"/>
      <c r="AC194"/>
      <c r="AD194"/>
      <c r="AE194" s="3"/>
      <c r="AF194" s="3"/>
      <c r="AG194" s="3"/>
      <c r="AH194" s="3"/>
    </row>
    <row r="195" spans="1:34" ht="22.5">
      <c r="A195" s="817" t="s">
        <v>192</v>
      </c>
      <c r="B195" s="816"/>
      <c r="C195" s="816"/>
      <c r="D195" s="816"/>
      <c r="E195" s="808"/>
      <c r="F195" s="808"/>
      <c r="G195" s="808"/>
      <c r="H195" s="808"/>
      <c r="I195" s="808"/>
      <c r="J195" s="808"/>
      <c r="K195" s="808"/>
      <c r="L195" s="808"/>
      <c r="M195" s="808"/>
      <c r="N195" s="807"/>
      <c r="O195" s="807"/>
      <c r="P195" s="804"/>
      <c r="Q195" s="806"/>
      <c r="R195" s="806"/>
      <c r="S195" s="806"/>
      <c r="T195" s="806"/>
      <c r="U195" s="806"/>
      <c r="V195" s="806"/>
      <c r="W195" s="806"/>
      <c r="X195" s="806"/>
      <c r="Y195" s="818"/>
      <c r="Z195" s="807"/>
      <c r="AA195"/>
      <c r="AB195"/>
      <c r="AC195"/>
      <c r="AD195" s="3"/>
      <c r="AE195" s="3"/>
      <c r="AF195" s="3"/>
      <c r="AG195" s="3"/>
      <c r="AH195" s="3"/>
    </row>
    <row r="196" spans="1:34" ht="15">
      <c r="A196" s="808"/>
      <c r="B196" s="808"/>
      <c r="C196" s="808"/>
      <c r="D196" s="808"/>
      <c r="E196" s="808"/>
      <c r="F196" s="808"/>
      <c r="G196" s="808"/>
      <c r="H196" s="808"/>
      <c r="I196" s="808"/>
      <c r="J196" s="808"/>
      <c r="K196" s="808"/>
      <c r="L196" s="808"/>
      <c r="M196" s="808"/>
      <c r="N196" s="807"/>
      <c r="O196" s="807"/>
      <c r="P196" s="807"/>
      <c r="Q196" s="807"/>
      <c r="R196" s="819" t="s">
        <v>193</v>
      </c>
      <c r="S196" s="807"/>
      <c r="T196" s="807"/>
      <c r="U196" s="807"/>
      <c r="V196" s="807"/>
      <c r="W196" s="819" t="s">
        <v>193</v>
      </c>
      <c r="X196" s="807"/>
      <c r="Y196" s="807"/>
      <c r="Z196" s="819"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8"/>
      <c r="B205" s="808"/>
      <c r="C205" s="808"/>
      <c r="D205" s="808"/>
      <c r="E205" s="808"/>
      <c r="F205" s="808"/>
      <c r="G205" s="808"/>
      <c r="H205" s="808"/>
      <c r="I205" s="808"/>
      <c r="J205" s="808"/>
      <c r="K205" s="808"/>
      <c r="L205" s="808"/>
      <c r="M205" s="808"/>
      <c r="N205" s="807"/>
      <c r="O205" s="808"/>
      <c r="P205" s="808"/>
      <c r="Q205" s="808"/>
      <c r="R205" s="808"/>
      <c r="S205" s="808"/>
      <c r="T205" s="808"/>
      <c r="U205" s="808"/>
      <c r="V205" s="808"/>
      <c r="W205" s="808"/>
      <c r="X205" s="808"/>
      <c r="Y205" s="808"/>
      <c r="Z205" s="808"/>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7" t="s">
        <v>194</v>
      </c>
      <c r="B385" s="816"/>
      <c r="C385" s="816"/>
      <c r="D385" s="816"/>
      <c r="E385" s="816"/>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2"/>
      <c r="B395" s="812"/>
      <c r="C395" s="812"/>
      <c r="D395" s="812"/>
      <c r="E395" s="812"/>
      <c r="F395" s="812"/>
      <c r="G395" s="812"/>
      <c r="H395" s="812"/>
      <c r="I395" s="812"/>
      <c r="J395" s="812"/>
      <c r="K395" s="812"/>
      <c r="L395" s="812"/>
      <c r="M395" s="812"/>
      <c r="N395" s="808"/>
      <c r="O395" s="808"/>
      <c r="P395" s="813"/>
      <c r="Q395" s="813"/>
      <c r="R395" s="813"/>
      <c r="S395" s="813"/>
      <c r="T395" s="813"/>
      <c r="U395" s="813"/>
      <c r="V395" s="813"/>
      <c r="W395" s="813"/>
      <c r="X395" s="813"/>
      <c r="Y395" s="813"/>
      <c r="Z395" s="813"/>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8"/>
      <c r="B404" s="808"/>
      <c r="C404" s="808"/>
      <c r="D404" s="808"/>
      <c r="E404" s="808"/>
      <c r="F404" s="808"/>
      <c r="G404" s="808"/>
      <c r="H404" s="808"/>
      <c r="I404" s="808"/>
      <c r="J404" s="808"/>
      <c r="K404" s="808"/>
      <c r="L404" s="808"/>
      <c r="M404" s="808"/>
      <c r="N404" s="808"/>
      <c r="O404" s="808"/>
      <c r="P404" s="804"/>
      <c r="Q404" s="806"/>
      <c r="R404" s="806"/>
      <c r="S404" s="806"/>
      <c r="T404" s="806"/>
      <c r="U404" s="806"/>
      <c r="V404" s="806"/>
      <c r="W404" s="806"/>
      <c r="X404" s="806"/>
      <c r="Y404" s="806"/>
      <c r="Z404" s="813"/>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8"/>
      <c r="B413" s="808"/>
      <c r="C413" s="808"/>
      <c r="D413" s="808"/>
      <c r="E413" s="808"/>
      <c r="F413" s="808"/>
      <c r="G413" s="808"/>
      <c r="H413" s="808"/>
      <c r="I413" s="808"/>
      <c r="J413" s="808"/>
      <c r="K413" s="808"/>
      <c r="L413" s="808"/>
      <c r="M413" s="808"/>
      <c r="N413" s="808"/>
      <c r="O413" s="814"/>
      <c r="P413" s="804"/>
      <c r="Q413" s="806"/>
      <c r="R413" s="806"/>
      <c r="S413" s="806"/>
      <c r="T413" s="806"/>
      <c r="U413" s="806"/>
      <c r="V413" s="806"/>
      <c r="W413" s="806"/>
      <c r="X413" s="806"/>
      <c r="Y413" s="806"/>
      <c r="Z413" s="813"/>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8"/>
      <c r="B422" s="808"/>
      <c r="C422" s="808"/>
      <c r="D422" s="808"/>
      <c r="E422" s="808"/>
      <c r="F422" s="808"/>
      <c r="G422" s="808"/>
      <c r="H422" s="808"/>
      <c r="I422" s="808"/>
      <c r="J422" s="808"/>
      <c r="K422" s="808"/>
      <c r="L422" s="808"/>
      <c r="M422" s="808"/>
      <c r="N422" s="808"/>
      <c r="O422" s="808"/>
      <c r="P422" s="808"/>
      <c r="Q422" s="808"/>
      <c r="R422" s="808"/>
      <c r="S422" s="808"/>
      <c r="T422" s="808"/>
      <c r="U422" s="808"/>
      <c r="V422" s="808"/>
      <c r="W422" s="808"/>
      <c r="X422" s="808"/>
      <c r="Y422" s="808"/>
      <c r="Z422" s="808"/>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09">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0">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0">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0">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0">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1">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7" workbookViewId="0">
      <selection activeCell="V31" sqref="V3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72" t="s">
        <v>355</v>
      </c>
      <c r="B4" s="1672"/>
      <c r="C4" s="1672"/>
      <c r="D4" s="1672"/>
      <c r="E4" s="1672"/>
      <c r="F4" s="1672"/>
      <c r="G4" s="1672"/>
      <c r="H4" s="1672"/>
      <c r="I4" s="1672"/>
      <c r="J4" s="1672"/>
      <c r="K4" s="1672"/>
      <c r="L4" s="1672"/>
      <c r="M4" s="1672"/>
      <c r="N4" s="1672"/>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3" t="s">
        <v>302</v>
      </c>
      <c r="B9" s="800">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6" ht="15.75">
      <c r="A10" s="653" t="s">
        <v>303</v>
      </c>
      <c r="B10" s="801">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1">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1">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1">
        <v>10398</v>
      </c>
      <c r="C13" s="672">
        <v>10453.127</v>
      </c>
      <c r="D13" s="672">
        <v>10670.55</v>
      </c>
      <c r="E13" s="672">
        <v>10847</v>
      </c>
      <c r="F13" s="672">
        <v>11012</v>
      </c>
      <c r="G13" s="672">
        <v>11287.946</v>
      </c>
      <c r="H13" s="672">
        <v>11087.75</v>
      </c>
      <c r="I13" s="672">
        <v>11002.56</v>
      </c>
      <c r="J13" s="802">
        <v>11648.847</v>
      </c>
      <c r="K13" s="672">
        <v>12527.683999999999</v>
      </c>
      <c r="L13" s="672">
        <v>16637.236000000001</v>
      </c>
      <c r="M13" s="673">
        <v>16075.019</v>
      </c>
      <c r="N13"/>
      <c r="O13"/>
      <c r="P13"/>
    </row>
    <row r="14" spans="1:16" ht="16.5" thickBot="1">
      <c r="A14" s="654">
        <v>2022</v>
      </c>
      <c r="B14" s="803">
        <v>16598.108</v>
      </c>
      <c r="C14" s="675">
        <v>17069.535</v>
      </c>
      <c r="D14" s="675">
        <v>18605.55</v>
      </c>
      <c r="E14" s="675">
        <v>19717.2</v>
      </c>
      <c r="F14" s="675">
        <v>19727.75</v>
      </c>
      <c r="G14" s="675">
        <v>18956.47</v>
      </c>
      <c r="H14" s="675">
        <v>18594.900000000001</v>
      </c>
      <c r="I14" s="675">
        <v>18826.25</v>
      </c>
      <c r="J14" s="676">
        <v>18535.509999999998</v>
      </c>
      <c r="K14" s="675">
        <v>18496.41</v>
      </c>
      <c r="L14" s="675">
        <v>18400.75</v>
      </c>
      <c r="M14" s="677"/>
      <c r="N14"/>
      <c r="O14"/>
      <c r="P14"/>
    </row>
    <row r="15" spans="1:16" ht="16.5" thickBot="1">
      <c r="A15" s="650" t="s">
        <v>305</v>
      </c>
      <c r="B15" s="651"/>
      <c r="C15" s="651"/>
      <c r="D15" s="651"/>
      <c r="E15" s="651"/>
      <c r="F15" s="651"/>
      <c r="G15" s="651"/>
      <c r="H15" s="651"/>
      <c r="I15" s="651"/>
      <c r="J15" s="651"/>
      <c r="K15" s="651"/>
      <c r="L15" s="651"/>
      <c r="M15" s="652"/>
      <c r="N15"/>
      <c r="O15"/>
      <c r="P15"/>
    </row>
    <row r="16" spans="1:16" ht="15.75">
      <c r="A16" s="713" t="s">
        <v>302</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c r="N16"/>
      <c r="O16"/>
      <c r="P16"/>
    </row>
    <row r="17" spans="1:18" ht="15.75">
      <c r="A17" s="653" t="s">
        <v>303</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c r="N17"/>
      <c r="O17"/>
      <c r="P17"/>
    </row>
    <row r="18" spans="1:18" ht="15.75">
      <c r="A18" s="653" t="s">
        <v>304</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802">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v>21293.47</v>
      </c>
      <c r="H21" s="675">
        <v>21148.04</v>
      </c>
      <c r="I21" s="675">
        <v>21754.34</v>
      </c>
      <c r="J21" s="676">
        <v>21750.74</v>
      </c>
      <c r="K21" s="675">
        <v>21897.5</v>
      </c>
      <c r="L21" s="675">
        <v>21754.82</v>
      </c>
      <c r="M21" s="677"/>
    </row>
    <row r="22" spans="1:18">
      <c r="P22"/>
      <c r="Q22"/>
      <c r="R22"/>
    </row>
    <row r="23" spans="1:18" ht="15.75">
      <c r="A23" s="1672" t="s">
        <v>356</v>
      </c>
      <c r="B23" s="1672"/>
      <c r="C23" s="1672"/>
      <c r="D23" s="1672"/>
      <c r="E23" s="1672"/>
      <c r="F23" s="1672"/>
      <c r="G23" s="1672"/>
      <c r="H23" s="1672"/>
      <c r="I23" s="1672"/>
      <c r="J23" s="1672"/>
      <c r="K23" s="1672"/>
      <c r="L23" s="1672"/>
      <c r="M23" s="1672"/>
      <c r="N23" s="1672"/>
      <c r="P23"/>
      <c r="Q23"/>
      <c r="R23"/>
    </row>
    <row r="24" spans="1:18" ht="13.5" thickBot="1">
      <c r="P24"/>
      <c r="Q24"/>
      <c r="R24"/>
    </row>
    <row r="25" spans="1:18" ht="15.75" thickBot="1">
      <c r="A25" s="646" t="s">
        <v>288</v>
      </c>
      <c r="B25" s="647" t="s">
        <v>289</v>
      </c>
      <c r="C25" s="648" t="s">
        <v>290</v>
      </c>
      <c r="D25" s="648" t="s">
        <v>291</v>
      </c>
      <c r="E25" s="648" t="s">
        <v>292</v>
      </c>
      <c r="F25" s="648" t="s">
        <v>293</v>
      </c>
      <c r="G25" s="648" t="s">
        <v>294</v>
      </c>
      <c r="H25" s="648" t="s">
        <v>295</v>
      </c>
      <c r="I25" s="648" t="s">
        <v>296</v>
      </c>
      <c r="J25" s="648" t="s">
        <v>297</v>
      </c>
      <c r="K25" s="648" t="s">
        <v>298</v>
      </c>
      <c r="L25" s="648" t="s">
        <v>299</v>
      </c>
      <c r="M25" s="649" t="s">
        <v>300</v>
      </c>
    </row>
    <row r="26" spans="1:18" ht="16.5" thickBot="1">
      <c r="A26" s="655" t="s">
        <v>306</v>
      </c>
      <c r="B26" s="656"/>
      <c r="C26" s="656"/>
      <c r="D26" s="656"/>
      <c r="E26" s="656"/>
      <c r="F26" s="656"/>
      <c r="G26" s="656"/>
      <c r="H26" s="656"/>
      <c r="I26" s="656"/>
      <c r="J26" s="656"/>
      <c r="K26" s="656"/>
      <c r="L26" s="656"/>
      <c r="M26" s="657"/>
    </row>
    <row r="27" spans="1:18" ht="15.75">
      <c r="A27" s="713" t="s">
        <v>302</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303</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304</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802">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v>47169.4</v>
      </c>
      <c r="H32" s="675">
        <v>44679.77</v>
      </c>
      <c r="I32" s="675">
        <v>48077.74</v>
      </c>
      <c r="J32" s="676">
        <v>47264.82</v>
      </c>
      <c r="K32" s="675">
        <v>45356.375</v>
      </c>
      <c r="L32" s="675">
        <v>43595.25</v>
      </c>
      <c r="M32" s="677"/>
    </row>
    <row r="33" spans="1:13" ht="16.5" thickBot="1">
      <c r="A33" s="650" t="s">
        <v>309</v>
      </c>
      <c r="B33" s="651"/>
      <c r="C33" s="651"/>
      <c r="D33" s="651"/>
      <c r="E33" s="651"/>
      <c r="F33" s="651"/>
      <c r="G33" s="651"/>
      <c r="H33" s="651"/>
      <c r="I33" s="651"/>
      <c r="J33" s="651"/>
      <c r="K33" s="651"/>
      <c r="L33" s="651"/>
      <c r="M33" s="652"/>
    </row>
    <row r="34" spans="1:13" ht="15.75">
      <c r="A34" s="713" t="s">
        <v>302</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303</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304</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802">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v>35596.400000000001</v>
      </c>
      <c r="H39" s="675">
        <v>34750.089999999997</v>
      </c>
      <c r="I39" s="675">
        <v>34986.65</v>
      </c>
      <c r="J39" s="676">
        <v>34782.400000000001</v>
      </c>
      <c r="K39" s="675">
        <v>34308.35</v>
      </c>
      <c r="L39" s="675">
        <v>34677.51</v>
      </c>
      <c r="M39" s="677"/>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Y36" sqref="Y36"/>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455" t="s">
        <v>63</v>
      </c>
      <c r="B1" s="1455"/>
      <c r="C1" s="1455"/>
      <c r="D1" s="1455"/>
      <c r="E1" s="1455"/>
      <c r="F1" s="1455"/>
      <c r="G1" s="1455"/>
      <c r="H1" s="1455"/>
      <c r="I1" s="1455"/>
      <c r="J1" s="1455"/>
      <c r="K1" s="1019"/>
    </row>
    <row r="2" spans="1:11" ht="16.5" thickBot="1">
      <c r="A2" s="1479" t="s">
        <v>273</v>
      </c>
      <c r="B2" s="1480"/>
      <c r="C2" s="1480"/>
      <c r="D2" s="1480"/>
      <c r="E2" s="1480"/>
      <c r="F2" s="1480"/>
      <c r="G2" s="1480"/>
      <c r="H2" s="1480"/>
      <c r="I2" s="1480"/>
      <c r="J2" s="1481"/>
    </row>
    <row r="3" spans="1:11" ht="32.25" thickBot="1">
      <c r="A3" s="1028"/>
      <c r="B3" s="1020"/>
      <c r="C3" s="1021" t="s">
        <v>59</v>
      </c>
      <c r="D3" s="1029"/>
      <c r="E3" s="1030"/>
      <c r="F3" s="1031" t="s">
        <v>262</v>
      </c>
      <c r="G3" s="1032" t="s">
        <v>263</v>
      </c>
      <c r="H3" s="1033" t="s">
        <v>66</v>
      </c>
      <c r="I3" s="1031" t="s">
        <v>264</v>
      </c>
      <c r="J3" s="1032" t="s">
        <v>265</v>
      </c>
    </row>
    <row r="4" spans="1:11" ht="31.5">
      <c r="A4" s="1034" t="s">
        <v>53</v>
      </c>
      <c r="B4" s="1035" t="s">
        <v>60</v>
      </c>
      <c r="C4" s="1036" t="s">
        <v>61</v>
      </c>
      <c r="D4" s="944" t="s">
        <v>62</v>
      </c>
      <c r="E4" s="1037" t="s">
        <v>67</v>
      </c>
      <c r="F4" s="1038" t="s">
        <v>55</v>
      </c>
      <c r="G4" s="1039" t="s">
        <v>49</v>
      </c>
      <c r="H4" s="1040" t="s">
        <v>68</v>
      </c>
      <c r="I4" s="1041" t="s">
        <v>50</v>
      </c>
      <c r="J4" s="909" t="s">
        <v>67</v>
      </c>
    </row>
    <row r="5" spans="1:11" ht="32.25" thickBot="1">
      <c r="A5" s="1042"/>
      <c r="B5" s="1406" t="s">
        <v>527</v>
      </c>
      <c r="C5" s="1043" t="s">
        <v>527</v>
      </c>
      <c r="D5" s="1043" t="s">
        <v>527</v>
      </c>
      <c r="E5" s="1044" t="s">
        <v>50</v>
      </c>
      <c r="F5" s="1010" t="s">
        <v>527</v>
      </c>
      <c r="G5" s="1045" t="s">
        <v>69</v>
      </c>
      <c r="H5" s="1046" t="s">
        <v>65</v>
      </c>
      <c r="I5" s="1010" t="s">
        <v>527</v>
      </c>
      <c r="J5" s="1047" t="s">
        <v>57</v>
      </c>
    </row>
    <row r="6" spans="1:11" ht="16.5" thickBot="1">
      <c r="A6" s="1022" t="s">
        <v>268</v>
      </c>
      <c r="B6" s="1112"/>
      <c r="C6" s="1112"/>
      <c r="D6" s="1112"/>
      <c r="E6" s="1112"/>
      <c r="F6" s="1112"/>
      <c r="G6" s="1112"/>
      <c r="H6" s="1112"/>
      <c r="I6" s="1023"/>
      <c r="J6" s="1024"/>
    </row>
    <row r="7" spans="1:11" ht="16.5" thickBot="1">
      <c r="A7" s="1048" t="s">
        <v>18</v>
      </c>
      <c r="B7" s="1049">
        <v>11.077065100240574</v>
      </c>
      <c r="C7" s="1050">
        <v>21384.295560309987</v>
      </c>
      <c r="D7" s="1130">
        <v>21811.981471516188</v>
      </c>
      <c r="E7" s="1051">
        <v>3.1395056516319846</v>
      </c>
      <c r="F7" s="1052">
        <v>329.23312516263337</v>
      </c>
      <c r="G7" s="1051">
        <v>5.1208328279321567</v>
      </c>
      <c r="H7" s="1051">
        <v>-34.47570332480818</v>
      </c>
      <c r="I7" s="1051">
        <v>100</v>
      </c>
      <c r="J7" s="1053" t="s">
        <v>19</v>
      </c>
    </row>
    <row r="8" spans="1:11">
      <c r="A8" s="1054" t="s">
        <v>75</v>
      </c>
      <c r="B8" s="1055">
        <v>10.167328435242291</v>
      </c>
      <c r="C8" s="1056">
        <v>18863.318061674006</v>
      </c>
      <c r="D8" s="1131">
        <v>19240.584422907486</v>
      </c>
      <c r="E8" s="1057">
        <v>4.70739561777338</v>
      </c>
      <c r="F8" s="1058">
        <v>252.20000000000002</v>
      </c>
      <c r="G8" s="1059">
        <v>0.47808764940239729</v>
      </c>
      <c r="H8" s="1059">
        <v>-10</v>
      </c>
      <c r="I8" s="1060">
        <v>0.23419203747072601</v>
      </c>
      <c r="J8" s="1061">
        <v>6.3689053668509465E-2</v>
      </c>
    </row>
    <row r="9" spans="1:11">
      <c r="A9" s="1014" t="s">
        <v>76</v>
      </c>
      <c r="B9" s="1062">
        <v>11.897958073007436</v>
      </c>
      <c r="C9" s="1063">
        <v>22322.623026280366</v>
      </c>
      <c r="D9" s="1132">
        <v>22769.075486805974</v>
      </c>
      <c r="E9" s="1064">
        <v>1.2699738190772369</v>
      </c>
      <c r="F9" s="1065">
        <v>362.5352080989876</v>
      </c>
      <c r="G9" s="1066">
        <v>3.8083301434116685</v>
      </c>
      <c r="H9" s="1066">
        <v>-8.8205128205128194</v>
      </c>
      <c r="I9" s="1066">
        <v>46.265938069216759</v>
      </c>
      <c r="J9" s="1067">
        <v>13.017856227784534</v>
      </c>
    </row>
    <row r="10" spans="1:11">
      <c r="A10" s="1014" t="s">
        <v>77</v>
      </c>
      <c r="B10" s="1062">
        <v>11.804518755602516</v>
      </c>
      <c r="C10" s="1063">
        <v>22147.314738466259</v>
      </c>
      <c r="D10" s="1132">
        <v>22590.261033235583</v>
      </c>
      <c r="E10" s="1064">
        <v>2.6720927611647989</v>
      </c>
      <c r="F10" s="1065">
        <v>402.32303370786519</v>
      </c>
      <c r="G10" s="1066">
        <v>0.33920499347147354</v>
      </c>
      <c r="H10" s="1066">
        <v>-25.05263157894737</v>
      </c>
      <c r="I10" s="1066">
        <v>9.2635961488420495</v>
      </c>
      <c r="J10" s="1067">
        <v>1.164704418236763</v>
      </c>
    </row>
    <row r="11" spans="1:11">
      <c r="A11" s="1014" t="s">
        <v>78</v>
      </c>
      <c r="B11" s="1068" t="s">
        <v>73</v>
      </c>
      <c r="C11" s="1063" t="s">
        <v>73</v>
      </c>
      <c r="D11" s="1132" t="s">
        <v>73</v>
      </c>
      <c r="E11" s="1064" t="s">
        <v>73</v>
      </c>
      <c r="F11" s="1065" t="s">
        <v>73</v>
      </c>
      <c r="G11" s="1066" t="s">
        <v>73</v>
      </c>
      <c r="H11" s="1066" t="s">
        <v>73</v>
      </c>
      <c r="I11" s="1066" t="s">
        <v>73</v>
      </c>
      <c r="J11" s="1067" t="s">
        <v>73</v>
      </c>
    </row>
    <row r="12" spans="1:11">
      <c r="A12" s="1014" t="s">
        <v>71</v>
      </c>
      <c r="B12" s="1062">
        <v>8.735679492947046</v>
      </c>
      <c r="C12" s="1063">
        <v>17937.740231924119</v>
      </c>
      <c r="D12" s="1132">
        <v>18296.495036562603</v>
      </c>
      <c r="E12" s="1064">
        <v>-1.0303148075614241</v>
      </c>
      <c r="F12" s="1065">
        <v>269.44003944773169</v>
      </c>
      <c r="G12" s="1066">
        <v>-2.6525101274728398</v>
      </c>
      <c r="H12" s="1066">
        <v>-52.056737588652481</v>
      </c>
      <c r="I12" s="1066">
        <v>26.385636221701798</v>
      </c>
      <c r="J12" s="1067">
        <v>-9.6757448524670018</v>
      </c>
    </row>
    <row r="13" spans="1:11" ht="16.5" thickBot="1">
      <c r="A13" s="1015" t="s">
        <v>79</v>
      </c>
      <c r="B13" s="1069">
        <v>11.675452074257658</v>
      </c>
      <c r="C13" s="1070">
        <v>22539.482768837173</v>
      </c>
      <c r="D13" s="1133">
        <v>22990.272424213916</v>
      </c>
      <c r="E13" s="1071">
        <v>2.3937424137114829</v>
      </c>
      <c r="F13" s="1072">
        <v>294.38236151603496</v>
      </c>
      <c r="G13" s="1073">
        <v>2.5412774969169956</v>
      </c>
      <c r="H13" s="1073">
        <v>-47.832699619771866</v>
      </c>
      <c r="I13" s="1073">
        <v>17.850637522768668</v>
      </c>
      <c r="J13" s="1074">
        <v>-4.5705048472228071</v>
      </c>
    </row>
    <row r="14" spans="1:11" ht="16.5" thickBot="1">
      <c r="A14" s="1022" t="s">
        <v>266</v>
      </c>
      <c r="B14" s="1112"/>
      <c r="C14" s="1112"/>
      <c r="D14" s="1134"/>
      <c r="E14" s="1112"/>
      <c r="F14" s="1112"/>
      <c r="G14" s="1112"/>
      <c r="H14" s="1112"/>
      <c r="I14" s="1023"/>
      <c r="J14" s="1024"/>
    </row>
    <row r="15" spans="1:11" ht="16.5" thickBot="1">
      <c r="A15" s="1048" t="s">
        <v>18</v>
      </c>
      <c r="B15" s="1075">
        <v>10.964257041596216</v>
      </c>
      <c r="C15" s="1076">
        <v>21166.51938532088</v>
      </c>
      <c r="D15" s="1135">
        <v>21589.849773027297</v>
      </c>
      <c r="E15" s="1051">
        <v>4.563484810197596</v>
      </c>
      <c r="F15" s="1051">
        <v>327.08091436865021</v>
      </c>
      <c r="G15" s="1051">
        <v>5.5281873712294924</v>
      </c>
      <c r="H15" s="1051">
        <v>-47.162576687116562</v>
      </c>
      <c r="I15" s="1051">
        <v>100</v>
      </c>
      <c r="J15" s="1053" t="s">
        <v>19</v>
      </c>
    </row>
    <row r="16" spans="1:11">
      <c r="A16" s="1054" t="s">
        <v>75</v>
      </c>
      <c r="B16" s="1077">
        <v>10.81223431372549</v>
      </c>
      <c r="C16" s="1056">
        <v>20059.803921568626</v>
      </c>
      <c r="D16" s="1131">
        <v>20461</v>
      </c>
      <c r="E16" s="1057">
        <v>-4.5876945141800878</v>
      </c>
      <c r="F16" s="1058">
        <v>245</v>
      </c>
      <c r="G16" s="1059">
        <v>10.321128095745948</v>
      </c>
      <c r="H16" s="1059">
        <v>-89.473684210526315</v>
      </c>
      <c r="I16" s="1060">
        <v>7.2568940493468792E-2</v>
      </c>
      <c r="J16" s="1061">
        <v>-0.29169486318751275</v>
      </c>
    </row>
    <row r="17" spans="1:10">
      <c r="A17" s="1014" t="s">
        <v>76</v>
      </c>
      <c r="B17" s="1062">
        <v>11.988240387047805</v>
      </c>
      <c r="C17" s="1063">
        <v>22492.008230858919</v>
      </c>
      <c r="D17" s="1132">
        <v>22941.8483954761</v>
      </c>
      <c r="E17" s="1064">
        <v>2.7650407174509986</v>
      </c>
      <c r="F17" s="1065">
        <v>362.87769857433813</v>
      </c>
      <c r="G17" s="1066">
        <v>6.3389056483462634</v>
      </c>
      <c r="H17" s="1066">
        <v>-38.161209068010074</v>
      </c>
      <c r="I17" s="1066">
        <v>35.631349782293178</v>
      </c>
      <c r="J17" s="1067">
        <v>5.1865645062195576</v>
      </c>
    </row>
    <row r="18" spans="1:10">
      <c r="A18" s="1014" t="s">
        <v>77</v>
      </c>
      <c r="B18" s="1062">
        <v>12.056736607914784</v>
      </c>
      <c r="C18" s="1063">
        <v>22620.518964192841</v>
      </c>
      <c r="D18" s="1132">
        <v>23072.929343476699</v>
      </c>
      <c r="E18" s="1064">
        <v>2.7322256342393758</v>
      </c>
      <c r="F18" s="1065">
        <v>409.16764705882349</v>
      </c>
      <c r="G18" s="1066">
        <v>9.3648113795216297</v>
      </c>
      <c r="H18" s="1066">
        <v>-42.535211267605632</v>
      </c>
      <c r="I18" s="1066">
        <v>7.4020319303338171</v>
      </c>
      <c r="J18" s="1067">
        <v>0.59605033524179341</v>
      </c>
    </row>
    <row r="19" spans="1:10">
      <c r="A19" s="1014" t="s">
        <v>78</v>
      </c>
      <c r="B19" s="1068" t="s">
        <v>73</v>
      </c>
      <c r="C19" s="1063" t="s">
        <v>200</v>
      </c>
      <c r="D19" s="1132" t="s">
        <v>200</v>
      </c>
      <c r="E19" s="1064" t="s">
        <v>73</v>
      </c>
      <c r="F19" s="1065" t="s">
        <v>200</v>
      </c>
      <c r="G19" s="1066" t="s">
        <v>73</v>
      </c>
      <c r="H19" s="1066" t="s">
        <v>73</v>
      </c>
      <c r="I19" s="1066" t="s">
        <v>73</v>
      </c>
      <c r="J19" s="1067" t="s">
        <v>73</v>
      </c>
    </row>
    <row r="20" spans="1:10">
      <c r="A20" s="1014" t="s">
        <v>71</v>
      </c>
      <c r="B20" s="1062">
        <v>8.6173281566387061</v>
      </c>
      <c r="C20" s="1063">
        <v>17694.719007471678</v>
      </c>
      <c r="D20" s="1132">
        <v>18048.613387621113</v>
      </c>
      <c r="E20" s="1064">
        <v>0.23296604221146514</v>
      </c>
      <c r="F20" s="1065">
        <v>285.06042841037203</v>
      </c>
      <c r="G20" s="1066">
        <v>-1.647193294827703</v>
      </c>
      <c r="H20" s="1066">
        <v>-59.067835717581907</v>
      </c>
      <c r="I20" s="1066">
        <v>32.184325108853415</v>
      </c>
      <c r="J20" s="1067">
        <v>-9.3609202899195907</v>
      </c>
    </row>
    <row r="21" spans="1:10" ht="16.5" thickBot="1">
      <c r="A21" s="1015" t="s">
        <v>79</v>
      </c>
      <c r="B21" s="1069">
        <v>11.668813598014742</v>
      </c>
      <c r="C21" s="1070">
        <v>22526.667177634637</v>
      </c>
      <c r="D21" s="1133">
        <v>22977.200521187329</v>
      </c>
      <c r="E21" s="1071">
        <v>3.1366780432481707</v>
      </c>
      <c r="F21" s="1072">
        <v>303.13116057233702</v>
      </c>
      <c r="G21" s="1073">
        <v>6.541983545349729</v>
      </c>
      <c r="H21" s="1073">
        <v>-41.214953271028037</v>
      </c>
      <c r="I21" s="1073">
        <v>22.822931785195934</v>
      </c>
      <c r="J21" s="1074">
        <v>2.3091281042143379</v>
      </c>
    </row>
    <row r="22" spans="1:10" ht="16.5" thickBot="1">
      <c r="A22" s="1022" t="s">
        <v>269</v>
      </c>
      <c r="B22" s="1112"/>
      <c r="C22" s="1112"/>
      <c r="D22" s="1134"/>
      <c r="E22" s="1112"/>
      <c r="F22" s="1112"/>
      <c r="G22" s="1112"/>
      <c r="H22" s="1112"/>
      <c r="I22" s="1023"/>
      <c r="J22" s="1024"/>
    </row>
    <row r="23" spans="1:10" ht="16.5" thickBot="1">
      <c r="A23" s="1048" t="s">
        <v>18</v>
      </c>
      <c r="B23" s="1075">
        <v>9.6896785455177916</v>
      </c>
      <c r="C23" s="1076">
        <v>18705.943138065235</v>
      </c>
      <c r="D23" s="1135">
        <v>19080.06200082654</v>
      </c>
      <c r="E23" s="1051">
        <v>-2.7188658287635659</v>
      </c>
      <c r="F23" s="1051">
        <v>289.43524720893146</v>
      </c>
      <c r="G23" s="1051">
        <v>-2.7752193964382852</v>
      </c>
      <c r="H23" s="1051">
        <v>-49.024390243902438</v>
      </c>
      <c r="I23" s="1051">
        <v>100</v>
      </c>
      <c r="J23" s="1053" t="s">
        <v>19</v>
      </c>
    </row>
    <row r="24" spans="1:10">
      <c r="A24" s="1054" t="s">
        <v>75</v>
      </c>
      <c r="B24" s="1055" t="s">
        <v>73</v>
      </c>
      <c r="C24" s="1056" t="s">
        <v>73</v>
      </c>
      <c r="D24" s="1131" t="s">
        <v>73</v>
      </c>
      <c r="E24" s="1057" t="s">
        <v>73</v>
      </c>
      <c r="F24" s="1058" t="s">
        <v>73</v>
      </c>
      <c r="G24" s="1059" t="s">
        <v>73</v>
      </c>
      <c r="H24" s="1060" t="s">
        <v>73</v>
      </c>
      <c r="I24" s="1060" t="s">
        <v>73</v>
      </c>
      <c r="J24" s="1078" t="s">
        <v>73</v>
      </c>
    </row>
    <row r="25" spans="1:10">
      <c r="A25" s="1014" t="s">
        <v>76</v>
      </c>
      <c r="B25" s="1068">
        <v>11.116250993081412</v>
      </c>
      <c r="C25" s="1063">
        <v>20856.005615537357</v>
      </c>
      <c r="D25" s="1132">
        <v>21273.125727848103</v>
      </c>
      <c r="E25" s="1064">
        <v>-2.028977947609655</v>
      </c>
      <c r="F25" s="1065">
        <v>332.63333333333333</v>
      </c>
      <c r="G25" s="1066">
        <v>-6.3264141701776344</v>
      </c>
      <c r="H25" s="1066">
        <v>-68.156424581005581</v>
      </c>
      <c r="I25" s="1079">
        <v>9.0909090909090917</v>
      </c>
      <c r="J25" s="1080">
        <v>-5.4619364375461945</v>
      </c>
    </row>
    <row r="26" spans="1:10">
      <c r="A26" s="1014" t="s">
        <v>77</v>
      </c>
      <c r="B26" s="1062">
        <v>11.725499052003409</v>
      </c>
      <c r="C26" s="1063">
        <v>21999.060135090822</v>
      </c>
      <c r="D26" s="1132">
        <v>22439.041337792638</v>
      </c>
      <c r="E26" s="1064">
        <v>3.9799316014183428</v>
      </c>
      <c r="F26" s="1065">
        <v>373.75</v>
      </c>
      <c r="G26" s="1066">
        <v>-9.2619567856275751</v>
      </c>
      <c r="H26" s="1066">
        <v>-80.952380952380949</v>
      </c>
      <c r="I26" s="1066">
        <v>1.2759170653907497</v>
      </c>
      <c r="J26" s="1067">
        <v>-2.1387170809507143</v>
      </c>
    </row>
    <row r="27" spans="1:10">
      <c r="A27" s="1014" t="s">
        <v>78</v>
      </c>
      <c r="B27" s="1068" t="s">
        <v>73</v>
      </c>
      <c r="C27" s="1063" t="s">
        <v>73</v>
      </c>
      <c r="D27" s="1132" t="s">
        <v>73</v>
      </c>
      <c r="E27" s="1064" t="s">
        <v>73</v>
      </c>
      <c r="F27" s="1065" t="s">
        <v>73</v>
      </c>
      <c r="G27" s="1066" t="s">
        <v>73</v>
      </c>
      <c r="H27" s="1066" t="s">
        <v>73</v>
      </c>
      <c r="I27" s="1066" t="s">
        <v>73</v>
      </c>
      <c r="J27" s="1067" t="s">
        <v>73</v>
      </c>
    </row>
    <row r="28" spans="1:10">
      <c r="A28" s="1014" t="s">
        <v>71</v>
      </c>
      <c r="B28" s="1068">
        <v>8.8869042490209598</v>
      </c>
      <c r="C28" s="1063">
        <v>18248.263345012238</v>
      </c>
      <c r="D28" s="1132">
        <v>18613.228611912484</v>
      </c>
      <c r="E28" s="1064">
        <v>0.25941532198413897</v>
      </c>
      <c r="F28" s="1065">
        <v>280.44022727272733</v>
      </c>
      <c r="G28" s="1066">
        <v>0.48152779073229812</v>
      </c>
      <c r="H28" s="1066">
        <v>-43.877551020408163</v>
      </c>
      <c r="I28" s="1066">
        <v>70.175438596491219</v>
      </c>
      <c r="J28" s="1067">
        <v>6.435601198117233</v>
      </c>
    </row>
    <row r="29" spans="1:10" ht="16.5" thickBot="1">
      <c r="A29" s="1015" t="s">
        <v>79</v>
      </c>
      <c r="B29" s="1069">
        <v>9.7737812444278038</v>
      </c>
      <c r="C29" s="1070">
        <v>18868.303560671437</v>
      </c>
      <c r="D29" s="1133">
        <v>19245.669631884866</v>
      </c>
      <c r="E29" s="1071">
        <v>-6.3164125436131018</v>
      </c>
      <c r="F29" s="1072">
        <v>296.16475409836062</v>
      </c>
      <c r="G29" s="1073">
        <v>0.21606606389678301</v>
      </c>
      <c r="H29" s="1073">
        <v>-45.777777777777779</v>
      </c>
      <c r="I29" s="1073">
        <v>19.457735247208934</v>
      </c>
      <c r="J29" s="1074">
        <v>1.1650523203796652</v>
      </c>
    </row>
    <row r="30" spans="1:10">
      <c r="A30" s="1081" t="s">
        <v>354</v>
      </c>
    </row>
    <row r="31" spans="1:10">
      <c r="A31" s="1018" t="s">
        <v>253</v>
      </c>
    </row>
    <row r="32" spans="1:10" ht="16.5" thickBot="1">
      <c r="A32" s="1082" t="s">
        <v>41</v>
      </c>
      <c r="B32" s="1083"/>
    </row>
    <row r="33" spans="1:8" ht="16.5" thickBot="1">
      <c r="A33" s="1084" t="s">
        <v>39</v>
      </c>
      <c r="B33" s="1467" t="s">
        <v>40</v>
      </c>
      <c r="C33" s="1468"/>
      <c r="D33" s="1468"/>
      <c r="E33" s="1468"/>
      <c r="F33" s="1468"/>
      <c r="G33" s="1468"/>
      <c r="H33" s="1469"/>
    </row>
    <row r="34" spans="1:8">
      <c r="A34" s="1025" t="s">
        <v>43</v>
      </c>
      <c r="B34" s="1473" t="s">
        <v>44</v>
      </c>
      <c r="C34" s="1474"/>
      <c r="D34" s="1474"/>
      <c r="E34" s="1474"/>
      <c r="F34" s="1474"/>
      <c r="G34" s="1474"/>
      <c r="H34" s="1475"/>
    </row>
    <row r="35" spans="1:8">
      <c r="A35" s="1026" t="s">
        <v>45</v>
      </c>
      <c r="B35" s="1470" t="s">
        <v>46</v>
      </c>
      <c r="C35" s="1471"/>
      <c r="D35" s="1471"/>
      <c r="E35" s="1471"/>
      <c r="F35" s="1471"/>
      <c r="G35" s="1471"/>
      <c r="H35" s="1472"/>
    </row>
    <row r="36" spans="1:8" ht="16.5" thickBot="1">
      <c r="A36" s="1027" t="s">
        <v>47</v>
      </c>
      <c r="B36" s="1476" t="s">
        <v>42</v>
      </c>
      <c r="C36" s="1477"/>
      <c r="D36" s="1477"/>
      <c r="E36" s="1477"/>
      <c r="F36" s="1477"/>
      <c r="G36" s="1477"/>
      <c r="H36" s="1478"/>
    </row>
    <row r="37" spans="1:8">
      <c r="A37" s="1466"/>
      <c r="B37" s="146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0" sqref="R20"/>
    </sheetView>
  </sheetViews>
  <sheetFormatPr defaultRowHeight="12.75"/>
  <cols>
    <col min="1" max="1" width="20.140625" style="3" customWidth="1"/>
    <col min="2" max="2" width="10" style="3" customWidth="1"/>
    <col min="3" max="3" width="10.42578125" style="3" customWidth="1"/>
    <col min="4" max="4" width="11.42578125" style="3" customWidth="1"/>
    <col min="5" max="5" width="11" style="3" customWidth="1"/>
    <col min="6" max="6" width="10.42578125" style="3" customWidth="1"/>
    <col min="7" max="7" width="11.28515625" style="3" customWidth="1"/>
    <col min="8" max="8" width="11.140625" style="3" customWidth="1"/>
    <col min="9" max="9" width="10.42578125" style="3" customWidth="1"/>
    <col min="10" max="10" width="9.140625" style="3"/>
    <col min="11" max="11" width="11" style="3" customWidth="1"/>
    <col min="12" max="12" width="10.42578125" style="3" customWidth="1"/>
    <col min="13" max="256" width="9.140625" style="3"/>
    <col min="257" max="257" width="20.140625" style="3" customWidth="1"/>
    <col min="258" max="258" width="10" style="3" customWidth="1"/>
    <col min="259" max="259" width="10.42578125" style="3" customWidth="1"/>
    <col min="260" max="260" width="11.42578125" style="3" customWidth="1"/>
    <col min="261" max="261" width="11" style="3" customWidth="1"/>
    <col min="262" max="262" width="10.42578125" style="3" customWidth="1"/>
    <col min="263" max="263" width="11.28515625" style="3" customWidth="1"/>
    <col min="264" max="264" width="11.140625" style="3" customWidth="1"/>
    <col min="265" max="265" width="10.42578125" style="3" customWidth="1"/>
    <col min="266" max="266" width="9.140625" style="3"/>
    <col min="267" max="267" width="11" style="3" customWidth="1"/>
    <col min="268" max="268" width="10.42578125" style="3" customWidth="1"/>
    <col min="269" max="512" width="9.140625" style="3"/>
    <col min="513" max="513" width="20.140625" style="3" customWidth="1"/>
    <col min="514" max="514" width="10" style="3" customWidth="1"/>
    <col min="515" max="515" width="10.42578125" style="3" customWidth="1"/>
    <col min="516" max="516" width="11.42578125" style="3" customWidth="1"/>
    <col min="517" max="517" width="11" style="3" customWidth="1"/>
    <col min="518" max="518" width="10.42578125" style="3" customWidth="1"/>
    <col min="519" max="519" width="11.28515625" style="3" customWidth="1"/>
    <col min="520" max="520" width="11.140625" style="3" customWidth="1"/>
    <col min="521" max="521" width="10.42578125" style="3" customWidth="1"/>
    <col min="522" max="522" width="9.140625" style="3"/>
    <col min="523" max="523" width="11" style="3" customWidth="1"/>
    <col min="524" max="524" width="10.42578125" style="3" customWidth="1"/>
    <col min="525" max="768" width="9.140625" style="3"/>
    <col min="769" max="769" width="20.140625" style="3" customWidth="1"/>
    <col min="770" max="770" width="10" style="3" customWidth="1"/>
    <col min="771" max="771" width="10.42578125" style="3" customWidth="1"/>
    <col min="772" max="772" width="11.42578125" style="3" customWidth="1"/>
    <col min="773" max="773" width="11" style="3" customWidth="1"/>
    <col min="774" max="774" width="10.42578125" style="3" customWidth="1"/>
    <col min="775" max="775" width="11.28515625" style="3" customWidth="1"/>
    <col min="776" max="776" width="11.140625" style="3" customWidth="1"/>
    <col min="777" max="777" width="10.42578125" style="3" customWidth="1"/>
    <col min="778" max="778" width="9.140625" style="3"/>
    <col min="779" max="779" width="11" style="3" customWidth="1"/>
    <col min="780" max="780" width="10.42578125" style="3" customWidth="1"/>
    <col min="781" max="1024" width="9.140625" style="3"/>
    <col min="1025" max="1025" width="20.140625" style="3" customWidth="1"/>
    <col min="1026" max="1026" width="10" style="3" customWidth="1"/>
    <col min="1027" max="1027" width="10.42578125" style="3" customWidth="1"/>
    <col min="1028" max="1028" width="11.42578125" style="3" customWidth="1"/>
    <col min="1029" max="1029" width="11" style="3" customWidth="1"/>
    <col min="1030" max="1030" width="10.42578125" style="3" customWidth="1"/>
    <col min="1031" max="1031" width="11.28515625" style="3" customWidth="1"/>
    <col min="1032" max="1032" width="11.140625" style="3" customWidth="1"/>
    <col min="1033" max="1033" width="10.42578125" style="3" customWidth="1"/>
    <col min="1034" max="1034" width="9.140625" style="3"/>
    <col min="1035" max="1035" width="11" style="3" customWidth="1"/>
    <col min="1036" max="1036" width="10.42578125" style="3" customWidth="1"/>
    <col min="1037" max="1280" width="9.140625" style="3"/>
    <col min="1281" max="1281" width="20.140625" style="3" customWidth="1"/>
    <col min="1282" max="1282" width="10" style="3" customWidth="1"/>
    <col min="1283" max="1283" width="10.42578125" style="3" customWidth="1"/>
    <col min="1284" max="1284" width="11.42578125" style="3" customWidth="1"/>
    <col min="1285" max="1285" width="11" style="3" customWidth="1"/>
    <col min="1286" max="1286" width="10.42578125" style="3" customWidth="1"/>
    <col min="1287" max="1287" width="11.28515625" style="3" customWidth="1"/>
    <col min="1288" max="1288" width="11.140625" style="3" customWidth="1"/>
    <col min="1289" max="1289" width="10.42578125" style="3" customWidth="1"/>
    <col min="1290" max="1290" width="9.140625" style="3"/>
    <col min="1291" max="1291" width="11" style="3" customWidth="1"/>
    <col min="1292" max="1292" width="10.42578125" style="3" customWidth="1"/>
    <col min="1293" max="1536" width="9.140625" style="3"/>
    <col min="1537" max="1537" width="20.140625" style="3" customWidth="1"/>
    <col min="1538" max="1538" width="10" style="3" customWidth="1"/>
    <col min="1539" max="1539" width="10.42578125" style="3" customWidth="1"/>
    <col min="1540" max="1540" width="11.42578125" style="3" customWidth="1"/>
    <col min="1541" max="1541" width="11" style="3" customWidth="1"/>
    <col min="1542" max="1542" width="10.42578125" style="3" customWidth="1"/>
    <col min="1543" max="1543" width="11.28515625" style="3" customWidth="1"/>
    <col min="1544" max="1544" width="11.140625" style="3" customWidth="1"/>
    <col min="1545" max="1545" width="10.42578125" style="3" customWidth="1"/>
    <col min="1546" max="1546" width="9.140625" style="3"/>
    <col min="1547" max="1547" width="11" style="3" customWidth="1"/>
    <col min="1548" max="1548" width="10.42578125" style="3" customWidth="1"/>
    <col min="1549" max="1792" width="9.140625" style="3"/>
    <col min="1793" max="1793" width="20.140625" style="3" customWidth="1"/>
    <col min="1794" max="1794" width="10" style="3" customWidth="1"/>
    <col min="1795" max="1795" width="10.42578125" style="3" customWidth="1"/>
    <col min="1796" max="1796" width="11.42578125" style="3" customWidth="1"/>
    <col min="1797" max="1797" width="11" style="3" customWidth="1"/>
    <col min="1798" max="1798" width="10.42578125" style="3" customWidth="1"/>
    <col min="1799" max="1799" width="11.28515625" style="3" customWidth="1"/>
    <col min="1800" max="1800" width="11.140625" style="3" customWidth="1"/>
    <col min="1801" max="1801" width="10.42578125" style="3" customWidth="1"/>
    <col min="1802" max="1802" width="9.140625" style="3"/>
    <col min="1803" max="1803" width="11" style="3" customWidth="1"/>
    <col min="1804" max="1804" width="10.42578125" style="3" customWidth="1"/>
    <col min="1805" max="2048" width="9.140625" style="3"/>
    <col min="2049" max="2049" width="20.140625" style="3" customWidth="1"/>
    <col min="2050" max="2050" width="10" style="3" customWidth="1"/>
    <col min="2051" max="2051" width="10.42578125" style="3" customWidth="1"/>
    <col min="2052" max="2052" width="11.42578125" style="3" customWidth="1"/>
    <col min="2053" max="2053" width="11" style="3" customWidth="1"/>
    <col min="2054" max="2054" width="10.42578125" style="3" customWidth="1"/>
    <col min="2055" max="2055" width="11.28515625" style="3" customWidth="1"/>
    <col min="2056" max="2056" width="11.140625" style="3" customWidth="1"/>
    <col min="2057" max="2057" width="10.42578125" style="3" customWidth="1"/>
    <col min="2058" max="2058" width="9.140625" style="3"/>
    <col min="2059" max="2059" width="11" style="3" customWidth="1"/>
    <col min="2060" max="2060" width="10.42578125" style="3" customWidth="1"/>
    <col min="2061" max="2304" width="9.140625" style="3"/>
    <col min="2305" max="2305" width="20.140625" style="3" customWidth="1"/>
    <col min="2306" max="2306" width="10" style="3" customWidth="1"/>
    <col min="2307" max="2307" width="10.42578125" style="3" customWidth="1"/>
    <col min="2308" max="2308" width="11.42578125" style="3" customWidth="1"/>
    <col min="2309" max="2309" width="11" style="3" customWidth="1"/>
    <col min="2310" max="2310" width="10.42578125" style="3" customWidth="1"/>
    <col min="2311" max="2311" width="11.28515625" style="3" customWidth="1"/>
    <col min="2312" max="2312" width="11.140625" style="3" customWidth="1"/>
    <col min="2313" max="2313" width="10.42578125" style="3" customWidth="1"/>
    <col min="2314" max="2314" width="9.140625" style="3"/>
    <col min="2315" max="2315" width="11" style="3" customWidth="1"/>
    <col min="2316" max="2316" width="10.42578125" style="3" customWidth="1"/>
    <col min="2317" max="2560" width="9.140625" style="3"/>
    <col min="2561" max="2561" width="20.140625" style="3" customWidth="1"/>
    <col min="2562" max="2562" width="10" style="3" customWidth="1"/>
    <col min="2563" max="2563" width="10.42578125" style="3" customWidth="1"/>
    <col min="2564" max="2564" width="11.42578125" style="3" customWidth="1"/>
    <col min="2565" max="2565" width="11" style="3" customWidth="1"/>
    <col min="2566" max="2566" width="10.42578125" style="3" customWidth="1"/>
    <col min="2567" max="2567" width="11.28515625" style="3" customWidth="1"/>
    <col min="2568" max="2568" width="11.140625" style="3" customWidth="1"/>
    <col min="2569" max="2569" width="10.42578125" style="3" customWidth="1"/>
    <col min="2570" max="2570" width="9.140625" style="3"/>
    <col min="2571" max="2571" width="11" style="3" customWidth="1"/>
    <col min="2572" max="2572" width="10.42578125" style="3" customWidth="1"/>
    <col min="2573" max="2816" width="9.140625" style="3"/>
    <col min="2817" max="2817" width="20.140625" style="3" customWidth="1"/>
    <col min="2818" max="2818" width="10" style="3" customWidth="1"/>
    <col min="2819" max="2819" width="10.42578125" style="3" customWidth="1"/>
    <col min="2820" max="2820" width="11.42578125" style="3" customWidth="1"/>
    <col min="2821" max="2821" width="11" style="3" customWidth="1"/>
    <col min="2822" max="2822" width="10.42578125" style="3" customWidth="1"/>
    <col min="2823" max="2823" width="11.28515625" style="3" customWidth="1"/>
    <col min="2824" max="2824" width="11.140625" style="3" customWidth="1"/>
    <col min="2825" max="2825" width="10.42578125" style="3" customWidth="1"/>
    <col min="2826" max="2826" width="9.140625" style="3"/>
    <col min="2827" max="2827" width="11" style="3" customWidth="1"/>
    <col min="2828" max="2828" width="10.42578125" style="3" customWidth="1"/>
    <col min="2829" max="3072" width="9.140625" style="3"/>
    <col min="3073" max="3073" width="20.140625" style="3" customWidth="1"/>
    <col min="3074" max="3074" width="10" style="3" customWidth="1"/>
    <col min="3075" max="3075" width="10.42578125" style="3" customWidth="1"/>
    <col min="3076" max="3076" width="11.42578125" style="3" customWidth="1"/>
    <col min="3077" max="3077" width="11" style="3" customWidth="1"/>
    <col min="3078" max="3078" width="10.42578125" style="3" customWidth="1"/>
    <col min="3079" max="3079" width="11.28515625" style="3" customWidth="1"/>
    <col min="3080" max="3080" width="11.140625" style="3" customWidth="1"/>
    <col min="3081" max="3081" width="10.42578125" style="3" customWidth="1"/>
    <col min="3082" max="3082" width="9.140625" style="3"/>
    <col min="3083" max="3083" width="11" style="3" customWidth="1"/>
    <col min="3084" max="3084" width="10.42578125" style="3" customWidth="1"/>
    <col min="3085" max="3328" width="9.140625" style="3"/>
    <col min="3329" max="3329" width="20.140625" style="3" customWidth="1"/>
    <col min="3330" max="3330" width="10" style="3" customWidth="1"/>
    <col min="3331" max="3331" width="10.42578125" style="3" customWidth="1"/>
    <col min="3332" max="3332" width="11.42578125" style="3" customWidth="1"/>
    <col min="3333" max="3333" width="11" style="3" customWidth="1"/>
    <col min="3334" max="3334" width="10.42578125" style="3" customWidth="1"/>
    <col min="3335" max="3335" width="11.28515625" style="3" customWidth="1"/>
    <col min="3336" max="3336" width="11.140625" style="3" customWidth="1"/>
    <col min="3337" max="3337" width="10.42578125" style="3" customWidth="1"/>
    <col min="3338" max="3338" width="9.140625" style="3"/>
    <col min="3339" max="3339" width="11" style="3" customWidth="1"/>
    <col min="3340" max="3340" width="10.42578125" style="3" customWidth="1"/>
    <col min="3341" max="3584" width="9.140625" style="3"/>
    <col min="3585" max="3585" width="20.140625" style="3" customWidth="1"/>
    <col min="3586" max="3586" width="10" style="3" customWidth="1"/>
    <col min="3587" max="3587" width="10.42578125" style="3" customWidth="1"/>
    <col min="3588" max="3588" width="11.42578125" style="3" customWidth="1"/>
    <col min="3589" max="3589" width="11" style="3" customWidth="1"/>
    <col min="3590" max="3590" width="10.42578125" style="3" customWidth="1"/>
    <col min="3591" max="3591" width="11.28515625" style="3" customWidth="1"/>
    <col min="3592" max="3592" width="11.140625" style="3" customWidth="1"/>
    <col min="3593" max="3593" width="10.42578125" style="3" customWidth="1"/>
    <col min="3594" max="3594" width="9.140625" style="3"/>
    <col min="3595" max="3595" width="11" style="3" customWidth="1"/>
    <col min="3596" max="3596" width="10.42578125" style="3" customWidth="1"/>
    <col min="3597" max="3840" width="9.140625" style="3"/>
    <col min="3841" max="3841" width="20.140625" style="3" customWidth="1"/>
    <col min="3842" max="3842" width="10" style="3" customWidth="1"/>
    <col min="3843" max="3843" width="10.42578125" style="3" customWidth="1"/>
    <col min="3844" max="3844" width="11.42578125" style="3" customWidth="1"/>
    <col min="3845" max="3845" width="11" style="3" customWidth="1"/>
    <col min="3846" max="3846" width="10.42578125" style="3" customWidth="1"/>
    <col min="3847" max="3847" width="11.28515625" style="3" customWidth="1"/>
    <col min="3848" max="3848" width="11.140625" style="3" customWidth="1"/>
    <col min="3849" max="3849" width="10.42578125" style="3" customWidth="1"/>
    <col min="3850" max="3850" width="9.140625" style="3"/>
    <col min="3851" max="3851" width="11" style="3" customWidth="1"/>
    <col min="3852" max="3852" width="10.42578125" style="3" customWidth="1"/>
    <col min="3853" max="4096" width="9.140625" style="3"/>
    <col min="4097" max="4097" width="20.140625" style="3" customWidth="1"/>
    <col min="4098" max="4098" width="10" style="3" customWidth="1"/>
    <col min="4099" max="4099" width="10.42578125" style="3" customWidth="1"/>
    <col min="4100" max="4100" width="11.42578125" style="3" customWidth="1"/>
    <col min="4101" max="4101" width="11" style="3" customWidth="1"/>
    <col min="4102" max="4102" width="10.42578125" style="3" customWidth="1"/>
    <col min="4103" max="4103" width="11.28515625" style="3" customWidth="1"/>
    <col min="4104" max="4104" width="11.140625" style="3" customWidth="1"/>
    <col min="4105" max="4105" width="10.42578125" style="3" customWidth="1"/>
    <col min="4106" max="4106" width="9.140625" style="3"/>
    <col min="4107" max="4107" width="11" style="3" customWidth="1"/>
    <col min="4108" max="4108" width="10.42578125" style="3" customWidth="1"/>
    <col min="4109" max="4352" width="9.140625" style="3"/>
    <col min="4353" max="4353" width="20.140625" style="3" customWidth="1"/>
    <col min="4354" max="4354" width="10" style="3" customWidth="1"/>
    <col min="4355" max="4355" width="10.42578125" style="3" customWidth="1"/>
    <col min="4356" max="4356" width="11.42578125" style="3" customWidth="1"/>
    <col min="4357" max="4357" width="11" style="3" customWidth="1"/>
    <col min="4358" max="4358" width="10.42578125" style="3" customWidth="1"/>
    <col min="4359" max="4359" width="11.28515625" style="3" customWidth="1"/>
    <col min="4360" max="4360" width="11.140625" style="3" customWidth="1"/>
    <col min="4361" max="4361" width="10.42578125" style="3" customWidth="1"/>
    <col min="4362" max="4362" width="9.140625" style="3"/>
    <col min="4363" max="4363" width="11" style="3" customWidth="1"/>
    <col min="4364" max="4364" width="10.42578125" style="3" customWidth="1"/>
    <col min="4365" max="4608" width="9.140625" style="3"/>
    <col min="4609" max="4609" width="20.140625" style="3" customWidth="1"/>
    <col min="4610" max="4610" width="10" style="3" customWidth="1"/>
    <col min="4611" max="4611" width="10.42578125" style="3" customWidth="1"/>
    <col min="4612" max="4612" width="11.42578125" style="3" customWidth="1"/>
    <col min="4613" max="4613" width="11" style="3" customWidth="1"/>
    <col min="4614" max="4614" width="10.42578125" style="3" customWidth="1"/>
    <col min="4615" max="4615" width="11.28515625" style="3" customWidth="1"/>
    <col min="4616" max="4616" width="11.140625" style="3" customWidth="1"/>
    <col min="4617" max="4617" width="10.42578125" style="3" customWidth="1"/>
    <col min="4618" max="4618" width="9.140625" style="3"/>
    <col min="4619" max="4619" width="11" style="3" customWidth="1"/>
    <col min="4620" max="4620" width="10.42578125" style="3" customWidth="1"/>
    <col min="4621" max="4864" width="9.140625" style="3"/>
    <col min="4865" max="4865" width="20.140625" style="3" customWidth="1"/>
    <col min="4866" max="4866" width="10" style="3" customWidth="1"/>
    <col min="4867" max="4867" width="10.42578125" style="3" customWidth="1"/>
    <col min="4868" max="4868" width="11.42578125" style="3" customWidth="1"/>
    <col min="4869" max="4869" width="11" style="3" customWidth="1"/>
    <col min="4870" max="4870" width="10.42578125" style="3" customWidth="1"/>
    <col min="4871" max="4871" width="11.28515625" style="3" customWidth="1"/>
    <col min="4872" max="4872" width="11.140625" style="3" customWidth="1"/>
    <col min="4873" max="4873" width="10.42578125" style="3" customWidth="1"/>
    <col min="4874" max="4874" width="9.140625" style="3"/>
    <col min="4875" max="4875" width="11" style="3" customWidth="1"/>
    <col min="4876" max="4876" width="10.42578125" style="3" customWidth="1"/>
    <col min="4877" max="5120" width="9.140625" style="3"/>
    <col min="5121" max="5121" width="20.140625" style="3" customWidth="1"/>
    <col min="5122" max="5122" width="10" style="3" customWidth="1"/>
    <col min="5123" max="5123" width="10.42578125" style="3" customWidth="1"/>
    <col min="5124" max="5124" width="11.42578125" style="3" customWidth="1"/>
    <col min="5125" max="5125" width="11" style="3" customWidth="1"/>
    <col min="5126" max="5126" width="10.42578125" style="3" customWidth="1"/>
    <col min="5127" max="5127" width="11.28515625" style="3" customWidth="1"/>
    <col min="5128" max="5128" width="11.140625" style="3" customWidth="1"/>
    <col min="5129" max="5129" width="10.42578125" style="3" customWidth="1"/>
    <col min="5130" max="5130" width="9.140625" style="3"/>
    <col min="5131" max="5131" width="11" style="3" customWidth="1"/>
    <col min="5132" max="5132" width="10.42578125" style="3" customWidth="1"/>
    <col min="5133" max="5376" width="9.140625" style="3"/>
    <col min="5377" max="5377" width="20.140625" style="3" customWidth="1"/>
    <col min="5378" max="5378" width="10" style="3" customWidth="1"/>
    <col min="5379" max="5379" width="10.42578125" style="3" customWidth="1"/>
    <col min="5380" max="5380" width="11.42578125" style="3" customWidth="1"/>
    <col min="5381" max="5381" width="11" style="3" customWidth="1"/>
    <col min="5382" max="5382" width="10.42578125" style="3" customWidth="1"/>
    <col min="5383" max="5383" width="11.28515625" style="3" customWidth="1"/>
    <col min="5384" max="5384" width="11.140625" style="3" customWidth="1"/>
    <col min="5385" max="5385" width="10.42578125" style="3" customWidth="1"/>
    <col min="5386" max="5386" width="9.140625" style="3"/>
    <col min="5387" max="5387" width="11" style="3" customWidth="1"/>
    <col min="5388" max="5388" width="10.42578125" style="3" customWidth="1"/>
    <col min="5389" max="5632" width="9.140625" style="3"/>
    <col min="5633" max="5633" width="20.140625" style="3" customWidth="1"/>
    <col min="5634" max="5634" width="10" style="3" customWidth="1"/>
    <col min="5635" max="5635" width="10.42578125" style="3" customWidth="1"/>
    <col min="5636" max="5636" width="11.42578125" style="3" customWidth="1"/>
    <col min="5637" max="5637" width="11" style="3" customWidth="1"/>
    <col min="5638" max="5638" width="10.42578125" style="3" customWidth="1"/>
    <col min="5639" max="5639" width="11.28515625" style="3" customWidth="1"/>
    <col min="5640" max="5640" width="11.140625" style="3" customWidth="1"/>
    <col min="5641" max="5641" width="10.42578125" style="3" customWidth="1"/>
    <col min="5642" max="5642" width="9.140625" style="3"/>
    <col min="5643" max="5643" width="11" style="3" customWidth="1"/>
    <col min="5644" max="5644" width="10.42578125" style="3" customWidth="1"/>
    <col min="5645" max="5888" width="9.140625" style="3"/>
    <col min="5889" max="5889" width="20.140625" style="3" customWidth="1"/>
    <col min="5890" max="5890" width="10" style="3" customWidth="1"/>
    <col min="5891" max="5891" width="10.42578125" style="3" customWidth="1"/>
    <col min="5892" max="5892" width="11.42578125" style="3" customWidth="1"/>
    <col min="5893" max="5893" width="11" style="3" customWidth="1"/>
    <col min="5894" max="5894" width="10.42578125" style="3" customWidth="1"/>
    <col min="5895" max="5895" width="11.28515625" style="3" customWidth="1"/>
    <col min="5896" max="5896" width="11.140625" style="3" customWidth="1"/>
    <col min="5897" max="5897" width="10.42578125" style="3" customWidth="1"/>
    <col min="5898" max="5898" width="9.140625" style="3"/>
    <col min="5899" max="5899" width="11" style="3" customWidth="1"/>
    <col min="5900" max="5900" width="10.42578125" style="3" customWidth="1"/>
    <col min="5901" max="6144" width="9.140625" style="3"/>
    <col min="6145" max="6145" width="20.140625" style="3" customWidth="1"/>
    <col min="6146" max="6146" width="10" style="3" customWidth="1"/>
    <col min="6147" max="6147" width="10.42578125" style="3" customWidth="1"/>
    <col min="6148" max="6148" width="11.42578125" style="3" customWidth="1"/>
    <col min="6149" max="6149" width="11" style="3" customWidth="1"/>
    <col min="6150" max="6150" width="10.42578125" style="3" customWidth="1"/>
    <col min="6151" max="6151" width="11.28515625" style="3" customWidth="1"/>
    <col min="6152" max="6152" width="11.140625" style="3" customWidth="1"/>
    <col min="6153" max="6153" width="10.42578125" style="3" customWidth="1"/>
    <col min="6154" max="6154" width="9.140625" style="3"/>
    <col min="6155" max="6155" width="11" style="3" customWidth="1"/>
    <col min="6156" max="6156" width="10.42578125" style="3" customWidth="1"/>
    <col min="6157" max="6400" width="9.140625" style="3"/>
    <col min="6401" max="6401" width="20.140625" style="3" customWidth="1"/>
    <col min="6402" max="6402" width="10" style="3" customWidth="1"/>
    <col min="6403" max="6403" width="10.42578125" style="3" customWidth="1"/>
    <col min="6404" max="6404" width="11.42578125" style="3" customWidth="1"/>
    <col min="6405" max="6405" width="11" style="3" customWidth="1"/>
    <col min="6406" max="6406" width="10.42578125" style="3" customWidth="1"/>
    <col min="6407" max="6407" width="11.28515625" style="3" customWidth="1"/>
    <col min="6408" max="6408" width="11.140625" style="3" customWidth="1"/>
    <col min="6409" max="6409" width="10.42578125" style="3" customWidth="1"/>
    <col min="6410" max="6410" width="9.140625" style="3"/>
    <col min="6411" max="6411" width="11" style="3" customWidth="1"/>
    <col min="6412" max="6412" width="10.42578125" style="3" customWidth="1"/>
    <col min="6413" max="6656" width="9.140625" style="3"/>
    <col min="6657" max="6657" width="20.140625" style="3" customWidth="1"/>
    <col min="6658" max="6658" width="10" style="3" customWidth="1"/>
    <col min="6659" max="6659" width="10.42578125" style="3" customWidth="1"/>
    <col min="6660" max="6660" width="11.42578125" style="3" customWidth="1"/>
    <col min="6661" max="6661" width="11" style="3" customWidth="1"/>
    <col min="6662" max="6662" width="10.42578125" style="3" customWidth="1"/>
    <col min="6663" max="6663" width="11.28515625" style="3" customWidth="1"/>
    <col min="6664" max="6664" width="11.140625" style="3" customWidth="1"/>
    <col min="6665" max="6665" width="10.42578125" style="3" customWidth="1"/>
    <col min="6666" max="6666" width="9.140625" style="3"/>
    <col min="6667" max="6667" width="11" style="3" customWidth="1"/>
    <col min="6668" max="6668" width="10.42578125" style="3" customWidth="1"/>
    <col min="6669" max="6912" width="9.140625" style="3"/>
    <col min="6913" max="6913" width="20.140625" style="3" customWidth="1"/>
    <col min="6914" max="6914" width="10" style="3" customWidth="1"/>
    <col min="6915" max="6915" width="10.42578125" style="3" customWidth="1"/>
    <col min="6916" max="6916" width="11.42578125" style="3" customWidth="1"/>
    <col min="6917" max="6917" width="11" style="3" customWidth="1"/>
    <col min="6918" max="6918" width="10.42578125" style="3" customWidth="1"/>
    <col min="6919" max="6919" width="11.28515625" style="3" customWidth="1"/>
    <col min="6920" max="6920" width="11.140625" style="3" customWidth="1"/>
    <col min="6921" max="6921" width="10.42578125" style="3" customWidth="1"/>
    <col min="6922" max="6922" width="9.140625" style="3"/>
    <col min="6923" max="6923" width="11" style="3" customWidth="1"/>
    <col min="6924" max="6924" width="10.42578125" style="3" customWidth="1"/>
    <col min="6925" max="7168" width="9.140625" style="3"/>
    <col min="7169" max="7169" width="20.140625" style="3" customWidth="1"/>
    <col min="7170" max="7170" width="10" style="3" customWidth="1"/>
    <col min="7171" max="7171" width="10.42578125" style="3" customWidth="1"/>
    <col min="7172" max="7172" width="11.42578125" style="3" customWidth="1"/>
    <col min="7173" max="7173" width="11" style="3" customWidth="1"/>
    <col min="7174" max="7174" width="10.42578125" style="3" customWidth="1"/>
    <col min="7175" max="7175" width="11.28515625" style="3" customWidth="1"/>
    <col min="7176" max="7176" width="11.140625" style="3" customWidth="1"/>
    <col min="7177" max="7177" width="10.42578125" style="3" customWidth="1"/>
    <col min="7178" max="7178" width="9.140625" style="3"/>
    <col min="7179" max="7179" width="11" style="3" customWidth="1"/>
    <col min="7180" max="7180" width="10.42578125" style="3" customWidth="1"/>
    <col min="7181" max="7424" width="9.140625" style="3"/>
    <col min="7425" max="7425" width="20.140625" style="3" customWidth="1"/>
    <col min="7426" max="7426" width="10" style="3" customWidth="1"/>
    <col min="7427" max="7427" width="10.42578125" style="3" customWidth="1"/>
    <col min="7428" max="7428" width="11.42578125" style="3" customWidth="1"/>
    <col min="7429" max="7429" width="11" style="3" customWidth="1"/>
    <col min="7430" max="7430" width="10.42578125" style="3" customWidth="1"/>
    <col min="7431" max="7431" width="11.28515625" style="3" customWidth="1"/>
    <col min="7432" max="7432" width="11.140625" style="3" customWidth="1"/>
    <col min="7433" max="7433" width="10.42578125" style="3" customWidth="1"/>
    <col min="7434" max="7434" width="9.140625" style="3"/>
    <col min="7435" max="7435" width="11" style="3" customWidth="1"/>
    <col min="7436" max="7436" width="10.42578125" style="3" customWidth="1"/>
    <col min="7437" max="7680" width="9.140625" style="3"/>
    <col min="7681" max="7681" width="20.140625" style="3" customWidth="1"/>
    <col min="7682" max="7682" width="10" style="3" customWidth="1"/>
    <col min="7683" max="7683" width="10.42578125" style="3" customWidth="1"/>
    <col min="7684" max="7684" width="11.42578125" style="3" customWidth="1"/>
    <col min="7685" max="7685" width="11" style="3" customWidth="1"/>
    <col min="7686" max="7686" width="10.42578125" style="3" customWidth="1"/>
    <col min="7687" max="7687" width="11.28515625" style="3" customWidth="1"/>
    <col min="7688" max="7688" width="11.140625" style="3" customWidth="1"/>
    <col min="7689" max="7689" width="10.42578125" style="3" customWidth="1"/>
    <col min="7690" max="7690" width="9.140625" style="3"/>
    <col min="7691" max="7691" width="11" style="3" customWidth="1"/>
    <col min="7692" max="7692" width="10.42578125" style="3" customWidth="1"/>
    <col min="7693" max="7936" width="9.140625" style="3"/>
    <col min="7937" max="7937" width="20.140625" style="3" customWidth="1"/>
    <col min="7938" max="7938" width="10" style="3" customWidth="1"/>
    <col min="7939" max="7939" width="10.42578125" style="3" customWidth="1"/>
    <col min="7940" max="7940" width="11.42578125" style="3" customWidth="1"/>
    <col min="7941" max="7941" width="11" style="3" customWidth="1"/>
    <col min="7942" max="7942" width="10.42578125" style="3" customWidth="1"/>
    <col min="7943" max="7943" width="11.28515625" style="3" customWidth="1"/>
    <col min="7944" max="7944" width="11.140625" style="3" customWidth="1"/>
    <col min="7945" max="7945" width="10.42578125" style="3" customWidth="1"/>
    <col min="7946" max="7946" width="9.140625" style="3"/>
    <col min="7947" max="7947" width="11" style="3" customWidth="1"/>
    <col min="7948" max="7948" width="10.42578125" style="3" customWidth="1"/>
    <col min="7949" max="8192" width="9.140625" style="3"/>
    <col min="8193" max="8193" width="20.140625" style="3" customWidth="1"/>
    <col min="8194" max="8194" width="10" style="3" customWidth="1"/>
    <col min="8195" max="8195" width="10.42578125" style="3" customWidth="1"/>
    <col min="8196" max="8196" width="11.42578125" style="3" customWidth="1"/>
    <col min="8197" max="8197" width="11" style="3" customWidth="1"/>
    <col min="8198" max="8198" width="10.42578125" style="3" customWidth="1"/>
    <col min="8199" max="8199" width="11.28515625" style="3" customWidth="1"/>
    <col min="8200" max="8200" width="11.140625" style="3" customWidth="1"/>
    <col min="8201" max="8201" width="10.42578125" style="3" customWidth="1"/>
    <col min="8202" max="8202" width="9.140625" style="3"/>
    <col min="8203" max="8203" width="11" style="3" customWidth="1"/>
    <col min="8204" max="8204" width="10.42578125" style="3" customWidth="1"/>
    <col min="8205" max="8448" width="9.140625" style="3"/>
    <col min="8449" max="8449" width="20.140625" style="3" customWidth="1"/>
    <col min="8450" max="8450" width="10" style="3" customWidth="1"/>
    <col min="8451" max="8451" width="10.42578125" style="3" customWidth="1"/>
    <col min="8452" max="8452" width="11.42578125" style="3" customWidth="1"/>
    <col min="8453" max="8453" width="11" style="3" customWidth="1"/>
    <col min="8454" max="8454" width="10.42578125" style="3" customWidth="1"/>
    <col min="8455" max="8455" width="11.28515625" style="3" customWidth="1"/>
    <col min="8456" max="8456" width="11.140625" style="3" customWidth="1"/>
    <col min="8457" max="8457" width="10.42578125" style="3" customWidth="1"/>
    <col min="8458" max="8458" width="9.140625" style="3"/>
    <col min="8459" max="8459" width="11" style="3" customWidth="1"/>
    <col min="8460" max="8460" width="10.42578125" style="3" customWidth="1"/>
    <col min="8461" max="8704" width="9.140625" style="3"/>
    <col min="8705" max="8705" width="20.140625" style="3" customWidth="1"/>
    <col min="8706" max="8706" width="10" style="3" customWidth="1"/>
    <col min="8707" max="8707" width="10.42578125" style="3" customWidth="1"/>
    <col min="8708" max="8708" width="11.42578125" style="3" customWidth="1"/>
    <col min="8709" max="8709" width="11" style="3" customWidth="1"/>
    <col min="8710" max="8710" width="10.42578125" style="3" customWidth="1"/>
    <col min="8711" max="8711" width="11.28515625" style="3" customWidth="1"/>
    <col min="8712" max="8712" width="11.140625" style="3" customWidth="1"/>
    <col min="8713" max="8713" width="10.42578125" style="3" customWidth="1"/>
    <col min="8714" max="8714" width="9.140625" style="3"/>
    <col min="8715" max="8715" width="11" style="3" customWidth="1"/>
    <col min="8716" max="8716" width="10.42578125" style="3" customWidth="1"/>
    <col min="8717" max="8960" width="9.140625" style="3"/>
    <col min="8961" max="8961" width="20.140625" style="3" customWidth="1"/>
    <col min="8962" max="8962" width="10" style="3" customWidth="1"/>
    <col min="8963" max="8963" width="10.42578125" style="3" customWidth="1"/>
    <col min="8964" max="8964" width="11.42578125" style="3" customWidth="1"/>
    <col min="8965" max="8965" width="11" style="3" customWidth="1"/>
    <col min="8966" max="8966" width="10.42578125" style="3" customWidth="1"/>
    <col min="8967" max="8967" width="11.28515625" style="3" customWidth="1"/>
    <col min="8968" max="8968" width="11.140625" style="3" customWidth="1"/>
    <col min="8969" max="8969" width="10.42578125" style="3" customWidth="1"/>
    <col min="8970" max="8970" width="9.140625" style="3"/>
    <col min="8971" max="8971" width="11" style="3" customWidth="1"/>
    <col min="8972" max="8972" width="10.42578125" style="3" customWidth="1"/>
    <col min="8973" max="9216" width="9.140625" style="3"/>
    <col min="9217" max="9217" width="20.140625" style="3" customWidth="1"/>
    <col min="9218" max="9218" width="10" style="3" customWidth="1"/>
    <col min="9219" max="9219" width="10.42578125" style="3" customWidth="1"/>
    <col min="9220" max="9220" width="11.42578125" style="3" customWidth="1"/>
    <col min="9221" max="9221" width="11" style="3" customWidth="1"/>
    <col min="9222" max="9222" width="10.42578125" style="3" customWidth="1"/>
    <col min="9223" max="9223" width="11.28515625" style="3" customWidth="1"/>
    <col min="9224" max="9224" width="11.140625" style="3" customWidth="1"/>
    <col min="9225" max="9225" width="10.42578125" style="3" customWidth="1"/>
    <col min="9226" max="9226" width="9.140625" style="3"/>
    <col min="9227" max="9227" width="11" style="3" customWidth="1"/>
    <col min="9228" max="9228" width="10.42578125" style="3" customWidth="1"/>
    <col min="9229" max="9472" width="9.140625" style="3"/>
    <col min="9473" max="9473" width="20.140625" style="3" customWidth="1"/>
    <col min="9474" max="9474" width="10" style="3" customWidth="1"/>
    <col min="9475" max="9475" width="10.42578125" style="3" customWidth="1"/>
    <col min="9476" max="9476" width="11.42578125" style="3" customWidth="1"/>
    <col min="9477" max="9477" width="11" style="3" customWidth="1"/>
    <col min="9478" max="9478" width="10.42578125" style="3" customWidth="1"/>
    <col min="9479" max="9479" width="11.28515625" style="3" customWidth="1"/>
    <col min="9480" max="9480" width="11.140625" style="3" customWidth="1"/>
    <col min="9481" max="9481" width="10.42578125" style="3" customWidth="1"/>
    <col min="9482" max="9482" width="9.140625" style="3"/>
    <col min="9483" max="9483" width="11" style="3" customWidth="1"/>
    <col min="9484" max="9484" width="10.42578125" style="3" customWidth="1"/>
    <col min="9485" max="9728" width="9.140625" style="3"/>
    <col min="9729" max="9729" width="20.140625" style="3" customWidth="1"/>
    <col min="9730" max="9730" width="10" style="3" customWidth="1"/>
    <col min="9731" max="9731" width="10.42578125" style="3" customWidth="1"/>
    <col min="9732" max="9732" width="11.42578125" style="3" customWidth="1"/>
    <col min="9733" max="9733" width="11" style="3" customWidth="1"/>
    <col min="9734" max="9734" width="10.42578125" style="3" customWidth="1"/>
    <col min="9735" max="9735" width="11.28515625" style="3" customWidth="1"/>
    <col min="9736" max="9736" width="11.140625" style="3" customWidth="1"/>
    <col min="9737" max="9737" width="10.42578125" style="3" customWidth="1"/>
    <col min="9738" max="9738" width="9.140625" style="3"/>
    <col min="9739" max="9739" width="11" style="3" customWidth="1"/>
    <col min="9740" max="9740" width="10.42578125" style="3" customWidth="1"/>
    <col min="9741" max="9984" width="9.140625" style="3"/>
    <col min="9985" max="9985" width="20.140625" style="3" customWidth="1"/>
    <col min="9986" max="9986" width="10" style="3" customWidth="1"/>
    <col min="9987" max="9987" width="10.42578125" style="3" customWidth="1"/>
    <col min="9988" max="9988" width="11.42578125" style="3" customWidth="1"/>
    <col min="9989" max="9989" width="11" style="3" customWidth="1"/>
    <col min="9990" max="9990" width="10.42578125" style="3" customWidth="1"/>
    <col min="9991" max="9991" width="11.28515625" style="3" customWidth="1"/>
    <col min="9992" max="9992" width="11.140625" style="3" customWidth="1"/>
    <col min="9993" max="9993" width="10.42578125" style="3" customWidth="1"/>
    <col min="9994" max="9994" width="9.140625" style="3"/>
    <col min="9995" max="9995" width="11" style="3" customWidth="1"/>
    <col min="9996" max="9996" width="10.42578125" style="3" customWidth="1"/>
    <col min="9997" max="10240" width="9.140625" style="3"/>
    <col min="10241" max="10241" width="20.140625" style="3" customWidth="1"/>
    <col min="10242" max="10242" width="10" style="3" customWidth="1"/>
    <col min="10243" max="10243" width="10.42578125" style="3" customWidth="1"/>
    <col min="10244" max="10244" width="11.42578125" style="3" customWidth="1"/>
    <col min="10245" max="10245" width="11" style="3" customWidth="1"/>
    <col min="10246" max="10246" width="10.42578125" style="3" customWidth="1"/>
    <col min="10247" max="10247" width="11.28515625" style="3" customWidth="1"/>
    <col min="10248" max="10248" width="11.140625" style="3" customWidth="1"/>
    <col min="10249" max="10249" width="10.42578125" style="3" customWidth="1"/>
    <col min="10250" max="10250" width="9.140625" style="3"/>
    <col min="10251" max="10251" width="11" style="3" customWidth="1"/>
    <col min="10252" max="10252" width="10.42578125" style="3" customWidth="1"/>
    <col min="10253" max="10496" width="9.140625" style="3"/>
    <col min="10497" max="10497" width="20.140625" style="3" customWidth="1"/>
    <col min="10498" max="10498" width="10" style="3" customWidth="1"/>
    <col min="10499" max="10499" width="10.42578125" style="3" customWidth="1"/>
    <col min="10500" max="10500" width="11.42578125" style="3" customWidth="1"/>
    <col min="10501" max="10501" width="11" style="3" customWidth="1"/>
    <col min="10502" max="10502" width="10.42578125" style="3" customWidth="1"/>
    <col min="10503" max="10503" width="11.28515625" style="3" customWidth="1"/>
    <col min="10504" max="10504" width="11.140625" style="3" customWidth="1"/>
    <col min="10505" max="10505" width="10.42578125" style="3" customWidth="1"/>
    <col min="10506" max="10506" width="9.140625" style="3"/>
    <col min="10507" max="10507" width="11" style="3" customWidth="1"/>
    <col min="10508" max="10508" width="10.42578125" style="3" customWidth="1"/>
    <col min="10509" max="10752" width="9.140625" style="3"/>
    <col min="10753" max="10753" width="20.140625" style="3" customWidth="1"/>
    <col min="10754" max="10754" width="10" style="3" customWidth="1"/>
    <col min="10755" max="10755" width="10.42578125" style="3" customWidth="1"/>
    <col min="10756" max="10756" width="11.42578125" style="3" customWidth="1"/>
    <col min="10757" max="10757" width="11" style="3" customWidth="1"/>
    <col min="10758" max="10758" width="10.42578125" style="3" customWidth="1"/>
    <col min="10759" max="10759" width="11.28515625" style="3" customWidth="1"/>
    <col min="10760" max="10760" width="11.140625" style="3" customWidth="1"/>
    <col min="10761" max="10761" width="10.42578125" style="3" customWidth="1"/>
    <col min="10762" max="10762" width="9.140625" style="3"/>
    <col min="10763" max="10763" width="11" style="3" customWidth="1"/>
    <col min="10764" max="10764" width="10.42578125" style="3" customWidth="1"/>
    <col min="10765" max="11008" width="9.140625" style="3"/>
    <col min="11009" max="11009" width="20.140625" style="3" customWidth="1"/>
    <col min="11010" max="11010" width="10" style="3" customWidth="1"/>
    <col min="11011" max="11011" width="10.42578125" style="3" customWidth="1"/>
    <col min="11012" max="11012" width="11.42578125" style="3" customWidth="1"/>
    <col min="11013" max="11013" width="11" style="3" customWidth="1"/>
    <col min="11014" max="11014" width="10.42578125" style="3" customWidth="1"/>
    <col min="11015" max="11015" width="11.28515625" style="3" customWidth="1"/>
    <col min="11016" max="11016" width="11.140625" style="3" customWidth="1"/>
    <col min="11017" max="11017" width="10.42578125" style="3" customWidth="1"/>
    <col min="11018" max="11018" width="9.140625" style="3"/>
    <col min="11019" max="11019" width="11" style="3" customWidth="1"/>
    <col min="11020" max="11020" width="10.42578125" style="3" customWidth="1"/>
    <col min="11021" max="11264" width="9.140625" style="3"/>
    <col min="11265" max="11265" width="20.140625" style="3" customWidth="1"/>
    <col min="11266" max="11266" width="10" style="3" customWidth="1"/>
    <col min="11267" max="11267" width="10.42578125" style="3" customWidth="1"/>
    <col min="11268" max="11268" width="11.42578125" style="3" customWidth="1"/>
    <col min="11269" max="11269" width="11" style="3" customWidth="1"/>
    <col min="11270" max="11270" width="10.42578125" style="3" customWidth="1"/>
    <col min="11271" max="11271" width="11.28515625" style="3" customWidth="1"/>
    <col min="11272" max="11272" width="11.140625" style="3" customWidth="1"/>
    <col min="11273" max="11273" width="10.42578125" style="3" customWidth="1"/>
    <col min="11274" max="11274" width="9.140625" style="3"/>
    <col min="11275" max="11275" width="11" style="3" customWidth="1"/>
    <col min="11276" max="11276" width="10.42578125" style="3" customWidth="1"/>
    <col min="11277" max="11520" width="9.140625" style="3"/>
    <col min="11521" max="11521" width="20.140625" style="3" customWidth="1"/>
    <col min="11522" max="11522" width="10" style="3" customWidth="1"/>
    <col min="11523" max="11523" width="10.42578125" style="3" customWidth="1"/>
    <col min="11524" max="11524" width="11.42578125" style="3" customWidth="1"/>
    <col min="11525" max="11525" width="11" style="3" customWidth="1"/>
    <col min="11526" max="11526" width="10.42578125" style="3" customWidth="1"/>
    <col min="11527" max="11527" width="11.28515625" style="3" customWidth="1"/>
    <col min="11528" max="11528" width="11.140625" style="3" customWidth="1"/>
    <col min="11529" max="11529" width="10.42578125" style="3" customWidth="1"/>
    <col min="11530" max="11530" width="9.140625" style="3"/>
    <col min="11531" max="11531" width="11" style="3" customWidth="1"/>
    <col min="11532" max="11532" width="10.42578125" style="3" customWidth="1"/>
    <col min="11533" max="11776" width="9.140625" style="3"/>
    <col min="11777" max="11777" width="20.140625" style="3" customWidth="1"/>
    <col min="11778" max="11778" width="10" style="3" customWidth="1"/>
    <col min="11779" max="11779" width="10.42578125" style="3" customWidth="1"/>
    <col min="11780" max="11780" width="11.42578125" style="3" customWidth="1"/>
    <col min="11781" max="11781" width="11" style="3" customWidth="1"/>
    <col min="11782" max="11782" width="10.42578125" style="3" customWidth="1"/>
    <col min="11783" max="11783" width="11.28515625" style="3" customWidth="1"/>
    <col min="11784" max="11784" width="11.140625" style="3" customWidth="1"/>
    <col min="11785" max="11785" width="10.42578125" style="3" customWidth="1"/>
    <col min="11786" max="11786" width="9.140625" style="3"/>
    <col min="11787" max="11787" width="11" style="3" customWidth="1"/>
    <col min="11788" max="11788" width="10.42578125" style="3" customWidth="1"/>
    <col min="11789" max="12032" width="9.140625" style="3"/>
    <col min="12033" max="12033" width="20.140625" style="3" customWidth="1"/>
    <col min="12034" max="12034" width="10" style="3" customWidth="1"/>
    <col min="12035" max="12035" width="10.42578125" style="3" customWidth="1"/>
    <col min="12036" max="12036" width="11.42578125" style="3" customWidth="1"/>
    <col min="12037" max="12037" width="11" style="3" customWidth="1"/>
    <col min="12038" max="12038" width="10.42578125" style="3" customWidth="1"/>
    <col min="12039" max="12039" width="11.28515625" style="3" customWidth="1"/>
    <col min="12040" max="12040" width="11.140625" style="3" customWidth="1"/>
    <col min="12041" max="12041" width="10.42578125" style="3" customWidth="1"/>
    <col min="12042" max="12042" width="9.140625" style="3"/>
    <col min="12043" max="12043" width="11" style="3" customWidth="1"/>
    <col min="12044" max="12044" width="10.42578125" style="3" customWidth="1"/>
    <col min="12045" max="12288" width="9.140625" style="3"/>
    <col min="12289" max="12289" width="20.140625" style="3" customWidth="1"/>
    <col min="12290" max="12290" width="10" style="3" customWidth="1"/>
    <col min="12291" max="12291" width="10.42578125" style="3" customWidth="1"/>
    <col min="12292" max="12292" width="11.42578125" style="3" customWidth="1"/>
    <col min="12293" max="12293" width="11" style="3" customWidth="1"/>
    <col min="12294" max="12294" width="10.42578125" style="3" customWidth="1"/>
    <col min="12295" max="12295" width="11.28515625" style="3" customWidth="1"/>
    <col min="12296" max="12296" width="11.140625" style="3" customWidth="1"/>
    <col min="12297" max="12297" width="10.42578125" style="3" customWidth="1"/>
    <col min="12298" max="12298" width="9.140625" style="3"/>
    <col min="12299" max="12299" width="11" style="3" customWidth="1"/>
    <col min="12300" max="12300" width="10.42578125" style="3" customWidth="1"/>
    <col min="12301" max="12544" width="9.140625" style="3"/>
    <col min="12545" max="12545" width="20.140625" style="3" customWidth="1"/>
    <col min="12546" max="12546" width="10" style="3" customWidth="1"/>
    <col min="12547" max="12547" width="10.42578125" style="3" customWidth="1"/>
    <col min="12548" max="12548" width="11.42578125" style="3" customWidth="1"/>
    <col min="12549" max="12549" width="11" style="3" customWidth="1"/>
    <col min="12550" max="12550" width="10.42578125" style="3" customWidth="1"/>
    <col min="12551" max="12551" width="11.28515625" style="3" customWidth="1"/>
    <col min="12552" max="12552" width="11.140625" style="3" customWidth="1"/>
    <col min="12553" max="12553" width="10.42578125" style="3" customWidth="1"/>
    <col min="12554" max="12554" width="9.140625" style="3"/>
    <col min="12555" max="12555" width="11" style="3" customWidth="1"/>
    <col min="12556" max="12556" width="10.42578125" style="3" customWidth="1"/>
    <col min="12557" max="12800" width="9.140625" style="3"/>
    <col min="12801" max="12801" width="20.140625" style="3" customWidth="1"/>
    <col min="12802" max="12802" width="10" style="3" customWidth="1"/>
    <col min="12803" max="12803" width="10.42578125" style="3" customWidth="1"/>
    <col min="12804" max="12804" width="11.42578125" style="3" customWidth="1"/>
    <col min="12805" max="12805" width="11" style="3" customWidth="1"/>
    <col min="12806" max="12806" width="10.42578125" style="3" customWidth="1"/>
    <col min="12807" max="12807" width="11.28515625" style="3" customWidth="1"/>
    <col min="12808" max="12808" width="11.140625" style="3" customWidth="1"/>
    <col min="12809" max="12809" width="10.42578125" style="3" customWidth="1"/>
    <col min="12810" max="12810" width="9.140625" style="3"/>
    <col min="12811" max="12811" width="11" style="3" customWidth="1"/>
    <col min="12812" max="12812" width="10.42578125" style="3" customWidth="1"/>
    <col min="12813" max="13056" width="9.140625" style="3"/>
    <col min="13057" max="13057" width="20.140625" style="3" customWidth="1"/>
    <col min="13058" max="13058" width="10" style="3" customWidth="1"/>
    <col min="13059" max="13059" width="10.42578125" style="3" customWidth="1"/>
    <col min="13060" max="13060" width="11.42578125" style="3" customWidth="1"/>
    <col min="13061" max="13061" width="11" style="3" customWidth="1"/>
    <col min="13062" max="13062" width="10.42578125" style="3" customWidth="1"/>
    <col min="13063" max="13063" width="11.28515625" style="3" customWidth="1"/>
    <col min="13064" max="13064" width="11.140625" style="3" customWidth="1"/>
    <col min="13065" max="13065" width="10.42578125" style="3" customWidth="1"/>
    <col min="13066" max="13066" width="9.140625" style="3"/>
    <col min="13067" max="13067" width="11" style="3" customWidth="1"/>
    <col min="13068" max="13068" width="10.42578125" style="3" customWidth="1"/>
    <col min="13069" max="13312" width="9.140625" style="3"/>
    <col min="13313" max="13313" width="20.140625" style="3" customWidth="1"/>
    <col min="13314" max="13314" width="10" style="3" customWidth="1"/>
    <col min="13315" max="13315" width="10.42578125" style="3" customWidth="1"/>
    <col min="13316" max="13316" width="11.42578125" style="3" customWidth="1"/>
    <col min="13317" max="13317" width="11" style="3" customWidth="1"/>
    <col min="13318" max="13318" width="10.42578125" style="3" customWidth="1"/>
    <col min="13319" max="13319" width="11.28515625" style="3" customWidth="1"/>
    <col min="13320" max="13320" width="11.140625" style="3" customWidth="1"/>
    <col min="13321" max="13321" width="10.42578125" style="3" customWidth="1"/>
    <col min="13322" max="13322" width="9.140625" style="3"/>
    <col min="13323" max="13323" width="11" style="3" customWidth="1"/>
    <col min="13324" max="13324" width="10.42578125" style="3" customWidth="1"/>
    <col min="13325" max="13568" width="9.140625" style="3"/>
    <col min="13569" max="13569" width="20.140625" style="3" customWidth="1"/>
    <col min="13570" max="13570" width="10" style="3" customWidth="1"/>
    <col min="13571" max="13571" width="10.42578125" style="3" customWidth="1"/>
    <col min="13572" max="13572" width="11.42578125" style="3" customWidth="1"/>
    <col min="13573" max="13573" width="11" style="3" customWidth="1"/>
    <col min="13574" max="13574" width="10.42578125" style="3" customWidth="1"/>
    <col min="13575" max="13575" width="11.28515625" style="3" customWidth="1"/>
    <col min="13576" max="13576" width="11.140625" style="3" customWidth="1"/>
    <col min="13577" max="13577" width="10.42578125" style="3" customWidth="1"/>
    <col min="13578" max="13578" width="9.140625" style="3"/>
    <col min="13579" max="13579" width="11" style="3" customWidth="1"/>
    <col min="13580" max="13580" width="10.42578125" style="3" customWidth="1"/>
    <col min="13581" max="13824" width="9.140625" style="3"/>
    <col min="13825" max="13825" width="20.140625" style="3" customWidth="1"/>
    <col min="13826" max="13826" width="10" style="3" customWidth="1"/>
    <col min="13827" max="13827" width="10.42578125" style="3" customWidth="1"/>
    <col min="13828" max="13828" width="11.42578125" style="3" customWidth="1"/>
    <col min="13829" max="13829" width="11" style="3" customWidth="1"/>
    <col min="13830" max="13830" width="10.42578125" style="3" customWidth="1"/>
    <col min="13831" max="13831" width="11.28515625" style="3" customWidth="1"/>
    <col min="13832" max="13832" width="11.140625" style="3" customWidth="1"/>
    <col min="13833" max="13833" width="10.42578125" style="3" customWidth="1"/>
    <col min="13834" max="13834" width="9.140625" style="3"/>
    <col min="13835" max="13835" width="11" style="3" customWidth="1"/>
    <col min="13836" max="13836" width="10.42578125" style="3" customWidth="1"/>
    <col min="13837" max="14080" width="9.140625" style="3"/>
    <col min="14081" max="14081" width="20.140625" style="3" customWidth="1"/>
    <col min="14082" max="14082" width="10" style="3" customWidth="1"/>
    <col min="14083" max="14083" width="10.42578125" style="3" customWidth="1"/>
    <col min="14084" max="14084" width="11.42578125" style="3" customWidth="1"/>
    <col min="14085" max="14085" width="11" style="3" customWidth="1"/>
    <col min="14086" max="14086" width="10.42578125" style="3" customWidth="1"/>
    <col min="14087" max="14087" width="11.28515625" style="3" customWidth="1"/>
    <col min="14088" max="14088" width="11.140625" style="3" customWidth="1"/>
    <col min="14089" max="14089" width="10.42578125" style="3" customWidth="1"/>
    <col min="14090" max="14090" width="9.140625" style="3"/>
    <col min="14091" max="14091" width="11" style="3" customWidth="1"/>
    <col min="14092" max="14092" width="10.42578125" style="3" customWidth="1"/>
    <col min="14093" max="14336" width="9.140625" style="3"/>
    <col min="14337" max="14337" width="20.140625" style="3" customWidth="1"/>
    <col min="14338" max="14338" width="10" style="3" customWidth="1"/>
    <col min="14339" max="14339" width="10.42578125" style="3" customWidth="1"/>
    <col min="14340" max="14340" width="11.42578125" style="3" customWidth="1"/>
    <col min="14341" max="14341" width="11" style="3" customWidth="1"/>
    <col min="14342" max="14342" width="10.42578125" style="3" customWidth="1"/>
    <col min="14343" max="14343" width="11.28515625" style="3" customWidth="1"/>
    <col min="14344" max="14344" width="11.140625" style="3" customWidth="1"/>
    <col min="14345" max="14345" width="10.42578125" style="3" customWidth="1"/>
    <col min="14346" max="14346" width="9.140625" style="3"/>
    <col min="14347" max="14347" width="11" style="3" customWidth="1"/>
    <col min="14348" max="14348" width="10.42578125" style="3" customWidth="1"/>
    <col min="14349" max="14592" width="9.140625" style="3"/>
    <col min="14593" max="14593" width="20.140625" style="3" customWidth="1"/>
    <col min="14594" max="14594" width="10" style="3" customWidth="1"/>
    <col min="14595" max="14595" width="10.42578125" style="3" customWidth="1"/>
    <col min="14596" max="14596" width="11.42578125" style="3" customWidth="1"/>
    <col min="14597" max="14597" width="11" style="3" customWidth="1"/>
    <col min="14598" max="14598" width="10.42578125" style="3" customWidth="1"/>
    <col min="14599" max="14599" width="11.28515625" style="3" customWidth="1"/>
    <col min="14600" max="14600" width="11.140625" style="3" customWidth="1"/>
    <col min="14601" max="14601" width="10.42578125" style="3" customWidth="1"/>
    <col min="14602" max="14602" width="9.140625" style="3"/>
    <col min="14603" max="14603" width="11" style="3" customWidth="1"/>
    <col min="14604" max="14604" width="10.42578125" style="3" customWidth="1"/>
    <col min="14605" max="14848" width="9.140625" style="3"/>
    <col min="14849" max="14849" width="20.140625" style="3" customWidth="1"/>
    <col min="14850" max="14850" width="10" style="3" customWidth="1"/>
    <col min="14851" max="14851" width="10.42578125" style="3" customWidth="1"/>
    <col min="14852" max="14852" width="11.42578125" style="3" customWidth="1"/>
    <col min="14853" max="14853" width="11" style="3" customWidth="1"/>
    <col min="14854" max="14854" width="10.42578125" style="3" customWidth="1"/>
    <col min="14855" max="14855" width="11.28515625" style="3" customWidth="1"/>
    <col min="14856" max="14856" width="11.140625" style="3" customWidth="1"/>
    <col min="14857" max="14857" width="10.42578125" style="3" customWidth="1"/>
    <col min="14858" max="14858" width="9.140625" style="3"/>
    <col min="14859" max="14859" width="11" style="3" customWidth="1"/>
    <col min="14860" max="14860" width="10.42578125" style="3" customWidth="1"/>
    <col min="14861" max="15104" width="9.140625" style="3"/>
    <col min="15105" max="15105" width="20.140625" style="3" customWidth="1"/>
    <col min="15106" max="15106" width="10" style="3" customWidth="1"/>
    <col min="15107" max="15107" width="10.42578125" style="3" customWidth="1"/>
    <col min="15108" max="15108" width="11.42578125" style="3" customWidth="1"/>
    <col min="15109" max="15109" width="11" style="3" customWidth="1"/>
    <col min="15110" max="15110" width="10.42578125" style="3" customWidth="1"/>
    <col min="15111" max="15111" width="11.28515625" style="3" customWidth="1"/>
    <col min="15112" max="15112" width="11.140625" style="3" customWidth="1"/>
    <col min="15113" max="15113" width="10.42578125" style="3" customWidth="1"/>
    <col min="15114" max="15114" width="9.140625" style="3"/>
    <col min="15115" max="15115" width="11" style="3" customWidth="1"/>
    <col min="15116" max="15116" width="10.42578125" style="3" customWidth="1"/>
    <col min="15117" max="15360" width="9.140625" style="3"/>
    <col min="15361" max="15361" width="20.140625" style="3" customWidth="1"/>
    <col min="15362" max="15362" width="10" style="3" customWidth="1"/>
    <col min="15363" max="15363" width="10.42578125" style="3" customWidth="1"/>
    <col min="15364" max="15364" width="11.42578125" style="3" customWidth="1"/>
    <col min="15365" max="15365" width="11" style="3" customWidth="1"/>
    <col min="15366" max="15366" width="10.42578125" style="3" customWidth="1"/>
    <col min="15367" max="15367" width="11.28515625" style="3" customWidth="1"/>
    <col min="15368" max="15368" width="11.140625" style="3" customWidth="1"/>
    <col min="15369" max="15369" width="10.42578125" style="3" customWidth="1"/>
    <col min="15370" max="15370" width="9.140625" style="3"/>
    <col min="15371" max="15371" width="11" style="3" customWidth="1"/>
    <col min="15372" max="15372" width="10.42578125" style="3" customWidth="1"/>
    <col min="15373" max="15616" width="9.140625" style="3"/>
    <col min="15617" max="15617" width="20.140625" style="3" customWidth="1"/>
    <col min="15618" max="15618" width="10" style="3" customWidth="1"/>
    <col min="15619" max="15619" width="10.42578125" style="3" customWidth="1"/>
    <col min="15620" max="15620" width="11.42578125" style="3" customWidth="1"/>
    <col min="15621" max="15621" width="11" style="3" customWidth="1"/>
    <col min="15622" max="15622" width="10.42578125" style="3" customWidth="1"/>
    <col min="15623" max="15623" width="11.28515625" style="3" customWidth="1"/>
    <col min="15624" max="15624" width="11.140625" style="3" customWidth="1"/>
    <col min="15625" max="15625" width="10.42578125" style="3" customWidth="1"/>
    <col min="15626" max="15626" width="9.140625" style="3"/>
    <col min="15627" max="15627" width="11" style="3" customWidth="1"/>
    <col min="15628" max="15628" width="10.42578125" style="3" customWidth="1"/>
    <col min="15629" max="15872" width="9.140625" style="3"/>
    <col min="15873" max="15873" width="20.140625" style="3" customWidth="1"/>
    <col min="15874" max="15874" width="10" style="3" customWidth="1"/>
    <col min="15875" max="15875" width="10.42578125" style="3" customWidth="1"/>
    <col min="15876" max="15876" width="11.42578125" style="3" customWidth="1"/>
    <col min="15877" max="15877" width="11" style="3" customWidth="1"/>
    <col min="15878" max="15878" width="10.42578125" style="3" customWidth="1"/>
    <col min="15879" max="15879" width="11.28515625" style="3" customWidth="1"/>
    <col min="15880" max="15880" width="11.140625" style="3" customWidth="1"/>
    <col min="15881" max="15881" width="10.42578125" style="3" customWidth="1"/>
    <col min="15882" max="15882" width="9.140625" style="3"/>
    <col min="15883" max="15883" width="11" style="3" customWidth="1"/>
    <col min="15884" max="15884" width="10.42578125" style="3" customWidth="1"/>
    <col min="15885" max="16128" width="9.140625" style="3"/>
    <col min="16129" max="16129" width="20.140625" style="3" customWidth="1"/>
    <col min="16130" max="16130" width="10" style="3" customWidth="1"/>
    <col min="16131" max="16131" width="10.42578125" style="3" customWidth="1"/>
    <col min="16132" max="16132" width="11.42578125" style="3" customWidth="1"/>
    <col min="16133" max="16133" width="11" style="3" customWidth="1"/>
    <col min="16134" max="16134" width="10.42578125" style="3" customWidth="1"/>
    <col min="16135" max="16135" width="11.28515625" style="3" customWidth="1"/>
    <col min="16136" max="16136" width="11.140625" style="3" customWidth="1"/>
    <col min="16137" max="16137" width="10.42578125" style="3" customWidth="1"/>
    <col min="16138" max="16138" width="9.140625" style="3"/>
    <col min="16139" max="16139" width="11" style="3" customWidth="1"/>
    <col min="16140" max="16140" width="10.42578125" style="3" customWidth="1"/>
    <col min="16141" max="16384" width="9.140625" style="3"/>
  </cols>
  <sheetData>
    <row r="1" spans="1:12" ht="19.5">
      <c r="A1" s="1807" t="s">
        <v>357</v>
      </c>
      <c r="B1" s="1807"/>
      <c r="C1" s="1808"/>
      <c r="D1" s="1808"/>
      <c r="E1" s="1809" t="s">
        <v>528</v>
      </c>
      <c r="G1" s="1810"/>
      <c r="H1" s="1808"/>
      <c r="I1" s="1808"/>
      <c r="J1" s="1808"/>
      <c r="K1" s="1808"/>
    </row>
    <row r="2" spans="1:12" ht="15" customHeight="1" thickBot="1">
      <c r="A2" s="1811" t="s">
        <v>272</v>
      </c>
      <c r="B2" s="1811"/>
      <c r="C2" s="1808"/>
      <c r="D2" s="1808"/>
      <c r="E2" s="1808"/>
      <c r="F2" s="1810"/>
      <c r="G2" s="1808"/>
      <c r="H2" s="1808"/>
      <c r="I2" s="1808"/>
      <c r="J2" s="1808"/>
      <c r="K2" s="1808"/>
    </row>
    <row r="3" spans="1:12" ht="21" thickBot="1">
      <c r="A3" s="1676" t="s">
        <v>4</v>
      </c>
      <c r="B3" s="1677"/>
      <c r="C3" s="1677"/>
      <c r="D3" s="1677"/>
      <c r="E3" s="1677"/>
      <c r="F3" s="1677"/>
      <c r="G3" s="1677"/>
      <c r="H3" s="1677"/>
      <c r="I3" s="1677"/>
      <c r="J3" s="1677"/>
      <c r="K3" s="1677"/>
      <c r="L3" s="1678"/>
    </row>
    <row r="4" spans="1:12">
      <c r="A4" s="1679"/>
      <c r="B4" s="1680"/>
      <c r="C4" s="1681" t="s">
        <v>5</v>
      </c>
      <c r="D4" s="1681"/>
      <c r="E4" s="1681"/>
      <c r="F4" s="1681"/>
      <c r="G4" s="1682"/>
      <c r="H4" s="1683" t="s">
        <v>6</v>
      </c>
      <c r="I4" s="1684"/>
      <c r="J4" s="1685" t="s">
        <v>7</v>
      </c>
      <c r="K4" s="1686" t="s">
        <v>8</v>
      </c>
      <c r="L4" s="1687"/>
    </row>
    <row r="5" spans="1:12" ht="15.75">
      <c r="A5" s="1688" t="s">
        <v>9</v>
      </c>
      <c r="B5" s="1689" t="s">
        <v>10</v>
      </c>
      <c r="C5" s="1690" t="s">
        <v>36</v>
      </c>
      <c r="D5" s="1690"/>
      <c r="E5" s="1691" t="s">
        <v>37</v>
      </c>
      <c r="F5" s="1692"/>
      <c r="G5" s="1693"/>
      <c r="H5" s="1694" t="s">
        <v>11</v>
      </c>
      <c r="I5" s="1695"/>
      <c r="J5" s="1696" t="s">
        <v>12</v>
      </c>
      <c r="K5" s="1697" t="s">
        <v>13</v>
      </c>
      <c r="L5" s="1698"/>
    </row>
    <row r="6" spans="1:12" ht="39" customHeight="1" thickBot="1">
      <c r="A6" s="1699" t="s">
        <v>14</v>
      </c>
      <c r="B6" s="1700" t="s">
        <v>15</v>
      </c>
      <c r="C6" s="1701" t="s">
        <v>527</v>
      </c>
      <c r="D6" s="1702">
        <v>44920</v>
      </c>
      <c r="E6" s="1703" t="s">
        <v>527</v>
      </c>
      <c r="F6" s="1704">
        <v>44920</v>
      </c>
      <c r="G6" s="1705" t="s">
        <v>16</v>
      </c>
      <c r="H6" s="1706" t="s">
        <v>527</v>
      </c>
      <c r="I6" s="1707" t="s">
        <v>16</v>
      </c>
      <c r="J6" s="1708" t="s">
        <v>16</v>
      </c>
      <c r="K6" s="1709" t="s">
        <v>527</v>
      </c>
      <c r="L6" s="1710" t="s">
        <v>17</v>
      </c>
    </row>
    <row r="7" spans="1:12" ht="15" thickBot="1">
      <c r="A7" s="1711" t="s">
        <v>18</v>
      </c>
      <c r="B7" s="1712" t="s">
        <v>19</v>
      </c>
      <c r="C7" s="1713">
        <v>21128.058951615087</v>
      </c>
      <c r="D7" s="1713">
        <v>20396.901892807662</v>
      </c>
      <c r="E7" s="1714">
        <v>21550.620130647389</v>
      </c>
      <c r="F7" s="1715">
        <v>20804.839930663817</v>
      </c>
      <c r="G7" s="1716">
        <v>3.5846476227119735</v>
      </c>
      <c r="H7" s="1717">
        <v>325.04067184897286</v>
      </c>
      <c r="I7" s="1717">
        <v>4.758322015804425</v>
      </c>
      <c r="J7" s="1718">
        <v>-41.511731752861898</v>
      </c>
      <c r="K7" s="1717">
        <v>100</v>
      </c>
      <c r="L7" s="1719" t="s">
        <v>19</v>
      </c>
    </row>
    <row r="8" spans="1:12" ht="15" thickBot="1">
      <c r="A8" s="1720"/>
      <c r="B8" s="1721"/>
      <c r="C8" s="1722"/>
      <c r="D8" s="1722"/>
      <c r="E8" s="1722"/>
      <c r="F8" s="1722"/>
      <c r="G8" s="1723"/>
      <c r="H8" s="1718"/>
      <c r="I8" s="1718"/>
      <c r="J8" s="1718"/>
      <c r="K8" s="1718"/>
      <c r="L8" s="1724"/>
    </row>
    <row r="9" spans="1:12" ht="15">
      <c r="A9" s="1725" t="s">
        <v>80</v>
      </c>
      <c r="B9" s="1726" t="s">
        <v>19</v>
      </c>
      <c r="C9" s="1727">
        <v>19075.737631429383</v>
      </c>
      <c r="D9" s="1727">
        <v>19902.083308568595</v>
      </c>
      <c r="E9" s="1728">
        <v>19457.252384057971</v>
      </c>
      <c r="F9" s="1728">
        <v>20300.124974739967</v>
      </c>
      <c r="G9" s="1729">
        <v>-4.1520561658157629</v>
      </c>
      <c r="H9" s="1730">
        <v>250.89090909090908</v>
      </c>
      <c r="I9" s="1730">
        <v>8.1088893721692514</v>
      </c>
      <c r="J9" s="1730">
        <v>-62.068965517241381</v>
      </c>
      <c r="K9" s="1730">
        <v>0.1526929483620211</v>
      </c>
      <c r="L9" s="1731">
        <v>-8.2753994887146687E-2</v>
      </c>
    </row>
    <row r="10" spans="1:12" ht="15">
      <c r="A10" s="1732" t="s">
        <v>81</v>
      </c>
      <c r="B10" s="1733" t="s">
        <v>19</v>
      </c>
      <c r="C10" s="1734">
        <v>22354.537841012865</v>
      </c>
      <c r="D10" s="1734">
        <v>21939.742247811409</v>
      </c>
      <c r="E10" s="1735">
        <v>22801.628597833122</v>
      </c>
      <c r="F10" s="1735">
        <v>22378.537092767638</v>
      </c>
      <c r="G10" s="1736">
        <v>1.8906128819395436</v>
      </c>
      <c r="H10" s="1737">
        <v>362.06247781327653</v>
      </c>
      <c r="I10" s="1737">
        <v>4.6134416846736821</v>
      </c>
      <c r="J10" s="1737">
        <v>-24.213075060532688</v>
      </c>
      <c r="K10" s="1737">
        <v>39.103275957801223</v>
      </c>
      <c r="L10" s="1738">
        <v>8.9254729213475414</v>
      </c>
    </row>
    <row r="11" spans="1:12" ht="15">
      <c r="A11" s="1739" t="s">
        <v>82</v>
      </c>
      <c r="B11" s="1740" t="s">
        <v>19</v>
      </c>
      <c r="C11" s="1741">
        <v>22317.355925038071</v>
      </c>
      <c r="D11" s="1741">
        <v>21724.622551380126</v>
      </c>
      <c r="E11" s="1742">
        <v>22763.703043538833</v>
      </c>
      <c r="F11" s="1742">
        <v>22159.115002407729</v>
      </c>
      <c r="G11" s="1743">
        <v>2.7283943472715952</v>
      </c>
      <c r="H11" s="1744">
        <v>404.33873239436622</v>
      </c>
      <c r="I11" s="1744">
        <v>3.5229330985667455</v>
      </c>
      <c r="J11" s="1744">
        <v>-34.862385321100916</v>
      </c>
      <c r="K11" s="1744">
        <v>7.8845086063298169</v>
      </c>
      <c r="L11" s="1745">
        <v>0.80486258863070148</v>
      </c>
    </row>
    <row r="12" spans="1:12" ht="15">
      <c r="A12" s="1739" t="s">
        <v>83</v>
      </c>
      <c r="B12" s="1740" t="s">
        <v>19</v>
      </c>
      <c r="C12" s="1741" t="s">
        <v>200</v>
      </c>
      <c r="D12" s="1741" t="s">
        <v>200</v>
      </c>
      <c r="E12" s="1742" t="s">
        <v>200</v>
      </c>
      <c r="F12" s="1742" t="s">
        <v>200</v>
      </c>
      <c r="G12" s="1743" t="s">
        <v>73</v>
      </c>
      <c r="H12" s="1744" t="s">
        <v>200</v>
      </c>
      <c r="I12" s="1744" t="s">
        <v>73</v>
      </c>
      <c r="J12" s="1744" t="s">
        <v>73</v>
      </c>
      <c r="K12" s="1744">
        <v>0.72182121043864511</v>
      </c>
      <c r="L12" s="1745" t="s">
        <v>73</v>
      </c>
    </row>
    <row r="13" spans="1:12" ht="15">
      <c r="A13" s="1739" t="s">
        <v>71</v>
      </c>
      <c r="B13" s="1740" t="s">
        <v>19</v>
      </c>
      <c r="C13" s="1741">
        <v>17902.128197278787</v>
      </c>
      <c r="D13" s="1741">
        <v>17929.692422763826</v>
      </c>
      <c r="E13" s="1742">
        <v>18260.170761224363</v>
      </c>
      <c r="F13" s="1742">
        <v>18288.286271219102</v>
      </c>
      <c r="G13" s="1743">
        <v>-0.15373507160693045</v>
      </c>
      <c r="H13" s="1744">
        <v>277.44784280222126</v>
      </c>
      <c r="I13" s="1744">
        <v>-1.8569713816012339</v>
      </c>
      <c r="J13" s="1744">
        <v>-53.789972364784845</v>
      </c>
      <c r="K13" s="1744">
        <v>32.495835646862851</v>
      </c>
      <c r="L13" s="1745">
        <v>-8.6343096807331534</v>
      </c>
    </row>
    <row r="14" spans="1:12" ht="15.75" thickBot="1">
      <c r="A14" s="1746" t="s">
        <v>84</v>
      </c>
      <c r="B14" s="1747" t="s">
        <v>19</v>
      </c>
      <c r="C14" s="1748">
        <v>22432.753666356388</v>
      </c>
      <c r="D14" s="1748">
        <v>21851.396317556188</v>
      </c>
      <c r="E14" s="1749">
        <v>22881.408739683517</v>
      </c>
      <c r="F14" s="1749">
        <v>22288.424243907313</v>
      </c>
      <c r="G14" s="1750">
        <v>2.6605043465030938</v>
      </c>
      <c r="H14" s="1751">
        <v>298.3198586572438</v>
      </c>
      <c r="I14" s="1751">
        <v>3.9789632075196222</v>
      </c>
      <c r="J14" s="1751">
        <v>-45.909785932721711</v>
      </c>
      <c r="K14" s="1751">
        <v>19.641865630205441</v>
      </c>
      <c r="L14" s="1752">
        <v>-1.5970724228919053</v>
      </c>
    </row>
    <row r="15" spans="1:12" ht="15" thickBot="1">
      <c r="A15" s="1720"/>
      <c r="B15" s="1753"/>
      <c r="C15" s="1722"/>
      <c r="D15" s="1722"/>
      <c r="E15" s="1722"/>
      <c r="F15" s="1722"/>
      <c r="G15" s="1723"/>
      <c r="H15" s="1718"/>
      <c r="I15" s="1718"/>
      <c r="J15" s="1718"/>
      <c r="K15" s="1718"/>
      <c r="L15" s="1724"/>
    </row>
    <row r="16" spans="1:12" ht="14.25">
      <c r="A16" s="1754" t="s">
        <v>85</v>
      </c>
      <c r="B16" s="1755" t="s">
        <v>21</v>
      </c>
      <c r="C16" s="1756" t="s">
        <v>73</v>
      </c>
      <c r="D16" s="1756" t="s">
        <v>200</v>
      </c>
      <c r="E16" s="1757" t="s">
        <v>73</v>
      </c>
      <c r="F16" s="1757" t="s">
        <v>200</v>
      </c>
      <c r="G16" s="1758" t="s">
        <v>73</v>
      </c>
      <c r="H16" s="1759" t="s">
        <v>73</v>
      </c>
      <c r="I16" s="1759" t="s">
        <v>73</v>
      </c>
      <c r="J16" s="1760" t="s">
        <v>73</v>
      </c>
      <c r="K16" s="1760">
        <v>0</v>
      </c>
      <c r="L16" s="1761" t="s">
        <v>73</v>
      </c>
    </row>
    <row r="17" spans="1:12" ht="15">
      <c r="A17" s="1732" t="s">
        <v>85</v>
      </c>
      <c r="B17" s="1762" t="s">
        <v>22</v>
      </c>
      <c r="C17" s="1741" t="s">
        <v>73</v>
      </c>
      <c r="D17" s="1741" t="s">
        <v>200</v>
      </c>
      <c r="E17" s="1742" t="s">
        <v>73</v>
      </c>
      <c r="F17" s="1742" t="s">
        <v>200</v>
      </c>
      <c r="G17" s="1743" t="s">
        <v>73</v>
      </c>
      <c r="H17" s="1744" t="s">
        <v>73</v>
      </c>
      <c r="I17" s="1744" t="s">
        <v>73</v>
      </c>
      <c r="J17" s="1763" t="s">
        <v>73</v>
      </c>
      <c r="K17" s="1763">
        <v>0</v>
      </c>
      <c r="L17" s="1764" t="s">
        <v>73</v>
      </c>
    </row>
    <row r="18" spans="1:12" ht="15">
      <c r="A18" s="1732" t="s">
        <v>85</v>
      </c>
      <c r="B18" s="1762" t="s">
        <v>23</v>
      </c>
      <c r="C18" s="1741" t="s">
        <v>73</v>
      </c>
      <c r="D18" s="1741" t="s">
        <v>73</v>
      </c>
      <c r="E18" s="1742" t="s">
        <v>73</v>
      </c>
      <c r="F18" s="1742" t="s">
        <v>73</v>
      </c>
      <c r="G18" s="1743" t="s">
        <v>73</v>
      </c>
      <c r="H18" s="1744" t="s">
        <v>73</v>
      </c>
      <c r="I18" s="1744" t="s">
        <v>73</v>
      </c>
      <c r="J18" s="1763" t="s">
        <v>73</v>
      </c>
      <c r="K18" s="1763">
        <v>0</v>
      </c>
      <c r="L18" s="1764" t="s">
        <v>73</v>
      </c>
    </row>
    <row r="19" spans="1:12" ht="14.25">
      <c r="A19" s="1754" t="s">
        <v>85</v>
      </c>
      <c r="B19" s="1765" t="s">
        <v>24</v>
      </c>
      <c r="C19" s="1766" t="s">
        <v>73</v>
      </c>
      <c r="D19" s="1766" t="s">
        <v>200</v>
      </c>
      <c r="E19" s="1767" t="s">
        <v>73</v>
      </c>
      <c r="F19" s="1767" t="s">
        <v>200</v>
      </c>
      <c r="G19" s="1768" t="s">
        <v>73</v>
      </c>
      <c r="H19" s="1769" t="s">
        <v>73</v>
      </c>
      <c r="I19" s="1769" t="s">
        <v>73</v>
      </c>
      <c r="J19" s="1770" t="s">
        <v>73</v>
      </c>
      <c r="K19" s="1770">
        <v>0</v>
      </c>
      <c r="L19" s="1771" t="s">
        <v>73</v>
      </c>
    </row>
    <row r="20" spans="1:12" ht="15">
      <c r="A20" s="1732" t="s">
        <v>85</v>
      </c>
      <c r="B20" s="1762" t="s">
        <v>25</v>
      </c>
      <c r="C20" s="1741" t="s">
        <v>73</v>
      </c>
      <c r="D20" s="1741" t="s">
        <v>200</v>
      </c>
      <c r="E20" s="1742" t="s">
        <v>73</v>
      </c>
      <c r="F20" s="1742" t="s">
        <v>200</v>
      </c>
      <c r="G20" s="1743" t="s">
        <v>73</v>
      </c>
      <c r="H20" s="1744" t="s">
        <v>73</v>
      </c>
      <c r="I20" s="1744" t="s">
        <v>73</v>
      </c>
      <c r="J20" s="1763" t="s">
        <v>73</v>
      </c>
      <c r="K20" s="1763">
        <v>0</v>
      </c>
      <c r="L20" s="1764" t="s">
        <v>73</v>
      </c>
    </row>
    <row r="21" spans="1:12" ht="15">
      <c r="A21" s="1732" t="s">
        <v>85</v>
      </c>
      <c r="B21" s="1762" t="s">
        <v>26</v>
      </c>
      <c r="C21" s="1741" t="s">
        <v>73</v>
      </c>
      <c r="D21" s="1741" t="s">
        <v>200</v>
      </c>
      <c r="E21" s="1742" t="s">
        <v>73</v>
      </c>
      <c r="F21" s="1742" t="s">
        <v>200</v>
      </c>
      <c r="G21" s="1743" t="s">
        <v>73</v>
      </c>
      <c r="H21" s="1744" t="s">
        <v>73</v>
      </c>
      <c r="I21" s="1744" t="s">
        <v>73</v>
      </c>
      <c r="J21" s="1763" t="s">
        <v>73</v>
      </c>
      <c r="K21" s="1763">
        <v>0</v>
      </c>
      <c r="L21" s="1764" t="s">
        <v>73</v>
      </c>
    </row>
    <row r="22" spans="1:12" ht="14.25">
      <c r="A22" s="1754" t="s">
        <v>85</v>
      </c>
      <c r="B22" s="1765" t="s">
        <v>27</v>
      </c>
      <c r="C22" s="1766">
        <v>19075.737631429383</v>
      </c>
      <c r="D22" s="1766">
        <v>19347.587610271792</v>
      </c>
      <c r="E22" s="1767">
        <v>19457.252384057971</v>
      </c>
      <c r="F22" s="1767">
        <v>19734.53936247723</v>
      </c>
      <c r="G22" s="1768">
        <v>-1.4050846251141065</v>
      </c>
      <c r="H22" s="1769">
        <v>250.89090909090908</v>
      </c>
      <c r="I22" s="1769">
        <v>9.6770881802119657</v>
      </c>
      <c r="J22" s="1770">
        <v>-54.166666666666664</v>
      </c>
      <c r="K22" s="1770">
        <v>0.1526929483620211</v>
      </c>
      <c r="L22" s="1771">
        <v>-4.2159694326945385E-2</v>
      </c>
    </row>
    <row r="23" spans="1:12" ht="15">
      <c r="A23" s="1732" t="s">
        <v>85</v>
      </c>
      <c r="B23" s="1762" t="s">
        <v>28</v>
      </c>
      <c r="C23" s="1741">
        <v>18552.97843137255</v>
      </c>
      <c r="D23" s="1741">
        <v>18121.215686274511</v>
      </c>
      <c r="E23" s="1742">
        <v>18924.038</v>
      </c>
      <c r="F23" s="1742">
        <v>18483.64</v>
      </c>
      <c r="G23" s="1743">
        <v>2.3826367533667665</v>
      </c>
      <c r="H23" s="1744">
        <v>242.2</v>
      </c>
      <c r="I23" s="1744">
        <v>16.498316498316491</v>
      </c>
      <c r="J23" s="1763">
        <v>-52.631578947368418</v>
      </c>
      <c r="K23" s="1763">
        <v>0.1249305941143809</v>
      </c>
      <c r="L23" s="1764">
        <v>-2.9327748014384231E-2</v>
      </c>
    </row>
    <row r="24" spans="1:12" ht="15.75" thickBot="1">
      <c r="A24" s="1772" t="s">
        <v>85</v>
      </c>
      <c r="B24" s="1773" t="s">
        <v>29</v>
      </c>
      <c r="C24" s="1774" t="s">
        <v>200</v>
      </c>
      <c r="D24" s="1774">
        <v>22493.151960784311</v>
      </c>
      <c r="E24" s="1775" t="s">
        <v>200</v>
      </c>
      <c r="F24" s="1775">
        <v>22943.014999999999</v>
      </c>
      <c r="G24" s="1776" t="s">
        <v>73</v>
      </c>
      <c r="H24" s="1763" t="s">
        <v>200</v>
      </c>
      <c r="I24" s="1763" t="s">
        <v>73</v>
      </c>
      <c r="J24" s="1763" t="s">
        <v>73</v>
      </c>
      <c r="K24" s="1763">
        <v>2.7762354247640203E-2</v>
      </c>
      <c r="L24" s="1764" t="s">
        <v>73</v>
      </c>
    </row>
    <row r="25" spans="1:12" ht="15" thickBot="1">
      <c r="A25" s="1720"/>
      <c r="B25" s="1753"/>
      <c r="C25" s="1722"/>
      <c r="D25" s="1722"/>
      <c r="E25" s="1722"/>
      <c r="F25" s="1722"/>
      <c r="G25" s="1723"/>
      <c r="H25" s="1718"/>
      <c r="I25" s="1718"/>
      <c r="J25" s="1718"/>
      <c r="K25" s="1718"/>
      <c r="L25" s="1724"/>
    </row>
    <row r="26" spans="1:12" ht="14.25">
      <c r="A26" s="1754" t="s">
        <v>86</v>
      </c>
      <c r="B26" s="1755" t="s">
        <v>21</v>
      </c>
      <c r="C26" s="1756">
        <v>22859.359489129998</v>
      </c>
      <c r="D26" s="1756">
        <v>22526.897215671052</v>
      </c>
      <c r="E26" s="1757">
        <v>23316.5466789126</v>
      </c>
      <c r="F26" s="1757">
        <v>22977.435159984474</v>
      </c>
      <c r="G26" s="1758">
        <v>1.4758458312122398</v>
      </c>
      <c r="H26" s="1759">
        <v>418.72598130841124</v>
      </c>
      <c r="I26" s="1759">
        <v>2.1667988907686553</v>
      </c>
      <c r="J26" s="1760">
        <v>21.59090909090909</v>
      </c>
      <c r="K26" s="1760">
        <v>7.426429761243754</v>
      </c>
      <c r="L26" s="1761">
        <v>3.8541313119460354</v>
      </c>
    </row>
    <row r="27" spans="1:12" ht="15">
      <c r="A27" s="1732" t="s">
        <v>86</v>
      </c>
      <c r="B27" s="1762" t="s">
        <v>22</v>
      </c>
      <c r="C27" s="1741">
        <v>23156.300980392156</v>
      </c>
      <c r="D27" s="1741">
        <v>22731.739215686273</v>
      </c>
      <c r="E27" s="1742">
        <v>23619.427</v>
      </c>
      <c r="F27" s="1742">
        <v>23186.374</v>
      </c>
      <c r="G27" s="1743">
        <v>1.867704713121594</v>
      </c>
      <c r="H27" s="1744">
        <v>410.4</v>
      </c>
      <c r="I27" s="1744">
        <v>2.2166874221668689</v>
      </c>
      <c r="J27" s="1763">
        <v>12.222222222222221</v>
      </c>
      <c r="K27" s="1763">
        <v>4.2059966685174901</v>
      </c>
      <c r="L27" s="1764">
        <v>2.0139044382666174</v>
      </c>
    </row>
    <row r="28" spans="1:12" ht="15">
      <c r="A28" s="1732" t="s">
        <v>86</v>
      </c>
      <c r="B28" s="1762" t="s">
        <v>23</v>
      </c>
      <c r="C28" s="1741">
        <v>22488.890196078431</v>
      </c>
      <c r="D28" s="1741">
        <v>22218.196078431374</v>
      </c>
      <c r="E28" s="1742">
        <v>22938.668000000001</v>
      </c>
      <c r="F28" s="1742">
        <v>22662.560000000001</v>
      </c>
      <c r="G28" s="1743">
        <v>1.21834426472561</v>
      </c>
      <c r="H28" s="1744">
        <v>429.6</v>
      </c>
      <c r="I28" s="1744">
        <v>1.5362798392814938</v>
      </c>
      <c r="J28" s="1763">
        <v>36.470588235294116</v>
      </c>
      <c r="K28" s="1763">
        <v>3.220433092726263</v>
      </c>
      <c r="L28" s="1764">
        <v>1.8402268736794172</v>
      </c>
    </row>
    <row r="29" spans="1:12" ht="14.25">
      <c r="A29" s="1754" t="s">
        <v>86</v>
      </c>
      <c r="B29" s="1765" t="s">
        <v>24</v>
      </c>
      <c r="C29" s="1766">
        <v>22924.676594841956</v>
      </c>
      <c r="D29" s="1766">
        <v>22518.605066308057</v>
      </c>
      <c r="E29" s="1767">
        <v>23383.170126738794</v>
      </c>
      <c r="F29" s="1767">
        <v>22968.977167634217</v>
      </c>
      <c r="G29" s="1768">
        <v>1.8032712387742722</v>
      </c>
      <c r="H29" s="1769">
        <v>376.18837209302319</v>
      </c>
      <c r="I29" s="1769">
        <v>3.0981861756777818</v>
      </c>
      <c r="J29" s="1770">
        <v>-11.340206185567011</v>
      </c>
      <c r="K29" s="1770">
        <v>13.131593559133814</v>
      </c>
      <c r="L29" s="1771">
        <v>4.4687698195868446</v>
      </c>
    </row>
    <row r="30" spans="1:12" ht="15">
      <c r="A30" s="1732" t="s">
        <v>86</v>
      </c>
      <c r="B30" s="1762" t="s">
        <v>25</v>
      </c>
      <c r="C30" s="1741">
        <v>22965.651960784315</v>
      </c>
      <c r="D30" s="1741">
        <v>22570.911764705885</v>
      </c>
      <c r="E30" s="1742">
        <v>23424.965</v>
      </c>
      <c r="F30" s="1742">
        <v>23022.33</v>
      </c>
      <c r="G30" s="1743">
        <v>1.7488890134056734</v>
      </c>
      <c r="H30" s="1744">
        <v>366.7</v>
      </c>
      <c r="I30" s="1744">
        <v>3.7047511312217098</v>
      </c>
      <c r="J30" s="1763">
        <v>2.1922428330522767</v>
      </c>
      <c r="K30" s="1763">
        <v>8.4119933370349802</v>
      </c>
      <c r="L30" s="1764">
        <v>3.5975092905951005</v>
      </c>
    </row>
    <row r="31" spans="1:12" ht="15">
      <c r="A31" s="1732" t="s">
        <v>86</v>
      </c>
      <c r="B31" s="1762" t="s">
        <v>26</v>
      </c>
      <c r="C31" s="1741">
        <v>22856.552941176473</v>
      </c>
      <c r="D31" s="1741">
        <v>22457.550980392156</v>
      </c>
      <c r="E31" s="1742">
        <v>23313.684000000001</v>
      </c>
      <c r="F31" s="1742">
        <v>22906.702000000001</v>
      </c>
      <c r="G31" s="1743">
        <v>1.7766939998608264</v>
      </c>
      <c r="H31" s="1744">
        <v>393.1</v>
      </c>
      <c r="I31" s="1744">
        <v>3.7203166226912989</v>
      </c>
      <c r="J31" s="1763">
        <v>-28.270042194092827</v>
      </c>
      <c r="K31" s="1763">
        <v>4.7196002220988342</v>
      </c>
      <c r="L31" s="1764">
        <v>0.87126052899174677</v>
      </c>
    </row>
    <row r="32" spans="1:12" ht="14.25">
      <c r="A32" s="1754" t="s">
        <v>86</v>
      </c>
      <c r="B32" s="1765" t="s">
        <v>27</v>
      </c>
      <c r="C32" s="1766">
        <v>21636.464025224661</v>
      </c>
      <c r="D32" s="1766">
        <v>21477.649153972216</v>
      </c>
      <c r="E32" s="1767">
        <v>22069.193305729154</v>
      </c>
      <c r="F32" s="1767">
        <v>21907.20213705166</v>
      </c>
      <c r="G32" s="1768">
        <v>0.73944252517539999</v>
      </c>
      <c r="H32" s="1769">
        <v>329.36931137724554</v>
      </c>
      <c r="I32" s="1769">
        <v>1.5530379075637604</v>
      </c>
      <c r="J32" s="1770">
        <v>-39.547511312217196</v>
      </c>
      <c r="K32" s="1770">
        <v>18.545252637423655</v>
      </c>
      <c r="L32" s="1771">
        <v>0.60257178981465742</v>
      </c>
    </row>
    <row r="33" spans="1:12" ht="15">
      <c r="A33" s="1732" t="s">
        <v>86</v>
      </c>
      <c r="B33" s="1762" t="s">
        <v>28</v>
      </c>
      <c r="C33" s="1741">
        <v>21770.092156862742</v>
      </c>
      <c r="D33" s="1741">
        <v>21446.841176470585</v>
      </c>
      <c r="E33" s="1742">
        <v>22205.493999999999</v>
      </c>
      <c r="F33" s="1742">
        <v>21875.777999999998</v>
      </c>
      <c r="G33" s="1743">
        <v>1.5072195375177073</v>
      </c>
      <c r="H33" s="1744">
        <v>319.10000000000002</v>
      </c>
      <c r="I33" s="1744">
        <v>1.916320664324497</v>
      </c>
      <c r="J33" s="1763">
        <v>-29.266521423384166</v>
      </c>
      <c r="K33" s="1763">
        <v>13.520266518600776</v>
      </c>
      <c r="L33" s="1764">
        <v>2.3405961443213243</v>
      </c>
    </row>
    <row r="34" spans="1:12" ht="15.75" thickBot="1">
      <c r="A34" s="1772" t="s">
        <v>86</v>
      </c>
      <c r="B34" s="1773" t="s">
        <v>29</v>
      </c>
      <c r="C34" s="1774">
        <v>21315.156862745098</v>
      </c>
      <c r="D34" s="1774">
        <v>21524.158823529411</v>
      </c>
      <c r="E34" s="1775">
        <v>21741.46</v>
      </c>
      <c r="F34" s="1775">
        <v>21954.642</v>
      </c>
      <c r="G34" s="1776">
        <v>-0.97101105087480222</v>
      </c>
      <c r="H34" s="1763">
        <v>357</v>
      </c>
      <c r="I34" s="1763">
        <v>4.1119860017497878</v>
      </c>
      <c r="J34" s="1763">
        <v>-56.542617046818734</v>
      </c>
      <c r="K34" s="1763">
        <v>5.0249861188228762</v>
      </c>
      <c r="L34" s="1764">
        <v>-1.7380243545066687</v>
      </c>
    </row>
    <row r="35" spans="1:12" ht="15.75" thickBot="1">
      <c r="A35" s="1777"/>
      <c r="B35" s="1778"/>
      <c r="C35" s="1779"/>
      <c r="D35" s="1779"/>
      <c r="E35" s="1779"/>
      <c r="F35" s="1779"/>
      <c r="G35" s="1780"/>
      <c r="H35" s="1781"/>
      <c r="I35" s="1781"/>
      <c r="J35" s="1781"/>
      <c r="K35" s="1781"/>
      <c r="L35" s="1782"/>
    </row>
    <row r="36" spans="1:12" ht="15">
      <c r="A36" s="1732" t="s">
        <v>87</v>
      </c>
      <c r="B36" s="1783" t="s">
        <v>26</v>
      </c>
      <c r="C36" s="1784">
        <v>22868.598039215685</v>
      </c>
      <c r="D36" s="1784">
        <v>22063.385294117645</v>
      </c>
      <c r="E36" s="1785">
        <v>23325.97</v>
      </c>
      <c r="F36" s="1785">
        <v>22504.652999999998</v>
      </c>
      <c r="G36" s="1786">
        <v>3.6495430522745802</v>
      </c>
      <c r="H36" s="1787">
        <v>428.1</v>
      </c>
      <c r="I36" s="1787">
        <v>4.4401073432544642</v>
      </c>
      <c r="J36" s="1787">
        <v>-27.108433734939759</v>
      </c>
      <c r="K36" s="1787">
        <v>3.3592448639644639</v>
      </c>
      <c r="L36" s="1788">
        <v>0.66378330676709441</v>
      </c>
    </row>
    <row r="37" spans="1:12" ht="15.75" thickBot="1">
      <c r="A37" s="1772" t="s">
        <v>87</v>
      </c>
      <c r="B37" s="1773" t="s">
        <v>29</v>
      </c>
      <c r="C37" s="1774">
        <v>21864.399999999998</v>
      </c>
      <c r="D37" s="1774">
        <v>21499.161764705881</v>
      </c>
      <c r="E37" s="1775">
        <v>22301.687999999998</v>
      </c>
      <c r="F37" s="1775">
        <v>21929.145</v>
      </c>
      <c r="G37" s="1776">
        <v>1.6988487239242469</v>
      </c>
      <c r="H37" s="1763">
        <v>386.7</v>
      </c>
      <c r="I37" s="1763">
        <v>2.112490097702667</v>
      </c>
      <c r="J37" s="1763">
        <v>-39.629629629629633</v>
      </c>
      <c r="K37" s="1763">
        <v>4.525263742365353</v>
      </c>
      <c r="L37" s="1764">
        <v>0.14107928186360752</v>
      </c>
    </row>
    <row r="38" spans="1:12" ht="15.75" thickBot="1">
      <c r="A38" s="1777"/>
      <c r="B38" s="1778"/>
      <c r="C38" s="1779"/>
      <c r="D38" s="1779"/>
      <c r="E38" s="1779"/>
      <c r="F38" s="1779"/>
      <c r="G38" s="1780"/>
      <c r="H38" s="1781"/>
      <c r="I38" s="1781"/>
      <c r="J38" s="1781"/>
      <c r="K38" s="1781"/>
      <c r="L38" s="1782"/>
    </row>
    <row r="39" spans="1:12" ht="14.25">
      <c r="A39" s="1754" t="s">
        <v>88</v>
      </c>
      <c r="B39" s="1755" t="s">
        <v>21</v>
      </c>
      <c r="C39" s="1756" t="s">
        <v>73</v>
      </c>
      <c r="D39" s="1756" t="s">
        <v>73</v>
      </c>
      <c r="E39" s="1757" t="s">
        <v>73</v>
      </c>
      <c r="F39" s="1757" t="s">
        <v>73</v>
      </c>
      <c r="G39" s="1758" t="s">
        <v>73</v>
      </c>
      <c r="H39" s="1759" t="s">
        <v>73</v>
      </c>
      <c r="I39" s="1759" t="s">
        <v>73</v>
      </c>
      <c r="J39" s="1760" t="s">
        <v>73</v>
      </c>
      <c r="K39" s="1760" t="s">
        <v>73</v>
      </c>
      <c r="L39" s="1761" t="s">
        <v>73</v>
      </c>
    </row>
    <row r="40" spans="1:12" ht="15">
      <c r="A40" s="1739" t="s">
        <v>88</v>
      </c>
      <c r="B40" s="1762" t="s">
        <v>22</v>
      </c>
      <c r="C40" s="1741" t="s">
        <v>73</v>
      </c>
      <c r="D40" s="1741" t="s">
        <v>73</v>
      </c>
      <c r="E40" s="1742" t="s">
        <v>73</v>
      </c>
      <c r="F40" s="1742" t="s">
        <v>73</v>
      </c>
      <c r="G40" s="1743" t="s">
        <v>73</v>
      </c>
      <c r="H40" s="1744" t="s">
        <v>73</v>
      </c>
      <c r="I40" s="1744" t="s">
        <v>73</v>
      </c>
      <c r="J40" s="1763" t="s">
        <v>73</v>
      </c>
      <c r="K40" s="1763" t="s">
        <v>73</v>
      </c>
      <c r="L40" s="1764" t="s">
        <v>73</v>
      </c>
    </row>
    <row r="41" spans="1:12" ht="15">
      <c r="A41" s="1739" t="s">
        <v>88</v>
      </c>
      <c r="B41" s="1762" t="s">
        <v>23</v>
      </c>
      <c r="C41" s="1741" t="s">
        <v>73</v>
      </c>
      <c r="D41" s="1741" t="s">
        <v>73</v>
      </c>
      <c r="E41" s="1742" t="s">
        <v>73</v>
      </c>
      <c r="F41" s="1742" t="s">
        <v>73</v>
      </c>
      <c r="G41" s="1743" t="s">
        <v>73</v>
      </c>
      <c r="H41" s="1744" t="s">
        <v>73</v>
      </c>
      <c r="I41" s="1744" t="s">
        <v>73</v>
      </c>
      <c r="J41" s="1763" t="s">
        <v>73</v>
      </c>
      <c r="K41" s="1763" t="s">
        <v>73</v>
      </c>
      <c r="L41" s="1764" t="s">
        <v>73</v>
      </c>
    </row>
    <row r="42" spans="1:12" ht="15">
      <c r="A42" s="1739" t="s">
        <v>88</v>
      </c>
      <c r="B42" s="1762" t="s">
        <v>30</v>
      </c>
      <c r="C42" s="1741" t="s">
        <v>73</v>
      </c>
      <c r="D42" s="1741" t="s">
        <v>73</v>
      </c>
      <c r="E42" s="1742" t="s">
        <v>73</v>
      </c>
      <c r="F42" s="1742" t="s">
        <v>73</v>
      </c>
      <c r="G42" s="1743" t="s">
        <v>73</v>
      </c>
      <c r="H42" s="1744" t="s">
        <v>73</v>
      </c>
      <c r="I42" s="1744" t="s">
        <v>73</v>
      </c>
      <c r="J42" s="1763" t="s">
        <v>73</v>
      </c>
      <c r="K42" s="1763" t="s">
        <v>73</v>
      </c>
      <c r="L42" s="1764" t="s">
        <v>73</v>
      </c>
    </row>
    <row r="43" spans="1:12" ht="14.25">
      <c r="A43" s="1789" t="s">
        <v>88</v>
      </c>
      <c r="B43" s="1765" t="s">
        <v>24</v>
      </c>
      <c r="C43" s="1766" t="s">
        <v>200</v>
      </c>
      <c r="D43" s="1766" t="s">
        <v>200</v>
      </c>
      <c r="E43" s="1767" t="s">
        <v>200</v>
      </c>
      <c r="F43" s="1767" t="s">
        <v>200</v>
      </c>
      <c r="G43" s="1768" t="s">
        <v>73</v>
      </c>
      <c r="H43" s="1769" t="s">
        <v>200</v>
      </c>
      <c r="I43" s="1769" t="s">
        <v>73</v>
      </c>
      <c r="J43" s="1770" t="s">
        <v>73</v>
      </c>
      <c r="K43" s="1770">
        <v>4.1643531371460298E-2</v>
      </c>
      <c r="L43" s="1771" t="s">
        <v>73</v>
      </c>
    </row>
    <row r="44" spans="1:12" ht="15">
      <c r="A44" s="1739" t="s">
        <v>88</v>
      </c>
      <c r="B44" s="1762" t="s">
        <v>26</v>
      </c>
      <c r="C44" s="1741" t="s">
        <v>200</v>
      </c>
      <c r="D44" s="1741" t="s">
        <v>200</v>
      </c>
      <c r="E44" s="1742" t="s">
        <v>200</v>
      </c>
      <c r="F44" s="1742" t="s">
        <v>200</v>
      </c>
      <c r="G44" s="1743" t="s">
        <v>73</v>
      </c>
      <c r="H44" s="1744" t="s">
        <v>200</v>
      </c>
      <c r="I44" s="1744" t="s">
        <v>73</v>
      </c>
      <c r="J44" s="1763" t="s">
        <v>73</v>
      </c>
      <c r="K44" s="1763">
        <v>1.3881177123820101E-2</v>
      </c>
      <c r="L44" s="1764" t="s">
        <v>73</v>
      </c>
    </row>
    <row r="45" spans="1:12" ht="15">
      <c r="A45" s="1739" t="s">
        <v>88</v>
      </c>
      <c r="B45" s="1762" t="s">
        <v>31</v>
      </c>
      <c r="C45" s="1741" t="s">
        <v>200</v>
      </c>
      <c r="D45" s="1741" t="s">
        <v>73</v>
      </c>
      <c r="E45" s="1742" t="s">
        <v>200</v>
      </c>
      <c r="F45" s="1742" t="s">
        <v>73</v>
      </c>
      <c r="G45" s="1743" t="s">
        <v>73</v>
      </c>
      <c r="H45" s="1744" t="s">
        <v>200</v>
      </c>
      <c r="I45" s="1744" t="s">
        <v>73</v>
      </c>
      <c r="J45" s="1763" t="s">
        <v>73</v>
      </c>
      <c r="K45" s="1763">
        <v>2.7762354247640203E-2</v>
      </c>
      <c r="L45" s="1764" t="s">
        <v>73</v>
      </c>
    </row>
    <row r="46" spans="1:12" ht="14.25">
      <c r="A46" s="1789" t="s">
        <v>88</v>
      </c>
      <c r="B46" s="1765" t="s">
        <v>27</v>
      </c>
      <c r="C46" s="1766" t="s">
        <v>200</v>
      </c>
      <c r="D46" s="1766" t="s">
        <v>200</v>
      </c>
      <c r="E46" s="1767" t="s">
        <v>200</v>
      </c>
      <c r="F46" s="1767" t="s">
        <v>200</v>
      </c>
      <c r="G46" s="1768" t="s">
        <v>73</v>
      </c>
      <c r="H46" s="1769" t="s">
        <v>200</v>
      </c>
      <c r="I46" s="1769" t="s">
        <v>73</v>
      </c>
      <c r="J46" s="1770" t="s">
        <v>73</v>
      </c>
      <c r="K46" s="1770">
        <v>0.68017767906718485</v>
      </c>
      <c r="L46" s="1771" t="s">
        <v>73</v>
      </c>
    </row>
    <row r="47" spans="1:12" ht="15">
      <c r="A47" s="1739" t="s">
        <v>88</v>
      </c>
      <c r="B47" s="1762" t="s">
        <v>29</v>
      </c>
      <c r="C47" s="1741" t="s">
        <v>200</v>
      </c>
      <c r="D47" s="1741" t="s">
        <v>200</v>
      </c>
      <c r="E47" s="1742" t="s">
        <v>200</v>
      </c>
      <c r="F47" s="1742" t="s">
        <v>200</v>
      </c>
      <c r="G47" s="1743" t="s">
        <v>73</v>
      </c>
      <c r="H47" s="1744" t="s">
        <v>200</v>
      </c>
      <c r="I47" s="1744" t="s">
        <v>73</v>
      </c>
      <c r="J47" s="1763" t="s">
        <v>73</v>
      </c>
      <c r="K47" s="1763">
        <v>0.29150471960022212</v>
      </c>
      <c r="L47" s="1764" t="s">
        <v>73</v>
      </c>
    </row>
    <row r="48" spans="1:12" ht="15.75" thickBot="1">
      <c r="A48" s="1790" t="s">
        <v>88</v>
      </c>
      <c r="B48" s="1762" t="s">
        <v>32</v>
      </c>
      <c r="C48" s="1774" t="s">
        <v>200</v>
      </c>
      <c r="D48" s="1774" t="s">
        <v>200</v>
      </c>
      <c r="E48" s="1775" t="s">
        <v>200</v>
      </c>
      <c r="F48" s="1775" t="s">
        <v>200</v>
      </c>
      <c r="G48" s="1776" t="s">
        <v>73</v>
      </c>
      <c r="H48" s="1763" t="s">
        <v>200</v>
      </c>
      <c r="I48" s="1763" t="s">
        <v>73</v>
      </c>
      <c r="J48" s="1763" t="s">
        <v>73</v>
      </c>
      <c r="K48" s="1763">
        <v>0.38867295946696279</v>
      </c>
      <c r="L48" s="1764" t="s">
        <v>73</v>
      </c>
    </row>
    <row r="49" spans="1:12" ht="15.75" thickBot="1">
      <c r="A49" s="1777"/>
      <c r="B49" s="1778"/>
      <c r="C49" s="1779"/>
      <c r="D49" s="1779"/>
      <c r="E49" s="1779"/>
      <c r="F49" s="1779"/>
      <c r="G49" s="1780"/>
      <c r="H49" s="1781"/>
      <c r="I49" s="1781"/>
      <c r="J49" s="1781"/>
      <c r="K49" s="1781"/>
      <c r="L49" s="1782"/>
    </row>
    <row r="50" spans="1:12" ht="14.25">
      <c r="A50" s="1754" t="s">
        <v>20</v>
      </c>
      <c r="B50" s="1755" t="s">
        <v>24</v>
      </c>
      <c r="C50" s="1756">
        <v>19341.657789286146</v>
      </c>
      <c r="D50" s="1756">
        <v>19163.03206326802</v>
      </c>
      <c r="E50" s="1757">
        <v>19728.49094507187</v>
      </c>
      <c r="F50" s="1757">
        <v>19546.292704533382</v>
      </c>
      <c r="G50" s="1758">
        <v>0.93213707219390285</v>
      </c>
      <c r="H50" s="1759">
        <v>328.32191011235955</v>
      </c>
      <c r="I50" s="1759">
        <v>-7.1104973123166326</v>
      </c>
      <c r="J50" s="1760">
        <v>-69.6245733788396</v>
      </c>
      <c r="K50" s="1760">
        <v>2.4708495280399778</v>
      </c>
      <c r="L50" s="1761">
        <v>-2.28680249761562</v>
      </c>
    </row>
    <row r="51" spans="1:12" ht="15">
      <c r="A51" s="1732" t="s">
        <v>20</v>
      </c>
      <c r="B51" s="1762" t="s">
        <v>25</v>
      </c>
      <c r="C51" s="1741">
        <v>19119.686274509804</v>
      </c>
      <c r="D51" s="1741">
        <v>18875.003921568627</v>
      </c>
      <c r="E51" s="1742">
        <v>19502.080000000002</v>
      </c>
      <c r="F51" s="1742">
        <v>19252.504000000001</v>
      </c>
      <c r="G51" s="1743">
        <v>1.2963300773759139</v>
      </c>
      <c r="H51" s="1744">
        <v>307</v>
      </c>
      <c r="I51" s="1744">
        <v>-4.1523571651576683</v>
      </c>
      <c r="J51" s="1763">
        <v>-63.963963963963963</v>
      </c>
      <c r="K51" s="1763">
        <v>0.55524708495280406</v>
      </c>
      <c r="L51" s="1764">
        <v>-0.34594638748366591</v>
      </c>
    </row>
    <row r="52" spans="1:12" ht="15">
      <c r="A52" s="1732" t="s">
        <v>20</v>
      </c>
      <c r="B52" s="1762" t="s">
        <v>26</v>
      </c>
      <c r="C52" s="1741">
        <v>19370.8</v>
      </c>
      <c r="D52" s="1741">
        <v>19372.267647058823</v>
      </c>
      <c r="E52" s="1742">
        <v>19758.216</v>
      </c>
      <c r="F52" s="1742">
        <v>19759.713</v>
      </c>
      <c r="G52" s="1743">
        <v>-7.5760209675079229E-3</v>
      </c>
      <c r="H52" s="1744">
        <v>311.60000000000002</v>
      </c>
      <c r="I52" s="1744">
        <v>-8.6484901788331854</v>
      </c>
      <c r="J52" s="1763">
        <v>-65.369649805447466</v>
      </c>
      <c r="K52" s="1763">
        <v>1.2354247640199889</v>
      </c>
      <c r="L52" s="1764">
        <v>-0.85112228477436047</v>
      </c>
    </row>
    <row r="53" spans="1:12" ht="15">
      <c r="A53" s="1732" t="s">
        <v>20</v>
      </c>
      <c r="B53" s="1762" t="s">
        <v>31</v>
      </c>
      <c r="C53" s="1741">
        <v>19445.710784313724</v>
      </c>
      <c r="D53" s="1741">
        <v>19066.44901960784</v>
      </c>
      <c r="E53" s="1742">
        <v>19834.625</v>
      </c>
      <c r="F53" s="1742">
        <v>19447.777999999998</v>
      </c>
      <c r="G53" s="1743">
        <v>1.9891578359234745</v>
      </c>
      <c r="H53" s="1744">
        <v>376.1</v>
      </c>
      <c r="I53" s="1744">
        <v>-2.2863081319823215</v>
      </c>
      <c r="J53" s="1763">
        <v>-77.522935779816521</v>
      </c>
      <c r="K53" s="1763">
        <v>0.68017767906718485</v>
      </c>
      <c r="L53" s="1764">
        <v>-1.0897338253575941</v>
      </c>
    </row>
    <row r="54" spans="1:12" ht="14.25">
      <c r="A54" s="1754" t="s">
        <v>20</v>
      </c>
      <c r="B54" s="1765" t="s">
        <v>27</v>
      </c>
      <c r="C54" s="1766">
        <v>18465.717084154014</v>
      </c>
      <c r="D54" s="1766">
        <v>18383.331010326699</v>
      </c>
      <c r="E54" s="1767">
        <v>18835.031425837093</v>
      </c>
      <c r="F54" s="1767">
        <v>18750.997630533235</v>
      </c>
      <c r="G54" s="1768">
        <v>0.44815639658031459</v>
      </c>
      <c r="H54" s="1769">
        <v>296.77082748948101</v>
      </c>
      <c r="I54" s="1769">
        <v>5.0997552217616253E-2</v>
      </c>
      <c r="J54" s="1770">
        <v>-53.04576885083965</v>
      </c>
      <c r="K54" s="1770">
        <v>19.794558578567461</v>
      </c>
      <c r="L54" s="1771">
        <v>-4.8624195816988376</v>
      </c>
    </row>
    <row r="55" spans="1:12" ht="15">
      <c r="A55" s="1732" t="s">
        <v>20</v>
      </c>
      <c r="B55" s="1762" t="s">
        <v>28</v>
      </c>
      <c r="C55" s="1741">
        <v>18216.672549019608</v>
      </c>
      <c r="D55" s="1741">
        <v>18127.317647058826</v>
      </c>
      <c r="E55" s="1742">
        <v>18581.006000000001</v>
      </c>
      <c r="F55" s="1742">
        <v>18489.864000000001</v>
      </c>
      <c r="G55" s="1743">
        <v>0.49292953155307051</v>
      </c>
      <c r="H55" s="1744">
        <v>271.7</v>
      </c>
      <c r="I55" s="1744">
        <v>0.36941263391207979</v>
      </c>
      <c r="J55" s="1763">
        <v>-49.038461538461533</v>
      </c>
      <c r="K55" s="1763">
        <v>8.8284286507495846</v>
      </c>
      <c r="L55" s="1764">
        <v>-1.3039087690766724</v>
      </c>
    </row>
    <row r="56" spans="1:12" ht="15">
      <c r="A56" s="1732" t="s">
        <v>20</v>
      </c>
      <c r="B56" s="1762" t="s">
        <v>29</v>
      </c>
      <c r="C56" s="1741">
        <v>18645.959803921571</v>
      </c>
      <c r="D56" s="1741">
        <v>18488.220588235294</v>
      </c>
      <c r="E56" s="1742">
        <v>19018.879000000001</v>
      </c>
      <c r="F56" s="1742">
        <v>18857.985000000001</v>
      </c>
      <c r="G56" s="1743">
        <v>0.85318765499071203</v>
      </c>
      <c r="H56" s="1744">
        <v>310.2</v>
      </c>
      <c r="I56" s="1744">
        <v>1.3725490196078394</v>
      </c>
      <c r="J56" s="1763">
        <v>-55.408388520971307</v>
      </c>
      <c r="K56" s="1763">
        <v>8.4119933370349802</v>
      </c>
      <c r="L56" s="1764">
        <v>-2.6215375552277465</v>
      </c>
    </row>
    <row r="57" spans="1:12" ht="15">
      <c r="A57" s="1732" t="s">
        <v>20</v>
      </c>
      <c r="B57" s="1762" t="s">
        <v>32</v>
      </c>
      <c r="C57" s="1741">
        <v>18612.310784313726</v>
      </c>
      <c r="D57" s="1741">
        <v>18674.667647058825</v>
      </c>
      <c r="E57" s="1742">
        <v>18984.557000000001</v>
      </c>
      <c r="F57" s="1742">
        <v>19048.161</v>
      </c>
      <c r="G57" s="1743">
        <v>-0.33391149938306042</v>
      </c>
      <c r="H57" s="1744">
        <v>339.2</v>
      </c>
      <c r="I57" s="1744">
        <v>-0.87668030391583862</v>
      </c>
      <c r="J57" s="1763">
        <v>-57.20930232558139</v>
      </c>
      <c r="K57" s="1763">
        <v>2.5541365907828983</v>
      </c>
      <c r="L57" s="1764">
        <v>-0.93697325739441739</v>
      </c>
    </row>
    <row r="58" spans="1:12" ht="14.25">
      <c r="A58" s="1754" t="s">
        <v>20</v>
      </c>
      <c r="B58" s="1765" t="s">
        <v>33</v>
      </c>
      <c r="C58" s="1766">
        <v>15979.987652782887</v>
      </c>
      <c r="D58" s="1766">
        <v>15880.783843264286</v>
      </c>
      <c r="E58" s="1767">
        <v>16299.587405838545</v>
      </c>
      <c r="F58" s="1767">
        <v>16198.399520129571</v>
      </c>
      <c r="G58" s="1768">
        <v>0.62467829357603555</v>
      </c>
      <c r="H58" s="1769">
        <v>227.77327001356855</v>
      </c>
      <c r="I58" s="1769">
        <v>1.3847938707011891</v>
      </c>
      <c r="J58" s="1770">
        <v>-48.925848925848925</v>
      </c>
      <c r="K58" s="1770">
        <v>10.230427540255414</v>
      </c>
      <c r="L58" s="1771">
        <v>-1.4850876014186944</v>
      </c>
    </row>
    <row r="59" spans="1:12" ht="15">
      <c r="A59" s="1732" t="s">
        <v>20</v>
      </c>
      <c r="B59" s="1762" t="s">
        <v>74</v>
      </c>
      <c r="C59" s="1791">
        <v>15692.783333333333</v>
      </c>
      <c r="D59" s="1791">
        <v>15392.491176470588</v>
      </c>
      <c r="E59" s="1792">
        <v>16006.638999999999</v>
      </c>
      <c r="F59" s="1792">
        <v>15700.341</v>
      </c>
      <c r="G59" s="1793">
        <v>1.9509003021017115</v>
      </c>
      <c r="H59" s="1794">
        <v>217.8</v>
      </c>
      <c r="I59" s="1794">
        <v>0.18399264029439083</v>
      </c>
      <c r="J59" s="1795">
        <v>-42.640186915887853</v>
      </c>
      <c r="K59" s="1795">
        <v>6.8156579677956683</v>
      </c>
      <c r="L59" s="1796">
        <v>-0.13408628811080181</v>
      </c>
    </row>
    <row r="60" spans="1:12" ht="15">
      <c r="A60" s="1732" t="s">
        <v>20</v>
      </c>
      <c r="B60" s="1762" t="s">
        <v>34</v>
      </c>
      <c r="C60" s="1741">
        <v>16462.266666666666</v>
      </c>
      <c r="D60" s="1741">
        <v>16540.51568627451</v>
      </c>
      <c r="E60" s="1742">
        <v>16791.511999999999</v>
      </c>
      <c r="F60" s="1742">
        <v>16871.326000000001</v>
      </c>
      <c r="G60" s="1743">
        <v>-0.47307484900713859</v>
      </c>
      <c r="H60" s="1744">
        <v>242.3</v>
      </c>
      <c r="I60" s="1744">
        <v>5.4854157596865578</v>
      </c>
      <c r="J60" s="1763">
        <v>-57.654075546719682</v>
      </c>
      <c r="K60" s="1763">
        <v>2.9566907273736813</v>
      </c>
      <c r="L60" s="1764">
        <v>-1.1270959089825743</v>
      </c>
    </row>
    <row r="61" spans="1:12" ht="15.75" thickBot="1">
      <c r="A61" s="1732" t="s">
        <v>20</v>
      </c>
      <c r="B61" s="1762" t="s">
        <v>35</v>
      </c>
      <c r="C61" s="1741">
        <v>16605.004901960783</v>
      </c>
      <c r="D61" s="1741">
        <v>16529.400980392158</v>
      </c>
      <c r="E61" s="1742">
        <v>16937.105</v>
      </c>
      <c r="F61" s="1742">
        <v>16859.989000000001</v>
      </c>
      <c r="G61" s="1743">
        <v>0.45739057125125149</v>
      </c>
      <c r="H61" s="1744">
        <v>282.39999999999998</v>
      </c>
      <c r="I61" s="1744">
        <v>5.1769087523277388</v>
      </c>
      <c r="J61" s="1763">
        <v>-60.714285714285708</v>
      </c>
      <c r="K61" s="1763">
        <v>0.45807884508606334</v>
      </c>
      <c r="L61" s="1764">
        <v>-0.22390540432531936</v>
      </c>
    </row>
    <row r="62" spans="1:12" ht="15.75" thickBot="1">
      <c r="A62" s="1777"/>
      <c r="B62" s="1778"/>
      <c r="C62" s="1779"/>
      <c r="D62" s="1779"/>
      <c r="E62" s="1779"/>
      <c r="F62" s="1779"/>
      <c r="G62" s="1780"/>
      <c r="H62" s="1781"/>
      <c r="I62" s="1781"/>
      <c r="J62" s="1781"/>
      <c r="K62" s="1781"/>
      <c r="L62" s="1782"/>
    </row>
    <row r="63" spans="1:12" ht="14.25">
      <c r="A63" s="1754" t="s">
        <v>89</v>
      </c>
      <c r="B63" s="1765" t="s">
        <v>21</v>
      </c>
      <c r="C63" s="1766">
        <v>23055.059373934429</v>
      </c>
      <c r="D63" s="1766">
        <v>23245.830477461208</v>
      </c>
      <c r="E63" s="1767">
        <v>23516.160561413119</v>
      </c>
      <c r="F63" s="1767">
        <v>23710.747087010433</v>
      </c>
      <c r="G63" s="1768">
        <v>-0.82066804931640525</v>
      </c>
      <c r="H63" s="1769">
        <v>334.97660550458716</v>
      </c>
      <c r="I63" s="1769">
        <v>0.73047711649514624</v>
      </c>
      <c r="J63" s="1770">
        <v>-25.085910652920962</v>
      </c>
      <c r="K63" s="1770">
        <v>3.0260966129927818</v>
      </c>
      <c r="L63" s="1771">
        <v>0.66350832038906304</v>
      </c>
    </row>
    <row r="64" spans="1:12" ht="15">
      <c r="A64" s="1732" t="s">
        <v>89</v>
      </c>
      <c r="B64" s="1762" t="s">
        <v>22</v>
      </c>
      <c r="C64" s="1741">
        <v>21373.551960784316</v>
      </c>
      <c r="D64" s="1741">
        <v>23163.97156862745</v>
      </c>
      <c r="E64" s="1742">
        <v>21801.023000000001</v>
      </c>
      <c r="F64" s="1742">
        <v>23627.251</v>
      </c>
      <c r="G64" s="1743">
        <v>-7.7293291547120697</v>
      </c>
      <c r="H64" s="1744">
        <v>330.2</v>
      </c>
      <c r="I64" s="1744">
        <v>7.5219798111364256</v>
      </c>
      <c r="J64" s="1763">
        <v>7.8947368421052628</v>
      </c>
      <c r="K64" s="1763">
        <v>0.56912826207662415</v>
      </c>
      <c r="L64" s="1764">
        <v>0.26061157781909389</v>
      </c>
    </row>
    <row r="65" spans="1:12" ht="15">
      <c r="A65" s="1732" t="s">
        <v>89</v>
      </c>
      <c r="B65" s="1762" t="s">
        <v>23</v>
      </c>
      <c r="C65" s="1741">
        <v>23440.913725490194</v>
      </c>
      <c r="D65" s="1741">
        <v>23207.504901960783</v>
      </c>
      <c r="E65" s="1742">
        <v>23909.732</v>
      </c>
      <c r="F65" s="1742">
        <v>23671.654999999999</v>
      </c>
      <c r="G65" s="1743">
        <v>1.0057471689241886</v>
      </c>
      <c r="H65" s="1744">
        <v>331.8</v>
      </c>
      <c r="I65" s="1744">
        <v>0.72859744990893571</v>
      </c>
      <c r="J65" s="1763">
        <v>-31.818181818181817</v>
      </c>
      <c r="K65" s="1763">
        <v>1.6657412548584118</v>
      </c>
      <c r="L65" s="1764">
        <v>0.23682187513932451</v>
      </c>
    </row>
    <row r="66" spans="1:12" ht="15">
      <c r="A66" s="1732" t="s">
        <v>89</v>
      </c>
      <c r="B66" s="1762" t="s">
        <v>30</v>
      </c>
      <c r="C66" s="1741">
        <v>23431.413725490198</v>
      </c>
      <c r="D66" s="1741">
        <v>23362.934313725487</v>
      </c>
      <c r="E66" s="1742">
        <v>23900.042000000001</v>
      </c>
      <c r="F66" s="1742">
        <v>23830.192999999999</v>
      </c>
      <c r="G66" s="1743">
        <v>0.29311134827989843</v>
      </c>
      <c r="H66" s="1744">
        <v>345.1</v>
      </c>
      <c r="I66" s="1744">
        <v>-2.0437127448197527</v>
      </c>
      <c r="J66" s="1763">
        <v>-25.97402597402597</v>
      </c>
      <c r="K66" s="1763">
        <v>0.79122709605774566</v>
      </c>
      <c r="L66" s="1764">
        <v>0.16607486743064492</v>
      </c>
    </row>
    <row r="67" spans="1:12" ht="14.25">
      <c r="A67" s="1754" t="s">
        <v>89</v>
      </c>
      <c r="B67" s="1765" t="s">
        <v>24</v>
      </c>
      <c r="C67" s="1766">
        <v>23090.531776943371</v>
      </c>
      <c r="D67" s="1766">
        <v>22524.620651478141</v>
      </c>
      <c r="E67" s="1767">
        <v>23552.342412482238</v>
      </c>
      <c r="F67" s="1767">
        <v>22975.113064507703</v>
      </c>
      <c r="G67" s="1768">
        <v>2.5124113485484751</v>
      </c>
      <c r="H67" s="1769">
        <v>311.56199261992623</v>
      </c>
      <c r="I67" s="1769">
        <v>2.9892827830643265</v>
      </c>
      <c r="J67" s="1770">
        <v>-38.826185101580137</v>
      </c>
      <c r="K67" s="1770">
        <v>7.5235980011104946</v>
      </c>
      <c r="L67" s="1771">
        <v>0.3302879418428164</v>
      </c>
    </row>
    <row r="68" spans="1:12" ht="15">
      <c r="A68" s="1732" t="s">
        <v>89</v>
      </c>
      <c r="B68" s="1762" t="s">
        <v>25</v>
      </c>
      <c r="C68" s="1741">
        <v>22892.612745098038</v>
      </c>
      <c r="D68" s="1741">
        <v>21787.043137254903</v>
      </c>
      <c r="E68" s="1742">
        <v>23350.465</v>
      </c>
      <c r="F68" s="1742">
        <v>22222.784</v>
      </c>
      <c r="G68" s="1743">
        <v>5.074436218252405</v>
      </c>
      <c r="H68" s="1744">
        <v>283.10000000000002</v>
      </c>
      <c r="I68" s="1744">
        <v>5.2416356877323507</v>
      </c>
      <c r="J68" s="1763">
        <v>-23.287671232876711</v>
      </c>
      <c r="K68" s="1763">
        <v>1.5546918378678511</v>
      </c>
      <c r="L68" s="1764">
        <v>0.36933826150997184</v>
      </c>
    </row>
    <row r="69" spans="1:12" ht="15">
      <c r="A69" s="1732" t="s">
        <v>89</v>
      </c>
      <c r="B69" s="1762" t="s">
        <v>26</v>
      </c>
      <c r="C69" s="1741">
        <v>23368.592156862745</v>
      </c>
      <c r="D69" s="1741">
        <v>22680.532352941176</v>
      </c>
      <c r="E69" s="1742">
        <v>23835.964</v>
      </c>
      <c r="F69" s="1742">
        <v>23134.143</v>
      </c>
      <c r="G69" s="1743">
        <v>3.0337021777724806</v>
      </c>
      <c r="H69" s="1744">
        <v>313.89999999999998</v>
      </c>
      <c r="I69" s="1744">
        <v>5.6191117092866723</v>
      </c>
      <c r="J69" s="1763">
        <v>-37.166324435318273</v>
      </c>
      <c r="K69" s="1763">
        <v>4.2476401998889504</v>
      </c>
      <c r="L69" s="1764">
        <v>0.29375532532533954</v>
      </c>
    </row>
    <row r="70" spans="1:12" ht="15">
      <c r="A70" s="1732" t="s">
        <v>89</v>
      </c>
      <c r="B70" s="1762" t="s">
        <v>31</v>
      </c>
      <c r="C70" s="1741">
        <v>22593.463725490194</v>
      </c>
      <c r="D70" s="1741">
        <v>22600.75980392157</v>
      </c>
      <c r="E70" s="1742">
        <v>23045.332999999999</v>
      </c>
      <c r="F70" s="1742">
        <v>23052.775000000001</v>
      </c>
      <c r="G70" s="1743">
        <v>-3.2282447557843839E-2</v>
      </c>
      <c r="H70" s="1744">
        <v>331.5</v>
      </c>
      <c r="I70" s="1744">
        <v>-0.18066847335140704</v>
      </c>
      <c r="J70" s="1763">
        <v>-50.988142292490124</v>
      </c>
      <c r="K70" s="1763">
        <v>1.7212659633536922</v>
      </c>
      <c r="L70" s="1764">
        <v>-0.33280564499249587</v>
      </c>
    </row>
    <row r="71" spans="1:12" ht="14.25">
      <c r="A71" s="1754" t="s">
        <v>89</v>
      </c>
      <c r="B71" s="1765" t="s">
        <v>27</v>
      </c>
      <c r="C71" s="1766">
        <v>21564.238140970196</v>
      </c>
      <c r="D71" s="1766">
        <v>21033.683356693553</v>
      </c>
      <c r="E71" s="1767">
        <v>21995.522903789599</v>
      </c>
      <c r="F71" s="1767">
        <v>21454.357023827426</v>
      </c>
      <c r="G71" s="1768">
        <v>2.5224054925586841</v>
      </c>
      <c r="H71" s="1769">
        <v>275.16198473282441</v>
      </c>
      <c r="I71" s="1769">
        <v>2.6494916317641168</v>
      </c>
      <c r="J71" s="1770">
        <v>-54.482279360667128</v>
      </c>
      <c r="K71" s="1770">
        <v>9.0921710161021654</v>
      </c>
      <c r="L71" s="1771">
        <v>-2.5908686851237821</v>
      </c>
    </row>
    <row r="72" spans="1:12" ht="15">
      <c r="A72" s="1732" t="s">
        <v>89</v>
      </c>
      <c r="B72" s="1762" t="s">
        <v>28</v>
      </c>
      <c r="C72" s="1741">
        <v>20682.522549019606</v>
      </c>
      <c r="D72" s="1741">
        <v>20379.830392156862</v>
      </c>
      <c r="E72" s="1742">
        <v>21096.172999999999</v>
      </c>
      <c r="F72" s="1742">
        <v>20787.427</v>
      </c>
      <c r="G72" s="1743">
        <v>1.4852535621652416</v>
      </c>
      <c r="H72" s="1744">
        <v>244.3</v>
      </c>
      <c r="I72" s="1744">
        <v>2.4748322147651032</v>
      </c>
      <c r="J72" s="1763">
        <v>-62.054507337526211</v>
      </c>
      <c r="K72" s="1763">
        <v>2.5124930594114381</v>
      </c>
      <c r="L72" s="1764">
        <v>-1.3602032140317708</v>
      </c>
    </row>
    <row r="73" spans="1:12" ht="15">
      <c r="A73" s="1732" t="s">
        <v>89</v>
      </c>
      <c r="B73" s="1762" t="s">
        <v>29</v>
      </c>
      <c r="C73" s="1741">
        <v>21974.122549019608</v>
      </c>
      <c r="D73" s="1741">
        <v>21333.407843137255</v>
      </c>
      <c r="E73" s="1742">
        <v>22413.605</v>
      </c>
      <c r="F73" s="1742">
        <v>21760.076000000001</v>
      </c>
      <c r="G73" s="1743">
        <v>3.0033396942179733</v>
      </c>
      <c r="H73" s="1744">
        <v>281</v>
      </c>
      <c r="I73" s="1744">
        <v>1.7747193045997742</v>
      </c>
      <c r="J73" s="1744">
        <v>-49.166666666666664</v>
      </c>
      <c r="K73" s="1744">
        <v>5.0805108273181565</v>
      </c>
      <c r="L73" s="1745">
        <v>-0.76506845335083806</v>
      </c>
    </row>
    <row r="74" spans="1:12" ht="15.75" thickBot="1">
      <c r="A74" s="1797" t="s">
        <v>89</v>
      </c>
      <c r="B74" s="1798" t="s">
        <v>32</v>
      </c>
      <c r="C74" s="1748">
        <v>21468.879411764708</v>
      </c>
      <c r="D74" s="1748">
        <v>21235.374509803918</v>
      </c>
      <c r="E74" s="1749">
        <v>21898.257000000001</v>
      </c>
      <c r="F74" s="1749">
        <v>21660.081999999999</v>
      </c>
      <c r="G74" s="1750">
        <v>1.099603408703637</v>
      </c>
      <c r="H74" s="1751">
        <v>307.10000000000002</v>
      </c>
      <c r="I74" s="1751">
        <v>1.487111698612029</v>
      </c>
      <c r="J74" s="1751">
        <v>-55.371900826446286</v>
      </c>
      <c r="K74" s="1751">
        <v>1.4991671293725708</v>
      </c>
      <c r="L74" s="1752">
        <v>-0.46559701774117435</v>
      </c>
    </row>
    <row r="75" spans="1:12">
      <c r="A75" s="1799"/>
      <c r="B75" s="1799"/>
      <c r="C75" s="1800"/>
      <c r="D75" s="1800"/>
      <c r="E75" s="1800"/>
      <c r="F75" s="1800"/>
      <c r="G75" s="1801"/>
      <c r="H75" s="1801"/>
      <c r="I75" s="1801"/>
      <c r="J75" s="1801"/>
      <c r="K75" s="1801"/>
      <c r="L75" s="1802"/>
    </row>
    <row r="76" spans="1:12" ht="13.5" thickBot="1">
      <c r="G76" s="1802"/>
      <c r="H76" s="1802"/>
      <c r="I76" s="1802"/>
      <c r="J76" s="1802"/>
      <c r="K76" s="1802"/>
      <c r="L76" s="1803"/>
    </row>
    <row r="77" spans="1:12" ht="21" thickBot="1">
      <c r="A77" s="1676" t="s">
        <v>270</v>
      </c>
      <c r="B77" s="1677"/>
      <c r="C77" s="1677"/>
      <c r="D77" s="1677"/>
      <c r="E77" s="1677"/>
      <c r="F77" s="1677"/>
      <c r="G77" s="1804"/>
      <c r="H77" s="1804"/>
      <c r="I77" s="1804"/>
      <c r="J77" s="1804"/>
      <c r="K77" s="1804"/>
      <c r="L77" s="1805"/>
    </row>
    <row r="78" spans="1:12">
      <c r="A78" s="1679"/>
      <c r="B78" s="1680"/>
      <c r="C78" s="1681" t="s">
        <v>5</v>
      </c>
      <c r="D78" s="1681" t="s">
        <v>5</v>
      </c>
      <c r="E78" s="1681"/>
      <c r="F78" s="1681"/>
      <c r="G78" s="1682"/>
      <c r="H78" s="1683" t="s">
        <v>6</v>
      </c>
      <c r="I78" s="1684"/>
      <c r="J78" s="1685" t="s">
        <v>7</v>
      </c>
      <c r="K78" s="1686" t="s">
        <v>8</v>
      </c>
      <c r="L78" s="1687"/>
    </row>
    <row r="79" spans="1:12" ht="15.75">
      <c r="A79" s="1688" t="s">
        <v>9</v>
      </c>
      <c r="B79" s="1689" t="s">
        <v>10</v>
      </c>
      <c r="C79" s="1690" t="s">
        <v>36</v>
      </c>
      <c r="D79" s="1690" t="s">
        <v>36</v>
      </c>
      <c r="E79" s="1691" t="s">
        <v>37</v>
      </c>
      <c r="F79" s="1692"/>
      <c r="G79" s="1693"/>
      <c r="H79" s="1694" t="s">
        <v>11</v>
      </c>
      <c r="I79" s="1695"/>
      <c r="J79" s="1696" t="s">
        <v>12</v>
      </c>
      <c r="K79" s="1697" t="s">
        <v>13</v>
      </c>
      <c r="L79" s="1698"/>
    </row>
    <row r="80" spans="1:12" ht="26.25" thickBot="1">
      <c r="A80" s="1699" t="s">
        <v>14</v>
      </c>
      <c r="B80" s="1700" t="s">
        <v>15</v>
      </c>
      <c r="C80" s="1701" t="s">
        <v>527</v>
      </c>
      <c r="D80" s="1702" t="s">
        <v>515</v>
      </c>
      <c r="E80" s="1703" t="s">
        <v>527</v>
      </c>
      <c r="F80" s="1704" t="s">
        <v>515</v>
      </c>
      <c r="G80" s="1705" t="s">
        <v>16</v>
      </c>
      <c r="H80" s="1706" t="s">
        <v>527</v>
      </c>
      <c r="I80" s="1707" t="s">
        <v>16</v>
      </c>
      <c r="J80" s="1708" t="s">
        <v>16</v>
      </c>
      <c r="K80" s="1709" t="s">
        <v>527</v>
      </c>
      <c r="L80" s="1710" t="s">
        <v>17</v>
      </c>
    </row>
    <row r="81" spans="1:12" ht="15" thickBot="1">
      <c r="A81" s="1711" t="s">
        <v>18</v>
      </c>
      <c r="B81" s="1712" t="s">
        <v>19</v>
      </c>
      <c r="C81" s="1713">
        <v>21384.295560309987</v>
      </c>
      <c r="D81" s="1713">
        <v>20733.370230160323</v>
      </c>
      <c r="E81" s="1714">
        <v>21811.981471516188</v>
      </c>
      <c r="F81" s="1715">
        <v>21148.037634763528</v>
      </c>
      <c r="G81" s="1716">
        <v>3.1395056516319846</v>
      </c>
      <c r="H81" s="1717">
        <v>329.23312516263337</v>
      </c>
      <c r="I81" s="1717">
        <v>5.1208328279321567</v>
      </c>
      <c r="J81" s="1718">
        <v>-34.47570332480818</v>
      </c>
      <c r="K81" s="1717">
        <v>100</v>
      </c>
      <c r="L81" s="1719" t="s">
        <v>19</v>
      </c>
    </row>
    <row r="82" spans="1:12" ht="15" thickBot="1">
      <c r="A82" s="1720"/>
      <c r="B82" s="1721"/>
      <c r="C82" s="1722"/>
      <c r="D82" s="1722"/>
      <c r="E82" s="1722"/>
      <c r="F82" s="1722"/>
      <c r="G82" s="1723"/>
      <c r="H82" s="1718"/>
      <c r="I82" s="1718"/>
      <c r="J82" s="1718"/>
      <c r="K82" s="1718"/>
      <c r="L82" s="1724"/>
    </row>
    <row r="83" spans="1:12" ht="15">
      <c r="A83" s="1725" t="s">
        <v>80</v>
      </c>
      <c r="B83" s="1726" t="s">
        <v>19</v>
      </c>
      <c r="C83" s="1727">
        <v>18863.318061674006</v>
      </c>
      <c r="D83" s="1727">
        <v>18015.268119678152</v>
      </c>
      <c r="E83" s="1728">
        <v>19240.584422907486</v>
      </c>
      <c r="F83" s="1728">
        <v>18375.573482071715</v>
      </c>
      <c r="G83" s="1729">
        <v>4.70739561777338</v>
      </c>
      <c r="H83" s="1730">
        <v>252.20000000000002</v>
      </c>
      <c r="I83" s="1730">
        <v>0.47808764940239729</v>
      </c>
      <c r="J83" s="1730">
        <v>-10</v>
      </c>
      <c r="K83" s="1730">
        <v>0.23419203747072601</v>
      </c>
      <c r="L83" s="1731">
        <v>6.3689053668509465E-2</v>
      </c>
    </row>
    <row r="84" spans="1:12" ht="15">
      <c r="A84" s="1732" t="s">
        <v>81</v>
      </c>
      <c r="B84" s="1733" t="s">
        <v>19</v>
      </c>
      <c r="C84" s="1734">
        <v>22322.623026280366</v>
      </c>
      <c r="D84" s="1734">
        <v>22042.686676467998</v>
      </c>
      <c r="E84" s="1735">
        <v>22769.075486805974</v>
      </c>
      <c r="F84" s="1735">
        <v>22483.540409997357</v>
      </c>
      <c r="G84" s="1736">
        <v>1.2699738190772369</v>
      </c>
      <c r="H84" s="1737">
        <v>362.5352080989876</v>
      </c>
      <c r="I84" s="1737">
        <v>3.8083301434116685</v>
      </c>
      <c r="J84" s="1737">
        <v>-8.8205128205128194</v>
      </c>
      <c r="K84" s="1737">
        <v>46.265938069216759</v>
      </c>
      <c r="L84" s="1738">
        <v>13.017856227784534</v>
      </c>
    </row>
    <row r="85" spans="1:12" ht="15">
      <c r="A85" s="1739" t="s">
        <v>82</v>
      </c>
      <c r="B85" s="1740" t="s">
        <v>19</v>
      </c>
      <c r="C85" s="1741">
        <v>22147.314738466259</v>
      </c>
      <c r="D85" s="1741">
        <v>21570.919753223701</v>
      </c>
      <c r="E85" s="1742">
        <v>22590.261033235583</v>
      </c>
      <c r="F85" s="1742">
        <v>22002.338148288174</v>
      </c>
      <c r="G85" s="1743">
        <v>2.6720927611647989</v>
      </c>
      <c r="H85" s="1744">
        <v>402.32303370786519</v>
      </c>
      <c r="I85" s="1744">
        <v>0.33920499347147354</v>
      </c>
      <c r="J85" s="1744">
        <v>-25.05263157894737</v>
      </c>
      <c r="K85" s="1744">
        <v>9.2635961488420495</v>
      </c>
      <c r="L85" s="1745">
        <v>1.164704418236763</v>
      </c>
    </row>
    <row r="86" spans="1:12" ht="15">
      <c r="A86" s="1739" t="s">
        <v>83</v>
      </c>
      <c r="B86" s="1740" t="s">
        <v>19</v>
      </c>
      <c r="C86" s="1741" t="s">
        <v>73</v>
      </c>
      <c r="D86" s="1741" t="s">
        <v>73</v>
      </c>
      <c r="E86" s="1742" t="s">
        <v>73</v>
      </c>
      <c r="F86" s="1742" t="s">
        <v>73</v>
      </c>
      <c r="G86" s="1743" t="s">
        <v>73</v>
      </c>
      <c r="H86" s="1744" t="s">
        <v>73</v>
      </c>
      <c r="I86" s="1744" t="s">
        <v>73</v>
      </c>
      <c r="J86" s="1744" t="s">
        <v>73</v>
      </c>
      <c r="K86" s="1744" t="s">
        <v>73</v>
      </c>
      <c r="L86" s="1745" t="s">
        <v>73</v>
      </c>
    </row>
    <row r="87" spans="1:12" ht="15">
      <c r="A87" s="1739" t="s">
        <v>71</v>
      </c>
      <c r="B87" s="1740" t="s">
        <v>19</v>
      </c>
      <c r="C87" s="1741">
        <v>17937.740231924119</v>
      </c>
      <c r="D87" s="1741">
        <v>18124.479427256567</v>
      </c>
      <c r="E87" s="1742">
        <v>18296.495036562603</v>
      </c>
      <c r="F87" s="1742">
        <v>18486.9690158017</v>
      </c>
      <c r="G87" s="1743">
        <v>-1.0303148075614241</v>
      </c>
      <c r="H87" s="1744">
        <v>269.44003944773169</v>
      </c>
      <c r="I87" s="1744">
        <v>-2.6525101274728398</v>
      </c>
      <c r="J87" s="1744">
        <v>-52.056737588652481</v>
      </c>
      <c r="K87" s="1744">
        <v>26.385636221701798</v>
      </c>
      <c r="L87" s="1745">
        <v>-9.6757448524670018</v>
      </c>
    </row>
    <row r="88" spans="1:12" ht="15.75" thickBot="1">
      <c r="A88" s="1746" t="s">
        <v>84</v>
      </c>
      <c r="B88" s="1747" t="s">
        <v>19</v>
      </c>
      <c r="C88" s="1748">
        <v>22539.482768837173</v>
      </c>
      <c r="D88" s="1748">
        <v>22012.558812206207</v>
      </c>
      <c r="E88" s="1749">
        <v>22990.272424213916</v>
      </c>
      <c r="F88" s="1749">
        <v>22452.809988450332</v>
      </c>
      <c r="G88" s="1750">
        <v>2.3937424137114829</v>
      </c>
      <c r="H88" s="1751">
        <v>294.38236151603496</v>
      </c>
      <c r="I88" s="1751">
        <v>2.5412774969169956</v>
      </c>
      <c r="J88" s="1751">
        <v>-47.832699619771866</v>
      </c>
      <c r="K88" s="1751">
        <v>17.850637522768668</v>
      </c>
      <c r="L88" s="1752">
        <v>-4.5705048472228071</v>
      </c>
    </row>
    <row r="89" spans="1:12" ht="15" thickBot="1">
      <c r="A89" s="1720"/>
      <c r="B89" s="1753"/>
      <c r="C89" s="1722"/>
      <c r="D89" s="1722"/>
      <c r="E89" s="1722"/>
      <c r="F89" s="1722"/>
      <c r="G89" s="1723"/>
      <c r="H89" s="1718"/>
      <c r="I89" s="1718"/>
      <c r="J89" s="1718"/>
      <c r="K89" s="1718"/>
      <c r="L89" s="1724"/>
    </row>
    <row r="90" spans="1:12" ht="14.25">
      <c r="A90" s="1754" t="s">
        <v>85</v>
      </c>
      <c r="B90" s="1755" t="s">
        <v>21</v>
      </c>
      <c r="C90" s="1756" t="s">
        <v>73</v>
      </c>
      <c r="D90" s="1756" t="s">
        <v>200</v>
      </c>
      <c r="E90" s="1757" t="s">
        <v>73</v>
      </c>
      <c r="F90" s="1757">
        <v>23480</v>
      </c>
      <c r="G90" s="1758" t="s">
        <v>73</v>
      </c>
      <c r="H90" s="1759" t="s">
        <v>73</v>
      </c>
      <c r="I90" s="1759" t="s">
        <v>73</v>
      </c>
      <c r="J90" s="1760" t="s">
        <v>73</v>
      </c>
      <c r="K90" s="1760" t="s">
        <v>73</v>
      </c>
      <c r="L90" s="1761" t="s">
        <v>73</v>
      </c>
    </row>
    <row r="91" spans="1:12" ht="15">
      <c r="A91" s="1732" t="s">
        <v>85</v>
      </c>
      <c r="B91" s="1762" t="s">
        <v>22</v>
      </c>
      <c r="C91" s="1741" t="s">
        <v>73</v>
      </c>
      <c r="D91" s="1741" t="s">
        <v>200</v>
      </c>
      <c r="E91" s="1742" t="s">
        <v>73</v>
      </c>
      <c r="F91" s="1742">
        <v>23480</v>
      </c>
      <c r="G91" s="1743" t="s">
        <v>73</v>
      </c>
      <c r="H91" s="1744" t="s">
        <v>73</v>
      </c>
      <c r="I91" s="1744" t="s">
        <v>73</v>
      </c>
      <c r="J91" s="1763" t="s">
        <v>73</v>
      </c>
      <c r="K91" s="1763" t="s">
        <v>73</v>
      </c>
      <c r="L91" s="1764" t="s">
        <v>73</v>
      </c>
    </row>
    <row r="92" spans="1:12" ht="15">
      <c r="A92" s="1732" t="s">
        <v>85</v>
      </c>
      <c r="B92" s="1762" t="s">
        <v>23</v>
      </c>
      <c r="C92" s="1741" t="s">
        <v>73</v>
      </c>
      <c r="D92" s="1741" t="s">
        <v>73</v>
      </c>
      <c r="E92" s="1742" t="s">
        <v>73</v>
      </c>
      <c r="F92" s="1742" t="s">
        <v>73</v>
      </c>
      <c r="G92" s="1743" t="s">
        <v>73</v>
      </c>
      <c r="H92" s="1744" t="s">
        <v>73</v>
      </c>
      <c r="I92" s="1744" t="s">
        <v>73</v>
      </c>
      <c r="J92" s="1763" t="s">
        <v>73</v>
      </c>
      <c r="K92" s="1763" t="s">
        <v>73</v>
      </c>
      <c r="L92" s="1764" t="s">
        <v>73</v>
      </c>
    </row>
    <row r="93" spans="1:12" ht="14.25">
      <c r="A93" s="1754" t="s">
        <v>85</v>
      </c>
      <c r="B93" s="1765" t="s">
        <v>24</v>
      </c>
      <c r="C93" s="1766" t="s">
        <v>73</v>
      </c>
      <c r="D93" s="1766" t="s">
        <v>73</v>
      </c>
      <c r="E93" s="1767" t="s">
        <v>73</v>
      </c>
      <c r="F93" s="1767" t="s">
        <v>73</v>
      </c>
      <c r="G93" s="1768" t="s">
        <v>73</v>
      </c>
      <c r="H93" s="1769" t="s">
        <v>73</v>
      </c>
      <c r="I93" s="1769" t="s">
        <v>73</v>
      </c>
      <c r="J93" s="1770" t="s">
        <v>73</v>
      </c>
      <c r="K93" s="1770" t="s">
        <v>73</v>
      </c>
      <c r="L93" s="1771" t="s">
        <v>73</v>
      </c>
    </row>
    <row r="94" spans="1:12" ht="15">
      <c r="A94" s="1732" t="s">
        <v>85</v>
      </c>
      <c r="B94" s="1762" t="s">
        <v>25</v>
      </c>
      <c r="C94" s="1741" t="s">
        <v>73</v>
      </c>
      <c r="D94" s="1741" t="s">
        <v>73</v>
      </c>
      <c r="E94" s="1742" t="s">
        <v>73</v>
      </c>
      <c r="F94" s="1742" t="s">
        <v>73</v>
      </c>
      <c r="G94" s="1743" t="s">
        <v>73</v>
      </c>
      <c r="H94" s="1744" t="s">
        <v>73</v>
      </c>
      <c r="I94" s="1744" t="s">
        <v>73</v>
      </c>
      <c r="J94" s="1763" t="s">
        <v>73</v>
      </c>
      <c r="K94" s="1763" t="s">
        <v>73</v>
      </c>
      <c r="L94" s="1764" t="s">
        <v>73</v>
      </c>
    </row>
    <row r="95" spans="1:12" ht="15">
      <c r="A95" s="1732" t="s">
        <v>85</v>
      </c>
      <c r="B95" s="1762" t="s">
        <v>26</v>
      </c>
      <c r="C95" s="1741" t="s">
        <v>73</v>
      </c>
      <c r="D95" s="1741" t="s">
        <v>73</v>
      </c>
      <c r="E95" s="1742" t="s">
        <v>73</v>
      </c>
      <c r="F95" s="1742" t="s">
        <v>73</v>
      </c>
      <c r="G95" s="1743" t="s">
        <v>73</v>
      </c>
      <c r="H95" s="1744" t="s">
        <v>73</v>
      </c>
      <c r="I95" s="1744" t="s">
        <v>73</v>
      </c>
      <c r="J95" s="1763" t="s">
        <v>73</v>
      </c>
      <c r="K95" s="1763" t="s">
        <v>73</v>
      </c>
      <c r="L95" s="1764" t="s">
        <v>73</v>
      </c>
    </row>
    <row r="96" spans="1:12" ht="14.25">
      <c r="A96" s="1754" t="s">
        <v>85</v>
      </c>
      <c r="B96" s="1765" t="s">
        <v>27</v>
      </c>
      <c r="C96" s="1766">
        <v>18863.318061674006</v>
      </c>
      <c r="D96" s="1766">
        <v>17361.548065712774</v>
      </c>
      <c r="E96" s="1767">
        <v>19240.584422907486</v>
      </c>
      <c r="F96" s="1767">
        <v>17708.779027027031</v>
      </c>
      <c r="G96" s="1768">
        <v>8.6499774690430318</v>
      </c>
      <c r="H96" s="1769">
        <v>252.20000000000002</v>
      </c>
      <c r="I96" s="1769">
        <v>2.2432432432432541</v>
      </c>
      <c r="J96" s="1770">
        <v>0</v>
      </c>
      <c r="K96" s="1770">
        <v>0.23419203747072601</v>
      </c>
      <c r="L96" s="1771">
        <v>8.0739352048731117E-2</v>
      </c>
    </row>
    <row r="97" spans="1:12" ht="15">
      <c r="A97" s="1732" t="s">
        <v>85</v>
      </c>
      <c r="B97" s="1762" t="s">
        <v>28</v>
      </c>
      <c r="C97" s="1741">
        <v>18116.088235294119</v>
      </c>
      <c r="D97" s="1741">
        <v>16558.511764705883</v>
      </c>
      <c r="E97" s="1742">
        <v>18478.41</v>
      </c>
      <c r="F97" s="1742">
        <v>16889.682000000001</v>
      </c>
      <c r="G97" s="1743">
        <v>9.4065003710549373</v>
      </c>
      <c r="H97" s="1744">
        <v>241.4</v>
      </c>
      <c r="I97" s="1744">
        <v>0.5833333333333357</v>
      </c>
      <c r="J97" s="1763">
        <v>-12.5</v>
      </c>
      <c r="K97" s="1763">
        <v>0.18214936247723132</v>
      </c>
      <c r="L97" s="1764">
        <v>4.5746975435458082E-2</v>
      </c>
    </row>
    <row r="98" spans="1:12" ht="15.75" thickBot="1">
      <c r="A98" s="1772" t="s">
        <v>85</v>
      </c>
      <c r="B98" s="1773" t="s">
        <v>29</v>
      </c>
      <c r="C98" s="1774" t="s">
        <v>200</v>
      </c>
      <c r="D98" s="1774" t="s">
        <v>200</v>
      </c>
      <c r="E98" s="1775" t="s">
        <v>200</v>
      </c>
      <c r="F98" s="1775" t="s">
        <v>200</v>
      </c>
      <c r="G98" s="1776" t="s">
        <v>73</v>
      </c>
      <c r="H98" s="1763" t="s">
        <v>200</v>
      </c>
      <c r="I98" s="1763" t="s">
        <v>73</v>
      </c>
      <c r="J98" s="1763" t="s">
        <v>73</v>
      </c>
      <c r="K98" s="1763">
        <v>5.2042674993494666E-2</v>
      </c>
      <c r="L98" s="1764" t="s">
        <v>73</v>
      </c>
    </row>
    <row r="99" spans="1:12" ht="15" thickBot="1">
      <c r="A99" s="1720"/>
      <c r="B99" s="1753"/>
      <c r="C99" s="1722"/>
      <c r="D99" s="1722"/>
      <c r="E99" s="1722"/>
      <c r="F99" s="1722"/>
      <c r="G99" s="1723"/>
      <c r="H99" s="1718"/>
      <c r="I99" s="1718"/>
      <c r="J99" s="1718"/>
      <c r="K99" s="1718"/>
      <c r="L99" s="1724"/>
    </row>
    <row r="100" spans="1:12" ht="14.25">
      <c r="A100" s="1754" t="s">
        <v>86</v>
      </c>
      <c r="B100" s="1755" t="s">
        <v>21</v>
      </c>
      <c r="C100" s="1756">
        <v>22692.501977922784</v>
      </c>
      <c r="D100" s="1756">
        <v>22642.031126327602</v>
      </c>
      <c r="E100" s="1757">
        <v>23146.35201748124</v>
      </c>
      <c r="F100" s="1757">
        <v>23094.871748854155</v>
      </c>
      <c r="G100" s="1758">
        <v>0.22290779176827083</v>
      </c>
      <c r="H100" s="1759">
        <v>423.71111111111111</v>
      </c>
      <c r="I100" s="1759">
        <v>1.5816755042432733</v>
      </c>
      <c r="J100" s="1760">
        <v>58.82352941176471</v>
      </c>
      <c r="K100" s="1760">
        <v>8.4309133489461363</v>
      </c>
      <c r="L100" s="1761">
        <v>4.9526524793809195</v>
      </c>
    </row>
    <row r="101" spans="1:12" ht="15">
      <c r="A101" s="1732" t="s">
        <v>86</v>
      </c>
      <c r="B101" s="1762" t="s">
        <v>22</v>
      </c>
      <c r="C101" s="1741">
        <v>23012.794117647059</v>
      </c>
      <c r="D101" s="1741">
        <v>23027.548039215686</v>
      </c>
      <c r="E101" s="1742">
        <v>23473.05</v>
      </c>
      <c r="F101" s="1742">
        <v>23488.098999999998</v>
      </c>
      <c r="G101" s="1743">
        <v>-6.4070744933419563E-2</v>
      </c>
      <c r="H101" s="1744">
        <v>410.8</v>
      </c>
      <c r="I101" s="1744">
        <v>0.85931745642032897</v>
      </c>
      <c r="J101" s="1763">
        <v>17.910447761194028</v>
      </c>
      <c r="K101" s="1763">
        <v>4.111371324486079</v>
      </c>
      <c r="L101" s="1764">
        <v>1.8266313415363773</v>
      </c>
    </row>
    <row r="102" spans="1:12" ht="15">
      <c r="A102" s="1732" t="s">
        <v>86</v>
      </c>
      <c r="B102" s="1762" t="s">
        <v>23</v>
      </c>
      <c r="C102" s="1741">
        <v>22405.26568627451</v>
      </c>
      <c r="D102" s="1741">
        <v>21952.371568627452</v>
      </c>
      <c r="E102" s="1742">
        <v>22853.370999999999</v>
      </c>
      <c r="F102" s="1742">
        <v>22391.419000000002</v>
      </c>
      <c r="G102" s="1743">
        <v>2.0630760381912259</v>
      </c>
      <c r="H102" s="1744">
        <v>436</v>
      </c>
      <c r="I102" s="1744">
        <v>2.2941041523290375E-2</v>
      </c>
      <c r="J102" s="1763">
        <v>137.14285714285714</v>
      </c>
      <c r="K102" s="1763">
        <v>4.3195420244600573</v>
      </c>
      <c r="L102" s="1764">
        <v>3.1260211378445417</v>
      </c>
    </row>
    <row r="103" spans="1:12" ht="14.25">
      <c r="A103" s="1754" t="s">
        <v>86</v>
      </c>
      <c r="B103" s="1765" t="s">
        <v>24</v>
      </c>
      <c r="C103" s="1766">
        <v>23037.027643119083</v>
      </c>
      <c r="D103" s="1766">
        <v>22724.940172949653</v>
      </c>
      <c r="E103" s="1767">
        <v>23497.768195981465</v>
      </c>
      <c r="F103" s="1767">
        <v>23179.438976408648</v>
      </c>
      <c r="G103" s="1768">
        <v>1.3733258164565731</v>
      </c>
      <c r="H103" s="1769">
        <v>375.37491638795984</v>
      </c>
      <c r="I103" s="1769">
        <v>1.2888900990096155</v>
      </c>
      <c r="J103" s="1770">
        <v>12.195121951219512</v>
      </c>
      <c r="K103" s="1770">
        <v>15.560759823054903</v>
      </c>
      <c r="L103" s="1771">
        <v>6.4729507863967619</v>
      </c>
    </row>
    <row r="104" spans="1:12" ht="15">
      <c r="A104" s="1732" t="s">
        <v>86</v>
      </c>
      <c r="B104" s="1762" t="s">
        <v>25</v>
      </c>
      <c r="C104" s="1741">
        <v>23187.492156862743</v>
      </c>
      <c r="D104" s="1741">
        <v>22846.700980392154</v>
      </c>
      <c r="E104" s="1742">
        <v>23651.241999999998</v>
      </c>
      <c r="F104" s="1742">
        <v>23303.634999999998</v>
      </c>
      <c r="G104" s="1743">
        <v>1.491642827395812</v>
      </c>
      <c r="H104" s="1744">
        <v>367.4</v>
      </c>
      <c r="I104" s="1744">
        <v>1.5758916228918962</v>
      </c>
      <c r="J104" s="1763">
        <v>11.475409836065573</v>
      </c>
      <c r="K104" s="1763">
        <v>10.616705698672913</v>
      </c>
      <c r="L104" s="1764">
        <v>4.3762964915117877</v>
      </c>
    </row>
    <row r="105" spans="1:12" ht="15">
      <c r="A105" s="1732" t="s">
        <v>86</v>
      </c>
      <c r="B105" s="1762" t="s">
        <v>26</v>
      </c>
      <c r="C105" s="1741">
        <v>22734.585294117645</v>
      </c>
      <c r="D105" s="1741">
        <v>22477.474509803924</v>
      </c>
      <c r="E105" s="1742">
        <v>23189.276999999998</v>
      </c>
      <c r="F105" s="1742">
        <v>22927.024000000001</v>
      </c>
      <c r="G105" s="1743">
        <v>1.1438597525784286</v>
      </c>
      <c r="H105" s="1744">
        <v>392.5</v>
      </c>
      <c r="I105" s="1744">
        <v>0.61522686490642842</v>
      </c>
      <c r="J105" s="1763">
        <v>13.77245508982036</v>
      </c>
      <c r="K105" s="1763">
        <v>4.9440541243819931</v>
      </c>
      <c r="L105" s="1764">
        <v>2.0966542948849769</v>
      </c>
    </row>
    <row r="106" spans="1:12" ht="14.25">
      <c r="A106" s="1754" t="s">
        <v>86</v>
      </c>
      <c r="B106" s="1765" t="s">
        <v>27</v>
      </c>
      <c r="C106" s="1766">
        <v>21576.190368546486</v>
      </c>
      <c r="D106" s="1766">
        <v>21576.365378148443</v>
      </c>
      <c r="E106" s="1767">
        <v>22007.714175917416</v>
      </c>
      <c r="F106" s="1767">
        <v>22007.892685711413</v>
      </c>
      <c r="G106" s="1768">
        <v>-8.1111715940554853E-4</v>
      </c>
      <c r="H106" s="1769">
        <v>330.41004672897196</v>
      </c>
      <c r="I106" s="1769">
        <v>0.60214757259383411</v>
      </c>
      <c r="J106" s="1770">
        <v>-29.431162407254739</v>
      </c>
      <c r="K106" s="1770">
        <v>22.274264897215719</v>
      </c>
      <c r="L106" s="1771">
        <v>1.5922529620068531</v>
      </c>
    </row>
    <row r="107" spans="1:12" ht="15">
      <c r="A107" s="1732" t="s">
        <v>86</v>
      </c>
      <c r="B107" s="1762" t="s">
        <v>28</v>
      </c>
      <c r="C107" s="1741">
        <v>21868.378431372548</v>
      </c>
      <c r="D107" s="1741">
        <v>21631.979411764703</v>
      </c>
      <c r="E107" s="1742">
        <v>22305.745999999999</v>
      </c>
      <c r="F107" s="1742">
        <v>22064.618999999999</v>
      </c>
      <c r="G107" s="1743">
        <v>1.0928219517409317</v>
      </c>
      <c r="H107" s="1744">
        <v>318.3</v>
      </c>
      <c r="I107" s="1744">
        <v>0.12582573136207426</v>
      </c>
      <c r="J107" s="1763">
        <v>-30.269058295964125</v>
      </c>
      <c r="K107" s="1763">
        <v>16.185271922976842</v>
      </c>
      <c r="L107" s="1764">
        <v>0.97640576781912536</v>
      </c>
    </row>
    <row r="108" spans="1:12" ht="15.75" thickBot="1">
      <c r="A108" s="1772" t="s">
        <v>86</v>
      </c>
      <c r="B108" s="1773" t="s">
        <v>29</v>
      </c>
      <c r="C108" s="1774">
        <v>20894.441176470591</v>
      </c>
      <c r="D108" s="1774">
        <v>21439.030392156863</v>
      </c>
      <c r="E108" s="1775">
        <v>21312.33</v>
      </c>
      <c r="F108" s="1775">
        <v>21867.811000000002</v>
      </c>
      <c r="G108" s="1776">
        <v>-2.5401765178965547</v>
      </c>
      <c r="H108" s="1763">
        <v>362.6</v>
      </c>
      <c r="I108" s="1763">
        <v>1.3698630136986398</v>
      </c>
      <c r="J108" s="1763">
        <v>-27.102803738317753</v>
      </c>
      <c r="K108" s="1763">
        <v>6.0889929742388755</v>
      </c>
      <c r="L108" s="1764">
        <v>0.61584719418772504</v>
      </c>
    </row>
    <row r="109" spans="1:12" ht="15.75" thickBot="1">
      <c r="A109" s="1777"/>
      <c r="B109" s="1778"/>
      <c r="C109" s="1779"/>
      <c r="D109" s="1779"/>
      <c r="E109" s="1779"/>
      <c r="F109" s="1779"/>
      <c r="G109" s="1780"/>
      <c r="H109" s="1781"/>
      <c r="I109" s="1781"/>
      <c r="J109" s="1781"/>
      <c r="K109" s="1781"/>
      <c r="L109" s="1782"/>
    </row>
    <row r="110" spans="1:12" ht="15">
      <c r="A110" s="1732" t="s">
        <v>87</v>
      </c>
      <c r="B110" s="1783" t="s">
        <v>26</v>
      </c>
      <c r="C110" s="1784">
        <v>22736.933333333331</v>
      </c>
      <c r="D110" s="1784">
        <v>21868.651960784315</v>
      </c>
      <c r="E110" s="1785">
        <v>23191.671999999999</v>
      </c>
      <c r="F110" s="1785">
        <v>22306.025000000001</v>
      </c>
      <c r="G110" s="1786">
        <v>3.9704384801863943</v>
      </c>
      <c r="H110" s="1787">
        <v>427.1</v>
      </c>
      <c r="I110" s="1787">
        <v>2.5942829690127338</v>
      </c>
      <c r="J110" s="1787">
        <v>-12.626262626262626</v>
      </c>
      <c r="K110" s="1787">
        <v>4.5016913869372885</v>
      </c>
      <c r="L110" s="1788">
        <v>1.1257323076534007</v>
      </c>
    </row>
    <row r="111" spans="1:12" ht="15.75" thickBot="1">
      <c r="A111" s="1772" t="s">
        <v>87</v>
      </c>
      <c r="B111" s="1773" t="s">
        <v>29</v>
      </c>
      <c r="C111" s="1774">
        <v>21519.091176470589</v>
      </c>
      <c r="D111" s="1774">
        <v>21343.748039215687</v>
      </c>
      <c r="E111" s="1775">
        <v>21949.473000000002</v>
      </c>
      <c r="F111" s="1775">
        <v>21770.623</v>
      </c>
      <c r="G111" s="1776">
        <v>0.82151989862670527</v>
      </c>
      <c r="H111" s="1763">
        <v>378.9</v>
      </c>
      <c r="I111" s="1763">
        <v>-2.846153846153852</v>
      </c>
      <c r="J111" s="1763">
        <v>-33.935018050541515</v>
      </c>
      <c r="K111" s="1763">
        <v>4.7619047619047619</v>
      </c>
      <c r="L111" s="1764">
        <v>3.8972110583364028E-2</v>
      </c>
    </row>
    <row r="112" spans="1:12" ht="15.75" thickBot="1">
      <c r="A112" s="1777"/>
      <c r="B112" s="1778"/>
      <c r="C112" s="1779"/>
      <c r="D112" s="1779"/>
      <c r="E112" s="1779"/>
      <c r="F112" s="1779"/>
      <c r="G112" s="1780"/>
      <c r="H112" s="1781"/>
      <c r="I112" s="1781"/>
      <c r="J112" s="1781"/>
      <c r="K112" s="1781"/>
      <c r="L112" s="1782"/>
    </row>
    <row r="113" spans="1:12" ht="14.25">
      <c r="A113" s="1754" t="s">
        <v>88</v>
      </c>
      <c r="B113" s="1755" t="s">
        <v>21</v>
      </c>
      <c r="C113" s="1756" t="s">
        <v>73</v>
      </c>
      <c r="D113" s="1756" t="s">
        <v>73</v>
      </c>
      <c r="E113" s="1757" t="s">
        <v>73</v>
      </c>
      <c r="F113" s="1757" t="s">
        <v>73</v>
      </c>
      <c r="G113" s="1758" t="s">
        <v>73</v>
      </c>
      <c r="H113" s="1759" t="s">
        <v>73</v>
      </c>
      <c r="I113" s="1759" t="s">
        <v>73</v>
      </c>
      <c r="J113" s="1760" t="s">
        <v>73</v>
      </c>
      <c r="K113" s="1760" t="s">
        <v>73</v>
      </c>
      <c r="L113" s="1761" t="s">
        <v>73</v>
      </c>
    </row>
    <row r="114" spans="1:12" ht="15">
      <c r="A114" s="1739" t="s">
        <v>88</v>
      </c>
      <c r="B114" s="1762" t="s">
        <v>22</v>
      </c>
      <c r="C114" s="1741" t="s">
        <v>73</v>
      </c>
      <c r="D114" s="1741" t="s">
        <v>73</v>
      </c>
      <c r="E114" s="1742" t="s">
        <v>73</v>
      </c>
      <c r="F114" s="1742" t="s">
        <v>73</v>
      </c>
      <c r="G114" s="1743" t="s">
        <v>73</v>
      </c>
      <c r="H114" s="1744" t="s">
        <v>73</v>
      </c>
      <c r="I114" s="1744" t="s">
        <v>73</v>
      </c>
      <c r="J114" s="1763" t="s">
        <v>73</v>
      </c>
      <c r="K114" s="1763" t="s">
        <v>73</v>
      </c>
      <c r="L114" s="1764" t="s">
        <v>73</v>
      </c>
    </row>
    <row r="115" spans="1:12" ht="15">
      <c r="A115" s="1739" t="s">
        <v>88</v>
      </c>
      <c r="B115" s="1762" t="s">
        <v>23</v>
      </c>
      <c r="C115" s="1741" t="s">
        <v>73</v>
      </c>
      <c r="D115" s="1741" t="s">
        <v>73</v>
      </c>
      <c r="E115" s="1742" t="s">
        <v>73</v>
      </c>
      <c r="F115" s="1742" t="s">
        <v>73</v>
      </c>
      <c r="G115" s="1743" t="s">
        <v>73</v>
      </c>
      <c r="H115" s="1744" t="s">
        <v>73</v>
      </c>
      <c r="I115" s="1744" t="s">
        <v>73</v>
      </c>
      <c r="J115" s="1763" t="s">
        <v>73</v>
      </c>
      <c r="K115" s="1763" t="s">
        <v>73</v>
      </c>
      <c r="L115" s="1764" t="s">
        <v>73</v>
      </c>
    </row>
    <row r="116" spans="1:12" ht="15">
      <c r="A116" s="1739" t="s">
        <v>88</v>
      </c>
      <c r="B116" s="1762" t="s">
        <v>30</v>
      </c>
      <c r="C116" s="1741" t="s">
        <v>73</v>
      </c>
      <c r="D116" s="1741" t="s">
        <v>73</v>
      </c>
      <c r="E116" s="1742" t="s">
        <v>73</v>
      </c>
      <c r="F116" s="1742" t="s">
        <v>73</v>
      </c>
      <c r="G116" s="1743" t="s">
        <v>73</v>
      </c>
      <c r="H116" s="1744" t="s">
        <v>73</v>
      </c>
      <c r="I116" s="1744" t="s">
        <v>73</v>
      </c>
      <c r="J116" s="1763" t="s">
        <v>73</v>
      </c>
      <c r="K116" s="1763" t="s">
        <v>73</v>
      </c>
      <c r="L116" s="1764" t="s">
        <v>73</v>
      </c>
    </row>
    <row r="117" spans="1:12" ht="14.25">
      <c r="A117" s="1789" t="s">
        <v>88</v>
      </c>
      <c r="B117" s="1765" t="s">
        <v>24</v>
      </c>
      <c r="C117" s="1766" t="s">
        <v>73</v>
      </c>
      <c r="D117" s="1766" t="s">
        <v>73</v>
      </c>
      <c r="E117" s="1767" t="s">
        <v>73</v>
      </c>
      <c r="F117" s="1767" t="s">
        <v>73</v>
      </c>
      <c r="G117" s="1768" t="s">
        <v>73</v>
      </c>
      <c r="H117" s="1769" t="s">
        <v>73</v>
      </c>
      <c r="I117" s="1769" t="s">
        <v>73</v>
      </c>
      <c r="J117" s="1770" t="s">
        <v>73</v>
      </c>
      <c r="K117" s="1770" t="s">
        <v>73</v>
      </c>
      <c r="L117" s="1771" t="s">
        <v>73</v>
      </c>
    </row>
    <row r="118" spans="1:12" ht="15">
      <c r="A118" s="1739" t="s">
        <v>88</v>
      </c>
      <c r="B118" s="1762" t="s">
        <v>26</v>
      </c>
      <c r="C118" s="1741" t="s">
        <v>73</v>
      </c>
      <c r="D118" s="1741" t="s">
        <v>73</v>
      </c>
      <c r="E118" s="1742" t="s">
        <v>73</v>
      </c>
      <c r="F118" s="1742" t="s">
        <v>73</v>
      </c>
      <c r="G118" s="1743" t="s">
        <v>73</v>
      </c>
      <c r="H118" s="1744" t="s">
        <v>73</v>
      </c>
      <c r="I118" s="1744" t="s">
        <v>73</v>
      </c>
      <c r="J118" s="1763" t="s">
        <v>73</v>
      </c>
      <c r="K118" s="1763" t="s">
        <v>73</v>
      </c>
      <c r="L118" s="1764" t="s">
        <v>73</v>
      </c>
    </row>
    <row r="119" spans="1:12" ht="15">
      <c r="A119" s="1739" t="s">
        <v>88</v>
      </c>
      <c r="B119" s="1762" t="s">
        <v>31</v>
      </c>
      <c r="C119" s="1741" t="s">
        <v>73</v>
      </c>
      <c r="D119" s="1741" t="s">
        <v>73</v>
      </c>
      <c r="E119" s="1742" t="s">
        <v>73</v>
      </c>
      <c r="F119" s="1742" t="s">
        <v>73</v>
      </c>
      <c r="G119" s="1743" t="s">
        <v>73</v>
      </c>
      <c r="H119" s="1744" t="s">
        <v>73</v>
      </c>
      <c r="I119" s="1744" t="s">
        <v>73</v>
      </c>
      <c r="J119" s="1763" t="s">
        <v>73</v>
      </c>
      <c r="K119" s="1763" t="s">
        <v>73</v>
      </c>
      <c r="L119" s="1764" t="s">
        <v>73</v>
      </c>
    </row>
    <row r="120" spans="1:12" ht="14.25">
      <c r="A120" s="1789" t="s">
        <v>88</v>
      </c>
      <c r="B120" s="1765" t="s">
        <v>27</v>
      </c>
      <c r="C120" s="1766" t="s">
        <v>73</v>
      </c>
      <c r="D120" s="1766" t="s">
        <v>73</v>
      </c>
      <c r="E120" s="1767" t="s">
        <v>73</v>
      </c>
      <c r="F120" s="1767" t="s">
        <v>73</v>
      </c>
      <c r="G120" s="1768" t="s">
        <v>73</v>
      </c>
      <c r="H120" s="1769" t="s">
        <v>73</v>
      </c>
      <c r="I120" s="1769" t="s">
        <v>73</v>
      </c>
      <c r="J120" s="1770" t="s">
        <v>73</v>
      </c>
      <c r="K120" s="1770" t="s">
        <v>73</v>
      </c>
      <c r="L120" s="1771" t="s">
        <v>73</v>
      </c>
    </row>
    <row r="121" spans="1:12" ht="15">
      <c r="A121" s="1739" t="s">
        <v>88</v>
      </c>
      <c r="B121" s="1762" t="s">
        <v>29</v>
      </c>
      <c r="C121" s="1741" t="s">
        <v>73</v>
      </c>
      <c r="D121" s="1741" t="s">
        <v>73</v>
      </c>
      <c r="E121" s="1742" t="s">
        <v>73</v>
      </c>
      <c r="F121" s="1742" t="s">
        <v>73</v>
      </c>
      <c r="G121" s="1743" t="s">
        <v>73</v>
      </c>
      <c r="H121" s="1744" t="s">
        <v>73</v>
      </c>
      <c r="I121" s="1744" t="s">
        <v>73</v>
      </c>
      <c r="J121" s="1763" t="s">
        <v>73</v>
      </c>
      <c r="K121" s="1763" t="s">
        <v>73</v>
      </c>
      <c r="L121" s="1764" t="s">
        <v>73</v>
      </c>
    </row>
    <row r="122" spans="1:12" ht="15.75" thickBot="1">
      <c r="A122" s="1790" t="s">
        <v>88</v>
      </c>
      <c r="B122" s="1762" t="s">
        <v>32</v>
      </c>
      <c r="C122" s="1774" t="s">
        <v>73</v>
      </c>
      <c r="D122" s="1774" t="s">
        <v>73</v>
      </c>
      <c r="E122" s="1775" t="s">
        <v>73</v>
      </c>
      <c r="F122" s="1775" t="s">
        <v>73</v>
      </c>
      <c r="G122" s="1776" t="s">
        <v>73</v>
      </c>
      <c r="H122" s="1763" t="s">
        <v>73</v>
      </c>
      <c r="I122" s="1763" t="s">
        <v>73</v>
      </c>
      <c r="J122" s="1763" t="s">
        <v>73</v>
      </c>
      <c r="K122" s="1763" t="s">
        <v>73</v>
      </c>
      <c r="L122" s="1764" t="s">
        <v>73</v>
      </c>
    </row>
    <row r="123" spans="1:12" ht="15.75" thickBot="1">
      <c r="A123" s="1777"/>
      <c r="B123" s="1778"/>
      <c r="C123" s="1779"/>
      <c r="D123" s="1779"/>
      <c r="E123" s="1779"/>
      <c r="F123" s="1779"/>
      <c r="G123" s="1780"/>
      <c r="H123" s="1781"/>
      <c r="I123" s="1781"/>
      <c r="J123" s="1781"/>
      <c r="K123" s="1781"/>
      <c r="L123" s="1782"/>
    </row>
    <row r="124" spans="1:12" ht="14.25">
      <c r="A124" s="1754" t="s">
        <v>20</v>
      </c>
      <c r="B124" s="1755" t="s">
        <v>24</v>
      </c>
      <c r="C124" s="1756">
        <v>19556.383489152013</v>
      </c>
      <c r="D124" s="1756">
        <v>19364.707622596554</v>
      </c>
      <c r="E124" s="1757">
        <v>19947.511158935053</v>
      </c>
      <c r="F124" s="1757">
        <v>19752.001775048484</v>
      </c>
      <c r="G124" s="1758">
        <v>0.98982060711205444</v>
      </c>
      <c r="H124" s="1759">
        <v>306.01851851851853</v>
      </c>
      <c r="I124" s="1759">
        <v>-10.189000358508981</v>
      </c>
      <c r="J124" s="1760">
        <v>-64.317180616740089</v>
      </c>
      <c r="K124" s="1760">
        <v>2.1077283372365341</v>
      </c>
      <c r="L124" s="1761">
        <v>-1.7626893950737812</v>
      </c>
    </row>
    <row r="125" spans="1:12" ht="15">
      <c r="A125" s="1732" t="s">
        <v>20</v>
      </c>
      <c r="B125" s="1762" t="s">
        <v>25</v>
      </c>
      <c r="C125" s="1741">
        <v>19504.642156862745</v>
      </c>
      <c r="D125" s="1741">
        <v>19144.881372549018</v>
      </c>
      <c r="E125" s="1742">
        <v>19894.735000000001</v>
      </c>
      <c r="F125" s="1742">
        <v>19527.778999999999</v>
      </c>
      <c r="G125" s="1743">
        <v>1.8791486732823122</v>
      </c>
      <c r="H125" s="1744">
        <v>302.89999999999998</v>
      </c>
      <c r="I125" s="1744">
        <v>0.26481297583580088</v>
      </c>
      <c r="J125" s="1763">
        <v>-63.829787234042556</v>
      </c>
      <c r="K125" s="1763">
        <v>0.44236273744470467</v>
      </c>
      <c r="L125" s="1764">
        <v>-0.35900128642571305</v>
      </c>
    </row>
    <row r="126" spans="1:12" ht="15">
      <c r="A126" s="1732" t="s">
        <v>20</v>
      </c>
      <c r="B126" s="1762" t="s">
        <v>26</v>
      </c>
      <c r="C126" s="1741">
        <v>19502.329411764706</v>
      </c>
      <c r="D126" s="1741">
        <v>19535.576470588236</v>
      </c>
      <c r="E126" s="1742">
        <v>19892.376</v>
      </c>
      <c r="F126" s="1742">
        <v>19926.288</v>
      </c>
      <c r="G126" s="1743">
        <v>-0.17018724209948316</v>
      </c>
      <c r="H126" s="1744">
        <v>288.2</v>
      </c>
      <c r="I126" s="1744">
        <v>-14.123957091775932</v>
      </c>
      <c r="J126" s="1763">
        <v>-60.15625</v>
      </c>
      <c r="K126" s="1763">
        <v>1.3270882123341141</v>
      </c>
      <c r="L126" s="1764">
        <v>-0.85534998033425769</v>
      </c>
    </row>
    <row r="127" spans="1:12" ht="15">
      <c r="A127" s="1732" t="s">
        <v>20</v>
      </c>
      <c r="B127" s="1762" t="s">
        <v>31</v>
      </c>
      <c r="C127" s="1741">
        <v>19771.173529411764</v>
      </c>
      <c r="D127" s="1741">
        <v>19155.743137254904</v>
      </c>
      <c r="E127" s="1742">
        <v>20166.597000000002</v>
      </c>
      <c r="F127" s="1742">
        <v>19538.858</v>
      </c>
      <c r="G127" s="1743">
        <v>3.2127722101261051</v>
      </c>
      <c r="H127" s="1744">
        <v>380</v>
      </c>
      <c r="I127" s="1744">
        <v>-2.1375225341231032</v>
      </c>
      <c r="J127" s="1763">
        <v>-75</v>
      </c>
      <c r="K127" s="1763">
        <v>0.33827738745771535</v>
      </c>
      <c r="L127" s="1764">
        <v>-0.54833812831381068</v>
      </c>
    </row>
    <row r="128" spans="1:12" ht="14.25">
      <c r="A128" s="1754" t="s">
        <v>20</v>
      </c>
      <c r="B128" s="1765" t="s">
        <v>27</v>
      </c>
      <c r="C128" s="1766">
        <v>18234.300060004858</v>
      </c>
      <c r="D128" s="1766">
        <v>18315.539149339416</v>
      </c>
      <c r="E128" s="1767">
        <v>18598.986061204956</v>
      </c>
      <c r="F128" s="1767">
        <v>18681.849932326204</v>
      </c>
      <c r="G128" s="1768">
        <v>-0.44355281420960435</v>
      </c>
      <c r="H128" s="1769">
        <v>288.30292207792206</v>
      </c>
      <c r="I128" s="1769">
        <v>-1.0984072955013131</v>
      </c>
      <c r="J128" s="1770">
        <v>-51.98752922837101</v>
      </c>
      <c r="K128" s="1770">
        <v>16.029143897996356</v>
      </c>
      <c r="L128" s="1771">
        <v>-5.8463889238280267</v>
      </c>
    </row>
    <row r="129" spans="1:12" ht="15">
      <c r="A129" s="1732" t="s">
        <v>20</v>
      </c>
      <c r="B129" s="1762" t="s">
        <v>28</v>
      </c>
      <c r="C129" s="1741">
        <v>17996.407843137255</v>
      </c>
      <c r="D129" s="1741">
        <v>18079.691176470587</v>
      </c>
      <c r="E129" s="1742">
        <v>18356.335999999999</v>
      </c>
      <c r="F129" s="1742">
        <v>18441.285</v>
      </c>
      <c r="G129" s="1743">
        <v>-0.46064577387096683</v>
      </c>
      <c r="H129" s="1744">
        <v>267.8</v>
      </c>
      <c r="I129" s="1744">
        <v>-0.22354694485840756</v>
      </c>
      <c r="J129" s="1763">
        <v>-45.439469320066337</v>
      </c>
      <c r="K129" s="1763">
        <v>8.5610200364298734</v>
      </c>
      <c r="L129" s="1764">
        <v>-1.7203098868437845</v>
      </c>
    </row>
    <row r="130" spans="1:12" ht="15">
      <c r="A130" s="1732" t="s">
        <v>20</v>
      </c>
      <c r="B130" s="1762" t="s">
        <v>29</v>
      </c>
      <c r="C130" s="1741">
        <v>18445.089215686276</v>
      </c>
      <c r="D130" s="1741">
        <v>18433.191176470587</v>
      </c>
      <c r="E130" s="1742">
        <v>18813.991000000002</v>
      </c>
      <c r="F130" s="1742">
        <v>18801.855</v>
      </c>
      <c r="G130" s="1743">
        <v>6.4546822640650314E-2</v>
      </c>
      <c r="H130" s="1744">
        <v>307.3</v>
      </c>
      <c r="I130" s="1744">
        <v>-0.29201817001946051</v>
      </c>
      <c r="J130" s="1763">
        <v>-58.4</v>
      </c>
      <c r="K130" s="1763">
        <v>6.7655477491543063</v>
      </c>
      <c r="L130" s="1764">
        <v>-3.890888738484227</v>
      </c>
    </row>
    <row r="131" spans="1:12" ht="15">
      <c r="A131" s="1732" t="s">
        <v>20</v>
      </c>
      <c r="B131" s="1762" t="s">
        <v>32</v>
      </c>
      <c r="C131" s="1741">
        <v>18664.239215686277</v>
      </c>
      <c r="D131" s="1741">
        <v>19110.056862745099</v>
      </c>
      <c r="E131" s="1742">
        <v>19037.524000000001</v>
      </c>
      <c r="F131" s="1742">
        <v>19492.258000000002</v>
      </c>
      <c r="G131" s="1743">
        <v>-2.3328954500807466</v>
      </c>
      <c r="H131" s="1744">
        <v>355.2</v>
      </c>
      <c r="I131" s="1744">
        <v>2.8161081385515596E-2</v>
      </c>
      <c r="J131" s="1763">
        <v>-50.909090909090907</v>
      </c>
      <c r="K131" s="1763">
        <v>0.70257611241217799</v>
      </c>
      <c r="L131" s="1764">
        <v>-0.23519029850001305</v>
      </c>
    </row>
    <row r="132" spans="1:12" ht="14.25">
      <c r="A132" s="1754" t="s">
        <v>20</v>
      </c>
      <c r="B132" s="1765" t="s">
        <v>33</v>
      </c>
      <c r="C132" s="1766">
        <v>16627.81375233888</v>
      </c>
      <c r="D132" s="1766">
        <v>16875.594946405032</v>
      </c>
      <c r="E132" s="1767">
        <v>16960.370027385656</v>
      </c>
      <c r="F132" s="1767">
        <v>17213.106845333132</v>
      </c>
      <c r="G132" s="1768">
        <v>-1.4682812360279913</v>
      </c>
      <c r="H132" s="1769">
        <v>223.43880126182964</v>
      </c>
      <c r="I132" s="1769">
        <v>0.84670859029727563</v>
      </c>
      <c r="J132" s="1770">
        <v>-47.603305785123965</v>
      </c>
      <c r="K132" s="1770">
        <v>8.2487639864689051</v>
      </c>
      <c r="L132" s="1771">
        <v>-2.0666665335651953</v>
      </c>
    </row>
    <row r="133" spans="1:12" ht="15">
      <c r="A133" s="1732" t="s">
        <v>20</v>
      </c>
      <c r="B133" s="1762" t="s">
        <v>74</v>
      </c>
      <c r="C133" s="1791">
        <v>16157.012745098038</v>
      </c>
      <c r="D133" s="1791">
        <v>16298.37843137255</v>
      </c>
      <c r="E133" s="1792">
        <v>16480.152999999998</v>
      </c>
      <c r="F133" s="1792">
        <v>16624.346000000001</v>
      </c>
      <c r="G133" s="1793">
        <v>-0.86736043631432447</v>
      </c>
      <c r="H133" s="1794">
        <v>211.1</v>
      </c>
      <c r="I133" s="1794">
        <v>-0.75223319228960717</v>
      </c>
      <c r="J133" s="1795">
        <v>-30.793650793650794</v>
      </c>
      <c r="K133" s="1795">
        <v>5.672651574290918</v>
      </c>
      <c r="L133" s="1796">
        <v>0.30180758452109657</v>
      </c>
    </row>
    <row r="134" spans="1:12" ht="15">
      <c r="A134" s="1732" t="s">
        <v>20</v>
      </c>
      <c r="B134" s="1762" t="s">
        <v>34</v>
      </c>
      <c r="C134" s="1741">
        <v>17454.633333333331</v>
      </c>
      <c r="D134" s="1741">
        <v>17360.434313725491</v>
      </c>
      <c r="E134" s="1742">
        <v>17803.725999999999</v>
      </c>
      <c r="F134" s="1742">
        <v>17707.643</v>
      </c>
      <c r="G134" s="1743">
        <v>0.54260750569682659</v>
      </c>
      <c r="H134" s="1744">
        <v>246.9</v>
      </c>
      <c r="I134" s="1744">
        <v>9.0547703180212</v>
      </c>
      <c r="J134" s="1763">
        <v>-66.538461538461533</v>
      </c>
      <c r="K134" s="1763">
        <v>2.2638563622170182</v>
      </c>
      <c r="L134" s="1764">
        <v>-2.1692212166406111</v>
      </c>
    </row>
    <row r="135" spans="1:12" ht="15.75" thickBot="1">
      <c r="A135" s="1732" t="s">
        <v>20</v>
      </c>
      <c r="B135" s="1762" t="s">
        <v>35</v>
      </c>
      <c r="C135" s="1741">
        <v>17802.253921568627</v>
      </c>
      <c r="D135" s="1741">
        <v>18113.992156862747</v>
      </c>
      <c r="E135" s="1742">
        <v>18158.298999999999</v>
      </c>
      <c r="F135" s="1742">
        <v>18476.272000000001</v>
      </c>
      <c r="G135" s="1743">
        <v>-1.7209802929941806</v>
      </c>
      <c r="H135" s="1744">
        <v>277.5</v>
      </c>
      <c r="I135" s="1744">
        <v>1.7601760176017642</v>
      </c>
      <c r="J135" s="1763">
        <v>-60</v>
      </c>
      <c r="K135" s="1763">
        <v>0.31225604996096801</v>
      </c>
      <c r="L135" s="1764">
        <v>-0.19925290144568164</v>
      </c>
    </row>
    <row r="136" spans="1:12" ht="15.75" thickBot="1">
      <c r="A136" s="1777"/>
      <c r="B136" s="1778"/>
      <c r="C136" s="1779"/>
      <c r="D136" s="1779"/>
      <c r="E136" s="1779"/>
      <c r="F136" s="1779"/>
      <c r="G136" s="1780"/>
      <c r="H136" s="1781"/>
      <c r="I136" s="1781"/>
      <c r="J136" s="1781"/>
      <c r="K136" s="1781"/>
      <c r="L136" s="1782"/>
    </row>
    <row r="137" spans="1:12" ht="14.25">
      <c r="A137" s="1754" t="s">
        <v>89</v>
      </c>
      <c r="B137" s="1765" t="s">
        <v>21</v>
      </c>
      <c r="C137" s="1766">
        <v>23522.211844367117</v>
      </c>
      <c r="D137" s="1766">
        <v>23168.315771697111</v>
      </c>
      <c r="E137" s="1767">
        <v>23992.656081254459</v>
      </c>
      <c r="F137" s="1767">
        <v>23631.682087131052</v>
      </c>
      <c r="G137" s="1768">
        <v>1.5275002126064512</v>
      </c>
      <c r="H137" s="1769">
        <v>334.01309523809527</v>
      </c>
      <c r="I137" s="1769">
        <v>-1.4231416222118338</v>
      </c>
      <c r="J137" s="1770">
        <v>-32.800000000000004</v>
      </c>
      <c r="K137" s="1770">
        <v>2.1857923497267762</v>
      </c>
      <c r="L137" s="1771">
        <v>5.4505052199069315E-2</v>
      </c>
    </row>
    <row r="138" spans="1:12" ht="15">
      <c r="A138" s="1732" t="s">
        <v>89</v>
      </c>
      <c r="B138" s="1762" t="s">
        <v>22</v>
      </c>
      <c r="C138" s="1741">
        <v>21949.200000000001</v>
      </c>
      <c r="D138" s="1741">
        <v>23074.293137254899</v>
      </c>
      <c r="E138" s="1742">
        <v>22388.184000000001</v>
      </c>
      <c r="F138" s="1742">
        <v>23535.778999999999</v>
      </c>
      <c r="G138" s="1743">
        <v>-4.8759592788494386</v>
      </c>
      <c r="H138" s="1744">
        <v>329.4</v>
      </c>
      <c r="I138" s="1744">
        <v>5.3069053708439782</v>
      </c>
      <c r="J138" s="1763">
        <v>-41.379310344827587</v>
      </c>
      <c r="K138" s="1763">
        <v>0.44236273744470467</v>
      </c>
      <c r="L138" s="1764">
        <v>-5.2095915581723273E-2</v>
      </c>
    </row>
    <row r="139" spans="1:12" ht="15">
      <c r="A139" s="1732" t="s">
        <v>89</v>
      </c>
      <c r="B139" s="1762" t="s">
        <v>23</v>
      </c>
      <c r="C139" s="1741">
        <v>23967.614705882352</v>
      </c>
      <c r="D139" s="1741">
        <v>23225.482352941173</v>
      </c>
      <c r="E139" s="1742">
        <v>24446.967000000001</v>
      </c>
      <c r="F139" s="1742">
        <v>23689.991999999998</v>
      </c>
      <c r="G139" s="1743">
        <v>3.1953366636848264</v>
      </c>
      <c r="H139" s="1744">
        <v>331.1</v>
      </c>
      <c r="I139" s="1744">
        <v>-2.0993494973388427</v>
      </c>
      <c r="J139" s="1763">
        <v>-19.736842105263158</v>
      </c>
      <c r="K139" s="1763">
        <v>1.5873015873015872</v>
      </c>
      <c r="L139" s="1764">
        <v>0.2914789104047415</v>
      </c>
    </row>
    <row r="140" spans="1:12" ht="15">
      <c r="A140" s="1732" t="s">
        <v>89</v>
      </c>
      <c r="B140" s="1762" t="s">
        <v>30</v>
      </c>
      <c r="C140" s="1741">
        <v>23438.905882352941</v>
      </c>
      <c r="D140" s="1741">
        <v>23086.99705882353</v>
      </c>
      <c r="E140" s="1742">
        <v>23907.684000000001</v>
      </c>
      <c r="F140" s="1742">
        <v>23548.737000000001</v>
      </c>
      <c r="G140" s="1743">
        <v>1.5242728304282309</v>
      </c>
      <c r="H140" s="1744">
        <v>376.7</v>
      </c>
      <c r="I140" s="1744">
        <v>-0.60686015831134865</v>
      </c>
      <c r="J140" s="1763">
        <v>-70</v>
      </c>
      <c r="K140" s="1763">
        <v>0.156128024980484</v>
      </c>
      <c r="L140" s="1764">
        <v>-0.18487794262394908</v>
      </c>
    </row>
    <row r="141" spans="1:12" ht="14.25">
      <c r="A141" s="1754" t="s">
        <v>89</v>
      </c>
      <c r="B141" s="1765" t="s">
        <v>24</v>
      </c>
      <c r="C141" s="1766">
        <v>23239.189974007902</v>
      </c>
      <c r="D141" s="1766">
        <v>22716.446375581167</v>
      </c>
      <c r="E141" s="1767">
        <v>23703.973773488062</v>
      </c>
      <c r="F141" s="1767">
        <v>23170.775303092789</v>
      </c>
      <c r="G141" s="1768">
        <v>2.3011680162644486</v>
      </c>
      <c r="H141" s="1769">
        <v>304.80544217687071</v>
      </c>
      <c r="I141" s="1769">
        <v>0.96821407657046754</v>
      </c>
      <c r="J141" s="1770">
        <v>-39.004149377593365</v>
      </c>
      <c r="K141" s="1770">
        <v>7.6502732240437163</v>
      </c>
      <c r="L141" s="1771">
        <v>-0.56797059522312221</v>
      </c>
    </row>
    <row r="142" spans="1:12" ht="15">
      <c r="A142" s="1732" t="s">
        <v>89</v>
      </c>
      <c r="B142" s="1762" t="s">
        <v>25</v>
      </c>
      <c r="C142" s="1741">
        <v>23340.164705882355</v>
      </c>
      <c r="D142" s="1741">
        <v>22023.177450980391</v>
      </c>
      <c r="E142" s="1742">
        <v>23806.968000000001</v>
      </c>
      <c r="F142" s="1742">
        <v>22463.641</v>
      </c>
      <c r="G142" s="1743">
        <v>5.9800056455674353</v>
      </c>
      <c r="H142" s="1744">
        <v>278.39999999999998</v>
      </c>
      <c r="I142" s="1744">
        <v>1.642935377875137</v>
      </c>
      <c r="J142" s="1763">
        <v>-24</v>
      </c>
      <c r="K142" s="1763">
        <v>1.9776216497527972</v>
      </c>
      <c r="L142" s="1764">
        <v>0.27259181173063163</v>
      </c>
    </row>
    <row r="143" spans="1:12" ht="15">
      <c r="A143" s="1732" t="s">
        <v>89</v>
      </c>
      <c r="B143" s="1762" t="s">
        <v>26</v>
      </c>
      <c r="C143" s="1741">
        <v>23407.593137254902</v>
      </c>
      <c r="D143" s="1741">
        <v>22883.445098039218</v>
      </c>
      <c r="E143" s="1742">
        <v>23875.744999999999</v>
      </c>
      <c r="F143" s="1742">
        <v>23341.114000000001</v>
      </c>
      <c r="G143" s="1743">
        <v>2.2905119267229388</v>
      </c>
      <c r="H143" s="1744">
        <v>309.2</v>
      </c>
      <c r="I143" s="1744">
        <v>3.3077180086869289</v>
      </c>
      <c r="J143" s="1763">
        <v>-41.17647058823529</v>
      </c>
      <c r="K143" s="1763">
        <v>4.6838407494145207</v>
      </c>
      <c r="L143" s="1764">
        <v>-0.5335505549333055</v>
      </c>
    </row>
    <row r="144" spans="1:12" ht="15">
      <c r="A144" s="1732" t="s">
        <v>89</v>
      </c>
      <c r="B144" s="1762" t="s">
        <v>31</v>
      </c>
      <c r="C144" s="1741">
        <v>22339.975490196081</v>
      </c>
      <c r="D144" s="1741">
        <v>22855.71862745098</v>
      </c>
      <c r="E144" s="1742">
        <v>22786.775000000001</v>
      </c>
      <c r="F144" s="1742">
        <v>23312.832999999999</v>
      </c>
      <c r="G144" s="1743">
        <v>-2.2565168291644233</v>
      </c>
      <c r="H144" s="1744">
        <v>336.8</v>
      </c>
      <c r="I144" s="1744">
        <v>-3.5233457462045288</v>
      </c>
      <c r="J144" s="1763">
        <v>-50</v>
      </c>
      <c r="K144" s="1763">
        <v>0.9888108248763986</v>
      </c>
      <c r="L144" s="1764">
        <v>-0.30701185202044712</v>
      </c>
    </row>
    <row r="145" spans="1:12" ht="14.25">
      <c r="A145" s="1754" t="s">
        <v>89</v>
      </c>
      <c r="B145" s="1765" t="s">
        <v>27</v>
      </c>
      <c r="C145" s="1766">
        <v>21468.127154896603</v>
      </c>
      <c r="D145" s="1766">
        <v>21214.446775794426</v>
      </c>
      <c r="E145" s="1767">
        <v>21897.489697994537</v>
      </c>
      <c r="F145" s="1767">
        <v>21638.735711310313</v>
      </c>
      <c r="G145" s="1768">
        <v>1.1957906882192559</v>
      </c>
      <c r="H145" s="1769">
        <v>273.62467532467537</v>
      </c>
      <c r="I145" s="1769">
        <v>2.1454867676366609</v>
      </c>
      <c r="J145" s="1770">
        <v>-56.497175141242941</v>
      </c>
      <c r="K145" s="1770">
        <v>8.0145719489981779</v>
      </c>
      <c r="L145" s="1771">
        <v>-4.0570393041987529</v>
      </c>
    </row>
    <row r="146" spans="1:12" ht="15">
      <c r="A146" s="1732" t="s">
        <v>89</v>
      </c>
      <c r="B146" s="1762" t="s">
        <v>28</v>
      </c>
      <c r="C146" s="1741">
        <v>20811.022549019606</v>
      </c>
      <c r="D146" s="1741">
        <v>20615.764705882353</v>
      </c>
      <c r="E146" s="1742">
        <v>21227.242999999999</v>
      </c>
      <c r="F146" s="1742">
        <v>21028.080000000002</v>
      </c>
      <c r="G146" s="1743">
        <v>0.94712879159674501</v>
      </c>
      <c r="H146" s="1744">
        <v>245.1</v>
      </c>
      <c r="I146" s="1744">
        <v>0.86419753086419515</v>
      </c>
      <c r="J146" s="1763">
        <v>-70.186335403726702</v>
      </c>
      <c r="K146" s="1763">
        <v>2.4980483996877441</v>
      </c>
      <c r="L146" s="1764">
        <v>-2.9921476787436285</v>
      </c>
    </row>
    <row r="147" spans="1:12" ht="15">
      <c r="A147" s="1732" t="s">
        <v>89</v>
      </c>
      <c r="B147" s="1762" t="s">
        <v>29</v>
      </c>
      <c r="C147" s="1741">
        <v>22038.46176470588</v>
      </c>
      <c r="D147" s="1741">
        <v>21606.197058823527</v>
      </c>
      <c r="E147" s="1742">
        <v>22479.231</v>
      </c>
      <c r="F147" s="1742">
        <v>22038.321</v>
      </c>
      <c r="G147" s="1743">
        <v>2.0006515015367996</v>
      </c>
      <c r="H147" s="1744">
        <v>283.10000000000002</v>
      </c>
      <c r="I147" s="1744">
        <v>-0.38705137227303515</v>
      </c>
      <c r="J147" s="1744">
        <v>-48.275862068965516</v>
      </c>
      <c r="K147" s="1744">
        <v>4.6838407494145207</v>
      </c>
      <c r="L147" s="1745">
        <v>-1.2496630869026149</v>
      </c>
    </row>
    <row r="148" spans="1:12" ht="15.75" thickBot="1">
      <c r="A148" s="1797" t="s">
        <v>89</v>
      </c>
      <c r="B148" s="1798" t="s">
        <v>32</v>
      </c>
      <c r="C148" s="1748">
        <v>20079.273529411767</v>
      </c>
      <c r="D148" s="1748">
        <v>21861.671568627451</v>
      </c>
      <c r="E148" s="1749">
        <v>20480.859</v>
      </c>
      <c r="F148" s="1749">
        <v>22298.904999999999</v>
      </c>
      <c r="G148" s="1750">
        <v>-8.1530729872161825</v>
      </c>
      <c r="H148" s="1751">
        <v>305.89999999999998</v>
      </c>
      <c r="I148" s="1751">
        <v>-7.0777642770352411</v>
      </c>
      <c r="J148" s="1751">
        <v>-15.789473684210526</v>
      </c>
      <c r="K148" s="1751">
        <v>0.83268279989591465</v>
      </c>
      <c r="L148" s="1752">
        <v>0.18477146144749179</v>
      </c>
    </row>
    <row r="149" spans="1:12">
      <c r="G149" s="1802"/>
      <c r="H149" s="1802"/>
      <c r="I149" s="1802"/>
      <c r="J149" s="1802"/>
      <c r="K149" s="1802"/>
      <c r="L149" s="1802"/>
    </row>
    <row r="150" spans="1:12" ht="13.5" thickBot="1">
      <c r="G150" s="1802"/>
      <c r="H150" s="1802"/>
      <c r="I150" s="1802"/>
      <c r="J150" s="1802"/>
      <c r="K150" s="1802"/>
      <c r="L150" s="1803"/>
    </row>
    <row r="151" spans="1:12" ht="21" thickBot="1">
      <c r="A151" s="1676" t="s">
        <v>271</v>
      </c>
      <c r="B151" s="1677"/>
      <c r="C151" s="1677"/>
      <c r="D151" s="1677"/>
      <c r="E151" s="1677"/>
      <c r="F151" s="1677"/>
      <c r="G151" s="1804"/>
      <c r="H151" s="1804"/>
      <c r="I151" s="1804"/>
      <c r="J151" s="1804"/>
      <c r="K151" s="1804"/>
      <c r="L151" s="1805"/>
    </row>
    <row r="152" spans="1:12">
      <c r="A152" s="1679"/>
      <c r="B152" s="1680"/>
      <c r="C152" s="1681" t="s">
        <v>5</v>
      </c>
      <c r="D152" s="1681" t="s">
        <v>5</v>
      </c>
      <c r="E152" s="1681"/>
      <c r="F152" s="1681"/>
      <c r="G152" s="1682"/>
      <c r="H152" s="1683" t="s">
        <v>6</v>
      </c>
      <c r="I152" s="1684"/>
      <c r="J152" s="1685" t="s">
        <v>7</v>
      </c>
      <c r="K152" s="1686" t="s">
        <v>8</v>
      </c>
      <c r="L152" s="1687"/>
    </row>
    <row r="153" spans="1:12" ht="15.75">
      <c r="A153" s="1688" t="s">
        <v>9</v>
      </c>
      <c r="B153" s="1689" t="s">
        <v>10</v>
      </c>
      <c r="C153" s="1690" t="s">
        <v>36</v>
      </c>
      <c r="D153" s="1690" t="s">
        <v>36</v>
      </c>
      <c r="E153" s="1691" t="s">
        <v>37</v>
      </c>
      <c r="F153" s="1692"/>
      <c r="G153" s="1693"/>
      <c r="H153" s="1694" t="s">
        <v>11</v>
      </c>
      <c r="I153" s="1695"/>
      <c r="J153" s="1696" t="s">
        <v>12</v>
      </c>
      <c r="K153" s="1697" t="s">
        <v>13</v>
      </c>
      <c r="L153" s="1698"/>
    </row>
    <row r="154" spans="1:12" ht="26.25" thickBot="1">
      <c r="A154" s="1699" t="s">
        <v>14</v>
      </c>
      <c r="B154" s="1700" t="s">
        <v>15</v>
      </c>
      <c r="C154" s="1701" t="s">
        <v>527</v>
      </c>
      <c r="D154" s="1702" t="s">
        <v>515</v>
      </c>
      <c r="E154" s="1703" t="s">
        <v>527</v>
      </c>
      <c r="F154" s="1704" t="s">
        <v>515</v>
      </c>
      <c r="G154" s="1705" t="s">
        <v>16</v>
      </c>
      <c r="H154" s="1706" t="s">
        <v>527</v>
      </c>
      <c r="I154" s="1707" t="s">
        <v>16</v>
      </c>
      <c r="J154" s="1708" t="s">
        <v>16</v>
      </c>
      <c r="K154" s="1709" t="s">
        <v>527</v>
      </c>
      <c r="L154" s="1710" t="s">
        <v>17</v>
      </c>
    </row>
    <row r="155" spans="1:12" ht="15" thickBot="1">
      <c r="A155" s="1711" t="s">
        <v>18</v>
      </c>
      <c r="B155" s="1712" t="s">
        <v>19</v>
      </c>
      <c r="C155" s="1713">
        <v>21166.51938532088</v>
      </c>
      <c r="D155" s="1713">
        <v>20242.744801153189</v>
      </c>
      <c r="E155" s="1714">
        <v>21589.849773027297</v>
      </c>
      <c r="F155" s="1715">
        <v>20647.599697176254</v>
      </c>
      <c r="G155" s="1716">
        <v>4.563484810197596</v>
      </c>
      <c r="H155" s="1717">
        <v>327.08091436865021</v>
      </c>
      <c r="I155" s="1717">
        <v>5.5281873712294924</v>
      </c>
      <c r="J155" s="1718">
        <v>-47.162576687116562</v>
      </c>
      <c r="K155" s="1717">
        <v>100</v>
      </c>
      <c r="L155" s="1719" t="s">
        <v>19</v>
      </c>
    </row>
    <row r="156" spans="1:12" ht="15" thickBot="1">
      <c r="A156" s="1720"/>
      <c r="B156" s="1721"/>
      <c r="C156" s="1722"/>
      <c r="D156" s="1722"/>
      <c r="E156" s="1722"/>
      <c r="F156" s="1722"/>
      <c r="G156" s="1723"/>
      <c r="H156" s="1718"/>
      <c r="I156" s="1718"/>
      <c r="J156" s="1718"/>
      <c r="K156" s="1718"/>
      <c r="L156" s="1724"/>
    </row>
    <row r="157" spans="1:12" ht="15">
      <c r="A157" s="1725" t="s">
        <v>80</v>
      </c>
      <c r="B157" s="1726" t="s">
        <v>19</v>
      </c>
      <c r="C157" s="1727">
        <v>20059.803921568626</v>
      </c>
      <c r="D157" s="1727">
        <v>21024.336241984947</v>
      </c>
      <c r="E157" s="1728">
        <v>20461</v>
      </c>
      <c r="F157" s="1728">
        <v>21444.822966824646</v>
      </c>
      <c r="G157" s="1729">
        <v>-4.5876945141800878</v>
      </c>
      <c r="H157" s="1730">
        <v>245</v>
      </c>
      <c r="I157" s="1730">
        <v>10.321128095745948</v>
      </c>
      <c r="J157" s="1730">
        <v>-89.473684210526315</v>
      </c>
      <c r="K157" s="1730">
        <v>7.2568940493468792E-2</v>
      </c>
      <c r="L157" s="1731">
        <v>-0.29169486318751275</v>
      </c>
    </row>
    <row r="158" spans="1:12" ht="15">
      <c r="A158" s="1732" t="s">
        <v>81</v>
      </c>
      <c r="B158" s="1733" t="s">
        <v>19</v>
      </c>
      <c r="C158" s="1734">
        <v>22492.008230858919</v>
      </c>
      <c r="D158" s="1734">
        <v>21886.828510777257</v>
      </c>
      <c r="E158" s="1735">
        <v>22941.8483954761</v>
      </c>
      <c r="F158" s="1735">
        <v>22324.565080992801</v>
      </c>
      <c r="G158" s="1736">
        <v>2.7650407174509986</v>
      </c>
      <c r="H158" s="1737">
        <v>362.87769857433813</v>
      </c>
      <c r="I158" s="1737">
        <v>6.3389056483462634</v>
      </c>
      <c r="J158" s="1737">
        <v>-38.161209068010074</v>
      </c>
      <c r="K158" s="1737">
        <v>35.631349782293178</v>
      </c>
      <c r="L158" s="1738">
        <v>5.1865645062195576</v>
      </c>
    </row>
    <row r="159" spans="1:12" ht="15">
      <c r="A159" s="1739" t="s">
        <v>82</v>
      </c>
      <c r="B159" s="1740" t="s">
        <v>19</v>
      </c>
      <c r="C159" s="1741">
        <v>22620.518964192841</v>
      </c>
      <c r="D159" s="1741">
        <v>22018.912590027354</v>
      </c>
      <c r="E159" s="1742">
        <v>23072.929343476699</v>
      </c>
      <c r="F159" s="1742">
        <v>22459.2908418279</v>
      </c>
      <c r="G159" s="1743">
        <v>2.7322256342393758</v>
      </c>
      <c r="H159" s="1744">
        <v>409.16764705882349</v>
      </c>
      <c r="I159" s="1744">
        <v>9.3648113795216297</v>
      </c>
      <c r="J159" s="1744">
        <v>-42.535211267605632</v>
      </c>
      <c r="K159" s="1744">
        <v>7.4020319303338171</v>
      </c>
      <c r="L159" s="1745">
        <v>0.59605033524179341</v>
      </c>
    </row>
    <row r="160" spans="1:12" ht="15">
      <c r="A160" s="1739" t="s">
        <v>83</v>
      </c>
      <c r="B160" s="1740" t="s">
        <v>19</v>
      </c>
      <c r="C160" s="1741" t="s">
        <v>200</v>
      </c>
      <c r="D160" s="1741" t="s">
        <v>200</v>
      </c>
      <c r="E160" s="1742" t="s">
        <v>200</v>
      </c>
      <c r="F160" s="1742" t="s">
        <v>200</v>
      </c>
      <c r="G160" s="1743" t="s">
        <v>73</v>
      </c>
      <c r="H160" s="1744" t="s">
        <v>200</v>
      </c>
      <c r="I160" s="1744" t="s">
        <v>73</v>
      </c>
      <c r="J160" s="1744" t="s">
        <v>73</v>
      </c>
      <c r="K160" s="1744">
        <v>1.8867924528301887</v>
      </c>
      <c r="L160" s="1745" t="s">
        <v>73</v>
      </c>
    </row>
    <row r="161" spans="1:12" ht="15">
      <c r="A161" s="1739" t="s">
        <v>71</v>
      </c>
      <c r="B161" s="1740" t="s">
        <v>19</v>
      </c>
      <c r="C161" s="1741">
        <v>17694.719007471678</v>
      </c>
      <c r="D161" s="1741">
        <v>17653.59213257227</v>
      </c>
      <c r="E161" s="1742">
        <v>18048.613387621113</v>
      </c>
      <c r="F161" s="1742">
        <v>18006.663975223717</v>
      </c>
      <c r="G161" s="1743">
        <v>0.23296604221146514</v>
      </c>
      <c r="H161" s="1744">
        <v>285.06042841037203</v>
      </c>
      <c r="I161" s="1744">
        <v>-1.647193294827703</v>
      </c>
      <c r="J161" s="1744">
        <v>-59.067835717581907</v>
      </c>
      <c r="K161" s="1744">
        <v>32.184325108853415</v>
      </c>
      <c r="L161" s="1745">
        <v>-9.3609202899195907</v>
      </c>
    </row>
    <row r="162" spans="1:12" ht="15.75" thickBot="1">
      <c r="A162" s="1746" t="s">
        <v>84</v>
      </c>
      <c r="B162" s="1747" t="s">
        <v>19</v>
      </c>
      <c r="C162" s="1748">
        <v>22526.667177634637</v>
      </c>
      <c r="D162" s="1748">
        <v>21841.567524783528</v>
      </c>
      <c r="E162" s="1749">
        <v>22977.200521187329</v>
      </c>
      <c r="F162" s="1749">
        <v>22278.398875279199</v>
      </c>
      <c r="G162" s="1750">
        <v>3.1366780432481707</v>
      </c>
      <c r="H162" s="1751">
        <v>303.13116057233702</v>
      </c>
      <c r="I162" s="1751">
        <v>6.541983545349729</v>
      </c>
      <c r="J162" s="1751">
        <v>-41.214953271028037</v>
      </c>
      <c r="K162" s="1751">
        <v>22.822931785195934</v>
      </c>
      <c r="L162" s="1752">
        <v>2.3091281042143379</v>
      </c>
    </row>
    <row r="163" spans="1:12" ht="15" thickBot="1">
      <c r="A163" s="1720"/>
      <c r="B163" s="1753"/>
      <c r="C163" s="1722"/>
      <c r="D163" s="1722"/>
      <c r="E163" s="1722"/>
      <c r="F163" s="1722"/>
      <c r="G163" s="1723"/>
      <c r="H163" s="1718"/>
      <c r="I163" s="1718"/>
      <c r="J163" s="1718"/>
      <c r="K163" s="1718"/>
      <c r="L163" s="1724"/>
    </row>
    <row r="164" spans="1:12" ht="14.25">
      <c r="A164" s="1754" t="s">
        <v>85</v>
      </c>
      <c r="B164" s="1755" t="s">
        <v>21</v>
      </c>
      <c r="C164" s="1756" t="s">
        <v>73</v>
      </c>
      <c r="D164" s="1756" t="s">
        <v>73</v>
      </c>
      <c r="E164" s="1757" t="s">
        <v>73</v>
      </c>
      <c r="F164" s="1757" t="s">
        <v>73</v>
      </c>
      <c r="G164" s="1758" t="s">
        <v>73</v>
      </c>
      <c r="H164" s="1759" t="s">
        <v>73</v>
      </c>
      <c r="I164" s="1759" t="s">
        <v>73</v>
      </c>
      <c r="J164" s="1760" t="s">
        <v>73</v>
      </c>
      <c r="K164" s="1760" t="s">
        <v>73</v>
      </c>
      <c r="L164" s="1761" t="s">
        <v>73</v>
      </c>
    </row>
    <row r="165" spans="1:12" ht="15">
      <c r="A165" s="1732" t="s">
        <v>85</v>
      </c>
      <c r="B165" s="1762" t="s">
        <v>22</v>
      </c>
      <c r="C165" s="1741" t="s">
        <v>73</v>
      </c>
      <c r="D165" s="1741" t="s">
        <v>73</v>
      </c>
      <c r="E165" s="1742" t="s">
        <v>73</v>
      </c>
      <c r="F165" s="1742" t="s">
        <v>73</v>
      </c>
      <c r="G165" s="1743" t="s">
        <v>73</v>
      </c>
      <c r="H165" s="1744" t="s">
        <v>73</v>
      </c>
      <c r="I165" s="1744" t="s">
        <v>73</v>
      </c>
      <c r="J165" s="1763" t="s">
        <v>73</v>
      </c>
      <c r="K165" s="1763" t="s">
        <v>73</v>
      </c>
      <c r="L165" s="1764" t="s">
        <v>73</v>
      </c>
    </row>
    <row r="166" spans="1:12" ht="15">
      <c r="A166" s="1732" t="s">
        <v>85</v>
      </c>
      <c r="B166" s="1762" t="s">
        <v>23</v>
      </c>
      <c r="C166" s="1741" t="s">
        <v>73</v>
      </c>
      <c r="D166" s="1741" t="s">
        <v>73</v>
      </c>
      <c r="E166" s="1742" t="s">
        <v>73</v>
      </c>
      <c r="F166" s="1742" t="s">
        <v>73</v>
      </c>
      <c r="G166" s="1743" t="s">
        <v>73</v>
      </c>
      <c r="H166" s="1744" t="s">
        <v>73</v>
      </c>
      <c r="I166" s="1744" t="s">
        <v>73</v>
      </c>
      <c r="J166" s="1763" t="s">
        <v>73</v>
      </c>
      <c r="K166" s="1763" t="s">
        <v>73</v>
      </c>
      <c r="L166" s="1764" t="s">
        <v>73</v>
      </c>
    </row>
    <row r="167" spans="1:12" ht="14.25">
      <c r="A167" s="1754" t="s">
        <v>85</v>
      </c>
      <c r="B167" s="1765" t="s">
        <v>24</v>
      </c>
      <c r="C167" s="1766" t="s">
        <v>73</v>
      </c>
      <c r="D167" s="1766">
        <v>22154.819380804955</v>
      </c>
      <c r="E167" s="1767" t="s">
        <v>73</v>
      </c>
      <c r="F167" s="1767">
        <v>22597.915768421055</v>
      </c>
      <c r="G167" s="1768" t="s">
        <v>73</v>
      </c>
      <c r="H167" s="1769" t="s">
        <v>73</v>
      </c>
      <c r="I167" s="1769" t="s">
        <v>73</v>
      </c>
      <c r="J167" s="1770" t="s">
        <v>73</v>
      </c>
      <c r="K167" s="1770" t="s">
        <v>73</v>
      </c>
      <c r="L167" s="1771" t="s">
        <v>73</v>
      </c>
    </row>
    <row r="168" spans="1:12" ht="15">
      <c r="A168" s="1732" t="s">
        <v>85</v>
      </c>
      <c r="B168" s="1762" t="s">
        <v>25</v>
      </c>
      <c r="C168" s="1741" t="s">
        <v>73</v>
      </c>
      <c r="D168" s="1741" t="s">
        <v>200</v>
      </c>
      <c r="E168" s="1742" t="s">
        <v>73</v>
      </c>
      <c r="F168" s="1742" t="s">
        <v>200</v>
      </c>
      <c r="G168" s="1743" t="s">
        <v>73</v>
      </c>
      <c r="H168" s="1744" t="s">
        <v>73</v>
      </c>
      <c r="I168" s="1744" t="s">
        <v>73</v>
      </c>
      <c r="J168" s="1763" t="s">
        <v>73</v>
      </c>
      <c r="K168" s="1763" t="s">
        <v>73</v>
      </c>
      <c r="L168" s="1764" t="s">
        <v>73</v>
      </c>
    </row>
    <row r="169" spans="1:12" ht="15">
      <c r="A169" s="1732" t="s">
        <v>85</v>
      </c>
      <c r="B169" s="1762" t="s">
        <v>26</v>
      </c>
      <c r="C169" s="1741" t="s">
        <v>73</v>
      </c>
      <c r="D169" s="1741" t="s">
        <v>200</v>
      </c>
      <c r="E169" s="1742" t="s">
        <v>73</v>
      </c>
      <c r="F169" s="1742" t="s">
        <v>200</v>
      </c>
      <c r="G169" s="1743" t="s">
        <v>73</v>
      </c>
      <c r="H169" s="1744" t="s">
        <v>73</v>
      </c>
      <c r="I169" s="1744" t="s">
        <v>73</v>
      </c>
      <c r="J169" s="1763" t="s">
        <v>73</v>
      </c>
      <c r="K169" s="1763" t="s">
        <v>73</v>
      </c>
      <c r="L169" s="1764" t="s">
        <v>73</v>
      </c>
    </row>
    <row r="170" spans="1:12" ht="14.25">
      <c r="A170" s="1754" t="s">
        <v>85</v>
      </c>
      <c r="B170" s="1765" t="s">
        <v>27</v>
      </c>
      <c r="C170" s="1766" t="s">
        <v>200</v>
      </c>
      <c r="D170" s="1766">
        <v>20695.908418780356</v>
      </c>
      <c r="E170" s="1767" t="s">
        <v>200</v>
      </c>
      <c r="F170" s="1767">
        <v>21109.826587155963</v>
      </c>
      <c r="G170" s="1768" t="s">
        <v>73</v>
      </c>
      <c r="H170" s="1769" t="s">
        <v>200</v>
      </c>
      <c r="I170" s="1769" t="s">
        <v>73</v>
      </c>
      <c r="J170" s="1770" t="s">
        <v>73</v>
      </c>
      <c r="K170" s="1770">
        <v>7.2568940493468792E-2</v>
      </c>
      <c r="L170" s="1771" t="s">
        <v>73</v>
      </c>
    </row>
    <row r="171" spans="1:12" ht="15">
      <c r="A171" s="1732" t="s">
        <v>85</v>
      </c>
      <c r="B171" s="1762" t="s">
        <v>28</v>
      </c>
      <c r="C171" s="1741" t="s">
        <v>200</v>
      </c>
      <c r="D171" s="1741">
        <v>19599.241176470587</v>
      </c>
      <c r="E171" s="1742" t="s">
        <v>200</v>
      </c>
      <c r="F171" s="1742">
        <v>19991.225999999999</v>
      </c>
      <c r="G171" s="1743" t="s">
        <v>73</v>
      </c>
      <c r="H171" s="1744" t="s">
        <v>200</v>
      </c>
      <c r="I171" s="1744" t="s">
        <v>73</v>
      </c>
      <c r="J171" s="1763" t="s">
        <v>73</v>
      </c>
      <c r="K171" s="1763">
        <v>7.2568940493468792E-2</v>
      </c>
      <c r="L171" s="1764" t="s">
        <v>73</v>
      </c>
    </row>
    <row r="172" spans="1:12" ht="15.75" thickBot="1">
      <c r="A172" s="1772" t="s">
        <v>85</v>
      </c>
      <c r="B172" s="1773" t="s">
        <v>29</v>
      </c>
      <c r="C172" s="1774" t="s">
        <v>73</v>
      </c>
      <c r="D172" s="1774" t="s">
        <v>200</v>
      </c>
      <c r="E172" s="1775" t="s">
        <v>73</v>
      </c>
      <c r="F172" s="1775" t="s">
        <v>200</v>
      </c>
      <c r="G172" s="1776" t="s">
        <v>73</v>
      </c>
      <c r="H172" s="1763" t="s">
        <v>73</v>
      </c>
      <c r="I172" s="1763" t="s">
        <v>73</v>
      </c>
      <c r="J172" s="1763" t="s">
        <v>73</v>
      </c>
      <c r="K172" s="1763" t="s">
        <v>73</v>
      </c>
      <c r="L172" s="1764" t="s">
        <v>73</v>
      </c>
    </row>
    <row r="173" spans="1:12" ht="15" thickBot="1">
      <c r="A173" s="1720"/>
      <c r="B173" s="1753"/>
      <c r="C173" s="1722"/>
      <c r="D173" s="1722"/>
      <c r="E173" s="1722"/>
      <c r="F173" s="1722"/>
      <c r="G173" s="1723"/>
      <c r="H173" s="1718"/>
      <c r="I173" s="1718"/>
      <c r="J173" s="1718"/>
      <c r="K173" s="1718"/>
      <c r="L173" s="1724"/>
    </row>
    <row r="174" spans="1:12" ht="14.25">
      <c r="A174" s="1754" t="s">
        <v>86</v>
      </c>
      <c r="B174" s="1755" t="s">
        <v>21</v>
      </c>
      <c r="C174" s="1756">
        <v>23154.248164166496</v>
      </c>
      <c r="D174" s="1756">
        <v>22464.959773948282</v>
      </c>
      <c r="E174" s="1757">
        <v>23617.333127449827</v>
      </c>
      <c r="F174" s="1757">
        <v>22914.258969427246</v>
      </c>
      <c r="G174" s="1758">
        <v>3.068282325693529</v>
      </c>
      <c r="H174" s="1759">
        <v>411.67681159420295</v>
      </c>
      <c r="I174" s="1759">
        <v>0.89662386618065038</v>
      </c>
      <c r="J174" s="1760">
        <v>8.9473684210526319</v>
      </c>
      <c r="K174" s="1760">
        <v>7.5108853410740206</v>
      </c>
      <c r="L174" s="1761">
        <v>3.8682473042642047</v>
      </c>
    </row>
    <row r="175" spans="1:12" ht="15">
      <c r="A175" s="1732" t="s">
        <v>86</v>
      </c>
      <c r="B175" s="1762" t="s">
        <v>22</v>
      </c>
      <c r="C175" s="1741">
        <v>23335.892156862745</v>
      </c>
      <c r="D175" s="1741">
        <v>22390.709803921571</v>
      </c>
      <c r="E175" s="1742">
        <v>23802.61</v>
      </c>
      <c r="F175" s="1742">
        <v>22838.524000000001</v>
      </c>
      <c r="G175" s="1743">
        <v>4.221314827525628</v>
      </c>
      <c r="H175" s="1744">
        <v>410.1</v>
      </c>
      <c r="I175" s="1744">
        <v>2.499375156210947</v>
      </c>
      <c r="J175" s="1763">
        <v>36.19047619047619</v>
      </c>
      <c r="K175" s="1763">
        <v>5.1886792452830193</v>
      </c>
      <c r="L175" s="1764">
        <v>3.1756424354670685</v>
      </c>
    </row>
    <row r="176" spans="1:12" ht="15">
      <c r="A176" s="1732" t="s">
        <v>86</v>
      </c>
      <c r="B176" s="1762" t="s">
        <v>23</v>
      </c>
      <c r="C176" s="1741">
        <v>22753.359803921569</v>
      </c>
      <c r="D176" s="1741">
        <v>22552.800980392156</v>
      </c>
      <c r="E176" s="1742">
        <v>23208.427</v>
      </c>
      <c r="F176" s="1742">
        <v>23003.857</v>
      </c>
      <c r="G176" s="1743">
        <v>0.8892856532711001</v>
      </c>
      <c r="H176" s="1744">
        <v>415.2</v>
      </c>
      <c r="I176" s="1744">
        <v>-0.62230732407851197</v>
      </c>
      <c r="J176" s="1763">
        <v>-24.705882352941178</v>
      </c>
      <c r="K176" s="1763">
        <v>2.3222060957910013</v>
      </c>
      <c r="L176" s="1764">
        <v>0.69260486879713645</v>
      </c>
    </row>
    <row r="177" spans="1:12" ht="14.25">
      <c r="A177" s="1754" t="s">
        <v>86</v>
      </c>
      <c r="B177" s="1765" t="s">
        <v>24</v>
      </c>
      <c r="C177" s="1766">
        <v>22813.713159798386</v>
      </c>
      <c r="D177" s="1766">
        <v>22396.940304610176</v>
      </c>
      <c r="E177" s="1767">
        <v>23269.987422994356</v>
      </c>
      <c r="F177" s="1767">
        <v>22844.879110702379</v>
      </c>
      <c r="G177" s="1768">
        <v>1.8608472832444198</v>
      </c>
      <c r="H177" s="1769">
        <v>378.80361445783132</v>
      </c>
      <c r="I177" s="1769">
        <v>5.5984454568513478</v>
      </c>
      <c r="J177" s="1770">
        <v>-31.546391752577318</v>
      </c>
      <c r="K177" s="1770">
        <v>12.046444121915819</v>
      </c>
      <c r="L177" s="1771">
        <v>2.7481312384802354</v>
      </c>
    </row>
    <row r="178" spans="1:12" ht="15">
      <c r="A178" s="1732" t="s">
        <v>86</v>
      </c>
      <c r="B178" s="1762" t="s">
        <v>25</v>
      </c>
      <c r="C178" s="1741">
        <v>22592.03137254902</v>
      </c>
      <c r="D178" s="1741">
        <v>22233.99019607843</v>
      </c>
      <c r="E178" s="1742">
        <v>23043.871999999999</v>
      </c>
      <c r="F178" s="1742">
        <v>22678.67</v>
      </c>
      <c r="G178" s="1743">
        <v>1.6103325283184649</v>
      </c>
      <c r="H178" s="1744">
        <v>366.4</v>
      </c>
      <c r="I178" s="1744">
        <v>7.8916372202591152</v>
      </c>
      <c r="J178" s="1763">
        <v>-5.0761421319796955</v>
      </c>
      <c r="K178" s="1763">
        <v>6.7851959361393321</v>
      </c>
      <c r="L178" s="1764">
        <v>3.0083554453417864</v>
      </c>
    </row>
    <row r="179" spans="1:12" ht="15">
      <c r="A179" s="1732" t="s">
        <v>86</v>
      </c>
      <c r="B179" s="1762" t="s">
        <v>26</v>
      </c>
      <c r="C179" s="1741">
        <v>23079.034313725493</v>
      </c>
      <c r="D179" s="1741">
        <v>22498.746078431373</v>
      </c>
      <c r="E179" s="1742">
        <v>23540.615000000002</v>
      </c>
      <c r="F179" s="1742">
        <v>22948.721000000001</v>
      </c>
      <c r="G179" s="1743">
        <v>2.5792025620948555</v>
      </c>
      <c r="H179" s="1744">
        <v>394.8</v>
      </c>
      <c r="I179" s="1744">
        <v>6.1861215707369546</v>
      </c>
      <c r="J179" s="1763">
        <v>-49.652777777777779</v>
      </c>
      <c r="K179" s="1763">
        <v>5.2612481857764877</v>
      </c>
      <c r="L179" s="1764">
        <v>-0.26022420686154923</v>
      </c>
    </row>
    <row r="180" spans="1:12" ht="14.25">
      <c r="A180" s="1754" t="s">
        <v>86</v>
      </c>
      <c r="B180" s="1765" t="s">
        <v>27</v>
      </c>
      <c r="C180" s="1766">
        <v>21825.408343484625</v>
      </c>
      <c r="D180" s="1766">
        <v>21426.890544482256</v>
      </c>
      <c r="E180" s="1767">
        <v>22261.916510354316</v>
      </c>
      <c r="F180" s="1767">
        <v>21855.4283553719</v>
      </c>
      <c r="G180" s="1768">
        <v>1.8598956212290618</v>
      </c>
      <c r="H180" s="1769">
        <v>328.13995485327314</v>
      </c>
      <c r="I180" s="1769">
        <v>3.1665630545573329</v>
      </c>
      <c r="J180" s="1770">
        <v>-51.478641840087626</v>
      </c>
      <c r="K180" s="1770">
        <v>16.07402031930334</v>
      </c>
      <c r="L180" s="1771">
        <v>-1.4298140365248813</v>
      </c>
    </row>
    <row r="181" spans="1:12" ht="15">
      <c r="A181" s="1732" t="s">
        <v>86</v>
      </c>
      <c r="B181" s="1762" t="s">
        <v>28</v>
      </c>
      <c r="C181" s="1741">
        <v>21685.5</v>
      </c>
      <c r="D181" s="1741">
        <v>21211.548039215686</v>
      </c>
      <c r="E181" s="1742">
        <v>22119.21</v>
      </c>
      <c r="F181" s="1742">
        <v>21635.778999999999</v>
      </c>
      <c r="G181" s="1743">
        <v>2.2344053338684984</v>
      </c>
      <c r="H181" s="1744">
        <v>321.2</v>
      </c>
      <c r="I181" s="1744">
        <v>5.86684245220831</v>
      </c>
      <c r="J181" s="1763">
        <v>-25.866050808314089</v>
      </c>
      <c r="K181" s="1763">
        <v>11.647314949201741</v>
      </c>
      <c r="L181" s="1764">
        <v>3.345934581103581</v>
      </c>
    </row>
    <row r="182" spans="1:12" ht="15.75" thickBot="1">
      <c r="A182" s="1772" t="s">
        <v>86</v>
      </c>
      <c r="B182" s="1773" t="s">
        <v>29</v>
      </c>
      <c r="C182" s="1774">
        <v>22166.703921568627</v>
      </c>
      <c r="D182" s="1774">
        <v>21604.753921568627</v>
      </c>
      <c r="E182" s="1775">
        <v>22610.038</v>
      </c>
      <c r="F182" s="1775">
        <v>22036.848999999998</v>
      </c>
      <c r="G182" s="1776">
        <v>2.6010479084373728</v>
      </c>
      <c r="H182" s="1763">
        <v>346.4</v>
      </c>
      <c r="I182" s="1763">
        <v>4.5578025958345805</v>
      </c>
      <c r="J182" s="1763">
        <v>-74.583333333333329</v>
      </c>
      <c r="K182" s="1763">
        <v>4.4267053701015966</v>
      </c>
      <c r="L182" s="1764">
        <v>-4.7757486176284649</v>
      </c>
    </row>
    <row r="183" spans="1:12" ht="15.75" thickBot="1">
      <c r="A183" s="1777"/>
      <c r="B183" s="1778"/>
      <c r="C183" s="1779"/>
      <c r="D183" s="1779"/>
      <c r="E183" s="1779"/>
      <c r="F183" s="1779"/>
      <c r="G183" s="1780"/>
      <c r="H183" s="1781"/>
      <c r="I183" s="1781"/>
      <c r="J183" s="1781"/>
      <c r="K183" s="1781"/>
      <c r="L183" s="1782"/>
    </row>
    <row r="184" spans="1:12" ht="15">
      <c r="A184" s="1732" t="s">
        <v>87</v>
      </c>
      <c r="B184" s="1783" t="s">
        <v>26</v>
      </c>
      <c r="C184" s="1784">
        <v>23205.333333333332</v>
      </c>
      <c r="D184" s="1784">
        <v>22505.74411764706</v>
      </c>
      <c r="E184" s="1785">
        <v>23669.439999999999</v>
      </c>
      <c r="F184" s="1785">
        <v>22955.859</v>
      </c>
      <c r="G184" s="1786">
        <v>3.1084918233728405</v>
      </c>
      <c r="H184" s="1787">
        <v>432.1</v>
      </c>
      <c r="I184" s="1787">
        <v>8.7591240875912444</v>
      </c>
      <c r="J184" s="1787">
        <v>-45</v>
      </c>
      <c r="K184" s="1787">
        <v>2.3947750362844702</v>
      </c>
      <c r="L184" s="1788">
        <v>9.4161539351954815E-2</v>
      </c>
    </row>
    <row r="185" spans="1:12" ht="15.75" thickBot="1">
      <c r="A185" s="1772" t="s">
        <v>87</v>
      </c>
      <c r="B185" s="1773" t="s">
        <v>29</v>
      </c>
      <c r="C185" s="1774">
        <v>22316.990196078434</v>
      </c>
      <c r="D185" s="1774">
        <v>21746.309803921569</v>
      </c>
      <c r="E185" s="1775">
        <v>22763.33</v>
      </c>
      <c r="F185" s="1775">
        <v>22181.236000000001</v>
      </c>
      <c r="G185" s="1776">
        <v>2.6242631384472936</v>
      </c>
      <c r="H185" s="1763">
        <v>398.2</v>
      </c>
      <c r="I185" s="1763">
        <v>9.9089152635937001</v>
      </c>
      <c r="J185" s="1763">
        <v>-41.276595744680847</v>
      </c>
      <c r="K185" s="1763">
        <v>5.0072568940493465</v>
      </c>
      <c r="L185" s="1764">
        <v>0.5018887958898377</v>
      </c>
    </row>
    <row r="186" spans="1:12" ht="15.75" thickBot="1">
      <c r="A186" s="1777"/>
      <c r="B186" s="1778"/>
      <c r="C186" s="1779"/>
      <c r="D186" s="1779"/>
      <c r="E186" s="1779"/>
      <c r="F186" s="1779"/>
      <c r="G186" s="1780"/>
      <c r="H186" s="1781"/>
      <c r="I186" s="1781"/>
      <c r="J186" s="1781"/>
      <c r="K186" s="1781"/>
      <c r="L186" s="1782"/>
    </row>
    <row r="187" spans="1:12" ht="14.25">
      <c r="A187" s="1754" t="s">
        <v>88</v>
      </c>
      <c r="B187" s="1755" t="s">
        <v>21</v>
      </c>
      <c r="C187" s="1756" t="s">
        <v>73</v>
      </c>
      <c r="D187" s="1756" t="s">
        <v>73</v>
      </c>
      <c r="E187" s="1757" t="s">
        <v>73</v>
      </c>
      <c r="F187" s="1757" t="s">
        <v>73</v>
      </c>
      <c r="G187" s="1758" t="s">
        <v>73</v>
      </c>
      <c r="H187" s="1759" t="s">
        <v>73</v>
      </c>
      <c r="I187" s="1759" t="s">
        <v>73</v>
      </c>
      <c r="J187" s="1760" t="s">
        <v>73</v>
      </c>
      <c r="K187" s="1760" t="s">
        <v>73</v>
      </c>
      <c r="L187" s="1761" t="s">
        <v>73</v>
      </c>
    </row>
    <row r="188" spans="1:12" ht="15">
      <c r="A188" s="1739" t="s">
        <v>88</v>
      </c>
      <c r="B188" s="1762" t="s">
        <v>22</v>
      </c>
      <c r="C188" s="1741" t="s">
        <v>73</v>
      </c>
      <c r="D188" s="1741" t="s">
        <v>73</v>
      </c>
      <c r="E188" s="1742" t="s">
        <v>73</v>
      </c>
      <c r="F188" s="1742" t="s">
        <v>73</v>
      </c>
      <c r="G188" s="1743" t="s">
        <v>73</v>
      </c>
      <c r="H188" s="1744" t="s">
        <v>73</v>
      </c>
      <c r="I188" s="1744" t="s">
        <v>73</v>
      </c>
      <c r="J188" s="1763" t="s">
        <v>73</v>
      </c>
      <c r="K188" s="1763" t="s">
        <v>73</v>
      </c>
      <c r="L188" s="1764" t="s">
        <v>73</v>
      </c>
    </row>
    <row r="189" spans="1:12" ht="15">
      <c r="A189" s="1739" t="s">
        <v>88</v>
      </c>
      <c r="B189" s="1762" t="s">
        <v>23</v>
      </c>
      <c r="C189" s="1741" t="s">
        <v>73</v>
      </c>
      <c r="D189" s="1741" t="s">
        <v>73</v>
      </c>
      <c r="E189" s="1742" t="s">
        <v>73</v>
      </c>
      <c r="F189" s="1742" t="s">
        <v>73</v>
      </c>
      <c r="G189" s="1743" t="s">
        <v>73</v>
      </c>
      <c r="H189" s="1744" t="s">
        <v>73</v>
      </c>
      <c r="I189" s="1744" t="s">
        <v>73</v>
      </c>
      <c r="J189" s="1763" t="s">
        <v>73</v>
      </c>
      <c r="K189" s="1763" t="s">
        <v>73</v>
      </c>
      <c r="L189" s="1764" t="s">
        <v>73</v>
      </c>
    </row>
    <row r="190" spans="1:12" ht="15">
      <c r="A190" s="1739" t="s">
        <v>88</v>
      </c>
      <c r="B190" s="1762" t="s">
        <v>30</v>
      </c>
      <c r="C190" s="1741" t="s">
        <v>73</v>
      </c>
      <c r="D190" s="1741" t="s">
        <v>73</v>
      </c>
      <c r="E190" s="1742" t="s">
        <v>73</v>
      </c>
      <c r="F190" s="1742" t="s">
        <v>73</v>
      </c>
      <c r="G190" s="1743" t="s">
        <v>73</v>
      </c>
      <c r="H190" s="1744" t="s">
        <v>73</v>
      </c>
      <c r="I190" s="1744" t="s">
        <v>73</v>
      </c>
      <c r="J190" s="1763" t="s">
        <v>73</v>
      </c>
      <c r="K190" s="1763" t="s">
        <v>73</v>
      </c>
      <c r="L190" s="1764" t="s">
        <v>73</v>
      </c>
    </row>
    <row r="191" spans="1:12" ht="14.25">
      <c r="A191" s="1789" t="s">
        <v>88</v>
      </c>
      <c r="B191" s="1765" t="s">
        <v>24</v>
      </c>
      <c r="C191" s="1766" t="s">
        <v>200</v>
      </c>
      <c r="D191" s="1766" t="s">
        <v>200</v>
      </c>
      <c r="E191" s="1767" t="s">
        <v>200</v>
      </c>
      <c r="F191" s="1767" t="s">
        <v>200</v>
      </c>
      <c r="G191" s="1768" t="s">
        <v>73</v>
      </c>
      <c r="H191" s="1769" t="s">
        <v>200</v>
      </c>
      <c r="I191" s="1769" t="s">
        <v>73</v>
      </c>
      <c r="J191" s="1770" t="s">
        <v>73</v>
      </c>
      <c r="K191" s="1770">
        <v>0.10885341074020319</v>
      </c>
      <c r="L191" s="1771" t="s">
        <v>73</v>
      </c>
    </row>
    <row r="192" spans="1:12" ht="15">
      <c r="A192" s="1739" t="s">
        <v>88</v>
      </c>
      <c r="B192" s="1762" t="s">
        <v>26</v>
      </c>
      <c r="C192" s="1741" t="s">
        <v>200</v>
      </c>
      <c r="D192" s="1741" t="s">
        <v>73</v>
      </c>
      <c r="E192" s="1742" t="s">
        <v>200</v>
      </c>
      <c r="F192" s="1742" t="s">
        <v>73</v>
      </c>
      <c r="G192" s="1743" t="s">
        <v>73</v>
      </c>
      <c r="H192" s="1744" t="s">
        <v>200</v>
      </c>
      <c r="I192" s="1744" t="s">
        <v>73</v>
      </c>
      <c r="J192" s="1763" t="s">
        <v>73</v>
      </c>
      <c r="K192" s="1763">
        <v>3.6284470246734396E-2</v>
      </c>
      <c r="L192" s="1764" t="s">
        <v>73</v>
      </c>
    </row>
    <row r="193" spans="1:12" ht="15">
      <c r="A193" s="1739" t="s">
        <v>88</v>
      </c>
      <c r="B193" s="1762" t="s">
        <v>31</v>
      </c>
      <c r="C193" s="1741" t="s">
        <v>200</v>
      </c>
      <c r="D193" s="1741" t="s">
        <v>200</v>
      </c>
      <c r="E193" s="1742" t="s">
        <v>200</v>
      </c>
      <c r="F193" s="1742" t="s">
        <v>200</v>
      </c>
      <c r="G193" s="1743" t="s">
        <v>73</v>
      </c>
      <c r="H193" s="1744" t="s">
        <v>200</v>
      </c>
      <c r="I193" s="1744" t="s">
        <v>73</v>
      </c>
      <c r="J193" s="1763" t="s">
        <v>73</v>
      </c>
      <c r="K193" s="1763">
        <v>7.2568940493468792E-2</v>
      </c>
      <c r="L193" s="1764" t="s">
        <v>73</v>
      </c>
    </row>
    <row r="194" spans="1:12" ht="14.25">
      <c r="A194" s="1789" t="s">
        <v>88</v>
      </c>
      <c r="B194" s="1765" t="s">
        <v>27</v>
      </c>
      <c r="C194" s="1766" t="s">
        <v>200</v>
      </c>
      <c r="D194" s="1766" t="s">
        <v>200</v>
      </c>
      <c r="E194" s="1767" t="s">
        <v>200</v>
      </c>
      <c r="F194" s="1767" t="s">
        <v>200</v>
      </c>
      <c r="G194" s="1768" t="s">
        <v>73</v>
      </c>
      <c r="H194" s="1769" t="s">
        <v>200</v>
      </c>
      <c r="I194" s="1769" t="s">
        <v>73</v>
      </c>
      <c r="J194" s="1770" t="s">
        <v>73</v>
      </c>
      <c r="K194" s="1770">
        <v>1.7779390420899857</v>
      </c>
      <c r="L194" s="1771" t="s">
        <v>73</v>
      </c>
    </row>
    <row r="195" spans="1:12" ht="15">
      <c r="A195" s="1739" t="s">
        <v>88</v>
      </c>
      <c r="B195" s="1762" t="s">
        <v>29</v>
      </c>
      <c r="C195" s="1741" t="s">
        <v>200</v>
      </c>
      <c r="D195" s="1741" t="s">
        <v>200</v>
      </c>
      <c r="E195" s="1742" t="s">
        <v>200</v>
      </c>
      <c r="F195" s="1742" t="s">
        <v>200</v>
      </c>
      <c r="G195" s="1743" t="s">
        <v>73</v>
      </c>
      <c r="H195" s="1744" t="s">
        <v>200</v>
      </c>
      <c r="I195" s="1744" t="s">
        <v>73</v>
      </c>
      <c r="J195" s="1763" t="s">
        <v>73</v>
      </c>
      <c r="K195" s="1763">
        <v>0.76197387518142234</v>
      </c>
      <c r="L195" s="1764" t="s">
        <v>73</v>
      </c>
    </row>
    <row r="196" spans="1:12" ht="15.75" thickBot="1">
      <c r="A196" s="1790" t="s">
        <v>88</v>
      </c>
      <c r="B196" s="1762" t="s">
        <v>32</v>
      </c>
      <c r="C196" s="1774" t="s">
        <v>200</v>
      </c>
      <c r="D196" s="1774" t="s">
        <v>200</v>
      </c>
      <c r="E196" s="1775" t="s">
        <v>200</v>
      </c>
      <c r="F196" s="1775" t="s">
        <v>200</v>
      </c>
      <c r="G196" s="1776" t="s">
        <v>73</v>
      </c>
      <c r="H196" s="1763" t="s">
        <v>200</v>
      </c>
      <c r="I196" s="1763" t="s">
        <v>73</v>
      </c>
      <c r="J196" s="1763" t="s">
        <v>73</v>
      </c>
      <c r="K196" s="1763">
        <v>1.0159651669085632</v>
      </c>
      <c r="L196" s="1764" t="s">
        <v>73</v>
      </c>
    </row>
    <row r="197" spans="1:12" ht="15.75" thickBot="1">
      <c r="A197" s="1777"/>
      <c r="B197" s="1778"/>
      <c r="C197" s="1779"/>
      <c r="D197" s="1779"/>
      <c r="E197" s="1779"/>
      <c r="F197" s="1779"/>
      <c r="G197" s="1780"/>
      <c r="H197" s="1781"/>
      <c r="I197" s="1781"/>
      <c r="J197" s="1781"/>
      <c r="K197" s="1781"/>
      <c r="L197" s="1782"/>
    </row>
    <row r="198" spans="1:12" ht="14.25">
      <c r="A198" s="1754" t="s">
        <v>20</v>
      </c>
      <c r="B198" s="1755" t="s">
        <v>24</v>
      </c>
      <c r="C198" s="1756">
        <v>19264.647466939445</v>
      </c>
      <c r="D198" s="1756">
        <v>19075.789555881671</v>
      </c>
      <c r="E198" s="1757">
        <v>19649.940416278234</v>
      </c>
      <c r="F198" s="1757">
        <v>19457.305346999303</v>
      </c>
      <c r="G198" s="1758">
        <v>0.99003981200633784</v>
      </c>
      <c r="H198" s="1759">
        <v>348.60500000000002</v>
      </c>
      <c r="I198" s="1759">
        <v>-4.22062459932227</v>
      </c>
      <c r="J198" s="1760">
        <v>-74.603174603174608</v>
      </c>
      <c r="K198" s="1760">
        <v>2.9027576197387517</v>
      </c>
      <c r="L198" s="1761">
        <v>-3.1363528097091007</v>
      </c>
    </row>
    <row r="199" spans="1:12" ht="15">
      <c r="A199" s="1732" t="s">
        <v>20</v>
      </c>
      <c r="B199" s="1762" t="s">
        <v>25</v>
      </c>
      <c r="C199" s="1741">
        <v>19036.948039215687</v>
      </c>
      <c r="D199" s="1741">
        <v>18762.99705882353</v>
      </c>
      <c r="E199" s="1742">
        <v>19417.687000000002</v>
      </c>
      <c r="F199" s="1742">
        <v>19138.257000000001</v>
      </c>
      <c r="G199" s="1743">
        <v>1.4600598163145173</v>
      </c>
      <c r="H199" s="1744">
        <v>317.39999999999998</v>
      </c>
      <c r="I199" s="1744">
        <v>-5.5357142857142927</v>
      </c>
      <c r="J199" s="1763">
        <v>-68.333333333333329</v>
      </c>
      <c r="K199" s="1763">
        <v>0.68940493468795361</v>
      </c>
      <c r="L199" s="1764">
        <v>-0.46090181377830408</v>
      </c>
    </row>
    <row r="200" spans="1:12" ht="15">
      <c r="A200" s="1732" t="s">
        <v>20</v>
      </c>
      <c r="B200" s="1762" t="s">
        <v>26</v>
      </c>
      <c r="C200" s="1741">
        <v>19389.071568627449</v>
      </c>
      <c r="D200" s="1741">
        <v>19282.53529411765</v>
      </c>
      <c r="E200" s="1742">
        <v>19776.852999999999</v>
      </c>
      <c r="F200" s="1742">
        <v>19668.186000000002</v>
      </c>
      <c r="G200" s="1743">
        <v>0.55250138472352073</v>
      </c>
      <c r="H200" s="1744">
        <v>341.3</v>
      </c>
      <c r="I200" s="1744">
        <v>-2.6248216833095546</v>
      </c>
      <c r="J200" s="1763">
        <v>-72.972972972972968</v>
      </c>
      <c r="K200" s="1763">
        <v>1.0885341074020318</v>
      </c>
      <c r="L200" s="1764">
        <v>-1.0395333772605446</v>
      </c>
    </row>
    <row r="201" spans="1:12" ht="15">
      <c r="A201" s="1732" t="s">
        <v>20</v>
      </c>
      <c r="B201" s="1762" t="s">
        <v>31</v>
      </c>
      <c r="C201" s="1741">
        <v>19273.160784313724</v>
      </c>
      <c r="D201" s="1741">
        <v>19044.546078431373</v>
      </c>
      <c r="E201" s="1742">
        <v>19658.624</v>
      </c>
      <c r="F201" s="1742">
        <v>19425.437000000002</v>
      </c>
      <c r="G201" s="1743">
        <v>1.2004208708406305</v>
      </c>
      <c r="H201" s="1744">
        <v>374.8</v>
      </c>
      <c r="I201" s="1744">
        <v>-2.9015544041450747</v>
      </c>
      <c r="J201" s="1763">
        <v>-78.472222222222214</v>
      </c>
      <c r="K201" s="1763">
        <v>1.1248185776487662</v>
      </c>
      <c r="L201" s="1764">
        <v>-1.6359176186702522</v>
      </c>
    </row>
    <row r="202" spans="1:12" ht="14.25">
      <c r="A202" s="1754" t="s">
        <v>20</v>
      </c>
      <c r="B202" s="1765" t="s">
        <v>27</v>
      </c>
      <c r="C202" s="1766">
        <v>18490.657986942166</v>
      </c>
      <c r="D202" s="1766">
        <v>18223.257232091364</v>
      </c>
      <c r="E202" s="1767">
        <v>18860.471146681008</v>
      </c>
      <c r="F202" s="1767">
        <v>18587.722376733193</v>
      </c>
      <c r="G202" s="1768">
        <v>1.4673598218210044</v>
      </c>
      <c r="H202" s="1769">
        <v>304.49614643545277</v>
      </c>
      <c r="I202" s="1769">
        <v>1.5437838612951271</v>
      </c>
      <c r="J202" s="1770">
        <v>-59.133858267716533</v>
      </c>
      <c r="K202" s="1770">
        <v>18.83164005805515</v>
      </c>
      <c r="L202" s="1771">
        <v>-5.5165194511473032</v>
      </c>
    </row>
    <row r="203" spans="1:12" ht="15">
      <c r="A203" s="1732" t="s">
        <v>20</v>
      </c>
      <c r="B203" s="1762" t="s">
        <v>28</v>
      </c>
      <c r="C203" s="1741">
        <v>18184.50980392157</v>
      </c>
      <c r="D203" s="1741">
        <v>17855.226470588233</v>
      </c>
      <c r="E203" s="1742">
        <v>18548.2</v>
      </c>
      <c r="F203" s="1742">
        <v>18212.330999999998</v>
      </c>
      <c r="G203" s="1743">
        <v>1.8441845802165711</v>
      </c>
      <c r="H203" s="1744">
        <v>277.10000000000002</v>
      </c>
      <c r="I203" s="1744">
        <v>2.2509225092251004</v>
      </c>
      <c r="J203" s="1763">
        <v>-54.651162790697668</v>
      </c>
      <c r="K203" s="1763">
        <v>7.0754716981132075</v>
      </c>
      <c r="L203" s="1764">
        <v>-1.1683933325616396</v>
      </c>
    </row>
    <row r="204" spans="1:12" ht="15">
      <c r="A204" s="1732" t="s">
        <v>20</v>
      </c>
      <c r="B204" s="1762" t="s">
        <v>29</v>
      </c>
      <c r="C204" s="1741">
        <v>18729.738235294117</v>
      </c>
      <c r="D204" s="1741">
        <v>18321.25980392157</v>
      </c>
      <c r="E204" s="1742">
        <v>19104.332999999999</v>
      </c>
      <c r="F204" s="1742">
        <v>18687.685000000001</v>
      </c>
      <c r="G204" s="1743">
        <v>2.2295324434246262</v>
      </c>
      <c r="H204" s="1744">
        <v>312.2</v>
      </c>
      <c r="I204" s="1744">
        <v>4.0666666666666629</v>
      </c>
      <c r="J204" s="1763">
        <v>-63.757115749525617</v>
      </c>
      <c r="K204" s="1763">
        <v>6.9303338171262707</v>
      </c>
      <c r="L204" s="1764">
        <v>-3.1731937902356924</v>
      </c>
    </row>
    <row r="205" spans="1:12" ht="15">
      <c r="A205" s="1732" t="s">
        <v>20</v>
      </c>
      <c r="B205" s="1762" t="s">
        <v>32</v>
      </c>
      <c r="C205" s="1741">
        <v>18542.152941176468</v>
      </c>
      <c r="D205" s="1741">
        <v>18481.232352941177</v>
      </c>
      <c r="E205" s="1742">
        <v>18912.995999999999</v>
      </c>
      <c r="F205" s="1742">
        <v>18850.857</v>
      </c>
      <c r="G205" s="1743">
        <v>0.32963488079082676</v>
      </c>
      <c r="H205" s="1744">
        <v>333.6</v>
      </c>
      <c r="I205" s="1744">
        <v>-1.6799292661361593</v>
      </c>
      <c r="J205" s="1763">
        <v>-57.507987220447291</v>
      </c>
      <c r="K205" s="1763">
        <v>4.8258345428156746</v>
      </c>
      <c r="L205" s="1764">
        <v>-1.1749323283499695</v>
      </c>
    </row>
    <row r="206" spans="1:12" ht="14.25">
      <c r="A206" s="1754" t="s">
        <v>20</v>
      </c>
      <c r="B206" s="1765" t="s">
        <v>33</v>
      </c>
      <c r="C206" s="1766">
        <v>15161.213230387026</v>
      </c>
      <c r="D206" s="1766">
        <v>14787.630581018046</v>
      </c>
      <c r="E206" s="1767">
        <v>15464.437494994767</v>
      </c>
      <c r="F206" s="1767">
        <v>15083.383192638406</v>
      </c>
      <c r="G206" s="1768">
        <v>2.5263185154795895</v>
      </c>
      <c r="H206" s="1769">
        <v>232.38437499999998</v>
      </c>
      <c r="I206" s="1769">
        <v>2.0036082738584882</v>
      </c>
      <c r="J206" s="1770">
        <v>-50.515463917525771</v>
      </c>
      <c r="K206" s="1770">
        <v>10.449927431059507</v>
      </c>
      <c r="L206" s="1771">
        <v>-0.70804802906319253</v>
      </c>
    </row>
    <row r="207" spans="1:12" ht="15">
      <c r="A207" s="1732" t="s">
        <v>20</v>
      </c>
      <c r="B207" s="1762" t="s">
        <v>74</v>
      </c>
      <c r="C207" s="1791">
        <v>14829.139215686275</v>
      </c>
      <c r="D207" s="1791">
        <v>14363.017647058823</v>
      </c>
      <c r="E207" s="1792">
        <v>15125.722</v>
      </c>
      <c r="F207" s="1792">
        <v>14650.278</v>
      </c>
      <c r="G207" s="1793">
        <v>3.2452899528595944</v>
      </c>
      <c r="H207" s="1794">
        <v>222.8</v>
      </c>
      <c r="I207" s="1794">
        <v>0.76888285843510507</v>
      </c>
      <c r="J207" s="1795">
        <v>-52.673796791443849</v>
      </c>
      <c r="K207" s="1795">
        <v>6.4223512336719883</v>
      </c>
      <c r="L207" s="1796">
        <v>-0.7478941651010178</v>
      </c>
    </row>
    <row r="208" spans="1:12" ht="15">
      <c r="A208" s="1732" t="s">
        <v>20</v>
      </c>
      <c r="B208" s="1762" t="s">
        <v>34</v>
      </c>
      <c r="C208" s="1741">
        <v>15648.107843137253</v>
      </c>
      <c r="D208" s="1741">
        <v>15577.725490196079</v>
      </c>
      <c r="E208" s="1742">
        <v>15961.07</v>
      </c>
      <c r="F208" s="1742">
        <v>15889.28</v>
      </c>
      <c r="G208" s="1743">
        <v>0.45181405324847357</v>
      </c>
      <c r="H208" s="1744">
        <v>239.9</v>
      </c>
      <c r="I208" s="1744">
        <v>2.3900981647460497</v>
      </c>
      <c r="J208" s="1763">
        <v>-43.636363636363633</v>
      </c>
      <c r="K208" s="1763">
        <v>3.3744557329462994</v>
      </c>
      <c r="L208" s="1764">
        <v>0.21111217466409116</v>
      </c>
    </row>
    <row r="209" spans="1:12" ht="15.75" thickBot="1">
      <c r="A209" s="1732" t="s">
        <v>20</v>
      </c>
      <c r="B209" s="1762" t="s">
        <v>35</v>
      </c>
      <c r="C209" s="1741">
        <v>15592.560784313726</v>
      </c>
      <c r="D209" s="1741">
        <v>15193.496078431372</v>
      </c>
      <c r="E209" s="1742">
        <v>15904.412</v>
      </c>
      <c r="F209" s="1742">
        <v>15497.366</v>
      </c>
      <c r="G209" s="1743">
        <v>2.6265495697785046</v>
      </c>
      <c r="H209" s="1744">
        <v>287.8</v>
      </c>
      <c r="I209" s="1744">
        <v>10.099464422341253</v>
      </c>
      <c r="J209" s="1763">
        <v>-58.139534883720934</v>
      </c>
      <c r="K209" s="1763">
        <v>0.65312046444121918</v>
      </c>
      <c r="L209" s="1764">
        <v>-0.17126603862626544</v>
      </c>
    </row>
    <row r="210" spans="1:12" ht="15.75" thickBot="1">
      <c r="A210" s="1777"/>
      <c r="B210" s="1778"/>
      <c r="C210" s="1779"/>
      <c r="D210" s="1779"/>
      <c r="E210" s="1779"/>
      <c r="F210" s="1779"/>
      <c r="G210" s="1780"/>
      <c r="H210" s="1781"/>
      <c r="I210" s="1781"/>
      <c r="J210" s="1781"/>
      <c r="K210" s="1781"/>
      <c r="L210" s="1782"/>
    </row>
    <row r="211" spans="1:12" ht="14.25">
      <c r="A211" s="1754" t="s">
        <v>89</v>
      </c>
      <c r="B211" s="1765" t="s">
        <v>21</v>
      </c>
      <c r="C211" s="1766">
        <v>22914.777061356843</v>
      </c>
      <c r="D211" s="1766">
        <v>23434.666035626193</v>
      </c>
      <c r="E211" s="1767">
        <v>23373.072602583979</v>
      </c>
      <c r="F211" s="1767">
        <v>23903.359356338718</v>
      </c>
      <c r="G211" s="1768">
        <v>-2.2184612039232761</v>
      </c>
      <c r="H211" s="1769">
        <v>339.46842105263158</v>
      </c>
      <c r="I211" s="1769">
        <v>3.8437130785601412</v>
      </c>
      <c r="J211" s="1770">
        <v>-8.7999999999999989</v>
      </c>
      <c r="K211" s="1770">
        <v>4.1364296081277212</v>
      </c>
      <c r="L211" s="1771">
        <v>1.7399572154896843</v>
      </c>
    </row>
    <row r="212" spans="1:12" ht="15">
      <c r="A212" s="1732" t="s">
        <v>89</v>
      </c>
      <c r="B212" s="1762" t="s">
        <v>22</v>
      </c>
      <c r="C212" s="1741">
        <v>20967.552941176469</v>
      </c>
      <c r="D212" s="1741">
        <v>23476.810784313726</v>
      </c>
      <c r="E212" s="1742">
        <v>21386.903999999999</v>
      </c>
      <c r="F212" s="1742">
        <v>23946.347000000002</v>
      </c>
      <c r="G212" s="1743">
        <v>-10.68823983883639</v>
      </c>
      <c r="H212" s="1744">
        <v>330.8</v>
      </c>
      <c r="I212" s="1744">
        <v>14.503288335064049</v>
      </c>
      <c r="J212" s="1763">
        <v>166.66666666666669</v>
      </c>
      <c r="K212" s="1763">
        <v>0.8708272859216255</v>
      </c>
      <c r="L212" s="1764">
        <v>0.6982812736516868</v>
      </c>
    </row>
    <row r="213" spans="1:12" ht="15">
      <c r="A213" s="1732" t="s">
        <v>89</v>
      </c>
      <c r="B213" s="1762" t="s">
        <v>23</v>
      </c>
      <c r="C213" s="1741">
        <v>23266.567647058826</v>
      </c>
      <c r="D213" s="1741">
        <v>23320.932352941174</v>
      </c>
      <c r="E213" s="1742">
        <v>23731.899000000001</v>
      </c>
      <c r="F213" s="1742">
        <v>23787.350999999999</v>
      </c>
      <c r="G213" s="1743">
        <v>-0.23311549066559575</v>
      </c>
      <c r="H213" s="1744">
        <v>342.7</v>
      </c>
      <c r="I213" s="1744">
        <v>7.530593034201444</v>
      </c>
      <c r="J213" s="1763">
        <v>-26.666666666666668</v>
      </c>
      <c r="K213" s="1763">
        <v>1.5965166908563133</v>
      </c>
      <c r="L213" s="1764">
        <v>0.44620994239005562</v>
      </c>
    </row>
    <row r="214" spans="1:12" ht="15">
      <c r="A214" s="1732" t="s">
        <v>89</v>
      </c>
      <c r="B214" s="1762" t="s">
        <v>30</v>
      </c>
      <c r="C214" s="1741">
        <v>23562.478431372547</v>
      </c>
      <c r="D214" s="1741">
        <v>23542.555882352939</v>
      </c>
      <c r="E214" s="1742">
        <v>24033.727999999999</v>
      </c>
      <c r="F214" s="1742">
        <v>24013.406999999999</v>
      </c>
      <c r="G214" s="1743">
        <v>8.4623560496850422E-2</v>
      </c>
      <c r="H214" s="1744">
        <v>340.9</v>
      </c>
      <c r="I214" s="1744">
        <v>-0.26331187829140845</v>
      </c>
      <c r="J214" s="1763">
        <v>-17.857142857142858</v>
      </c>
      <c r="K214" s="1763">
        <v>1.6690856313497822</v>
      </c>
      <c r="L214" s="1764">
        <v>0.59546599944794165</v>
      </c>
    </row>
    <row r="215" spans="1:12" ht="14.25">
      <c r="A215" s="1754" t="s">
        <v>89</v>
      </c>
      <c r="B215" s="1765" t="s">
        <v>24</v>
      </c>
      <c r="C215" s="1766">
        <v>23062.898817001766</v>
      </c>
      <c r="D215" s="1766">
        <v>22434.89900290213</v>
      </c>
      <c r="E215" s="1767">
        <v>23524.156793341801</v>
      </c>
      <c r="F215" s="1767">
        <v>22883.596982960175</v>
      </c>
      <c r="G215" s="1768">
        <v>2.7992094549585311</v>
      </c>
      <c r="H215" s="1769">
        <v>322.20272727272732</v>
      </c>
      <c r="I215" s="1769">
        <v>6.6129098787711991</v>
      </c>
      <c r="J215" s="1770">
        <v>-34.131736526946113</v>
      </c>
      <c r="K215" s="1770">
        <v>7.9825834542815679</v>
      </c>
      <c r="L215" s="1771">
        <v>1.5792092211527331</v>
      </c>
    </row>
    <row r="216" spans="1:12" ht="15">
      <c r="A216" s="1732" t="s">
        <v>89</v>
      </c>
      <c r="B216" s="1762" t="s">
        <v>25</v>
      </c>
      <c r="C216" s="1741">
        <v>22093.78137254902</v>
      </c>
      <c r="D216" s="1741">
        <v>21325.064705882352</v>
      </c>
      <c r="E216" s="1742">
        <v>22535.656999999999</v>
      </c>
      <c r="F216" s="1742">
        <v>21751.565999999999</v>
      </c>
      <c r="G216" s="1743">
        <v>3.6047565494824623</v>
      </c>
      <c r="H216" s="1744">
        <v>291.2</v>
      </c>
      <c r="I216" s="1744">
        <v>12.606341840680575</v>
      </c>
      <c r="J216" s="1763">
        <v>-19.047619047619047</v>
      </c>
      <c r="K216" s="1763">
        <v>1.2336719883889695</v>
      </c>
      <c r="L216" s="1764">
        <v>0.42845726446258914</v>
      </c>
    </row>
    <row r="217" spans="1:12" ht="15">
      <c r="A217" s="1732" t="s">
        <v>89</v>
      </c>
      <c r="B217" s="1762" t="s">
        <v>26</v>
      </c>
      <c r="C217" s="1741">
        <v>23527.370588235295</v>
      </c>
      <c r="D217" s="1741">
        <v>22633.495098039217</v>
      </c>
      <c r="E217" s="1742">
        <v>23997.918000000001</v>
      </c>
      <c r="F217" s="1742">
        <v>23086.165000000001</v>
      </c>
      <c r="G217" s="1743">
        <v>3.9493480186076839</v>
      </c>
      <c r="H217" s="1744">
        <v>325.5</v>
      </c>
      <c r="I217" s="1744">
        <v>12.474084312370429</v>
      </c>
      <c r="J217" s="1763">
        <v>-14.728682170542637</v>
      </c>
      <c r="K217" s="1763">
        <v>3.991291727140784</v>
      </c>
      <c r="L217" s="1764">
        <v>1.5181322179383301</v>
      </c>
    </row>
    <row r="218" spans="1:12" ht="15">
      <c r="A218" s="1732" t="s">
        <v>89</v>
      </c>
      <c r="B218" s="1762" t="s">
        <v>31</v>
      </c>
      <c r="C218" s="1741">
        <v>22783.372549019608</v>
      </c>
      <c r="D218" s="1741">
        <v>22522.846078431372</v>
      </c>
      <c r="E218" s="1742">
        <v>23239.040000000001</v>
      </c>
      <c r="F218" s="1742">
        <v>22973.303</v>
      </c>
      <c r="G218" s="1743">
        <v>1.1567209120952306</v>
      </c>
      <c r="H218" s="1744">
        <v>331.3</v>
      </c>
      <c r="I218" s="1744">
        <v>2.3794808405438777</v>
      </c>
      <c r="J218" s="1763">
        <v>-53.374233128834362</v>
      </c>
      <c r="K218" s="1763">
        <v>2.7576197387518144</v>
      </c>
      <c r="L218" s="1764">
        <v>-0.36738026124818557</v>
      </c>
    </row>
    <row r="219" spans="1:12" ht="14.25">
      <c r="A219" s="1754" t="s">
        <v>89</v>
      </c>
      <c r="B219" s="1765" t="s">
        <v>27</v>
      </c>
      <c r="C219" s="1766">
        <v>21872.661586134021</v>
      </c>
      <c r="D219" s="1766">
        <v>21073.091845034869</v>
      </c>
      <c r="E219" s="1767">
        <v>22310.114817856702</v>
      </c>
      <c r="F219" s="1767">
        <v>21494.553681935566</v>
      </c>
      <c r="G219" s="1768">
        <v>3.7942687621681084</v>
      </c>
      <c r="H219" s="1769">
        <v>274.86610169491524</v>
      </c>
      <c r="I219" s="1769">
        <v>3.2665326221067756</v>
      </c>
      <c r="J219" s="1770">
        <v>-51.718494271685763</v>
      </c>
      <c r="K219" s="1770">
        <v>10.703918722786646</v>
      </c>
      <c r="L219" s="1771">
        <v>-1.0100383324280777</v>
      </c>
    </row>
    <row r="220" spans="1:12" ht="15">
      <c r="A220" s="1732" t="s">
        <v>89</v>
      </c>
      <c r="B220" s="1762" t="s">
        <v>28</v>
      </c>
      <c r="C220" s="1741">
        <v>20526.328431372549</v>
      </c>
      <c r="D220" s="1741">
        <v>20093.455882352941</v>
      </c>
      <c r="E220" s="1742">
        <v>20936.855</v>
      </c>
      <c r="F220" s="1742">
        <v>20495.325000000001</v>
      </c>
      <c r="G220" s="1743">
        <v>2.1542961626614794</v>
      </c>
      <c r="H220" s="1744">
        <v>241.1</v>
      </c>
      <c r="I220" s="1744">
        <v>5.008710801393728</v>
      </c>
      <c r="J220" s="1763">
        <v>-45.255474452554743</v>
      </c>
      <c r="K220" s="1763">
        <v>2.7213352685050798</v>
      </c>
      <c r="L220" s="1764">
        <v>9.4801526173791562E-2</v>
      </c>
    </row>
    <row r="221" spans="1:12" ht="15">
      <c r="A221" s="1732" t="s">
        <v>89</v>
      </c>
      <c r="B221" s="1762" t="s">
        <v>29</v>
      </c>
      <c r="C221" s="1741">
        <v>22294.533333333333</v>
      </c>
      <c r="D221" s="1741">
        <v>21291.428431372551</v>
      </c>
      <c r="E221" s="1742">
        <v>22740.423999999999</v>
      </c>
      <c r="F221" s="1742">
        <v>21717.257000000001</v>
      </c>
      <c r="G221" s="1743">
        <v>4.7113086150796919</v>
      </c>
      <c r="H221" s="1744">
        <v>277.5</v>
      </c>
      <c r="I221" s="1744">
        <v>4.1275797373358349</v>
      </c>
      <c r="J221" s="1744">
        <v>-50</v>
      </c>
      <c r="K221" s="1744">
        <v>5.4426705370101596</v>
      </c>
      <c r="L221" s="1745">
        <v>-0.30886320532112865</v>
      </c>
    </row>
    <row r="222" spans="1:12" ht="15.75" thickBot="1">
      <c r="A222" s="1797" t="s">
        <v>89</v>
      </c>
      <c r="B222" s="1798" t="s">
        <v>32</v>
      </c>
      <c r="C222" s="1748">
        <v>22189.742156862743</v>
      </c>
      <c r="D222" s="1748">
        <v>21333.707843137257</v>
      </c>
      <c r="E222" s="1749">
        <v>22633.537</v>
      </c>
      <c r="F222" s="1749">
        <v>21760.382000000001</v>
      </c>
      <c r="G222" s="1750">
        <v>4.0125904039736007</v>
      </c>
      <c r="H222" s="1751">
        <v>305.39999999999998</v>
      </c>
      <c r="I222" s="1751">
        <v>3.7364130434782616</v>
      </c>
      <c r="J222" s="1751">
        <v>-59.770114942528743</v>
      </c>
      <c r="K222" s="1751">
        <v>2.5399129172714079</v>
      </c>
      <c r="L222" s="1752">
        <v>-0.79597665328073974</v>
      </c>
    </row>
    <row r="223" spans="1:12">
      <c r="G223" s="1802"/>
      <c r="H223" s="1802"/>
      <c r="I223" s="1802"/>
      <c r="J223" s="1802"/>
      <c r="K223" s="1802"/>
      <c r="L223" s="1802"/>
    </row>
    <row r="224" spans="1:12">
      <c r="G224" s="1802"/>
      <c r="H224" s="1802"/>
      <c r="I224" s="1802"/>
      <c r="J224" s="1802"/>
      <c r="K224" s="1802"/>
      <c r="L224" s="1806"/>
    </row>
    <row r="225" spans="1:12" ht="13.5" thickBot="1">
      <c r="G225" s="1802"/>
      <c r="H225" s="1802"/>
      <c r="I225" s="1802"/>
      <c r="J225" s="1802"/>
      <c r="K225" s="1802"/>
      <c r="L225" s="1803"/>
    </row>
    <row r="226" spans="1:12" ht="21" thickBot="1">
      <c r="A226" s="1676" t="s">
        <v>260</v>
      </c>
      <c r="B226" s="1677"/>
      <c r="C226" s="1677"/>
      <c r="D226" s="1677"/>
      <c r="E226" s="1677"/>
      <c r="F226" s="1677"/>
      <c r="G226" s="1804"/>
      <c r="H226" s="1804"/>
      <c r="I226" s="1804"/>
      <c r="J226" s="1804"/>
      <c r="K226" s="1804"/>
      <c r="L226" s="1805"/>
    </row>
    <row r="227" spans="1:12">
      <c r="A227" s="1679"/>
      <c r="B227" s="1680"/>
      <c r="C227" s="1681" t="s">
        <v>5</v>
      </c>
      <c r="D227" s="1681" t="s">
        <v>5</v>
      </c>
      <c r="E227" s="1681"/>
      <c r="F227" s="1681"/>
      <c r="G227" s="1682"/>
      <c r="H227" s="1683" t="s">
        <v>6</v>
      </c>
      <c r="I227" s="1684"/>
      <c r="J227" s="1685" t="s">
        <v>7</v>
      </c>
      <c r="K227" s="1686" t="s">
        <v>8</v>
      </c>
      <c r="L227" s="1687"/>
    </row>
    <row r="228" spans="1:12" ht="15.75">
      <c r="A228" s="1688" t="s">
        <v>9</v>
      </c>
      <c r="B228" s="1689" t="s">
        <v>10</v>
      </c>
      <c r="C228" s="1690" t="s">
        <v>36</v>
      </c>
      <c r="D228" s="1690" t="s">
        <v>36</v>
      </c>
      <c r="E228" s="1691" t="s">
        <v>37</v>
      </c>
      <c r="F228" s="1692"/>
      <c r="G228" s="1693"/>
      <c r="H228" s="1694" t="s">
        <v>11</v>
      </c>
      <c r="I228" s="1695"/>
      <c r="J228" s="1696" t="s">
        <v>12</v>
      </c>
      <c r="K228" s="1697" t="s">
        <v>13</v>
      </c>
      <c r="L228" s="1698"/>
    </row>
    <row r="229" spans="1:12" ht="26.25" thickBot="1">
      <c r="A229" s="1699" t="s">
        <v>14</v>
      </c>
      <c r="B229" s="1700" t="s">
        <v>15</v>
      </c>
      <c r="C229" s="1701" t="s">
        <v>527</v>
      </c>
      <c r="D229" s="1702" t="s">
        <v>515</v>
      </c>
      <c r="E229" s="1703" t="s">
        <v>527</v>
      </c>
      <c r="F229" s="1704" t="s">
        <v>515</v>
      </c>
      <c r="G229" s="1705" t="s">
        <v>16</v>
      </c>
      <c r="H229" s="1706" t="s">
        <v>527</v>
      </c>
      <c r="I229" s="1707" t="s">
        <v>16</v>
      </c>
      <c r="J229" s="1708" t="s">
        <v>16</v>
      </c>
      <c r="K229" s="1709" t="s">
        <v>527</v>
      </c>
      <c r="L229" s="1710" t="s">
        <v>17</v>
      </c>
    </row>
    <row r="230" spans="1:12" ht="15" thickBot="1">
      <c r="A230" s="1711" t="s">
        <v>18</v>
      </c>
      <c r="B230" s="1712" t="s">
        <v>19</v>
      </c>
      <c r="C230" s="1713">
        <v>18705.943138065235</v>
      </c>
      <c r="D230" s="1713">
        <v>19200.726088482439</v>
      </c>
      <c r="E230" s="1714">
        <v>19080.06200082654</v>
      </c>
      <c r="F230" s="1715">
        <v>19613.321908070466</v>
      </c>
      <c r="G230" s="1716">
        <v>-2.7188658287635659</v>
      </c>
      <c r="H230" s="1717">
        <v>289.43524720893146</v>
      </c>
      <c r="I230" s="1717">
        <v>-2.7752193964382852</v>
      </c>
      <c r="J230" s="1718">
        <v>-49.024390243902438</v>
      </c>
      <c r="K230" s="1717">
        <v>100</v>
      </c>
      <c r="L230" s="1719" t="s">
        <v>19</v>
      </c>
    </row>
    <row r="231" spans="1:12" ht="15" thickBot="1">
      <c r="A231" s="1720"/>
      <c r="B231" s="1721"/>
      <c r="C231" s="1722"/>
      <c r="D231" s="1722"/>
      <c r="E231" s="1722"/>
      <c r="F231" s="1722"/>
      <c r="G231" s="1723"/>
      <c r="H231" s="1718"/>
      <c r="I231" s="1718"/>
      <c r="J231" s="1718"/>
      <c r="K231" s="1718"/>
      <c r="L231" s="1724"/>
    </row>
    <row r="232" spans="1:12" ht="15">
      <c r="A232" s="1725" t="s">
        <v>80</v>
      </c>
      <c r="B232" s="1726" t="s">
        <v>19</v>
      </c>
      <c r="C232" s="1727" t="s">
        <v>73</v>
      </c>
      <c r="D232" s="1727" t="s">
        <v>73</v>
      </c>
      <c r="E232" s="1728" t="s">
        <v>73</v>
      </c>
      <c r="F232" s="1728" t="s">
        <v>73</v>
      </c>
      <c r="G232" s="1729" t="s">
        <v>73</v>
      </c>
      <c r="H232" s="1730" t="s">
        <v>73</v>
      </c>
      <c r="I232" s="1730" t="s">
        <v>73</v>
      </c>
      <c r="J232" s="1730" t="s">
        <v>73</v>
      </c>
      <c r="K232" s="1730" t="s">
        <v>73</v>
      </c>
      <c r="L232" s="1731" t="s">
        <v>73</v>
      </c>
    </row>
    <row r="233" spans="1:12" ht="15">
      <c r="A233" s="1732" t="s">
        <v>81</v>
      </c>
      <c r="B233" s="1733" t="s">
        <v>19</v>
      </c>
      <c r="C233" s="1734">
        <v>20856.005615537357</v>
      </c>
      <c r="D233" s="1734">
        <v>21287.933083299398</v>
      </c>
      <c r="E233" s="1735">
        <v>21273.125727848103</v>
      </c>
      <c r="F233" s="1735">
        <v>21713.691744965388</v>
      </c>
      <c r="G233" s="1736">
        <v>-2.028977947609655</v>
      </c>
      <c r="H233" s="1737">
        <v>332.63333333333333</v>
      </c>
      <c r="I233" s="1737">
        <v>-6.3264141701776344</v>
      </c>
      <c r="J233" s="1737">
        <v>-68.156424581005581</v>
      </c>
      <c r="K233" s="1737">
        <v>9.0909090909090917</v>
      </c>
      <c r="L233" s="1738">
        <v>-5.4619364375461945</v>
      </c>
    </row>
    <row r="234" spans="1:12" ht="15">
      <c r="A234" s="1739" t="s">
        <v>82</v>
      </c>
      <c r="B234" s="1740" t="s">
        <v>19</v>
      </c>
      <c r="C234" s="1741">
        <v>21999.060135090822</v>
      </c>
      <c r="D234" s="1741">
        <v>21157.025010767309</v>
      </c>
      <c r="E234" s="1742">
        <v>22439.041337792638</v>
      </c>
      <c r="F234" s="1742">
        <v>21580.165510982657</v>
      </c>
      <c r="G234" s="1743">
        <v>3.9799316014183428</v>
      </c>
      <c r="H234" s="1744">
        <v>373.75</v>
      </c>
      <c r="I234" s="1744">
        <v>-9.2619567856275751</v>
      </c>
      <c r="J234" s="1744">
        <v>-80.952380952380949</v>
      </c>
      <c r="K234" s="1744">
        <v>1.2759170653907497</v>
      </c>
      <c r="L234" s="1745">
        <v>-2.1387170809507143</v>
      </c>
    </row>
    <row r="235" spans="1:12" ht="15">
      <c r="A235" s="1739" t="s">
        <v>83</v>
      </c>
      <c r="B235" s="1740" t="s">
        <v>19</v>
      </c>
      <c r="C235" s="1741" t="s">
        <v>73</v>
      </c>
      <c r="D235" s="1741" t="s">
        <v>73</v>
      </c>
      <c r="E235" s="1742" t="s">
        <v>73</v>
      </c>
      <c r="F235" s="1742" t="s">
        <v>73</v>
      </c>
      <c r="G235" s="1743" t="s">
        <v>73</v>
      </c>
      <c r="H235" s="1744" t="s">
        <v>73</v>
      </c>
      <c r="I235" s="1744" t="s">
        <v>73</v>
      </c>
      <c r="J235" s="1744" t="s">
        <v>73</v>
      </c>
      <c r="K235" s="1744" t="s">
        <v>73</v>
      </c>
      <c r="L235" s="1745" t="s">
        <v>73</v>
      </c>
    </row>
    <row r="236" spans="1:12" ht="15">
      <c r="A236" s="1739" t="s">
        <v>71</v>
      </c>
      <c r="B236" s="1740" t="s">
        <v>19</v>
      </c>
      <c r="C236" s="1741">
        <v>18248.263345012238</v>
      </c>
      <c r="D236" s="1741">
        <v>18201.047040228346</v>
      </c>
      <c r="E236" s="1742">
        <v>18613.228611912484</v>
      </c>
      <c r="F236" s="1742">
        <v>18565.067981032913</v>
      </c>
      <c r="G236" s="1743">
        <v>0.25941532198413897</v>
      </c>
      <c r="H236" s="1744">
        <v>280.44022727272733</v>
      </c>
      <c r="I236" s="1744">
        <v>0.48152779073229812</v>
      </c>
      <c r="J236" s="1744">
        <v>-43.877551020408163</v>
      </c>
      <c r="K236" s="1744">
        <v>70.175438596491219</v>
      </c>
      <c r="L236" s="1745">
        <v>6.435601198117233</v>
      </c>
    </row>
    <row r="237" spans="1:12" ht="15.75" thickBot="1">
      <c r="A237" s="1746" t="s">
        <v>84</v>
      </c>
      <c r="B237" s="1747" t="s">
        <v>19</v>
      </c>
      <c r="C237" s="1748">
        <v>18868.303560671437</v>
      </c>
      <c r="D237" s="1748">
        <v>19972.341452133456</v>
      </c>
      <c r="E237" s="1749">
        <v>19245.669631884866</v>
      </c>
      <c r="F237" s="1749">
        <v>20543.267134005113</v>
      </c>
      <c r="G237" s="1750">
        <v>-6.3164125436131018</v>
      </c>
      <c r="H237" s="1751">
        <v>296.16475409836062</v>
      </c>
      <c r="I237" s="1751">
        <v>0.21606606389678301</v>
      </c>
      <c r="J237" s="1751">
        <v>-45.777777777777779</v>
      </c>
      <c r="K237" s="1751">
        <v>19.457735247208934</v>
      </c>
      <c r="L237" s="1752">
        <v>1.1650523203796652</v>
      </c>
    </row>
    <row r="238" spans="1:12" ht="15" thickBot="1">
      <c r="A238" s="1720"/>
      <c r="B238" s="1753"/>
      <c r="C238" s="1722"/>
      <c r="D238" s="1722"/>
      <c r="E238" s="1722"/>
      <c r="F238" s="1722"/>
      <c r="G238" s="1723"/>
      <c r="H238" s="1718"/>
      <c r="I238" s="1718"/>
      <c r="J238" s="1718"/>
      <c r="K238" s="1718"/>
      <c r="L238" s="1724"/>
    </row>
    <row r="239" spans="1:12" ht="14.25">
      <c r="A239" s="1754" t="s">
        <v>85</v>
      </c>
      <c r="B239" s="1755" t="s">
        <v>21</v>
      </c>
      <c r="C239" s="1756" t="s">
        <v>73</v>
      </c>
      <c r="D239" s="1756" t="s">
        <v>73</v>
      </c>
      <c r="E239" s="1757" t="s">
        <v>73</v>
      </c>
      <c r="F239" s="1757" t="s">
        <v>73</v>
      </c>
      <c r="G239" s="1758" t="s">
        <v>73</v>
      </c>
      <c r="H239" s="1759" t="s">
        <v>73</v>
      </c>
      <c r="I239" s="1759" t="s">
        <v>73</v>
      </c>
      <c r="J239" s="1760" t="s">
        <v>73</v>
      </c>
      <c r="K239" s="1760" t="s">
        <v>73</v>
      </c>
      <c r="L239" s="1761" t="s">
        <v>73</v>
      </c>
    </row>
    <row r="240" spans="1:12" ht="15">
      <c r="A240" s="1732" t="s">
        <v>85</v>
      </c>
      <c r="B240" s="1762" t="s">
        <v>22</v>
      </c>
      <c r="C240" s="1741" t="s">
        <v>73</v>
      </c>
      <c r="D240" s="1741" t="s">
        <v>73</v>
      </c>
      <c r="E240" s="1742" t="s">
        <v>73</v>
      </c>
      <c r="F240" s="1742" t="s">
        <v>73</v>
      </c>
      <c r="G240" s="1743" t="s">
        <v>73</v>
      </c>
      <c r="H240" s="1744" t="s">
        <v>73</v>
      </c>
      <c r="I240" s="1744" t="s">
        <v>73</v>
      </c>
      <c r="J240" s="1763" t="s">
        <v>73</v>
      </c>
      <c r="K240" s="1763" t="s">
        <v>73</v>
      </c>
      <c r="L240" s="1764" t="s">
        <v>73</v>
      </c>
    </row>
    <row r="241" spans="1:12" ht="15">
      <c r="A241" s="1732" t="s">
        <v>85</v>
      </c>
      <c r="B241" s="1762" t="s">
        <v>23</v>
      </c>
      <c r="C241" s="1741" t="s">
        <v>73</v>
      </c>
      <c r="D241" s="1741" t="s">
        <v>73</v>
      </c>
      <c r="E241" s="1742" t="s">
        <v>73</v>
      </c>
      <c r="F241" s="1742" t="s">
        <v>73</v>
      </c>
      <c r="G241" s="1743" t="s">
        <v>73</v>
      </c>
      <c r="H241" s="1744" t="s">
        <v>73</v>
      </c>
      <c r="I241" s="1744" t="s">
        <v>73</v>
      </c>
      <c r="J241" s="1763" t="s">
        <v>73</v>
      </c>
      <c r="K241" s="1763" t="s">
        <v>73</v>
      </c>
      <c r="L241" s="1764" t="s">
        <v>73</v>
      </c>
    </row>
    <row r="242" spans="1:12" ht="14.25">
      <c r="A242" s="1754" t="s">
        <v>85</v>
      </c>
      <c r="B242" s="1765" t="s">
        <v>24</v>
      </c>
      <c r="C242" s="1766" t="s">
        <v>73</v>
      </c>
      <c r="D242" s="1766" t="s">
        <v>73</v>
      </c>
      <c r="E242" s="1767" t="s">
        <v>73</v>
      </c>
      <c r="F242" s="1767" t="s">
        <v>73</v>
      </c>
      <c r="G242" s="1768" t="s">
        <v>73</v>
      </c>
      <c r="H242" s="1769" t="s">
        <v>73</v>
      </c>
      <c r="I242" s="1769" t="s">
        <v>73</v>
      </c>
      <c r="J242" s="1770" t="s">
        <v>73</v>
      </c>
      <c r="K242" s="1770" t="s">
        <v>73</v>
      </c>
      <c r="L242" s="1771" t="s">
        <v>73</v>
      </c>
    </row>
    <row r="243" spans="1:12" ht="15">
      <c r="A243" s="1732" t="s">
        <v>85</v>
      </c>
      <c r="B243" s="1762" t="s">
        <v>25</v>
      </c>
      <c r="C243" s="1741" t="s">
        <v>73</v>
      </c>
      <c r="D243" s="1741" t="s">
        <v>73</v>
      </c>
      <c r="E243" s="1742" t="s">
        <v>73</v>
      </c>
      <c r="F243" s="1742" t="s">
        <v>73</v>
      </c>
      <c r="G243" s="1743" t="s">
        <v>73</v>
      </c>
      <c r="H243" s="1744" t="s">
        <v>73</v>
      </c>
      <c r="I243" s="1744" t="s">
        <v>73</v>
      </c>
      <c r="J243" s="1763" t="s">
        <v>73</v>
      </c>
      <c r="K243" s="1763" t="s">
        <v>73</v>
      </c>
      <c r="L243" s="1764" t="s">
        <v>73</v>
      </c>
    </row>
    <row r="244" spans="1:12" ht="15">
      <c r="A244" s="1732" t="s">
        <v>85</v>
      </c>
      <c r="B244" s="1762" t="s">
        <v>26</v>
      </c>
      <c r="C244" s="1741" t="s">
        <v>73</v>
      </c>
      <c r="D244" s="1741" t="s">
        <v>73</v>
      </c>
      <c r="E244" s="1742" t="s">
        <v>73</v>
      </c>
      <c r="F244" s="1742" t="s">
        <v>73</v>
      </c>
      <c r="G244" s="1743" t="s">
        <v>73</v>
      </c>
      <c r="H244" s="1744" t="s">
        <v>73</v>
      </c>
      <c r="I244" s="1744" t="s">
        <v>73</v>
      </c>
      <c r="J244" s="1763" t="s">
        <v>73</v>
      </c>
      <c r="K244" s="1763" t="s">
        <v>73</v>
      </c>
      <c r="L244" s="1764" t="s">
        <v>73</v>
      </c>
    </row>
    <row r="245" spans="1:12" ht="14.25">
      <c r="A245" s="1754" t="s">
        <v>85</v>
      </c>
      <c r="B245" s="1765" t="s">
        <v>27</v>
      </c>
      <c r="C245" s="1766" t="s">
        <v>73</v>
      </c>
      <c r="D245" s="1766" t="s">
        <v>73</v>
      </c>
      <c r="E245" s="1767" t="s">
        <v>73</v>
      </c>
      <c r="F245" s="1767" t="s">
        <v>73</v>
      </c>
      <c r="G245" s="1768" t="s">
        <v>73</v>
      </c>
      <c r="H245" s="1769" t="s">
        <v>73</v>
      </c>
      <c r="I245" s="1769" t="s">
        <v>73</v>
      </c>
      <c r="J245" s="1770" t="s">
        <v>73</v>
      </c>
      <c r="K245" s="1770" t="s">
        <v>73</v>
      </c>
      <c r="L245" s="1771" t="s">
        <v>73</v>
      </c>
    </row>
    <row r="246" spans="1:12" ht="15">
      <c r="A246" s="1732" t="s">
        <v>85</v>
      </c>
      <c r="B246" s="1762" t="s">
        <v>28</v>
      </c>
      <c r="C246" s="1741" t="s">
        <v>73</v>
      </c>
      <c r="D246" s="1741" t="s">
        <v>73</v>
      </c>
      <c r="E246" s="1742" t="s">
        <v>73</v>
      </c>
      <c r="F246" s="1742" t="s">
        <v>73</v>
      </c>
      <c r="G246" s="1743" t="s">
        <v>73</v>
      </c>
      <c r="H246" s="1744" t="s">
        <v>73</v>
      </c>
      <c r="I246" s="1744" t="s">
        <v>73</v>
      </c>
      <c r="J246" s="1763" t="s">
        <v>73</v>
      </c>
      <c r="K246" s="1763" t="s">
        <v>73</v>
      </c>
      <c r="L246" s="1764" t="s">
        <v>73</v>
      </c>
    </row>
    <row r="247" spans="1:12" ht="15.75" thickBot="1">
      <c r="A247" s="1772" t="s">
        <v>85</v>
      </c>
      <c r="B247" s="1773" t="s">
        <v>29</v>
      </c>
      <c r="C247" s="1774" t="s">
        <v>73</v>
      </c>
      <c r="D247" s="1774" t="s">
        <v>73</v>
      </c>
      <c r="E247" s="1775" t="s">
        <v>73</v>
      </c>
      <c r="F247" s="1775" t="s">
        <v>73</v>
      </c>
      <c r="G247" s="1776" t="s">
        <v>73</v>
      </c>
      <c r="H247" s="1763" t="s">
        <v>73</v>
      </c>
      <c r="I247" s="1763" t="s">
        <v>73</v>
      </c>
      <c r="J247" s="1763" t="s">
        <v>73</v>
      </c>
      <c r="K247" s="1763" t="s">
        <v>73</v>
      </c>
      <c r="L247" s="1764" t="s">
        <v>73</v>
      </c>
    </row>
    <row r="248" spans="1:12" ht="15" thickBot="1">
      <c r="A248" s="1720"/>
      <c r="B248" s="1753"/>
      <c r="C248" s="1722"/>
      <c r="D248" s="1722"/>
      <c r="E248" s="1722"/>
      <c r="F248" s="1722"/>
      <c r="G248" s="1723"/>
      <c r="H248" s="1718"/>
      <c r="I248" s="1718"/>
      <c r="J248" s="1718"/>
      <c r="K248" s="1718"/>
      <c r="L248" s="1724"/>
    </row>
    <row r="249" spans="1:12" ht="14.25">
      <c r="A249" s="1754" t="s">
        <v>86</v>
      </c>
      <c r="B249" s="1755" t="s">
        <v>21</v>
      </c>
      <c r="C249" s="1756">
        <v>21399.01496388029</v>
      </c>
      <c r="D249" s="1756">
        <v>22244.99467257558</v>
      </c>
      <c r="E249" s="1757">
        <v>21826.995263157896</v>
      </c>
      <c r="F249" s="1757">
        <v>22689.894566027091</v>
      </c>
      <c r="G249" s="1758">
        <v>-3.8030115140384497</v>
      </c>
      <c r="H249" s="1759">
        <v>380</v>
      </c>
      <c r="I249" s="1759">
        <v>-1.3599683990745481</v>
      </c>
      <c r="J249" s="1760">
        <v>-91.304347826086953</v>
      </c>
      <c r="K249" s="1760">
        <v>0.63795853269537484</v>
      </c>
      <c r="L249" s="1761">
        <v>-3.1018788656786089</v>
      </c>
    </row>
    <row r="250" spans="1:12" ht="15">
      <c r="A250" s="1732" t="s">
        <v>86</v>
      </c>
      <c r="B250" s="1762" t="s">
        <v>22</v>
      </c>
      <c r="C250" s="1741" t="s">
        <v>200</v>
      </c>
      <c r="D250" s="1741" t="s">
        <v>200</v>
      </c>
      <c r="E250" s="1742" t="s">
        <v>200</v>
      </c>
      <c r="F250" s="1742" t="s">
        <v>200</v>
      </c>
      <c r="G250" s="1743" t="s">
        <v>73</v>
      </c>
      <c r="H250" s="1744" t="s">
        <v>200</v>
      </c>
      <c r="I250" s="1744" t="s">
        <v>73</v>
      </c>
      <c r="J250" s="1763" t="s">
        <v>73</v>
      </c>
      <c r="K250" s="1763">
        <v>0.31897926634768742</v>
      </c>
      <c r="L250" s="1764" t="s">
        <v>73</v>
      </c>
    </row>
    <row r="251" spans="1:12" ht="15">
      <c r="A251" s="1732" t="s">
        <v>86</v>
      </c>
      <c r="B251" s="1762" t="s">
        <v>23</v>
      </c>
      <c r="C251" s="1741" t="s">
        <v>200</v>
      </c>
      <c r="D251" s="1741" t="s">
        <v>200</v>
      </c>
      <c r="E251" s="1742" t="s">
        <v>200</v>
      </c>
      <c r="F251" s="1742" t="s">
        <v>200</v>
      </c>
      <c r="G251" s="1743" t="s">
        <v>73</v>
      </c>
      <c r="H251" s="1744" t="s">
        <v>200</v>
      </c>
      <c r="I251" s="1744" t="s">
        <v>73</v>
      </c>
      <c r="J251" s="1763" t="s">
        <v>73</v>
      </c>
      <c r="K251" s="1763">
        <v>0.31897926634768742</v>
      </c>
      <c r="L251" s="1764" t="s">
        <v>73</v>
      </c>
    </row>
    <row r="252" spans="1:12" ht="14.25">
      <c r="A252" s="1754" t="s">
        <v>86</v>
      </c>
      <c r="B252" s="1765" t="s">
        <v>24</v>
      </c>
      <c r="C252" s="1766">
        <v>20920.68819168237</v>
      </c>
      <c r="D252" s="1766">
        <v>21417.427449327119</v>
      </c>
      <c r="E252" s="1767">
        <v>21339.101955516016</v>
      </c>
      <c r="F252" s="1767">
        <v>21845.77599831366</v>
      </c>
      <c r="G252" s="1768">
        <v>-2.3193227049327771</v>
      </c>
      <c r="H252" s="1769">
        <v>351.21875</v>
      </c>
      <c r="I252" s="1769">
        <v>-3.2618395165823459</v>
      </c>
      <c r="J252" s="1770">
        <v>-67.346938775510196</v>
      </c>
      <c r="K252" s="1770">
        <v>2.5518341307814993</v>
      </c>
      <c r="L252" s="1771">
        <v>-1.4319057066168748</v>
      </c>
    </row>
    <row r="253" spans="1:12" ht="15">
      <c r="A253" s="1732" t="s">
        <v>86</v>
      </c>
      <c r="B253" s="1762" t="s">
        <v>25</v>
      </c>
      <c r="C253" s="1741">
        <v>20946.866666666665</v>
      </c>
      <c r="D253" s="1741">
        <v>21224.907843137255</v>
      </c>
      <c r="E253" s="1742">
        <v>21365.804</v>
      </c>
      <c r="F253" s="1742">
        <v>21649.405999999999</v>
      </c>
      <c r="G253" s="1743">
        <v>-1.3099758949506466</v>
      </c>
      <c r="H253" s="1744">
        <v>344.5</v>
      </c>
      <c r="I253" s="1744">
        <v>-0.43352601156069359</v>
      </c>
      <c r="J253" s="1763">
        <v>-63.333333333333329</v>
      </c>
      <c r="K253" s="1763">
        <v>1.7543859649122806</v>
      </c>
      <c r="L253" s="1764">
        <v>-0.68463842533162178</v>
      </c>
    </row>
    <row r="254" spans="1:12" ht="15">
      <c r="A254" s="1732" t="s">
        <v>86</v>
      </c>
      <c r="B254" s="1762" t="s">
        <v>26</v>
      </c>
      <c r="C254" s="1741">
        <v>20866.47156862745</v>
      </c>
      <c r="D254" s="1741">
        <v>21687.110784313725</v>
      </c>
      <c r="E254" s="1742">
        <v>21283.800999999999</v>
      </c>
      <c r="F254" s="1742">
        <v>22120.852999999999</v>
      </c>
      <c r="G254" s="1743">
        <v>-3.7839951289400986</v>
      </c>
      <c r="H254" s="1744">
        <v>366</v>
      </c>
      <c r="I254" s="1744">
        <v>-6.1538461538461542</v>
      </c>
      <c r="J254" s="1763">
        <v>-73.68421052631578</v>
      </c>
      <c r="K254" s="1763">
        <v>0.79744816586921841</v>
      </c>
      <c r="L254" s="1764">
        <v>-0.7472672812852531</v>
      </c>
    </row>
    <row r="255" spans="1:12" ht="14.25">
      <c r="A255" s="1754" t="s">
        <v>86</v>
      </c>
      <c r="B255" s="1765" t="s">
        <v>27</v>
      </c>
      <c r="C255" s="1766">
        <v>20755.42268089977</v>
      </c>
      <c r="D255" s="1766">
        <v>20601.200957324105</v>
      </c>
      <c r="E255" s="1767">
        <v>21170.531134517765</v>
      </c>
      <c r="F255" s="1767">
        <v>21013.224976470588</v>
      </c>
      <c r="G255" s="1768">
        <v>0.74860550069453502</v>
      </c>
      <c r="H255" s="1769">
        <v>319.47567567567569</v>
      </c>
      <c r="I255" s="1769">
        <v>-4.3335968117442123</v>
      </c>
      <c r="J255" s="1770">
        <v>-55.952380952380956</v>
      </c>
      <c r="K255" s="1770">
        <v>5.9011164274322168</v>
      </c>
      <c r="L255" s="1771">
        <v>-0.92815186525071081</v>
      </c>
    </row>
    <row r="256" spans="1:12" ht="15">
      <c r="A256" s="1732" t="s">
        <v>86</v>
      </c>
      <c r="B256" s="1762" t="s">
        <v>28</v>
      </c>
      <c r="C256" s="1741">
        <v>20661.735294117647</v>
      </c>
      <c r="D256" s="1741">
        <v>20121.74019607843</v>
      </c>
      <c r="E256" s="1742">
        <v>21074.97</v>
      </c>
      <c r="F256" s="1742">
        <v>20524.174999999999</v>
      </c>
      <c r="G256" s="1743">
        <v>2.6836401463152693</v>
      </c>
      <c r="H256" s="1744">
        <v>312.60000000000002</v>
      </c>
      <c r="I256" s="1744">
        <v>-0.22342802425789612</v>
      </c>
      <c r="J256" s="1763">
        <v>-40.384615384615387</v>
      </c>
      <c r="K256" s="1763">
        <v>4.944178628389154</v>
      </c>
      <c r="L256" s="1764">
        <v>0.71653635196638987</v>
      </c>
    </row>
    <row r="257" spans="1:12" ht="15.75" thickBot="1">
      <c r="A257" s="1772" t="s">
        <v>86</v>
      </c>
      <c r="B257" s="1773" t="s">
        <v>29</v>
      </c>
      <c r="C257" s="1774">
        <v>21181.634313725488</v>
      </c>
      <c r="D257" s="1774">
        <v>21265.351960784312</v>
      </c>
      <c r="E257" s="1775">
        <v>21605.267</v>
      </c>
      <c r="F257" s="1775">
        <v>21690.659</v>
      </c>
      <c r="G257" s="1776">
        <v>-0.39368098498067688</v>
      </c>
      <c r="H257" s="1763">
        <v>355</v>
      </c>
      <c r="I257" s="1763">
        <v>-3.4013605442176873</v>
      </c>
      <c r="J257" s="1763">
        <v>-81.25</v>
      </c>
      <c r="K257" s="1763">
        <v>0.9569377990430622</v>
      </c>
      <c r="L257" s="1764">
        <v>-1.6446882172171002</v>
      </c>
    </row>
    <row r="258" spans="1:12" ht="15.75" thickBot="1">
      <c r="A258" s="1777"/>
      <c r="B258" s="1778"/>
      <c r="C258" s="1779"/>
      <c r="D258" s="1779"/>
      <c r="E258" s="1779"/>
      <c r="F258" s="1779"/>
      <c r="G258" s="1780"/>
      <c r="H258" s="1781"/>
      <c r="I258" s="1781"/>
      <c r="J258" s="1781"/>
      <c r="K258" s="1781"/>
      <c r="L258" s="1782"/>
    </row>
    <row r="259" spans="1:12" ht="15">
      <c r="A259" s="1732" t="s">
        <v>87</v>
      </c>
      <c r="B259" s="1783" t="s">
        <v>26</v>
      </c>
      <c r="C259" s="1784" t="s">
        <v>200</v>
      </c>
      <c r="D259" s="1784">
        <v>21221.693137254901</v>
      </c>
      <c r="E259" s="1785" t="s">
        <v>200</v>
      </c>
      <c r="F259" s="1785">
        <v>21646.127</v>
      </c>
      <c r="G259" s="1786" t="s">
        <v>73</v>
      </c>
      <c r="H259" s="1787" t="s">
        <v>200</v>
      </c>
      <c r="I259" s="1787" t="s">
        <v>73</v>
      </c>
      <c r="J259" s="1787" t="s">
        <v>73</v>
      </c>
      <c r="K259" s="1787">
        <v>0.4784688995215311</v>
      </c>
      <c r="L259" s="1788" t="s">
        <v>73</v>
      </c>
    </row>
    <row r="260" spans="1:12" ht="15.75" thickBot="1">
      <c r="A260" s="1772" t="s">
        <v>87</v>
      </c>
      <c r="B260" s="1773" t="s">
        <v>29</v>
      </c>
      <c r="C260" s="1774" t="s">
        <v>200</v>
      </c>
      <c r="D260" s="1774">
        <v>21122.775490196076</v>
      </c>
      <c r="E260" s="1775" t="s">
        <v>200</v>
      </c>
      <c r="F260" s="1775">
        <v>21545.231</v>
      </c>
      <c r="G260" s="1776" t="s">
        <v>73</v>
      </c>
      <c r="H260" s="1763" t="s">
        <v>200</v>
      </c>
      <c r="I260" s="1763" t="s">
        <v>73</v>
      </c>
      <c r="J260" s="1763" t="s">
        <v>73</v>
      </c>
      <c r="K260" s="1763">
        <v>0.79744816586921841</v>
      </c>
      <c r="L260" s="1764" t="s">
        <v>73</v>
      </c>
    </row>
    <row r="261" spans="1:12" ht="15.75" thickBot="1">
      <c r="A261" s="1777"/>
      <c r="B261" s="1778"/>
      <c r="C261" s="1779"/>
      <c r="D261" s="1779"/>
      <c r="E261" s="1779"/>
      <c r="F261" s="1779"/>
      <c r="G261" s="1780"/>
      <c r="H261" s="1781"/>
      <c r="I261" s="1781"/>
      <c r="J261" s="1781"/>
      <c r="K261" s="1781"/>
      <c r="L261" s="1782"/>
    </row>
    <row r="262" spans="1:12" ht="14.25">
      <c r="A262" s="1754" t="s">
        <v>88</v>
      </c>
      <c r="B262" s="1755" t="s">
        <v>21</v>
      </c>
      <c r="C262" s="1756" t="s">
        <v>73</v>
      </c>
      <c r="D262" s="1756" t="s">
        <v>73</v>
      </c>
      <c r="E262" s="1757" t="s">
        <v>73</v>
      </c>
      <c r="F262" s="1757" t="s">
        <v>73</v>
      </c>
      <c r="G262" s="1758" t="s">
        <v>73</v>
      </c>
      <c r="H262" s="1759" t="s">
        <v>73</v>
      </c>
      <c r="I262" s="1759" t="s">
        <v>73</v>
      </c>
      <c r="J262" s="1760" t="s">
        <v>73</v>
      </c>
      <c r="K262" s="1760" t="s">
        <v>73</v>
      </c>
      <c r="L262" s="1761" t="s">
        <v>73</v>
      </c>
    </row>
    <row r="263" spans="1:12" ht="15">
      <c r="A263" s="1739" t="s">
        <v>88</v>
      </c>
      <c r="B263" s="1762" t="s">
        <v>22</v>
      </c>
      <c r="C263" s="1741" t="s">
        <v>73</v>
      </c>
      <c r="D263" s="1741" t="s">
        <v>73</v>
      </c>
      <c r="E263" s="1742" t="s">
        <v>73</v>
      </c>
      <c r="F263" s="1742" t="s">
        <v>73</v>
      </c>
      <c r="G263" s="1743" t="s">
        <v>73</v>
      </c>
      <c r="H263" s="1744" t="s">
        <v>73</v>
      </c>
      <c r="I263" s="1744" t="s">
        <v>73</v>
      </c>
      <c r="J263" s="1763" t="s">
        <v>73</v>
      </c>
      <c r="K263" s="1763" t="s">
        <v>73</v>
      </c>
      <c r="L263" s="1764" t="s">
        <v>73</v>
      </c>
    </row>
    <row r="264" spans="1:12" ht="15">
      <c r="A264" s="1739" t="s">
        <v>88</v>
      </c>
      <c r="B264" s="1762" t="s">
        <v>23</v>
      </c>
      <c r="C264" s="1741" t="s">
        <v>73</v>
      </c>
      <c r="D264" s="1741" t="s">
        <v>73</v>
      </c>
      <c r="E264" s="1742" t="s">
        <v>73</v>
      </c>
      <c r="F264" s="1742" t="s">
        <v>73</v>
      </c>
      <c r="G264" s="1743" t="s">
        <v>73</v>
      </c>
      <c r="H264" s="1744" t="s">
        <v>73</v>
      </c>
      <c r="I264" s="1744" t="s">
        <v>73</v>
      </c>
      <c r="J264" s="1763" t="s">
        <v>73</v>
      </c>
      <c r="K264" s="1763" t="s">
        <v>73</v>
      </c>
      <c r="L264" s="1764" t="s">
        <v>73</v>
      </c>
    </row>
    <row r="265" spans="1:12" ht="15">
      <c r="A265" s="1739" t="s">
        <v>88</v>
      </c>
      <c r="B265" s="1762" t="s">
        <v>30</v>
      </c>
      <c r="C265" s="1741" t="s">
        <v>73</v>
      </c>
      <c r="D265" s="1741" t="s">
        <v>73</v>
      </c>
      <c r="E265" s="1742" t="s">
        <v>73</v>
      </c>
      <c r="F265" s="1742" t="s">
        <v>73</v>
      </c>
      <c r="G265" s="1743" t="s">
        <v>73</v>
      </c>
      <c r="H265" s="1744" t="s">
        <v>73</v>
      </c>
      <c r="I265" s="1744" t="s">
        <v>73</v>
      </c>
      <c r="J265" s="1763" t="s">
        <v>73</v>
      </c>
      <c r="K265" s="1763" t="s">
        <v>73</v>
      </c>
      <c r="L265" s="1764" t="s">
        <v>73</v>
      </c>
    </row>
    <row r="266" spans="1:12" ht="14.25">
      <c r="A266" s="1789" t="s">
        <v>88</v>
      </c>
      <c r="B266" s="1765" t="s">
        <v>24</v>
      </c>
      <c r="C266" s="1766" t="s">
        <v>73</v>
      </c>
      <c r="D266" s="1766" t="s">
        <v>73</v>
      </c>
      <c r="E266" s="1767" t="s">
        <v>73</v>
      </c>
      <c r="F266" s="1767" t="s">
        <v>73</v>
      </c>
      <c r="G266" s="1768" t="s">
        <v>73</v>
      </c>
      <c r="H266" s="1769" t="s">
        <v>73</v>
      </c>
      <c r="I266" s="1769" t="s">
        <v>73</v>
      </c>
      <c r="J266" s="1770" t="s">
        <v>73</v>
      </c>
      <c r="K266" s="1770" t="s">
        <v>73</v>
      </c>
      <c r="L266" s="1771" t="s">
        <v>73</v>
      </c>
    </row>
    <row r="267" spans="1:12" ht="15">
      <c r="A267" s="1739" t="s">
        <v>88</v>
      </c>
      <c r="B267" s="1762" t="s">
        <v>26</v>
      </c>
      <c r="C267" s="1741" t="s">
        <v>73</v>
      </c>
      <c r="D267" s="1741" t="s">
        <v>73</v>
      </c>
      <c r="E267" s="1742" t="s">
        <v>73</v>
      </c>
      <c r="F267" s="1742" t="s">
        <v>73</v>
      </c>
      <c r="G267" s="1743" t="s">
        <v>73</v>
      </c>
      <c r="H267" s="1744" t="s">
        <v>73</v>
      </c>
      <c r="I267" s="1744" t="s">
        <v>73</v>
      </c>
      <c r="J267" s="1763" t="s">
        <v>73</v>
      </c>
      <c r="K267" s="1763" t="s">
        <v>73</v>
      </c>
      <c r="L267" s="1764" t="s">
        <v>73</v>
      </c>
    </row>
    <row r="268" spans="1:12" ht="15">
      <c r="A268" s="1739" t="s">
        <v>88</v>
      </c>
      <c r="B268" s="1762" t="s">
        <v>31</v>
      </c>
      <c r="C268" s="1741" t="s">
        <v>73</v>
      </c>
      <c r="D268" s="1741" t="s">
        <v>73</v>
      </c>
      <c r="E268" s="1742" t="s">
        <v>73</v>
      </c>
      <c r="F268" s="1742" t="s">
        <v>73</v>
      </c>
      <c r="G268" s="1743" t="s">
        <v>73</v>
      </c>
      <c r="H268" s="1744" t="s">
        <v>73</v>
      </c>
      <c r="I268" s="1744" t="s">
        <v>73</v>
      </c>
      <c r="J268" s="1763" t="s">
        <v>73</v>
      </c>
      <c r="K268" s="1763" t="s">
        <v>73</v>
      </c>
      <c r="L268" s="1764" t="s">
        <v>73</v>
      </c>
    </row>
    <row r="269" spans="1:12" ht="14.25">
      <c r="A269" s="1789" t="s">
        <v>88</v>
      </c>
      <c r="B269" s="1765" t="s">
        <v>27</v>
      </c>
      <c r="C269" s="1766" t="s">
        <v>73</v>
      </c>
      <c r="D269" s="1766" t="s">
        <v>73</v>
      </c>
      <c r="E269" s="1767" t="s">
        <v>73</v>
      </c>
      <c r="F269" s="1767" t="s">
        <v>73</v>
      </c>
      <c r="G269" s="1768" t="s">
        <v>73</v>
      </c>
      <c r="H269" s="1769" t="s">
        <v>73</v>
      </c>
      <c r="I269" s="1769" t="s">
        <v>73</v>
      </c>
      <c r="J269" s="1770" t="s">
        <v>73</v>
      </c>
      <c r="K269" s="1770" t="s">
        <v>73</v>
      </c>
      <c r="L269" s="1771" t="s">
        <v>73</v>
      </c>
    </row>
    <row r="270" spans="1:12" ht="15">
      <c r="A270" s="1739" t="s">
        <v>88</v>
      </c>
      <c r="B270" s="1762" t="s">
        <v>29</v>
      </c>
      <c r="C270" s="1741" t="s">
        <v>73</v>
      </c>
      <c r="D270" s="1741" t="s">
        <v>73</v>
      </c>
      <c r="E270" s="1742" t="s">
        <v>73</v>
      </c>
      <c r="F270" s="1742" t="s">
        <v>73</v>
      </c>
      <c r="G270" s="1743" t="s">
        <v>73</v>
      </c>
      <c r="H270" s="1744" t="s">
        <v>73</v>
      </c>
      <c r="I270" s="1744" t="s">
        <v>73</v>
      </c>
      <c r="J270" s="1763" t="s">
        <v>73</v>
      </c>
      <c r="K270" s="1763" t="s">
        <v>73</v>
      </c>
      <c r="L270" s="1764" t="s">
        <v>73</v>
      </c>
    </row>
    <row r="271" spans="1:12" ht="15.75" thickBot="1">
      <c r="A271" s="1790" t="s">
        <v>88</v>
      </c>
      <c r="B271" s="1762" t="s">
        <v>32</v>
      </c>
      <c r="C271" s="1774" t="s">
        <v>73</v>
      </c>
      <c r="D271" s="1774" t="s">
        <v>73</v>
      </c>
      <c r="E271" s="1775" t="s">
        <v>73</v>
      </c>
      <c r="F271" s="1775" t="s">
        <v>73</v>
      </c>
      <c r="G271" s="1776" t="s">
        <v>73</v>
      </c>
      <c r="H271" s="1763" t="s">
        <v>73</v>
      </c>
      <c r="I271" s="1763" t="s">
        <v>73</v>
      </c>
      <c r="J271" s="1763" t="s">
        <v>73</v>
      </c>
      <c r="K271" s="1763" t="s">
        <v>73</v>
      </c>
      <c r="L271" s="1764" t="s">
        <v>73</v>
      </c>
    </row>
    <row r="272" spans="1:12" ht="15.75" thickBot="1">
      <c r="A272" s="1777"/>
      <c r="B272" s="1778"/>
      <c r="C272" s="1779"/>
      <c r="D272" s="1779"/>
      <c r="E272" s="1779"/>
      <c r="F272" s="1779"/>
      <c r="G272" s="1780"/>
      <c r="H272" s="1781"/>
      <c r="I272" s="1781"/>
      <c r="J272" s="1781"/>
      <c r="K272" s="1781"/>
      <c r="L272" s="1782"/>
    </row>
    <row r="273" spans="1:12" ht="14.25">
      <c r="A273" s="1754" t="s">
        <v>20</v>
      </c>
      <c r="B273" s="1755" t="s">
        <v>24</v>
      </c>
      <c r="C273" s="1756">
        <v>18790.401649305557</v>
      </c>
      <c r="D273" s="1756">
        <v>18793.277682156084</v>
      </c>
      <c r="E273" s="1757">
        <v>19166.209682291668</v>
      </c>
      <c r="F273" s="1757">
        <v>19169.143235799205</v>
      </c>
      <c r="G273" s="1758">
        <v>-1.5303519158114801E-2</v>
      </c>
      <c r="H273" s="1759">
        <v>338.84705882352938</v>
      </c>
      <c r="I273" s="1759">
        <v>-1.5265740123425289</v>
      </c>
      <c r="J273" s="1760">
        <v>-61.363636363636367</v>
      </c>
      <c r="K273" s="1760">
        <v>2.7113237639553431</v>
      </c>
      <c r="L273" s="1761">
        <v>-0.86591200840238081</v>
      </c>
    </row>
    <row r="274" spans="1:12" ht="15">
      <c r="A274" s="1732" t="s">
        <v>20</v>
      </c>
      <c r="B274" s="1762" t="s">
        <v>25</v>
      </c>
      <c r="C274" s="1741">
        <v>17770.941176470587</v>
      </c>
      <c r="D274" s="1741" t="s">
        <v>200</v>
      </c>
      <c r="E274" s="1742">
        <v>18126.36</v>
      </c>
      <c r="F274" s="1742" t="s">
        <v>200</v>
      </c>
      <c r="G274" s="1743" t="s">
        <v>73</v>
      </c>
      <c r="H274" s="1744">
        <v>275</v>
      </c>
      <c r="I274" s="1744" t="s">
        <v>73</v>
      </c>
      <c r="J274" s="1763" t="s">
        <v>73</v>
      </c>
      <c r="K274" s="1763">
        <v>0.63795853269537484</v>
      </c>
      <c r="L274" s="1764" t="s">
        <v>73</v>
      </c>
    </row>
    <row r="275" spans="1:12" ht="15">
      <c r="A275" s="1732" t="s">
        <v>20</v>
      </c>
      <c r="B275" s="1762" t="s">
        <v>26</v>
      </c>
      <c r="C275" s="1741" t="s">
        <v>200</v>
      </c>
      <c r="D275" s="1741">
        <v>18765.527450980393</v>
      </c>
      <c r="E275" s="1742" t="s">
        <v>200</v>
      </c>
      <c r="F275" s="1742">
        <v>19140.838</v>
      </c>
      <c r="G275" s="1743" t="s">
        <v>73</v>
      </c>
      <c r="H275" s="1744" t="s">
        <v>200</v>
      </c>
      <c r="I275" s="1744" t="s">
        <v>73</v>
      </c>
      <c r="J275" s="1763" t="s">
        <v>73</v>
      </c>
      <c r="K275" s="1763">
        <v>1.2759170653907497</v>
      </c>
      <c r="L275" s="1764" t="s">
        <v>73</v>
      </c>
    </row>
    <row r="276" spans="1:12" ht="15">
      <c r="A276" s="1732" t="s">
        <v>20</v>
      </c>
      <c r="B276" s="1762" t="s">
        <v>31</v>
      </c>
      <c r="C276" s="1741" t="s">
        <v>200</v>
      </c>
      <c r="D276" s="1741">
        <v>18994.527450980393</v>
      </c>
      <c r="E276" s="1742" t="s">
        <v>200</v>
      </c>
      <c r="F276" s="1742">
        <v>19374.418000000001</v>
      </c>
      <c r="G276" s="1743" t="s">
        <v>73</v>
      </c>
      <c r="H276" s="1744" t="s">
        <v>200</v>
      </c>
      <c r="I276" s="1744" t="s">
        <v>73</v>
      </c>
      <c r="J276" s="1763" t="s">
        <v>73</v>
      </c>
      <c r="K276" s="1763">
        <v>0.79744816586921841</v>
      </c>
      <c r="L276" s="1764" t="s">
        <v>73</v>
      </c>
    </row>
    <row r="277" spans="1:12" ht="14.25">
      <c r="A277" s="1754" t="s">
        <v>20</v>
      </c>
      <c r="B277" s="1765" t="s">
        <v>27</v>
      </c>
      <c r="C277" s="1766">
        <v>18890.091188787075</v>
      </c>
      <c r="D277" s="1766">
        <v>18974.013535745537</v>
      </c>
      <c r="E277" s="1767">
        <v>19267.893012562818</v>
      </c>
      <c r="F277" s="1767">
        <v>19353.493806460447</v>
      </c>
      <c r="G277" s="1768">
        <v>-0.44230150252795386</v>
      </c>
      <c r="H277" s="1769">
        <v>300.88041237113407</v>
      </c>
      <c r="I277" s="1769">
        <v>-0.34774889425077848</v>
      </c>
      <c r="J277" s="1770">
        <v>-39.876033057851238</v>
      </c>
      <c r="K277" s="1770">
        <v>46.411483253588514</v>
      </c>
      <c r="L277" s="1771">
        <v>7.0618897576535531</v>
      </c>
    </row>
    <row r="278" spans="1:12" ht="15">
      <c r="A278" s="1732" t="s">
        <v>20</v>
      </c>
      <c r="B278" s="1762" t="s">
        <v>28</v>
      </c>
      <c r="C278" s="1741">
        <v>18906.865686274508</v>
      </c>
      <c r="D278" s="1741">
        <v>18790.219607843137</v>
      </c>
      <c r="E278" s="1742">
        <v>19285.003000000001</v>
      </c>
      <c r="F278" s="1742">
        <v>19166.024000000001</v>
      </c>
      <c r="G278" s="1743">
        <v>0.62078081505062999</v>
      </c>
      <c r="H278" s="1744">
        <v>273.60000000000002</v>
      </c>
      <c r="I278" s="1744">
        <v>-1.0845986984815619</v>
      </c>
      <c r="J278" s="1763">
        <v>-47.906976744186046</v>
      </c>
      <c r="K278" s="1763">
        <v>17.862838915470494</v>
      </c>
      <c r="L278" s="1764">
        <v>0.38316411872252587</v>
      </c>
    </row>
    <row r="279" spans="1:12" ht="15">
      <c r="A279" s="1732" t="s">
        <v>20</v>
      </c>
      <c r="B279" s="1762" t="s">
        <v>29</v>
      </c>
      <c r="C279" s="1741">
        <v>18874.01862745098</v>
      </c>
      <c r="D279" s="1741">
        <v>19055.409803921568</v>
      </c>
      <c r="E279" s="1742">
        <v>19251.499</v>
      </c>
      <c r="F279" s="1742">
        <v>19436.518</v>
      </c>
      <c r="G279" s="1743">
        <v>-0.95191432951107924</v>
      </c>
      <c r="H279" s="1744">
        <v>312.60000000000002</v>
      </c>
      <c r="I279" s="1744">
        <v>-0.79339892097746745</v>
      </c>
      <c r="J279" s="1763">
        <v>-25.120772946859905</v>
      </c>
      <c r="K279" s="1763">
        <v>24.720893141945773</v>
      </c>
      <c r="L279" s="1764">
        <v>7.8916248492628434</v>
      </c>
    </row>
    <row r="280" spans="1:12" ht="15">
      <c r="A280" s="1732" t="s">
        <v>20</v>
      </c>
      <c r="B280" s="1762" t="s">
        <v>32</v>
      </c>
      <c r="C280" s="1741">
        <v>18921.403921568624</v>
      </c>
      <c r="D280" s="1741" t="s">
        <v>200</v>
      </c>
      <c r="E280" s="1742">
        <v>19299.831999999999</v>
      </c>
      <c r="F280" s="1742">
        <v>19620.849999999999</v>
      </c>
      <c r="G280" s="1743" t="s">
        <v>73</v>
      </c>
      <c r="H280" s="1744">
        <v>352.5</v>
      </c>
      <c r="I280" s="1744" t="s">
        <v>73</v>
      </c>
      <c r="J280" s="1763" t="s">
        <v>73</v>
      </c>
      <c r="K280" s="1763">
        <v>3.8277511961722488</v>
      </c>
      <c r="L280" s="1764" t="s">
        <v>73</v>
      </c>
    </row>
    <row r="281" spans="1:12" ht="14.25">
      <c r="A281" s="1754" t="s">
        <v>20</v>
      </c>
      <c r="B281" s="1765" t="s">
        <v>33</v>
      </c>
      <c r="C281" s="1766">
        <v>16276.150225542347</v>
      </c>
      <c r="D281" s="1766">
        <v>16082.308141310054</v>
      </c>
      <c r="E281" s="1767">
        <v>16601.673230053195</v>
      </c>
      <c r="F281" s="1767">
        <v>16403.954304136256</v>
      </c>
      <c r="G281" s="1768">
        <v>1.2053125865333838</v>
      </c>
      <c r="H281" s="1769">
        <v>227.85681818181817</v>
      </c>
      <c r="I281" s="1769">
        <v>1.3809343838125314</v>
      </c>
      <c r="J281" s="1770">
        <v>-48.4375</v>
      </c>
      <c r="K281" s="1770">
        <v>21.052631578947366</v>
      </c>
      <c r="L281" s="1771">
        <v>0.23962344886606601</v>
      </c>
    </row>
    <row r="282" spans="1:12" ht="15">
      <c r="A282" s="1732" t="s">
        <v>20</v>
      </c>
      <c r="B282" s="1762" t="s">
        <v>74</v>
      </c>
      <c r="C282" s="1791">
        <v>16284.285294117648</v>
      </c>
      <c r="D282" s="1791">
        <v>16063.869607843139</v>
      </c>
      <c r="E282" s="1792">
        <v>16609.971000000001</v>
      </c>
      <c r="F282" s="1792">
        <v>16385.147000000001</v>
      </c>
      <c r="G282" s="1793">
        <v>1.3721207383736045</v>
      </c>
      <c r="H282" s="1794">
        <v>223.5</v>
      </c>
      <c r="I282" s="1794">
        <v>2.5699862322166105</v>
      </c>
      <c r="J282" s="1795">
        <v>-42.514970059880241</v>
      </c>
      <c r="K282" s="1795">
        <v>15.311004784688995</v>
      </c>
      <c r="L282" s="1796">
        <v>1.7337690123312708</v>
      </c>
    </row>
    <row r="283" spans="1:12" ht="15">
      <c r="A283" s="1732" t="s">
        <v>20</v>
      </c>
      <c r="B283" s="1762" t="s">
        <v>34</v>
      </c>
      <c r="C283" s="1741">
        <v>16058.663725490196</v>
      </c>
      <c r="D283" s="1741">
        <v>15927.921568627451</v>
      </c>
      <c r="E283" s="1742">
        <v>16379.837</v>
      </c>
      <c r="F283" s="1742">
        <v>16246.48</v>
      </c>
      <c r="G283" s="1743">
        <v>0.82083626730220938</v>
      </c>
      <c r="H283" s="1744">
        <v>236.7</v>
      </c>
      <c r="I283" s="1744">
        <v>2.4675324675324624</v>
      </c>
      <c r="J283" s="1763">
        <v>-57.692307692307686</v>
      </c>
      <c r="K283" s="1763">
        <v>5.2631578947368416</v>
      </c>
      <c r="L283" s="1764">
        <v>-1.0783055198973051</v>
      </c>
    </row>
    <row r="284" spans="1:12" ht="15.75" thickBot="1">
      <c r="A284" s="1732" t="s">
        <v>20</v>
      </c>
      <c r="B284" s="1762" t="s">
        <v>35</v>
      </c>
      <c r="C284" s="1741" t="s">
        <v>200</v>
      </c>
      <c r="D284" s="1741" t="s">
        <v>200</v>
      </c>
      <c r="E284" s="1742" t="s">
        <v>200</v>
      </c>
      <c r="F284" s="1742" t="s">
        <v>200</v>
      </c>
      <c r="G284" s="1743" t="s">
        <v>73</v>
      </c>
      <c r="H284" s="1744" t="s">
        <v>200</v>
      </c>
      <c r="I284" s="1744" t="s">
        <v>73</v>
      </c>
      <c r="J284" s="1763" t="s">
        <v>73</v>
      </c>
      <c r="K284" s="1763">
        <v>0.4784688995215311</v>
      </c>
      <c r="L284" s="1764" t="s">
        <v>73</v>
      </c>
    </row>
    <row r="285" spans="1:12" ht="15.75" thickBot="1">
      <c r="A285" s="1777"/>
      <c r="B285" s="1778"/>
      <c r="C285" s="1779"/>
      <c r="D285" s="1779"/>
      <c r="E285" s="1779"/>
      <c r="F285" s="1779"/>
      <c r="G285" s="1780"/>
      <c r="H285" s="1781"/>
      <c r="I285" s="1781"/>
      <c r="J285" s="1781"/>
      <c r="K285" s="1781"/>
      <c r="L285" s="1782"/>
    </row>
    <row r="286" spans="1:12" ht="14.25">
      <c r="A286" s="1754" t="s">
        <v>89</v>
      </c>
      <c r="B286" s="1765" t="s">
        <v>21</v>
      </c>
      <c r="C286" s="1766">
        <v>21830.278376645721</v>
      </c>
      <c r="D286" s="1766">
        <v>22918.909928278095</v>
      </c>
      <c r="E286" s="1767">
        <v>22266.883944178637</v>
      </c>
      <c r="F286" s="1767">
        <v>23377.288126843658</v>
      </c>
      <c r="G286" s="1768">
        <v>-4.7499272654725369</v>
      </c>
      <c r="H286" s="1769">
        <v>313.52499999999998</v>
      </c>
      <c r="I286" s="1769">
        <v>-5.2165978469252314</v>
      </c>
      <c r="J286" s="1770">
        <v>-51.219512195121951</v>
      </c>
      <c r="K286" s="1770">
        <v>3.1897926634768736</v>
      </c>
      <c r="L286" s="1771">
        <v>-0.14354066985645986</v>
      </c>
    </row>
    <row r="287" spans="1:12" ht="15">
      <c r="A287" s="1732" t="s">
        <v>89</v>
      </c>
      <c r="B287" s="1762" t="s">
        <v>22</v>
      </c>
      <c r="C287" s="1741" t="s">
        <v>73</v>
      </c>
      <c r="D287" s="1741" t="s">
        <v>73</v>
      </c>
      <c r="E287" s="1742" t="s">
        <v>73</v>
      </c>
      <c r="F287" s="1742" t="s">
        <v>73</v>
      </c>
      <c r="G287" s="1743" t="s">
        <v>73</v>
      </c>
      <c r="H287" s="1744" t="s">
        <v>73</v>
      </c>
      <c r="I287" s="1744" t="s">
        <v>73</v>
      </c>
      <c r="J287" s="1763" t="s">
        <v>73</v>
      </c>
      <c r="K287" s="1763" t="s">
        <v>73</v>
      </c>
      <c r="L287" s="1764" t="s">
        <v>73</v>
      </c>
    </row>
    <row r="288" spans="1:12" ht="15">
      <c r="A288" s="1732" t="s">
        <v>89</v>
      </c>
      <c r="B288" s="1762" t="s">
        <v>23</v>
      </c>
      <c r="C288" s="1741" t="s">
        <v>200</v>
      </c>
      <c r="D288" s="1741">
        <v>23007.450980392154</v>
      </c>
      <c r="E288" s="1742" t="s">
        <v>200</v>
      </c>
      <c r="F288" s="1742">
        <v>23467.599999999999</v>
      </c>
      <c r="G288" s="1743" t="s">
        <v>73</v>
      </c>
      <c r="H288" s="1744" t="s">
        <v>200</v>
      </c>
      <c r="I288" s="1744" t="s">
        <v>73</v>
      </c>
      <c r="J288" s="1763" t="s">
        <v>73</v>
      </c>
      <c r="K288" s="1763">
        <v>2.3923444976076556</v>
      </c>
      <c r="L288" s="1764" t="s">
        <v>73</v>
      </c>
    </row>
    <row r="289" spans="1:12" ht="15">
      <c r="A289" s="1732" t="s">
        <v>89</v>
      </c>
      <c r="B289" s="1762" t="s">
        <v>30</v>
      </c>
      <c r="C289" s="1741" t="s">
        <v>200</v>
      </c>
      <c r="D289" s="1741" t="s">
        <v>200</v>
      </c>
      <c r="E289" s="1742" t="s">
        <v>200</v>
      </c>
      <c r="F289" s="1742" t="s">
        <v>200</v>
      </c>
      <c r="G289" s="1743" t="s">
        <v>73</v>
      </c>
      <c r="H289" s="1744" t="s">
        <v>200</v>
      </c>
      <c r="I289" s="1744" t="s">
        <v>73</v>
      </c>
      <c r="J289" s="1763" t="s">
        <v>73</v>
      </c>
      <c r="K289" s="1763">
        <v>0.79744816586921841</v>
      </c>
      <c r="L289" s="1764" t="s">
        <v>73</v>
      </c>
    </row>
    <row r="290" spans="1:12" ht="14.25">
      <c r="A290" s="1754" t="s">
        <v>89</v>
      </c>
      <c r="B290" s="1765" t="s">
        <v>24</v>
      </c>
      <c r="C290" s="1766">
        <v>21732.853642795228</v>
      </c>
      <c r="D290" s="1766">
        <v>21651.336939759691</v>
      </c>
      <c r="E290" s="1767">
        <v>22167.510715651133</v>
      </c>
      <c r="F290" s="1767">
        <v>22084.363678554884</v>
      </c>
      <c r="G290" s="1768">
        <v>0.37649731867524489</v>
      </c>
      <c r="H290" s="1769">
        <v>298.94285714285712</v>
      </c>
      <c r="I290" s="1769">
        <v>-3.0746000426127154</v>
      </c>
      <c r="J290" s="1770">
        <v>-60</v>
      </c>
      <c r="K290" s="1770">
        <v>4.4657097288676235</v>
      </c>
      <c r="L290" s="1771">
        <v>-1.2253471817014816</v>
      </c>
    </row>
    <row r="291" spans="1:12" ht="15">
      <c r="A291" s="1732" t="s">
        <v>89</v>
      </c>
      <c r="B291" s="1762" t="s">
        <v>25</v>
      </c>
      <c r="C291" s="1741" t="s">
        <v>200</v>
      </c>
      <c r="D291" s="1741" t="s">
        <v>200</v>
      </c>
      <c r="E291" s="1742" t="s">
        <v>200</v>
      </c>
      <c r="F291" s="1742" t="s">
        <v>200</v>
      </c>
      <c r="G291" s="1743" t="s">
        <v>73</v>
      </c>
      <c r="H291" s="1744" t="s">
        <v>200</v>
      </c>
      <c r="I291" s="1744" t="s">
        <v>73</v>
      </c>
      <c r="J291" s="1763" t="s">
        <v>73</v>
      </c>
      <c r="K291" s="1763">
        <v>0.31897926634768742</v>
      </c>
      <c r="L291" s="1764" t="s">
        <v>73</v>
      </c>
    </row>
    <row r="292" spans="1:12" ht="15">
      <c r="A292" s="1732" t="s">
        <v>89</v>
      </c>
      <c r="B292" s="1762" t="s">
        <v>26</v>
      </c>
      <c r="C292" s="1741">
        <v>21656.918627450981</v>
      </c>
      <c r="D292" s="1741">
        <v>21618.225490196077</v>
      </c>
      <c r="E292" s="1742">
        <v>22090.057000000001</v>
      </c>
      <c r="F292" s="1742">
        <v>22050.59</v>
      </c>
      <c r="G292" s="1743">
        <v>0.17898387299387705</v>
      </c>
      <c r="H292" s="1744">
        <v>286.89999999999998</v>
      </c>
      <c r="I292" s="1744">
        <v>-5.8108995403808423</v>
      </c>
      <c r="J292" s="1763">
        <v>-69.230769230769226</v>
      </c>
      <c r="K292" s="1763">
        <v>2.5518341307814993</v>
      </c>
      <c r="L292" s="1764">
        <v>-1.6758081456412648</v>
      </c>
    </row>
    <row r="293" spans="1:12" ht="15">
      <c r="A293" s="1732" t="s">
        <v>89</v>
      </c>
      <c r="B293" s="1762" t="s">
        <v>31</v>
      </c>
      <c r="C293" s="1741" t="s">
        <v>200</v>
      </c>
      <c r="D293" s="1741">
        <v>22039.641176470588</v>
      </c>
      <c r="E293" s="1742" t="s">
        <v>200</v>
      </c>
      <c r="F293" s="1742">
        <v>22480.434000000001</v>
      </c>
      <c r="G293" s="1743" t="s">
        <v>73</v>
      </c>
      <c r="H293" s="1744" t="s">
        <v>200</v>
      </c>
      <c r="I293" s="1744" t="s">
        <v>73</v>
      </c>
      <c r="J293" s="1763" t="s">
        <v>73</v>
      </c>
      <c r="K293" s="1763">
        <v>1.5948963317384368</v>
      </c>
      <c r="L293" s="1764" t="s">
        <v>73</v>
      </c>
    </row>
    <row r="294" spans="1:12" ht="14.25">
      <c r="A294" s="1754" t="s">
        <v>89</v>
      </c>
      <c r="B294" s="1765" t="s">
        <v>27</v>
      </c>
      <c r="C294" s="1766">
        <v>16888.41215613281</v>
      </c>
      <c r="D294" s="1766">
        <v>17629.735208224083</v>
      </c>
      <c r="E294" s="1767">
        <v>17226.180399255467</v>
      </c>
      <c r="F294" s="1767">
        <v>18255.405007019785</v>
      </c>
      <c r="G294" s="1768">
        <v>-5.6379171394365013</v>
      </c>
      <c r="H294" s="1769">
        <v>290.42162162162157</v>
      </c>
      <c r="I294" s="1769">
        <v>5.6361668353398029</v>
      </c>
      <c r="J294" s="1770">
        <v>-35.087719298245609</v>
      </c>
      <c r="K294" s="1770">
        <v>11.802232854864434</v>
      </c>
      <c r="L294" s="1771">
        <v>2.5339401719376049</v>
      </c>
    </row>
    <row r="295" spans="1:12" ht="15">
      <c r="A295" s="1732" t="s">
        <v>89</v>
      </c>
      <c r="B295" s="1762" t="s">
        <v>28</v>
      </c>
      <c r="C295" s="1741">
        <v>20606.04117647059</v>
      </c>
      <c r="D295" s="1741">
        <v>18022.469607843137</v>
      </c>
      <c r="E295" s="1742">
        <v>21018.162</v>
      </c>
      <c r="F295" s="1742">
        <v>18382.919000000002</v>
      </c>
      <c r="G295" s="1743">
        <v>14.335280485106844</v>
      </c>
      <c r="H295" s="1744">
        <v>261</v>
      </c>
      <c r="I295" s="1744">
        <v>17.145421903052057</v>
      </c>
      <c r="J295" s="1763">
        <v>-44.444444444444443</v>
      </c>
      <c r="K295" s="1763">
        <v>1.5948963317384368</v>
      </c>
      <c r="L295" s="1764">
        <v>0.13148169759209516</v>
      </c>
    </row>
    <row r="296" spans="1:12" ht="15">
      <c r="A296" s="1732" t="s">
        <v>89</v>
      </c>
      <c r="B296" s="1762" t="s">
        <v>29</v>
      </c>
      <c r="C296" s="1741">
        <v>20354.553921568626</v>
      </c>
      <c r="D296" s="1741">
        <v>20146.366666666669</v>
      </c>
      <c r="E296" s="1742">
        <v>20761.645</v>
      </c>
      <c r="F296" s="1742">
        <v>20549.294000000002</v>
      </c>
      <c r="G296" s="1743">
        <v>1.0333737013057418</v>
      </c>
      <c r="H296" s="1744">
        <v>285</v>
      </c>
      <c r="I296" s="1744">
        <v>3.1114327062228742</v>
      </c>
      <c r="J296" s="1744">
        <v>-50</v>
      </c>
      <c r="K296" s="1744">
        <v>5.741626794258373</v>
      </c>
      <c r="L296" s="1745">
        <v>-0.11203174232699364</v>
      </c>
    </row>
    <row r="297" spans="1:12" ht="15.75" thickBot="1">
      <c r="A297" s="1797" t="s">
        <v>89</v>
      </c>
      <c r="B297" s="1798" t="s">
        <v>32</v>
      </c>
      <c r="C297" s="1748">
        <v>11637.179411764706</v>
      </c>
      <c r="D297" s="1748">
        <v>11637.179411764706</v>
      </c>
      <c r="E297" s="1749">
        <v>11869.923000000001</v>
      </c>
      <c r="F297" s="1749">
        <v>12042.790999999999</v>
      </c>
      <c r="G297" s="1750">
        <v>-1.435447978794937</v>
      </c>
      <c r="H297" s="1751">
        <v>307.89999999999998</v>
      </c>
      <c r="I297" s="1751">
        <v>-0.54909560723515671</v>
      </c>
      <c r="J297" s="1751">
        <v>16.666666666666664</v>
      </c>
      <c r="K297" s="1751">
        <v>2.5454545454545454</v>
      </c>
      <c r="L297" s="1752">
        <v>0.57662763815347895</v>
      </c>
    </row>
    <row r="298" spans="1:12">
      <c r="G298" s="1802"/>
      <c r="H298" s="1802"/>
      <c r="I298" s="1802"/>
      <c r="J298" s="1802"/>
      <c r="K298" s="1802"/>
      <c r="L298" s="1802"/>
    </row>
    <row r="299" spans="1:12">
      <c r="G299" s="1802"/>
      <c r="H299" s="1802"/>
      <c r="I299" s="1802"/>
      <c r="J299" s="1802"/>
      <c r="K299" s="1802"/>
      <c r="L299" s="1802"/>
    </row>
    <row r="300" spans="1:12">
      <c r="G300" s="1802"/>
      <c r="H300" s="1802"/>
      <c r="I300" s="1802"/>
      <c r="J300" s="1802"/>
      <c r="K300" s="1802"/>
      <c r="L300" s="1802"/>
    </row>
    <row r="301" spans="1:12">
      <c r="G301" s="1802"/>
      <c r="H301" s="1802"/>
      <c r="I301" s="1802"/>
      <c r="J301" s="1802"/>
      <c r="K301" s="1802"/>
      <c r="L301" s="1802"/>
    </row>
    <row r="302" spans="1:12">
      <c r="G302" s="1802"/>
      <c r="H302" s="1802"/>
      <c r="I302" s="1802"/>
      <c r="J302" s="1802"/>
      <c r="K302" s="1802"/>
      <c r="L302" s="1802"/>
    </row>
    <row r="303" spans="1:12">
      <c r="G303" s="1802"/>
      <c r="H303" s="1802"/>
      <c r="I303" s="1802"/>
      <c r="J303" s="1802"/>
      <c r="K303" s="1802"/>
      <c r="L303" s="1802"/>
    </row>
    <row r="304" spans="1:12">
      <c r="G304" s="1802"/>
      <c r="H304" s="1802"/>
      <c r="I304" s="1802"/>
      <c r="J304" s="1802"/>
      <c r="K304" s="1802"/>
      <c r="L304" s="1802"/>
    </row>
    <row r="305" spans="7:12">
      <c r="G305" s="1802"/>
      <c r="H305" s="1802"/>
      <c r="I305" s="1802"/>
      <c r="J305" s="1802"/>
      <c r="K305" s="1802"/>
      <c r="L305" s="1802"/>
    </row>
    <row r="306" spans="7:12">
      <c r="G306" s="1802"/>
      <c r="H306" s="1802"/>
      <c r="I306" s="1802"/>
      <c r="J306" s="1802"/>
      <c r="K306" s="1802"/>
      <c r="L306" s="1802"/>
    </row>
    <row r="307" spans="7:12">
      <c r="G307" s="1802"/>
      <c r="H307" s="1802"/>
      <c r="I307" s="1802"/>
      <c r="J307" s="1802"/>
      <c r="K307" s="1802"/>
      <c r="L307" s="1802"/>
    </row>
    <row r="308" spans="7:12">
      <c r="G308" s="1802"/>
      <c r="H308" s="1802"/>
      <c r="I308" s="1802"/>
      <c r="J308" s="1802"/>
      <c r="K308" s="1802"/>
      <c r="L308" s="1802"/>
    </row>
    <row r="309" spans="7:12">
      <c r="G309" s="1802"/>
      <c r="H309" s="1802"/>
      <c r="I309" s="1802"/>
      <c r="J309" s="1802"/>
      <c r="K309" s="1802"/>
      <c r="L309" s="1802"/>
    </row>
    <row r="310" spans="7:12">
      <c r="G310" s="1802"/>
      <c r="H310" s="1802"/>
      <c r="I310" s="1802"/>
      <c r="J310" s="1802"/>
      <c r="K310" s="1802"/>
      <c r="L310" s="1802"/>
    </row>
    <row r="311" spans="7:12">
      <c r="G311" s="1802"/>
      <c r="H311" s="1802"/>
      <c r="I311" s="1802"/>
      <c r="J311" s="1802"/>
      <c r="K311" s="1802"/>
      <c r="L311" s="1802"/>
    </row>
    <row r="312" spans="7:12">
      <c r="G312" s="1802"/>
      <c r="H312" s="1802"/>
      <c r="I312" s="1802"/>
      <c r="J312" s="1802"/>
      <c r="K312" s="1802"/>
      <c r="L312" s="1802"/>
    </row>
    <row r="313" spans="7:12">
      <c r="G313" s="1802"/>
      <c r="H313" s="1802"/>
      <c r="I313" s="1802"/>
      <c r="J313" s="1802"/>
      <c r="K313" s="1802"/>
      <c r="L313" s="1802"/>
    </row>
    <row r="314" spans="7:12">
      <c r="G314" s="1802"/>
      <c r="H314" s="1802"/>
      <c r="I314" s="1802"/>
      <c r="J314" s="1802"/>
      <c r="K314" s="1802"/>
      <c r="L314" s="1802"/>
    </row>
    <row r="315" spans="7:12">
      <c r="G315" s="1802"/>
      <c r="H315" s="1802"/>
      <c r="I315" s="1802"/>
      <c r="J315" s="1802"/>
      <c r="K315" s="1802"/>
      <c r="L315" s="1802"/>
    </row>
    <row r="316" spans="7:12">
      <c r="G316" s="1802"/>
      <c r="H316" s="1802"/>
      <c r="I316" s="1802"/>
      <c r="J316" s="1802"/>
      <c r="K316" s="1802"/>
      <c r="L316" s="1802"/>
    </row>
    <row r="317" spans="7:12">
      <c r="G317" s="1802"/>
      <c r="H317" s="1802"/>
      <c r="I317" s="1802"/>
      <c r="J317" s="1802"/>
      <c r="K317" s="1802"/>
      <c r="L317" s="1802"/>
    </row>
    <row r="318" spans="7:12">
      <c r="G318" s="1802"/>
      <c r="H318" s="1802"/>
      <c r="I318" s="1802"/>
      <c r="J318" s="1802"/>
      <c r="K318" s="1802"/>
      <c r="L318" s="1802"/>
    </row>
    <row r="319" spans="7:12">
      <c r="G319" s="1802"/>
      <c r="H319" s="1802"/>
      <c r="I319" s="1802"/>
      <c r="J319" s="1802"/>
      <c r="K319" s="1802"/>
      <c r="L319" s="1802"/>
    </row>
    <row r="320" spans="7:12">
      <c r="G320" s="1802"/>
      <c r="H320" s="1802"/>
      <c r="I320" s="1802"/>
      <c r="J320" s="1802"/>
      <c r="K320" s="1802"/>
      <c r="L320" s="1802"/>
    </row>
    <row r="321" spans="7:12">
      <c r="G321" s="1802"/>
      <c r="H321" s="1802"/>
      <c r="I321" s="1802"/>
      <c r="J321" s="1802"/>
      <c r="K321" s="1802"/>
      <c r="L321" s="1802"/>
    </row>
    <row r="322" spans="7:12">
      <c r="G322" s="1802"/>
      <c r="H322" s="1802"/>
      <c r="I322" s="1802"/>
      <c r="J322" s="1802"/>
      <c r="K322" s="1802"/>
      <c r="L322" s="1802"/>
    </row>
    <row r="323" spans="7:12">
      <c r="G323" s="1802"/>
      <c r="H323" s="1802"/>
      <c r="I323" s="1802"/>
      <c r="J323" s="1802"/>
      <c r="K323" s="1802"/>
      <c r="L323" s="1802"/>
    </row>
    <row r="324" spans="7:12">
      <c r="G324" s="1802"/>
      <c r="H324" s="1802"/>
      <c r="I324" s="1802"/>
      <c r="J324" s="1802"/>
      <c r="K324" s="1802"/>
      <c r="L324" s="1802"/>
    </row>
    <row r="325" spans="7:12">
      <c r="G325" s="1802"/>
      <c r="H325" s="1802"/>
      <c r="I325" s="1802"/>
      <c r="J325" s="1802"/>
      <c r="K325" s="1802"/>
      <c r="L325" s="1802"/>
    </row>
    <row r="326" spans="7:12">
      <c r="G326" s="1802"/>
      <c r="H326" s="1802"/>
      <c r="I326" s="1802"/>
      <c r="J326" s="1802"/>
      <c r="K326" s="1802"/>
      <c r="L326" s="1802"/>
    </row>
    <row r="327" spans="7:12">
      <c r="G327" s="1802"/>
      <c r="H327" s="1802"/>
      <c r="I327" s="1802"/>
      <c r="J327" s="1802"/>
      <c r="K327" s="1802"/>
      <c r="L327" s="1802"/>
    </row>
    <row r="328" spans="7:12">
      <c r="G328" s="1802"/>
      <c r="H328" s="1802"/>
      <c r="I328" s="1802"/>
      <c r="J328" s="1802"/>
      <c r="K328" s="1802"/>
      <c r="L328" s="1802"/>
    </row>
    <row r="329" spans="7:12">
      <c r="G329" s="1802"/>
      <c r="H329" s="1802"/>
      <c r="I329" s="1802"/>
      <c r="J329" s="1802"/>
      <c r="K329" s="1802"/>
      <c r="L329" s="1802"/>
    </row>
    <row r="330" spans="7:12">
      <c r="G330" s="1802"/>
      <c r="H330" s="1802"/>
      <c r="I330" s="1802"/>
      <c r="J330" s="1802"/>
      <c r="K330" s="1802"/>
      <c r="L330" s="1802"/>
    </row>
    <row r="331" spans="7:12">
      <c r="G331" s="1802"/>
      <c r="H331" s="1802"/>
      <c r="I331" s="1802"/>
      <c r="J331" s="1802"/>
      <c r="K331" s="1802"/>
      <c r="L331" s="1802"/>
    </row>
    <row r="332" spans="7:12">
      <c r="G332" s="1802"/>
      <c r="H332" s="1802"/>
      <c r="I332" s="1802"/>
      <c r="J332" s="1802"/>
      <c r="K332" s="1802"/>
      <c r="L332" s="1802"/>
    </row>
    <row r="333" spans="7:12">
      <c r="G333" s="1802"/>
      <c r="H333" s="1802"/>
      <c r="I333" s="1802"/>
      <c r="J333" s="1802"/>
      <c r="K333" s="1802"/>
      <c r="L333" s="1802"/>
    </row>
    <row r="334" spans="7:12">
      <c r="G334" s="1802"/>
      <c r="H334" s="1802"/>
      <c r="I334" s="1802"/>
      <c r="J334" s="1802"/>
      <c r="K334" s="1802"/>
      <c r="L334" s="1802"/>
    </row>
    <row r="335" spans="7:12">
      <c r="G335" s="1802"/>
      <c r="H335" s="1802"/>
      <c r="I335" s="1802"/>
      <c r="J335" s="1802"/>
      <c r="K335" s="1802"/>
      <c r="L335" s="1802"/>
    </row>
    <row r="336" spans="7:12">
      <c r="G336" s="1802"/>
      <c r="H336" s="1802"/>
      <c r="I336" s="1802"/>
      <c r="J336" s="1802"/>
      <c r="K336" s="1802"/>
      <c r="L336" s="1802"/>
    </row>
    <row r="337" spans="7:12">
      <c r="G337" s="1802"/>
      <c r="H337" s="1802"/>
      <c r="I337" s="1802"/>
      <c r="J337" s="1802"/>
      <c r="K337" s="1802"/>
      <c r="L337" s="1802"/>
    </row>
    <row r="338" spans="7:12">
      <c r="G338" s="1802"/>
      <c r="H338" s="1802"/>
      <c r="I338" s="1802"/>
      <c r="J338" s="1802"/>
      <c r="K338" s="1802"/>
      <c r="L338" s="1802"/>
    </row>
    <row r="339" spans="7:12">
      <c r="G339" s="1802"/>
      <c r="H339" s="1802"/>
      <c r="I339" s="1802"/>
      <c r="J339" s="1802"/>
      <c r="K339" s="1802"/>
      <c r="L339" s="1802"/>
    </row>
    <row r="340" spans="7:12">
      <c r="G340" s="1802"/>
      <c r="H340" s="1802"/>
      <c r="I340" s="1802"/>
      <c r="J340" s="1802"/>
      <c r="K340" s="1802"/>
      <c r="L340" s="1802"/>
    </row>
    <row r="341" spans="7:12">
      <c r="G341" s="1802"/>
      <c r="H341" s="1802"/>
      <c r="I341" s="1802"/>
      <c r="J341" s="1802"/>
      <c r="K341" s="1802"/>
      <c r="L341" s="1802"/>
    </row>
    <row r="342" spans="7:12">
      <c r="G342" s="1802"/>
      <c r="H342" s="1802"/>
      <c r="I342" s="1802"/>
      <c r="J342" s="1802"/>
      <c r="K342" s="1802"/>
      <c r="L342" s="1802"/>
    </row>
    <row r="343" spans="7:12">
      <c r="G343" s="1802"/>
      <c r="H343" s="1802"/>
      <c r="I343" s="1802"/>
      <c r="J343" s="1802"/>
      <c r="K343" s="1802"/>
      <c r="L343" s="1802"/>
    </row>
    <row r="344" spans="7:12">
      <c r="G344" s="1802"/>
      <c r="H344" s="1802"/>
      <c r="I344" s="1802"/>
      <c r="J344" s="1802"/>
      <c r="K344" s="1802"/>
      <c r="L344" s="1802"/>
    </row>
    <row r="345" spans="7:12">
      <c r="G345" s="1802"/>
      <c r="H345" s="1802"/>
      <c r="I345" s="1802"/>
      <c r="J345" s="1802"/>
      <c r="K345" s="1802"/>
      <c r="L345" s="1802"/>
    </row>
    <row r="346" spans="7:12">
      <c r="G346" s="1802"/>
      <c r="H346" s="1802"/>
      <c r="I346" s="1802"/>
      <c r="J346" s="1802"/>
      <c r="K346" s="1802"/>
      <c r="L346" s="1802"/>
    </row>
    <row r="347" spans="7:12">
      <c r="G347" s="1802"/>
      <c r="H347" s="1802"/>
      <c r="I347" s="1802"/>
      <c r="J347" s="1802"/>
      <c r="K347" s="1802"/>
      <c r="L347" s="1802"/>
    </row>
    <row r="348" spans="7:12">
      <c r="G348" s="1802"/>
      <c r="H348" s="1802"/>
      <c r="I348" s="1802"/>
      <c r="J348" s="1802"/>
      <c r="K348" s="1802"/>
      <c r="L348" s="1802"/>
    </row>
    <row r="349" spans="7:12">
      <c r="G349" s="1802"/>
      <c r="H349" s="1802"/>
      <c r="I349" s="1802"/>
      <c r="J349" s="1802"/>
      <c r="K349" s="1802"/>
      <c r="L349" s="1802"/>
    </row>
    <row r="350" spans="7:12">
      <c r="G350" s="1802"/>
      <c r="H350" s="1802"/>
      <c r="I350" s="1802"/>
      <c r="J350" s="1802"/>
      <c r="K350" s="1802"/>
      <c r="L350" s="1802"/>
    </row>
    <row r="351" spans="7:12">
      <c r="G351" s="1802"/>
      <c r="H351" s="1802"/>
      <c r="I351" s="1802"/>
      <c r="J351" s="1802"/>
      <c r="K351" s="1802"/>
      <c r="L351" s="1802"/>
    </row>
    <row r="352" spans="7:12">
      <c r="G352" s="1802"/>
      <c r="H352" s="1802"/>
      <c r="I352" s="1802"/>
      <c r="J352" s="1802"/>
      <c r="K352" s="1802"/>
      <c r="L352" s="1802"/>
    </row>
    <row r="353" spans="7:12">
      <c r="G353" s="1802"/>
      <c r="H353" s="1802"/>
      <c r="I353" s="1802"/>
      <c r="J353" s="1802"/>
      <c r="K353" s="1802"/>
      <c r="L353" s="1802"/>
    </row>
    <row r="354" spans="7:12">
      <c r="G354" s="1802"/>
      <c r="H354" s="1802"/>
      <c r="I354" s="1802"/>
      <c r="J354" s="1802"/>
      <c r="K354" s="1802"/>
      <c r="L354" s="1802"/>
    </row>
    <row r="355" spans="7:12">
      <c r="G355" s="1802"/>
      <c r="H355" s="1802"/>
      <c r="I355" s="1802"/>
      <c r="J355" s="1802"/>
      <c r="K355" s="1802"/>
      <c r="L355" s="180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19" customWidth="1"/>
    <col min="2" max="2" width="11.28515625" style="1119" bestFit="1" customWidth="1"/>
    <col min="3" max="3" width="11.42578125" style="1119" customWidth="1"/>
    <col min="4" max="4" width="13.42578125" style="1119" customWidth="1"/>
    <col min="5" max="5" width="11.28515625" style="1119" bestFit="1" customWidth="1"/>
    <col min="6" max="6" width="11.42578125" style="1119" customWidth="1"/>
    <col min="7" max="7" width="12.140625" style="1119" customWidth="1"/>
    <col min="8" max="8" width="10.85546875" style="1119" bestFit="1" customWidth="1"/>
    <col min="9" max="9" width="13.28515625" style="1119" customWidth="1"/>
    <col min="10" max="16384" width="9.140625" style="1119"/>
  </cols>
  <sheetData>
    <row r="1" spans="1:18" ht="40.5" customHeight="1" thickBot="1">
      <c r="A1" s="1483" t="s">
        <v>408</v>
      </c>
      <c r="B1" s="1483"/>
      <c r="C1" s="1483"/>
      <c r="D1" s="1483"/>
      <c r="E1" s="1483"/>
      <c r="F1" s="1483"/>
      <c r="G1" s="1483"/>
      <c r="H1" s="1483"/>
    </row>
    <row r="2" spans="1:18" ht="45">
      <c r="A2" s="1270" t="s">
        <v>99</v>
      </c>
      <c r="B2" s="1251" t="s">
        <v>5</v>
      </c>
      <c r="C2" s="1307"/>
      <c r="D2" s="1308" t="s">
        <v>100</v>
      </c>
      <c r="E2" s="1484" t="s">
        <v>101</v>
      </c>
      <c r="F2" s="1485"/>
      <c r="G2" s="1486"/>
      <c r="H2" s="1271" t="s">
        <v>102</v>
      </c>
    </row>
    <row r="3" spans="1:18" ht="48" thickBot="1">
      <c r="A3" s="1253"/>
      <c r="B3" s="1411">
        <v>44927</v>
      </c>
      <c r="C3" s="1412" t="s">
        <v>513</v>
      </c>
      <c r="D3" s="1413" t="s">
        <v>50</v>
      </c>
      <c r="E3" s="1411">
        <v>44927</v>
      </c>
      <c r="F3" s="1411" t="s">
        <v>513</v>
      </c>
      <c r="G3" s="909" t="s">
        <v>103</v>
      </c>
      <c r="H3" s="1414" t="s">
        <v>104</v>
      </c>
    </row>
    <row r="4" spans="1:18" ht="16.5" thickBot="1">
      <c r="A4" s="1272" t="s">
        <v>4</v>
      </c>
      <c r="B4" s="1415"/>
      <c r="C4" s="1415"/>
      <c r="D4" s="1416"/>
      <c r="E4" s="1417"/>
      <c r="F4" s="1417"/>
      <c r="G4" s="1418"/>
      <c r="H4" s="1419"/>
    </row>
    <row r="5" spans="1:18">
      <c r="A5" s="1273" t="s">
        <v>251</v>
      </c>
      <c r="B5" s="1410">
        <v>22312.995381152217</v>
      </c>
      <c r="C5" s="1420">
        <v>21851.139617977526</v>
      </c>
      <c r="D5" s="1421">
        <v>2.1136461129684534</v>
      </c>
      <c r="E5" s="1422">
        <v>100</v>
      </c>
      <c r="F5" s="1423">
        <v>100</v>
      </c>
      <c r="G5" s="1424" t="s">
        <v>73</v>
      </c>
      <c r="H5" s="1425">
        <v>-35.606599345754525</v>
      </c>
    </row>
    <row r="6" spans="1:18">
      <c r="A6" s="1259" t="s">
        <v>105</v>
      </c>
      <c r="B6" s="1407">
        <v>18817.312999999998</v>
      </c>
      <c r="C6" s="1426">
        <v>18822.897000000001</v>
      </c>
      <c r="D6" s="1427">
        <v>-2.9665996684795973E-2</v>
      </c>
      <c r="E6" s="1428">
        <v>11.698877231732009</v>
      </c>
      <c r="F6" s="1429">
        <v>14.033091546958707</v>
      </c>
      <c r="G6" s="1430">
        <v>-16.633642753742141</v>
      </c>
      <c r="H6" s="1431">
        <v>-46.317567567567572</v>
      </c>
    </row>
    <row r="7" spans="1:18">
      <c r="A7" s="1259" t="s">
        <v>106</v>
      </c>
      <c r="B7" s="1407">
        <v>26116.973000000002</v>
      </c>
      <c r="C7" s="1426">
        <v>26041.286</v>
      </c>
      <c r="D7" s="1427">
        <v>0.29064232849330757</v>
      </c>
      <c r="E7" s="1428">
        <v>20.103073808209093</v>
      </c>
      <c r="F7" s="1429">
        <v>15.140093870004264</v>
      </c>
      <c r="G7" s="1430">
        <v>32.780377590904799</v>
      </c>
      <c r="H7" s="1431">
        <v>-14.498199467668698</v>
      </c>
    </row>
    <row r="8" spans="1:18" ht="16.5" thickBot="1">
      <c r="A8" s="1261" t="s">
        <v>107</v>
      </c>
      <c r="B8" s="1408">
        <v>21791.337</v>
      </c>
      <c r="C8" s="1432">
        <v>21555.437999999998</v>
      </c>
      <c r="D8" s="1433">
        <v>1.0943827724586308</v>
      </c>
      <c r="E8" s="1434">
        <v>68.198048960058898</v>
      </c>
      <c r="F8" s="1435">
        <v>70.826814583037034</v>
      </c>
      <c r="G8" s="1436">
        <v>-3.7115400974248014</v>
      </c>
      <c r="H8" s="1437">
        <v>-37.996586231132241</v>
      </c>
    </row>
    <row r="9" spans="1:18">
      <c r="A9" s="1274" t="s">
        <v>252</v>
      </c>
      <c r="B9" s="1409">
        <v>17531.61663217999</v>
      </c>
      <c r="C9" s="1438">
        <v>17671.141502000104</v>
      </c>
      <c r="D9" s="1421">
        <v>-0.78956342353051645</v>
      </c>
      <c r="E9" s="1439">
        <v>100</v>
      </c>
      <c r="F9" s="1440">
        <v>100</v>
      </c>
      <c r="G9" s="1441" t="s">
        <v>73</v>
      </c>
      <c r="H9" s="1442">
        <v>-39.822555002820657</v>
      </c>
    </row>
    <row r="10" spans="1:18">
      <c r="A10" s="1259" t="s">
        <v>105</v>
      </c>
      <c r="B10" s="1407">
        <v>16983.199000000001</v>
      </c>
      <c r="C10" s="1426">
        <v>17153.703000000001</v>
      </c>
      <c r="D10" s="1427">
        <v>-0.99397780176094219</v>
      </c>
      <c r="E10" s="1428">
        <v>4.2227714334412818</v>
      </c>
      <c r="F10" s="1429">
        <v>4.4130468229139952</v>
      </c>
      <c r="G10" s="1430">
        <v>-4.3116558039842401</v>
      </c>
      <c r="H10" s="1431">
        <v>-42.417199302730971</v>
      </c>
    </row>
    <row r="11" spans="1:18">
      <c r="A11" s="1259" t="s">
        <v>106</v>
      </c>
      <c r="B11" s="1407" t="s">
        <v>200</v>
      </c>
      <c r="C11" s="1426" t="s">
        <v>200</v>
      </c>
      <c r="D11" s="1427" t="s">
        <v>73</v>
      </c>
      <c r="E11" s="1428">
        <v>0.51133458326231462</v>
      </c>
      <c r="F11" s="1429">
        <v>1.0846710087696805</v>
      </c>
      <c r="G11" s="1430" t="s">
        <v>73</v>
      </c>
      <c r="H11" s="1431" t="s">
        <v>73</v>
      </c>
    </row>
    <row r="12" spans="1:18" ht="16.5" thickBot="1">
      <c r="A12" s="1275" t="s">
        <v>107</v>
      </c>
      <c r="B12" s="1407">
        <v>17485.095000000001</v>
      </c>
      <c r="C12" s="1426">
        <v>17548.907999999999</v>
      </c>
      <c r="D12" s="1433">
        <v>-0.36362946344010855</v>
      </c>
      <c r="E12" s="1428">
        <v>95.265893983296408</v>
      </c>
      <c r="F12" s="1429">
        <v>94.502282168316327</v>
      </c>
      <c r="G12" s="1430">
        <v>0.80803531667100414</v>
      </c>
      <c r="H12" s="1431">
        <v>-39.336299994573189</v>
      </c>
      <c r="P12" s="1003"/>
      <c r="Q12" s="1003"/>
      <c r="R12" s="1003"/>
    </row>
    <row r="13" spans="1:18" ht="16.5" thickBot="1">
      <c r="A13" s="1272" t="s">
        <v>108</v>
      </c>
      <c r="B13" s="1443"/>
      <c r="C13" s="1443"/>
      <c r="D13" s="1444"/>
      <c r="E13" s="1445"/>
      <c r="F13" s="1445"/>
      <c r="G13" s="1446"/>
      <c r="H13" s="1447"/>
      <c r="P13" s="1003"/>
      <c r="Q13" s="1003"/>
      <c r="R13" s="1003"/>
    </row>
    <row r="14" spans="1:18">
      <c r="A14" s="1273" t="s">
        <v>251</v>
      </c>
      <c r="B14" s="1410">
        <v>21335.007858339941</v>
      </c>
      <c r="C14" s="1420">
        <v>20942.222105933681</v>
      </c>
      <c r="D14" s="1421">
        <v>1.8755686498758404</v>
      </c>
      <c r="E14" s="1422">
        <v>100</v>
      </c>
      <c r="F14" s="1423">
        <v>100</v>
      </c>
      <c r="G14" s="1424" t="s">
        <v>73</v>
      </c>
      <c r="H14" s="1425">
        <v>-22.940663176265264</v>
      </c>
      <c r="P14" s="1003"/>
      <c r="Q14" s="1003"/>
      <c r="R14" s="1003"/>
    </row>
    <row r="15" spans="1:18">
      <c r="A15" s="1259" t="s">
        <v>105</v>
      </c>
      <c r="B15" s="1407" t="s">
        <v>200</v>
      </c>
      <c r="C15" s="1426">
        <v>20565.278999999999</v>
      </c>
      <c r="D15" s="1427" t="s">
        <v>73</v>
      </c>
      <c r="E15" s="1428">
        <v>4.1897859812025819</v>
      </c>
      <c r="F15" s="1429">
        <v>0.72425828970331585</v>
      </c>
      <c r="G15" s="1430" t="s">
        <v>73</v>
      </c>
      <c r="H15" s="1431" t="s">
        <v>73</v>
      </c>
    </row>
    <row r="16" spans="1:18">
      <c r="A16" s="1259" t="s">
        <v>106</v>
      </c>
      <c r="B16" s="1407" t="s">
        <v>200</v>
      </c>
      <c r="C16" s="1426" t="s">
        <v>200</v>
      </c>
      <c r="D16" s="1427" t="s">
        <v>73</v>
      </c>
      <c r="E16" s="1428">
        <v>2.5138715887215493</v>
      </c>
      <c r="F16" s="1429">
        <v>1.4310645724258289</v>
      </c>
      <c r="G16" s="1430">
        <v>75.66444150456681</v>
      </c>
      <c r="H16" s="1431">
        <v>35.365853658536608</v>
      </c>
    </row>
    <row r="17" spans="1:13" ht="16.5" thickBot="1">
      <c r="A17" s="1261" t="s">
        <v>107</v>
      </c>
      <c r="B17" s="1408">
        <v>21352.863000000001</v>
      </c>
      <c r="C17" s="1432">
        <v>20878.028999999999</v>
      </c>
      <c r="D17" s="1433">
        <v>2.2743238837344397</v>
      </c>
      <c r="E17" s="1434">
        <v>93.296342430075867</v>
      </c>
      <c r="F17" s="1435">
        <v>97.84467713787086</v>
      </c>
      <c r="G17" s="1436">
        <v>-4.6485254393409985</v>
      </c>
      <c r="H17" s="1437">
        <v>-26.522786051904035</v>
      </c>
    </row>
    <row r="18" spans="1:13">
      <c r="A18" s="1274" t="s">
        <v>252</v>
      </c>
      <c r="B18" s="1409">
        <v>16091.330539677087</v>
      </c>
      <c r="C18" s="1438">
        <v>16334.527000000002</v>
      </c>
      <c r="D18" s="1448">
        <v>-1.4888491128204402</v>
      </c>
      <c r="E18" s="1439">
        <v>100</v>
      </c>
      <c r="F18" s="1440">
        <v>100</v>
      </c>
      <c r="G18" s="1441" t="s">
        <v>73</v>
      </c>
      <c r="H18" s="1442">
        <v>-59.726065301604869</v>
      </c>
    </row>
    <row r="19" spans="1:13">
      <c r="A19" s="1259" t="s">
        <v>105</v>
      </c>
      <c r="B19" s="1407" t="s">
        <v>200</v>
      </c>
      <c r="C19" s="1426" t="s">
        <v>73</v>
      </c>
      <c r="D19" s="1427" t="s">
        <v>73</v>
      </c>
      <c r="E19" s="1428">
        <v>4.8093438680865681</v>
      </c>
      <c r="F19" s="1429">
        <v>0</v>
      </c>
      <c r="G19" s="1430" t="s">
        <v>73</v>
      </c>
      <c r="H19" s="1431" t="s">
        <v>73</v>
      </c>
    </row>
    <row r="20" spans="1:13">
      <c r="A20" s="1259" t="s">
        <v>106</v>
      </c>
      <c r="B20" s="1407" t="s">
        <v>73</v>
      </c>
      <c r="C20" s="1426" t="s">
        <v>73</v>
      </c>
      <c r="D20" s="1427" t="s">
        <v>73</v>
      </c>
      <c r="E20" s="1428">
        <v>0</v>
      </c>
      <c r="F20" s="1429">
        <v>0</v>
      </c>
      <c r="G20" s="1430" t="s">
        <v>73</v>
      </c>
      <c r="H20" s="1431" t="s">
        <v>73</v>
      </c>
    </row>
    <row r="21" spans="1:13" ht="16.5" thickBot="1">
      <c r="A21" s="1275" t="s">
        <v>107</v>
      </c>
      <c r="B21" s="1407">
        <v>16046.331</v>
      </c>
      <c r="C21" s="1426">
        <v>16334.527</v>
      </c>
      <c r="D21" s="1433">
        <v>-1.7643363655403057</v>
      </c>
      <c r="E21" s="1428">
        <v>95.190656131913428</v>
      </c>
      <c r="F21" s="1429">
        <v>100</v>
      </c>
      <c r="G21" s="1430">
        <v>-4.8093438680865717</v>
      </c>
      <c r="H21" s="1431">
        <v>-61.662977310459318</v>
      </c>
    </row>
    <row r="22" spans="1:13" ht="16.5" thickBot="1">
      <c r="A22" s="1272" t="s">
        <v>109</v>
      </c>
      <c r="B22" s="1443"/>
      <c r="C22" s="1443"/>
      <c r="D22" s="1444"/>
      <c r="E22" s="1445"/>
      <c r="F22" s="1445"/>
      <c r="G22" s="1446"/>
      <c r="H22" s="1447"/>
    </row>
    <row r="23" spans="1:13">
      <c r="A23" s="1273" t="s">
        <v>251</v>
      </c>
      <c r="B23" s="1410">
        <v>23217.224102117831</v>
      </c>
      <c r="C23" s="1449">
        <v>22409.097441377085</v>
      </c>
      <c r="D23" s="1421">
        <v>3.6062436823028245</v>
      </c>
      <c r="E23" s="1422">
        <v>100</v>
      </c>
      <c r="F23" s="1423">
        <v>100</v>
      </c>
      <c r="G23" s="1424" t="s">
        <v>73</v>
      </c>
      <c r="H23" s="1425">
        <v>-47.59252532590709</v>
      </c>
    </row>
    <row r="24" spans="1:13">
      <c r="A24" s="1259" t="s">
        <v>105</v>
      </c>
      <c r="B24" s="1407" t="s">
        <v>200</v>
      </c>
      <c r="C24" s="1426">
        <v>18798.120999999999</v>
      </c>
      <c r="D24" s="1427" t="s">
        <v>73</v>
      </c>
      <c r="E24" s="1428">
        <v>21.624951867539469</v>
      </c>
      <c r="F24" s="1429">
        <v>23.558138596278809</v>
      </c>
      <c r="G24" s="1430" t="s">
        <v>73</v>
      </c>
      <c r="H24" s="1431" t="s">
        <v>73</v>
      </c>
    </row>
    <row r="25" spans="1:13">
      <c r="A25" s="1259" t="s">
        <v>106</v>
      </c>
      <c r="B25" s="1407">
        <v>26151.464</v>
      </c>
      <c r="C25" s="1426">
        <v>26054.972000000002</v>
      </c>
      <c r="D25" s="1427">
        <v>0.37034006407682329</v>
      </c>
      <c r="E25" s="1428">
        <v>40.346553715825955</v>
      </c>
      <c r="F25" s="1429">
        <v>25.116035032489808</v>
      </c>
      <c r="G25" s="1430">
        <v>60.640617293430779</v>
      </c>
      <c r="H25" s="1431">
        <v>-15.812309175638752</v>
      </c>
    </row>
    <row r="26" spans="1:13" ht="16.5" thickBot="1">
      <c r="A26" s="1261" t="s">
        <v>107</v>
      </c>
      <c r="B26" s="1408">
        <v>22586.607</v>
      </c>
      <c r="C26" s="1432">
        <v>22282.416000000001</v>
      </c>
      <c r="D26" s="1433">
        <v>1.3651616593101883</v>
      </c>
      <c r="E26" s="1434">
        <v>38.028494416634587</v>
      </c>
      <c r="F26" s="1435">
        <v>51.325826371231386</v>
      </c>
      <c r="G26" s="1436">
        <v>-25.907682145084916</v>
      </c>
      <c r="H26" s="1437">
        <v>-61.170087284736965</v>
      </c>
      <c r="K26" s="1003"/>
      <c r="L26" s="1003"/>
      <c r="M26" s="1003"/>
    </row>
    <row r="27" spans="1:13">
      <c r="A27" s="1274" t="s">
        <v>252</v>
      </c>
      <c r="B27" s="1409">
        <v>16411.697013435194</v>
      </c>
      <c r="C27" s="1438">
        <v>17234.581474880382</v>
      </c>
      <c r="D27" s="1448">
        <v>-4.7746123840869164</v>
      </c>
      <c r="E27" s="1439">
        <v>100</v>
      </c>
      <c r="F27" s="1440">
        <v>100</v>
      </c>
      <c r="G27" s="1441" t="s">
        <v>73</v>
      </c>
      <c r="H27" s="1442">
        <v>-24.322169059011156</v>
      </c>
      <c r="J27" s="1482"/>
      <c r="K27" s="1482"/>
      <c r="L27" s="1482"/>
      <c r="M27" s="1482"/>
    </row>
    <row r="28" spans="1:13">
      <c r="A28" s="1259" t="s">
        <v>105</v>
      </c>
      <c r="B28" s="1407" t="s">
        <v>200</v>
      </c>
      <c r="C28" s="1426" t="s">
        <v>200</v>
      </c>
      <c r="D28" s="1427" t="s">
        <v>73</v>
      </c>
      <c r="E28" s="1428">
        <v>3.5563751317175978</v>
      </c>
      <c r="F28" s="1429">
        <v>2.2627591706539074</v>
      </c>
      <c r="G28" s="1430" t="s">
        <v>73</v>
      </c>
      <c r="H28" s="1431" t="s">
        <v>73</v>
      </c>
    </row>
    <row r="29" spans="1:13">
      <c r="A29" s="1259" t="s">
        <v>106</v>
      </c>
      <c r="B29" s="1407" t="s">
        <v>200</v>
      </c>
      <c r="C29" s="1426" t="s">
        <v>200</v>
      </c>
      <c r="D29" s="1427" t="s">
        <v>73</v>
      </c>
      <c r="E29" s="1428">
        <v>1.5806111696522653</v>
      </c>
      <c r="F29" s="1429">
        <v>4.2165071770334936</v>
      </c>
      <c r="G29" s="1430" t="s">
        <v>73</v>
      </c>
      <c r="H29" s="1431" t="s">
        <v>73</v>
      </c>
    </row>
    <row r="30" spans="1:13" ht="16.5" thickBot="1">
      <c r="A30" s="1275" t="s">
        <v>107</v>
      </c>
      <c r="B30" s="1407">
        <v>16160.063</v>
      </c>
      <c r="C30" s="1426">
        <v>16649.157999999999</v>
      </c>
      <c r="D30" s="1433">
        <v>-2.9376560664509244</v>
      </c>
      <c r="E30" s="1428">
        <v>94.863013698630127</v>
      </c>
      <c r="F30" s="1429">
        <v>93.5207336523126</v>
      </c>
      <c r="G30" s="1430">
        <v>1.4352753596948864</v>
      </c>
      <c r="H30" s="1431">
        <v>-23.235983798763588</v>
      </c>
    </row>
    <row r="31" spans="1:13" ht="16.5" thickBot="1">
      <c r="A31" s="1272" t="s">
        <v>110</v>
      </c>
      <c r="B31" s="1443"/>
      <c r="C31" s="1443"/>
      <c r="D31" s="1444"/>
      <c r="E31" s="1445"/>
      <c r="F31" s="1445"/>
      <c r="G31" s="1446"/>
      <c r="H31" s="1447"/>
    </row>
    <row r="32" spans="1:13">
      <c r="A32" s="1273" t="s">
        <v>251</v>
      </c>
      <c r="B32" s="1410">
        <v>21732.55</v>
      </c>
      <c r="C32" s="1420">
        <v>21278.216</v>
      </c>
      <c r="D32" s="1421">
        <v>2.1352071997013233</v>
      </c>
      <c r="E32" s="1422">
        <v>100</v>
      </c>
      <c r="F32" s="1423">
        <v>100</v>
      </c>
      <c r="G32" s="1424" t="s">
        <v>73</v>
      </c>
      <c r="H32" s="1425">
        <v>-10.085728693898135</v>
      </c>
    </row>
    <row r="33" spans="1:8">
      <c r="A33" s="1259" t="s">
        <v>105</v>
      </c>
      <c r="B33" s="1407" t="s">
        <v>73</v>
      </c>
      <c r="C33" s="1426" t="s">
        <v>73</v>
      </c>
      <c r="D33" s="1427" t="s">
        <v>73</v>
      </c>
      <c r="E33" s="1428">
        <v>0</v>
      </c>
      <c r="F33" s="1429">
        <v>0</v>
      </c>
      <c r="G33" s="1430" t="s">
        <v>73</v>
      </c>
      <c r="H33" s="1431" t="s">
        <v>73</v>
      </c>
    </row>
    <row r="34" spans="1:8">
      <c r="A34" s="1259" t="s">
        <v>106</v>
      </c>
      <c r="B34" s="1407" t="s">
        <v>73</v>
      </c>
      <c r="C34" s="1426" t="s">
        <v>73</v>
      </c>
      <c r="D34" s="1427" t="s">
        <v>73</v>
      </c>
      <c r="E34" s="1428">
        <v>0</v>
      </c>
      <c r="F34" s="1429">
        <v>0</v>
      </c>
      <c r="G34" s="1430" t="s">
        <v>73</v>
      </c>
      <c r="H34" s="1431" t="s">
        <v>73</v>
      </c>
    </row>
    <row r="35" spans="1:8" ht="16.5" thickBot="1">
      <c r="A35" s="1261" t="s">
        <v>107</v>
      </c>
      <c r="B35" s="1408">
        <v>21732.55</v>
      </c>
      <c r="C35" s="1432">
        <v>21278.216</v>
      </c>
      <c r="D35" s="1433">
        <v>2.1352071997013233</v>
      </c>
      <c r="E35" s="1434">
        <v>100</v>
      </c>
      <c r="F35" s="1435">
        <v>100</v>
      </c>
      <c r="G35" s="1436">
        <v>0</v>
      </c>
      <c r="H35" s="1437">
        <v>-10.085728693898135</v>
      </c>
    </row>
    <row r="36" spans="1:8">
      <c r="A36" s="1274" t="s">
        <v>252</v>
      </c>
      <c r="B36" s="1409">
        <v>19211.324691167694</v>
      </c>
      <c r="C36" s="1438">
        <v>19304.614540041355</v>
      </c>
      <c r="D36" s="1448">
        <v>-0.48325154941664583</v>
      </c>
      <c r="E36" s="1439">
        <v>100</v>
      </c>
      <c r="F36" s="1440">
        <v>100</v>
      </c>
      <c r="G36" s="1441" t="s">
        <v>73</v>
      </c>
      <c r="H36" s="1442">
        <v>-30.709855272226054</v>
      </c>
    </row>
    <row r="37" spans="1:8">
      <c r="A37" s="1259" t="s">
        <v>105</v>
      </c>
      <c r="B37" s="1407" t="s">
        <v>200</v>
      </c>
      <c r="C37" s="1426" t="s">
        <v>200</v>
      </c>
      <c r="D37" s="1427" t="s">
        <v>73</v>
      </c>
      <c r="E37" s="1428">
        <v>4.3863139049134681</v>
      </c>
      <c r="F37" s="1429">
        <v>10.296347346657479</v>
      </c>
      <c r="G37" s="1430" t="s">
        <v>73</v>
      </c>
      <c r="H37" s="1431" t="s">
        <v>73</v>
      </c>
    </row>
    <row r="38" spans="1:8">
      <c r="A38" s="1259" t="s">
        <v>106</v>
      </c>
      <c r="B38" s="1407" t="s">
        <v>73</v>
      </c>
      <c r="C38" s="1426" t="s">
        <v>73</v>
      </c>
      <c r="D38" s="1427" t="s">
        <v>73</v>
      </c>
      <c r="E38" s="1428">
        <v>0</v>
      </c>
      <c r="F38" s="1429">
        <v>0</v>
      </c>
      <c r="G38" s="1430" t="s">
        <v>73</v>
      </c>
      <c r="H38" s="1431" t="s">
        <v>73</v>
      </c>
    </row>
    <row r="39" spans="1:8" ht="16.5" thickBot="1">
      <c r="A39" s="1261" t="s">
        <v>107</v>
      </c>
      <c r="B39" s="1408">
        <v>19307.264999999999</v>
      </c>
      <c r="C39" s="1432">
        <v>19546.186000000002</v>
      </c>
      <c r="D39" s="1433">
        <v>-1.2223407676566778</v>
      </c>
      <c r="E39" s="1434">
        <v>95.613686095086535</v>
      </c>
      <c r="F39" s="1435">
        <v>89.70365265334253</v>
      </c>
      <c r="G39" s="1436">
        <v>6.5883977596577683</v>
      </c>
      <c r="H39" s="1437">
        <v>-26.144744929317763</v>
      </c>
    </row>
    <row r="40" spans="1:8" ht="14.25" customHeight="1">
      <c r="A40" s="1262" t="s">
        <v>253</v>
      </c>
      <c r="B40" s="1248"/>
      <c r="C40" s="1262"/>
      <c r="D40" s="1248"/>
      <c r="E40" s="1262"/>
      <c r="F40" s="1262"/>
      <c r="G40" s="1262"/>
      <c r="H40" s="1262"/>
    </row>
    <row r="41" spans="1:8" ht="5.25" customHeight="1">
      <c r="A41" s="1487"/>
      <c r="B41" s="1487"/>
      <c r="C41" s="1487"/>
      <c r="D41" s="1487"/>
      <c r="E41" s="1262"/>
      <c r="F41" s="1262"/>
      <c r="G41" s="1262"/>
      <c r="H41" s="1262"/>
    </row>
    <row r="42" spans="1:8">
      <c r="A42" s="1276" t="s">
        <v>41</v>
      </c>
      <c r="B42" s="1262"/>
      <c r="C42" s="1262"/>
      <c r="D42" s="1262"/>
      <c r="E42" s="1262"/>
      <c r="F42" s="1262"/>
      <c r="G42" s="1262"/>
      <c r="H42" s="1262"/>
    </row>
    <row r="43" spans="1:8">
      <c r="A43" s="1277" t="s">
        <v>70</v>
      </c>
      <c r="B43" s="1488" t="s">
        <v>42</v>
      </c>
      <c r="C43" s="1489"/>
      <c r="D43" s="1489"/>
      <c r="E43" s="1489"/>
      <c r="F43" s="1489"/>
      <c r="G43" s="1489"/>
      <c r="H43" s="1490"/>
    </row>
    <row r="44" spans="1:8">
      <c r="A44" s="1277" t="s">
        <v>43</v>
      </c>
      <c r="B44" s="1488" t="s">
        <v>44</v>
      </c>
      <c r="C44" s="1489"/>
      <c r="D44" s="1489"/>
      <c r="E44" s="1489"/>
      <c r="F44" s="1489"/>
      <c r="G44" s="1489"/>
      <c r="H44" s="1490"/>
    </row>
    <row r="45" spans="1:8">
      <c r="A45" s="1277" t="s">
        <v>45</v>
      </c>
      <c r="B45" s="1488" t="s">
        <v>46</v>
      </c>
      <c r="C45" s="1489"/>
      <c r="D45" s="1489"/>
      <c r="E45" s="1489"/>
      <c r="F45" s="1489"/>
      <c r="G45" s="1489"/>
      <c r="H45" s="1490"/>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6" t="s">
        <v>520</v>
      </c>
      <c r="B2" s="1127"/>
      <c r="C2" s="1127"/>
      <c r="D2" s="1127"/>
      <c r="E2" s="1127"/>
      <c r="F2" s="1128"/>
      <c r="G2" s="1128"/>
      <c r="H2" s="1128"/>
      <c r="I2" s="1129"/>
    </row>
    <row r="3" spans="1:9" ht="18" customHeight="1">
      <c r="A3"/>
      <c r="B3"/>
      <c r="C3"/>
      <c r="D3"/>
      <c r="E3"/>
      <c r="G3"/>
      <c r="H3"/>
    </row>
    <row r="4" spans="1:9" ht="18" customHeight="1" thickBot="1">
      <c r="A4"/>
      <c r="B4"/>
      <c r="C4"/>
      <c r="D4"/>
      <c r="E4"/>
      <c r="F4"/>
      <c r="G4"/>
      <c r="H4"/>
    </row>
    <row r="5" spans="1:9" s="783" customFormat="1" ht="18" customHeight="1">
      <c r="A5" s="1491" t="s">
        <v>111</v>
      </c>
      <c r="B5" s="1379" t="s">
        <v>434</v>
      </c>
      <c r="C5" s="1380"/>
      <c r="D5" s="1380"/>
      <c r="E5" s="1381" t="s">
        <v>255</v>
      </c>
      <c r="F5" s="1382"/>
      <c r="G5" s="1383"/>
      <c r="H5" s="782"/>
    </row>
    <row r="6" spans="1:9" s="783" customFormat="1" ht="30" customHeight="1" thickBot="1">
      <c r="A6" s="1492"/>
      <c r="B6" s="1384" t="s">
        <v>112</v>
      </c>
      <c r="C6" s="1385" t="s">
        <v>113</v>
      </c>
      <c r="D6" s="1386" t="s">
        <v>433</v>
      </c>
      <c r="E6" s="1387" t="s">
        <v>112</v>
      </c>
      <c r="F6" s="1387" t="s">
        <v>113</v>
      </c>
      <c r="G6" s="1388" t="s">
        <v>433</v>
      </c>
      <c r="H6" s="782"/>
    </row>
    <row r="7" spans="1:9" s="785" customFormat="1" ht="24.95" customHeight="1" thickBot="1">
      <c r="A7" s="1389" t="s">
        <v>114</v>
      </c>
      <c r="B7" s="1280">
        <v>43455.184000000001</v>
      </c>
      <c r="C7" s="1280">
        <v>37189.114999999998</v>
      </c>
      <c r="D7" s="1281">
        <v>26235.076000000001</v>
      </c>
      <c r="E7" s="1282">
        <v>-7.4509142109280875</v>
      </c>
      <c r="F7" s="1282">
        <v>1.1826104445085786</v>
      </c>
      <c r="G7" s="1283">
        <v>-5.9591710207545896</v>
      </c>
      <c r="H7" s="784"/>
    </row>
    <row r="8" spans="1:9" s="785" customFormat="1" ht="24.95" customHeight="1">
      <c r="A8" s="1390" t="s">
        <v>268</v>
      </c>
      <c r="B8" s="1284">
        <v>38439.618999999999</v>
      </c>
      <c r="C8" s="1284">
        <v>35809.735999999997</v>
      </c>
      <c r="D8" s="1285" t="s">
        <v>200</v>
      </c>
      <c r="E8" s="1286">
        <v>-1.9317794060563429</v>
      </c>
      <c r="F8" s="1287">
        <v>5.1310310456190313</v>
      </c>
      <c r="G8" s="1288" t="s">
        <v>73</v>
      </c>
      <c r="H8" s="784"/>
    </row>
    <row r="9" spans="1:9" s="785" customFormat="1" ht="24.95" customHeight="1">
      <c r="A9" s="1391" t="s">
        <v>266</v>
      </c>
      <c r="B9" s="1289">
        <v>50218.627</v>
      </c>
      <c r="C9" s="1290">
        <v>37491.097000000002</v>
      </c>
      <c r="D9" s="1289" t="s">
        <v>200</v>
      </c>
      <c r="E9" s="1291">
        <v>-7.2782798177257577</v>
      </c>
      <c r="F9" s="1291">
        <v>7.4881795510263083E-2</v>
      </c>
      <c r="G9" s="1292" t="s">
        <v>73</v>
      </c>
      <c r="H9" s="784"/>
    </row>
    <row r="10" spans="1:9" s="785" customFormat="1" ht="24.95" customHeight="1" thickBot="1">
      <c r="A10" s="1392" t="s">
        <v>269</v>
      </c>
      <c r="B10" s="1293" t="s">
        <v>200</v>
      </c>
      <c r="C10" s="1294" t="s">
        <v>200</v>
      </c>
      <c r="D10" s="1295" t="s">
        <v>73</v>
      </c>
      <c r="E10" s="1296" t="s">
        <v>73</v>
      </c>
      <c r="F10" s="1296" t="s">
        <v>73</v>
      </c>
      <c r="G10" s="1297" t="s">
        <v>73</v>
      </c>
      <c r="H10" s="784"/>
    </row>
    <row r="11" spans="1:9" ht="15">
      <c r="A11" s="1298" t="s">
        <v>253</v>
      </c>
      <c r="B11" s="1278"/>
      <c r="C11" s="1298"/>
      <c r="D11" s="1278"/>
      <c r="E11" s="1279"/>
      <c r="F11" s="1279"/>
      <c r="G11" s="1299"/>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M23" sqref="M22:M23"/>
    </sheetView>
  </sheetViews>
  <sheetFormatPr defaultRowHeight="15"/>
  <cols>
    <col min="1" max="1" width="42.85546875" style="1248" customWidth="1"/>
    <col min="2" max="2" width="13.85546875" style="1248" customWidth="1"/>
    <col min="3" max="3" width="14.7109375" style="1248" customWidth="1"/>
    <col min="4" max="4" width="14.42578125" style="1248" customWidth="1"/>
    <col min="5" max="16384" width="9.140625" style="1248"/>
  </cols>
  <sheetData>
    <row r="2" spans="1:14" ht="18.75">
      <c r="A2" s="1493" t="s">
        <v>521</v>
      </c>
      <c r="B2" s="1493"/>
      <c r="C2" s="1493"/>
      <c r="D2" s="1493"/>
      <c r="E2" s="1493"/>
      <c r="F2" s="1493"/>
      <c r="G2" s="1493"/>
      <c r="H2" s="1493"/>
    </row>
    <row r="3" spans="1:14">
      <c r="A3" s="1249"/>
      <c r="B3" s="1249"/>
      <c r="C3" s="1249"/>
      <c r="D3" s="1249"/>
      <c r="E3" s="1249"/>
      <c r="F3" s="1249"/>
      <c r="G3" s="1249"/>
      <c r="H3" s="1249"/>
    </row>
    <row r="4" spans="1:14" ht="15.75" thickBot="1"/>
    <row r="5" spans="1:14" ht="45">
      <c r="A5" s="1250" t="s">
        <v>99</v>
      </c>
      <c r="B5" s="1251" t="s">
        <v>5</v>
      </c>
      <c r="C5" s="1251"/>
      <c r="D5" s="1252" t="s">
        <v>100</v>
      </c>
    </row>
    <row r="6" spans="1:14" ht="15.75" thickBot="1">
      <c r="A6" s="1253"/>
      <c r="B6" s="1254">
        <v>44927</v>
      </c>
      <c r="C6" s="1254">
        <v>44920</v>
      </c>
      <c r="D6" s="1263" t="s">
        <v>50</v>
      </c>
    </row>
    <row r="7" spans="1:14" ht="15.75" thickBot="1">
      <c r="A7" s="1255"/>
      <c r="B7" s="1256"/>
      <c r="C7" s="1256"/>
      <c r="D7" s="1257"/>
      <c r="J7"/>
      <c r="K7"/>
      <c r="L7"/>
      <c r="M7"/>
      <c r="N7"/>
    </row>
    <row r="8" spans="1:14" ht="15.75" thickBot="1">
      <c r="A8" s="1303" t="s">
        <v>251</v>
      </c>
      <c r="B8" s="1304">
        <v>21350.58</v>
      </c>
      <c r="C8" s="1304">
        <v>21382.41</v>
      </c>
      <c r="D8" s="1305">
        <v>-0.14886067566751413</v>
      </c>
      <c r="J8"/>
      <c r="K8"/>
      <c r="L8"/>
      <c r="M8"/>
      <c r="N8"/>
    </row>
    <row r="9" spans="1:14">
      <c r="A9" s="1258" t="s">
        <v>105</v>
      </c>
      <c r="B9" s="1242">
        <v>19078.851999999999</v>
      </c>
      <c r="C9" s="1242">
        <v>18907.481</v>
      </c>
      <c r="D9" s="1264">
        <v>0.90636610979537235</v>
      </c>
      <c r="J9"/>
      <c r="K9"/>
      <c r="L9"/>
      <c r="M9"/>
      <c r="N9"/>
    </row>
    <row r="10" spans="1:14">
      <c r="A10" s="1259" t="s">
        <v>106</v>
      </c>
      <c r="B10" s="1243">
        <v>24846.204000000002</v>
      </c>
      <c r="C10" s="1243">
        <v>24859.210999999999</v>
      </c>
      <c r="D10" s="1265">
        <v>-5.2322658188941662E-2</v>
      </c>
      <c r="J10"/>
      <c r="K10"/>
      <c r="L10"/>
      <c r="M10"/>
      <c r="N10"/>
    </row>
    <row r="11" spans="1:14" ht="15.75" thickBot="1">
      <c r="A11" s="1260" t="s">
        <v>107</v>
      </c>
      <c r="B11" s="1244">
        <v>21362.09</v>
      </c>
      <c r="C11" s="1244">
        <v>21462.188999999998</v>
      </c>
      <c r="D11" s="1266">
        <v>-0.46639697376627498</v>
      </c>
      <c r="J11"/>
      <c r="K11"/>
      <c r="L11"/>
      <c r="M11"/>
      <c r="N11"/>
    </row>
    <row r="12" spans="1:14" ht="15.75" thickBot="1">
      <c r="A12" s="1303" t="s">
        <v>252</v>
      </c>
      <c r="B12" s="1306">
        <v>19708.740000000002</v>
      </c>
      <c r="C12" s="1306">
        <v>18344.48</v>
      </c>
      <c r="D12" s="1305">
        <v>7.4368965487165735</v>
      </c>
      <c r="J12"/>
      <c r="K12"/>
      <c r="L12"/>
      <c r="M12"/>
      <c r="N12"/>
    </row>
    <row r="13" spans="1:14" ht="13.5" customHeight="1">
      <c r="A13" s="1258" t="s">
        <v>105</v>
      </c>
      <c r="B13" s="1245" t="s">
        <v>200</v>
      </c>
      <c r="C13" s="1245" t="s">
        <v>200</v>
      </c>
      <c r="D13" s="1267" t="s">
        <v>73</v>
      </c>
      <c r="J13"/>
      <c r="K13"/>
      <c r="L13"/>
      <c r="M13"/>
      <c r="N13"/>
    </row>
    <row r="14" spans="1:14" ht="14.25" customHeight="1">
      <c r="A14" s="1259" t="s">
        <v>106</v>
      </c>
      <c r="B14" s="1246">
        <v>23911.249</v>
      </c>
      <c r="C14" s="1246">
        <v>25390.629000000001</v>
      </c>
      <c r="D14" s="1405">
        <v>-5.82648031287449</v>
      </c>
      <c r="J14"/>
      <c r="K14"/>
      <c r="L14"/>
      <c r="M14"/>
      <c r="N14"/>
    </row>
    <row r="15" spans="1:14" ht="16.5" customHeight="1" thickBot="1">
      <c r="A15" s="1261" t="s">
        <v>107</v>
      </c>
      <c r="B15" s="1247">
        <v>17738.291000000001</v>
      </c>
      <c r="C15" s="1247">
        <v>17423.462</v>
      </c>
      <c r="D15" s="1268">
        <v>1.8069256270653991</v>
      </c>
      <c r="J15"/>
      <c r="K15"/>
      <c r="L15"/>
      <c r="M15"/>
      <c r="N15"/>
    </row>
    <row r="16" spans="1:14">
      <c r="A16" s="1262"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R9" sqref="R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6" t="s">
        <v>522</v>
      </c>
      <c r="B2" s="1116"/>
      <c r="C2" s="1116"/>
      <c r="D2" s="1116"/>
      <c r="E2" s="1116"/>
      <c r="F2" s="1141"/>
      <c r="G2" s="1141"/>
      <c r="H2" s="1141"/>
    </row>
    <row r="3" spans="1:8" ht="18" customHeight="1">
      <c r="A3" s="3"/>
      <c r="B3" s="3"/>
      <c r="C3" s="3"/>
      <c r="D3" s="3"/>
      <c r="E3" s="3"/>
      <c r="G3" s="3"/>
      <c r="H3" s="3"/>
    </row>
    <row r="4" spans="1:8" ht="18" customHeight="1" thickBot="1">
      <c r="A4" s="3"/>
      <c r="B4" s="3"/>
      <c r="C4" s="3"/>
      <c r="D4" s="3"/>
      <c r="E4" s="3"/>
      <c r="F4" s="3"/>
      <c r="G4" s="3"/>
      <c r="H4" s="3"/>
    </row>
    <row r="5" spans="1:8" s="783" customFormat="1" ht="18" customHeight="1" thickBot="1">
      <c r="A5" s="1494" t="s">
        <v>436</v>
      </c>
      <c r="B5" s="1393" t="s">
        <v>434</v>
      </c>
      <c r="C5" s="1394"/>
      <c r="D5" s="1395"/>
      <c r="E5" s="1396" t="s">
        <v>255</v>
      </c>
      <c r="F5" s="1397"/>
      <c r="G5" s="1398"/>
      <c r="H5" s="782"/>
    </row>
    <row r="6" spans="1:8" s="783" customFormat="1" ht="30" customHeight="1" thickBot="1">
      <c r="A6" s="1495"/>
      <c r="B6" s="1399" t="s">
        <v>112</v>
      </c>
      <c r="C6" s="1400" t="s">
        <v>113</v>
      </c>
      <c r="D6" s="1401" t="s">
        <v>433</v>
      </c>
      <c r="E6" s="1402" t="s">
        <v>112</v>
      </c>
      <c r="F6" s="1403" t="s">
        <v>113</v>
      </c>
      <c r="G6" s="1404" t="s">
        <v>433</v>
      </c>
      <c r="H6" s="782"/>
    </row>
    <row r="7" spans="1:8" s="785" customFormat="1" ht="24.95" customHeight="1" thickBot="1">
      <c r="A7" s="1118"/>
      <c r="B7" s="1121">
        <v>38849.440000000002</v>
      </c>
      <c r="C7" s="1122">
        <v>30565.9</v>
      </c>
      <c r="D7" s="1123" t="s">
        <v>200</v>
      </c>
      <c r="E7" s="1124">
        <v>-6.5328354761721465</v>
      </c>
      <c r="F7" s="1125">
        <v>-6.8814317019099267</v>
      </c>
      <c r="G7" s="1126" t="s">
        <v>73</v>
      </c>
      <c r="H7" s="784"/>
    </row>
    <row r="8" spans="1:8" customFormat="1" ht="15.75" customHeight="1">
      <c r="A8" s="1262" t="s">
        <v>253</v>
      </c>
      <c r="B8" s="1248"/>
      <c r="C8" s="1248"/>
      <c r="D8" s="1248"/>
      <c r="E8" s="1248"/>
      <c r="F8" s="1248"/>
      <c r="G8" s="1248"/>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I-X_2022</vt:lpstr>
      <vt:lpstr>Eksport I-X_2022</vt:lpstr>
      <vt:lpstr>Import 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2023-01-05T13:08:46Z</dcterms:modified>
</cp:coreProperties>
</file>