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chacinski\Desktop\"/>
    </mc:Choice>
  </mc:AlternateContent>
  <xr:revisionPtr revIDLastSave="0" documentId="13_ncr:1_{96081BBB-4EFC-46BD-965C-2934EDE455C9}" xr6:coauthVersionLast="45" xr6:coauthVersionMax="45" xr10:uidLastSave="{00000000-0000-0000-0000-000000000000}"/>
  <bookViews>
    <workbookView xWindow="-120" yWindow="-120" windowWidth="29040" windowHeight="15990" xr2:uid="{5A8BFC28-6B46-41A6-8DC7-F28408914346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2" i="1"/>
  <c r="L3" i="1" l="1"/>
  <c r="L4" i="1"/>
  <c r="L5" i="1"/>
  <c r="L6" i="1"/>
  <c r="L2" i="1"/>
</calcChain>
</file>

<file path=xl/sharedStrings.xml><?xml version="1.0" encoding="utf-8"?>
<sst xmlns="http://schemas.openxmlformats.org/spreadsheetml/2006/main" count="52" uniqueCount="45">
  <si>
    <t>15*</t>
  </si>
  <si>
    <t>WI-VII.805.92.2024</t>
  </si>
  <si>
    <t>W</t>
  </si>
  <si>
    <t>Powiat Pucki</t>
  </si>
  <si>
    <t>Przebudowa drogi powiatowej nr 1440G w zakresie przebudowy układu drogowego ul. Gen. J. Hallera i ul. 10 Lutego w Pucku</t>
  </si>
  <si>
    <t>P</t>
  </si>
  <si>
    <t>07.2025-11.2026</t>
  </si>
  <si>
    <t>33*</t>
  </si>
  <si>
    <t>WI-VII.805.220.2024</t>
  </si>
  <si>
    <t>Gmina Miasta Starogard Gdański</t>
  </si>
  <si>
    <t>Budowa ul. Zachodniej, Broniewskiego i Dolnej w Starogardzie Gdańskim</t>
  </si>
  <si>
    <t>B</t>
  </si>
  <si>
    <t>02.2025-06.2026</t>
  </si>
  <si>
    <t>35*</t>
  </si>
  <si>
    <t>WI-VII.805.256.2024</t>
  </si>
  <si>
    <t>Gmina Kosakowo</t>
  </si>
  <si>
    <t>Budowa dróg gminnych ulic Złote Piaski i Aloesowej w Kosakowie oraz Leszczynowej, Liściastej i Ogrodowej w Mostach, Gmina Kosakowo - etap I</t>
  </si>
  <si>
    <t>11.2025-11.2027</t>
  </si>
  <si>
    <t>38*</t>
  </si>
  <si>
    <t>WI-VII.805.223.2024</t>
  </si>
  <si>
    <t>Gmina Miasta Ustka</t>
  </si>
  <si>
    <t>Przebudowa ulicy Banacha w Ustce</t>
  </si>
  <si>
    <t>06.2025-10.2026</t>
  </si>
  <si>
    <t>45*</t>
  </si>
  <si>
    <t>WI-VII.805.349.2024</t>
  </si>
  <si>
    <t>Gmina Miasta Kwidzyn</t>
  </si>
  <si>
    <t xml:space="preserve">Przebudowa drogi gminnej nr 246089G (ul. Żwirowa) na odcinku od km 0,000 do km 1+546,80 wraz z przebudową skrzyżowania Żwirowa-Lotnicza w m. Kwidzyn </t>
  </si>
  <si>
    <t>04.2025-11.2026</t>
  </si>
  <si>
    <t>Ogółem wartość projektu  (w zł)</t>
  </si>
  <si>
    <t>Rodzaj zadania</t>
  </si>
  <si>
    <t>Długość odcinka (w km)</t>
  </si>
  <si>
    <t>L.p.</t>
  </si>
  <si>
    <t>Nr ewid.</t>
  </si>
  <si>
    <t>Zadanie nowe/kontynuowane/wieloletnie [N/K/W]</t>
  </si>
  <si>
    <t>Jednostka Samorządu Terytorialnego</t>
  </si>
  <si>
    <t>Nazwa zadania</t>
  </si>
  <si>
    <t>Okres realizacji zadania</t>
  </si>
  <si>
    <t>% dofinansowania</t>
  </si>
  <si>
    <t>Wnioskowany % dofiansowania</t>
  </si>
  <si>
    <t>Kwota środków własnych (w zł)</t>
  </si>
  <si>
    <t>Kwota dofinansowania
(w zł)</t>
  </si>
  <si>
    <t>Dofiansowanie w 2025 r. (w zł)</t>
  </si>
  <si>
    <t>Dofiansowanie w 2026 r. (w zł)</t>
  </si>
  <si>
    <t>Dofiansowanie w 2027 r. (w zł)</t>
  </si>
  <si>
    <t>Wnioskowane dofiansowanie w 2026 r.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</si>
</sst>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0" fontId="2" fillId="0" borderId="18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0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9" fontId="3" fillId="0" borderId="19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E58D-2FAF-43F4-A1BE-ED6D18C9A91D}">
  <dimension ref="A1:Q6"/>
  <sheetViews>
    <sheetView tabSelected="1" workbookViewId="0">
      <selection activeCell="M15" sqref="M15"/>
    </sheetView>
  </sheetViews>
  <sheetFormatPr defaultRowHeight="11.25" x14ac:dyDescent="0.25"/>
  <cols>
    <col min="1" max="1" width="6.28515625" style="7" customWidth="1"/>
    <col min="2" max="2" width="14.5703125" style="7" customWidth="1"/>
    <col min="3" max="3" width="10.85546875" style="7" bestFit="1" customWidth="1"/>
    <col min="4" max="4" width="18" style="7" customWidth="1"/>
    <col min="5" max="5" width="50.140625" style="7" customWidth="1"/>
    <col min="6" max="6" width="8.7109375" style="7" customWidth="1"/>
    <col min="7" max="8" width="10.5703125" style="7" customWidth="1"/>
    <col min="9" max="11" width="13.85546875" style="7" customWidth="1"/>
    <col min="12" max="12" width="13.28515625" style="21" customWidth="1"/>
    <col min="13" max="13" width="12.42578125" style="7" customWidth="1"/>
    <col min="14" max="15" width="12" style="7" customWidth="1"/>
    <col min="16" max="16" width="12.85546875" style="7" customWidth="1"/>
    <col min="17" max="17" width="13.140625" style="7" customWidth="1"/>
    <col min="18" max="16384" width="9.140625" style="7"/>
  </cols>
  <sheetData>
    <row r="1" spans="1:17" ht="47.25" customHeight="1" thickBot="1" x14ac:dyDescent="0.3">
      <c r="A1" s="23" t="s">
        <v>31</v>
      </c>
      <c r="B1" s="24" t="s">
        <v>32</v>
      </c>
      <c r="C1" s="24" t="s">
        <v>33</v>
      </c>
      <c r="D1" s="24" t="s">
        <v>34</v>
      </c>
      <c r="E1" s="24" t="s">
        <v>35</v>
      </c>
      <c r="F1" s="24" t="s">
        <v>29</v>
      </c>
      <c r="G1" s="24" t="s">
        <v>30</v>
      </c>
      <c r="H1" s="24" t="s">
        <v>36</v>
      </c>
      <c r="I1" s="24" t="s">
        <v>28</v>
      </c>
      <c r="J1" s="24" t="s">
        <v>40</v>
      </c>
      <c r="K1" s="24" t="s">
        <v>39</v>
      </c>
      <c r="L1" s="25" t="s">
        <v>37</v>
      </c>
      <c r="M1" s="24" t="s">
        <v>41</v>
      </c>
      <c r="N1" s="24" t="s">
        <v>42</v>
      </c>
      <c r="O1" s="26" t="s">
        <v>43</v>
      </c>
      <c r="P1" s="23" t="s">
        <v>44</v>
      </c>
      <c r="Q1" s="26" t="s">
        <v>38</v>
      </c>
    </row>
    <row r="2" spans="1:17" ht="38.25" customHeight="1" x14ac:dyDescent="0.25">
      <c r="A2" s="27" t="s">
        <v>0</v>
      </c>
      <c r="B2" s="28" t="s">
        <v>1</v>
      </c>
      <c r="C2" s="29" t="s">
        <v>2</v>
      </c>
      <c r="D2" s="30" t="s">
        <v>3</v>
      </c>
      <c r="E2" s="28" t="s">
        <v>4</v>
      </c>
      <c r="F2" s="28" t="s">
        <v>5</v>
      </c>
      <c r="G2" s="31">
        <v>1.26</v>
      </c>
      <c r="H2" s="32" t="s">
        <v>6</v>
      </c>
      <c r="I2" s="33">
        <v>8196340</v>
      </c>
      <c r="J2" s="33">
        <v>3193420.55</v>
      </c>
      <c r="K2" s="31">
        <v>5002919.45</v>
      </c>
      <c r="L2" s="34">
        <f>J2/I2</f>
        <v>0.38961543200989707</v>
      </c>
      <c r="M2" s="31">
        <v>1750000</v>
      </c>
      <c r="N2" s="35">
        <v>1443420.55</v>
      </c>
      <c r="O2" s="36">
        <v>0</v>
      </c>
      <c r="P2" s="37">
        <v>2348170</v>
      </c>
      <c r="Q2" s="40">
        <f>(P2+M2+O2)/I2</f>
        <v>0.5</v>
      </c>
    </row>
    <row r="3" spans="1:17" ht="38.25" customHeight="1" x14ac:dyDescent="0.25">
      <c r="A3" s="9" t="s">
        <v>7</v>
      </c>
      <c r="B3" s="2" t="s">
        <v>8</v>
      </c>
      <c r="C3" s="3" t="s">
        <v>2</v>
      </c>
      <c r="D3" s="4" t="s">
        <v>9</v>
      </c>
      <c r="E3" s="2" t="s">
        <v>10</v>
      </c>
      <c r="F3" s="2" t="s">
        <v>11</v>
      </c>
      <c r="G3" s="5">
        <v>1.77</v>
      </c>
      <c r="H3" s="6" t="s">
        <v>12</v>
      </c>
      <c r="I3" s="5">
        <v>14199267</v>
      </c>
      <c r="J3" s="8">
        <v>4259780</v>
      </c>
      <c r="K3" s="5">
        <v>9939487</v>
      </c>
      <c r="L3" s="20">
        <f t="shared" ref="L3:L6" si="0">J3/I3</f>
        <v>0.29999999295738294</v>
      </c>
      <c r="M3" s="5">
        <v>4259780</v>
      </c>
      <c r="N3" s="1">
        <v>0</v>
      </c>
      <c r="O3" s="10">
        <v>0</v>
      </c>
      <c r="P3" s="38">
        <v>2839853</v>
      </c>
      <c r="Q3" s="41">
        <f t="shared" ref="Q3:Q6" si="1">(P3+M3+O3)/I3</f>
        <v>0.49999996478691472</v>
      </c>
    </row>
    <row r="4" spans="1:17" ht="38.25" customHeight="1" x14ac:dyDescent="0.25">
      <c r="A4" s="9" t="s">
        <v>13</v>
      </c>
      <c r="B4" s="2" t="s">
        <v>14</v>
      </c>
      <c r="C4" s="3" t="s">
        <v>2</v>
      </c>
      <c r="D4" s="4" t="s">
        <v>15</v>
      </c>
      <c r="E4" s="2" t="s">
        <v>16</v>
      </c>
      <c r="F4" s="2" t="s">
        <v>11</v>
      </c>
      <c r="G4" s="5">
        <v>0.84</v>
      </c>
      <c r="H4" s="6" t="s">
        <v>17</v>
      </c>
      <c r="I4" s="5">
        <v>11914626</v>
      </c>
      <c r="J4" s="8">
        <v>3957313</v>
      </c>
      <c r="K4" s="5">
        <v>7957313</v>
      </c>
      <c r="L4" s="20">
        <f t="shared" si="0"/>
        <v>0.33213908686684751</v>
      </c>
      <c r="M4" s="5">
        <v>2000000</v>
      </c>
      <c r="N4" s="1">
        <v>0</v>
      </c>
      <c r="O4" s="10">
        <v>1957313</v>
      </c>
      <c r="P4" s="38">
        <v>2000000</v>
      </c>
      <c r="Q4" s="41">
        <f t="shared" si="1"/>
        <v>0.5</v>
      </c>
    </row>
    <row r="5" spans="1:17" ht="38.25" customHeight="1" x14ac:dyDescent="0.25">
      <c r="A5" s="9" t="s">
        <v>18</v>
      </c>
      <c r="B5" s="2" t="s">
        <v>19</v>
      </c>
      <c r="C5" s="3" t="s">
        <v>2</v>
      </c>
      <c r="D5" s="4" t="s">
        <v>20</v>
      </c>
      <c r="E5" s="2" t="s">
        <v>21</v>
      </c>
      <c r="F5" s="2" t="s">
        <v>5</v>
      </c>
      <c r="G5" s="5">
        <v>0.26</v>
      </c>
      <c r="H5" s="6" t="s">
        <v>22</v>
      </c>
      <c r="I5" s="5">
        <v>2300000</v>
      </c>
      <c r="J5" s="8">
        <v>345000</v>
      </c>
      <c r="K5" s="5">
        <v>1955000</v>
      </c>
      <c r="L5" s="20">
        <f t="shared" si="0"/>
        <v>0.15</v>
      </c>
      <c r="M5" s="5">
        <v>345000</v>
      </c>
      <c r="N5" s="1">
        <v>0</v>
      </c>
      <c r="O5" s="10">
        <v>0</v>
      </c>
      <c r="P5" s="38">
        <v>805000</v>
      </c>
      <c r="Q5" s="41">
        <f t="shared" si="1"/>
        <v>0.5</v>
      </c>
    </row>
    <row r="6" spans="1:17" ht="38.25" customHeight="1" thickBot="1" x14ac:dyDescent="0.3">
      <c r="A6" s="11" t="s">
        <v>23</v>
      </c>
      <c r="B6" s="12" t="s">
        <v>24</v>
      </c>
      <c r="C6" s="13" t="s">
        <v>2</v>
      </c>
      <c r="D6" s="14" t="s">
        <v>25</v>
      </c>
      <c r="E6" s="12" t="s">
        <v>26</v>
      </c>
      <c r="F6" s="12" t="s">
        <v>5</v>
      </c>
      <c r="G6" s="15">
        <v>1.55</v>
      </c>
      <c r="H6" s="16" t="s">
        <v>27</v>
      </c>
      <c r="I6" s="15">
        <v>21930000</v>
      </c>
      <c r="J6" s="17">
        <v>5865250</v>
      </c>
      <c r="K6" s="15">
        <v>16064750</v>
      </c>
      <c r="L6" s="22">
        <f t="shared" si="0"/>
        <v>0.26745326037391703</v>
      </c>
      <c r="M6" s="15">
        <v>5865250</v>
      </c>
      <c r="N6" s="18">
        <v>0</v>
      </c>
      <c r="O6" s="19">
        <v>0</v>
      </c>
      <c r="P6" s="39">
        <v>5099750</v>
      </c>
      <c r="Q6" s="42">
        <f t="shared" si="1"/>
        <v>0.5</v>
      </c>
    </row>
  </sheetData>
  <dataValidations count="2">
    <dataValidation type="list" allowBlank="1" showInputMessage="1" showErrorMessage="1" sqref="F2:F6" xr:uid="{C732543D-BC63-4309-9C44-1DD1D0479D4D}">
      <formula1>"B,P,R"</formula1>
    </dataValidation>
    <dataValidation type="list" allowBlank="1" showInputMessage="1" showErrorMessage="1" sqref="C2:C6" xr:uid="{6E3B8131-191F-4AD0-A175-CA58A2D30ED5}">
      <formula1>"N,K,W"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Ochaciński</dc:creator>
  <cp:lastModifiedBy>Michał Ochaciński</cp:lastModifiedBy>
  <dcterms:created xsi:type="dcterms:W3CDTF">2025-01-30T08:47:47Z</dcterms:created>
  <dcterms:modified xsi:type="dcterms:W3CDTF">2025-01-30T10:06:01Z</dcterms:modified>
</cp:coreProperties>
</file>