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z.prokurat\Documents\Tomasz Prokurat\SA.270.2.1.2021 Postępowanie przetargowe\Wersja do publikacji\"/>
    </mc:Choice>
  </mc:AlternateContent>
  <bookViews>
    <workbookView xWindow="0" yWindow="0" windowWidth="28800" windowHeight="11700"/>
  </bookViews>
  <sheets>
    <sheet name="Kosztorys ofert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I58" i="1" s="1"/>
  <c r="J58" i="1" s="1"/>
  <c r="G59" i="1"/>
  <c r="G60" i="1"/>
  <c r="G61" i="1"/>
  <c r="I61" i="1" s="1"/>
  <c r="J61" i="1" s="1"/>
  <c r="G62" i="1"/>
  <c r="I62" i="1" s="1"/>
  <c r="J62" i="1" s="1"/>
  <c r="I60" i="1" l="1"/>
  <c r="J60" i="1" s="1"/>
  <c r="I59" i="1"/>
  <c r="J59" i="1" s="1"/>
  <c r="G30" i="1"/>
  <c r="I30" i="1" s="1"/>
  <c r="G36" i="1"/>
  <c r="I36" i="1" s="1"/>
  <c r="G42" i="1"/>
  <c r="I42" i="1" s="1"/>
  <c r="J42" i="1" s="1"/>
  <c r="G48" i="1"/>
  <c r="I48" i="1" s="1"/>
  <c r="G54" i="1"/>
  <c r="I54" i="1" s="1"/>
  <c r="G63" i="1"/>
  <c r="I63" i="1" s="1"/>
  <c r="J63" i="1" s="1"/>
  <c r="G64" i="1"/>
  <c r="G65" i="1"/>
  <c r="I65" i="1" s="1"/>
  <c r="G66" i="1"/>
  <c r="I66" i="1" s="1"/>
  <c r="G67" i="1"/>
  <c r="I67" i="1" s="1"/>
  <c r="J67" i="1" s="1"/>
  <c r="G68" i="1"/>
  <c r="I68" i="1" s="1"/>
  <c r="G69" i="1"/>
  <c r="I69" i="1" s="1"/>
  <c r="G70" i="1"/>
  <c r="I70" i="1" s="1"/>
  <c r="G71" i="1"/>
  <c r="I71" i="1" s="1"/>
  <c r="J71" i="1" s="1"/>
  <c r="G72" i="1"/>
  <c r="I72" i="1" s="1"/>
  <c r="G73" i="1"/>
  <c r="I73" i="1" s="1"/>
  <c r="G74" i="1"/>
  <c r="I74" i="1" s="1"/>
  <c r="G75" i="1"/>
  <c r="I75" i="1" s="1"/>
  <c r="J75" i="1" s="1"/>
  <c r="G76" i="1"/>
  <c r="I76" i="1" s="1"/>
  <c r="J76" i="1" s="1"/>
  <c r="G77" i="1"/>
  <c r="I77" i="1" s="1"/>
  <c r="J77" i="1" s="1"/>
  <c r="G78" i="1"/>
  <c r="I78" i="1" s="1"/>
  <c r="G79" i="1"/>
  <c r="I79" i="1" s="1"/>
  <c r="G80" i="1"/>
  <c r="I80" i="1" s="1"/>
  <c r="J80" i="1" s="1"/>
  <c r="G81" i="1"/>
  <c r="I81" i="1"/>
  <c r="J81" i="1" s="1"/>
  <c r="G82" i="1"/>
  <c r="I82" i="1" s="1"/>
  <c r="G83" i="1"/>
  <c r="I83" i="1" s="1"/>
  <c r="G84" i="1"/>
  <c r="I84" i="1" s="1"/>
  <c r="J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7" i="1"/>
  <c r="I97" i="1" s="1"/>
  <c r="G98" i="1"/>
  <c r="I98" i="1" s="1"/>
  <c r="G99" i="1"/>
  <c r="I99" i="1" s="1"/>
  <c r="D101" i="1" l="1"/>
  <c r="J85" i="1"/>
  <c r="J68" i="1"/>
  <c r="J89" i="1"/>
  <c r="J98" i="1"/>
  <c r="J93" i="1"/>
  <c r="J72" i="1"/>
  <c r="J88" i="1"/>
  <c r="I64" i="1"/>
  <c r="J64" i="1" s="1"/>
  <c r="J97" i="1"/>
  <c r="J92" i="1"/>
  <c r="J91" i="1"/>
  <c r="J83" i="1"/>
  <c r="J48" i="1"/>
  <c r="J87" i="1"/>
  <c r="J79" i="1"/>
  <c r="J99" i="1"/>
  <c r="J73" i="1"/>
  <c r="J69" i="1"/>
  <c r="J65" i="1"/>
  <c r="J54" i="1"/>
  <c r="J30" i="1"/>
  <c r="J94" i="1"/>
  <c r="J90" i="1"/>
  <c r="J86" i="1"/>
  <c r="J82" i="1"/>
  <c r="J78" i="1"/>
  <c r="J74" i="1"/>
  <c r="J70" i="1"/>
  <c r="J66" i="1"/>
  <c r="J36" i="1"/>
  <c r="D102" i="1" l="1"/>
</calcChain>
</file>

<file path=xl/sharedStrings.xml><?xml version="1.0" encoding="utf-8"?>
<sst xmlns="http://schemas.openxmlformats.org/spreadsheetml/2006/main" count="265" uniqueCount="159">
  <si>
    <t>Dokument musi być złożony pod rygorem nieważności 
w formie elektronicznej, o której mowa w art. 78(1) KC
(tj. podpisany kwalifikowanym podpisem elektronicznym)</t>
  </si>
  <si>
    <t>(podpis)</t>
  </si>
  <si>
    <t>Cena łączna brutto w PLN</t>
  </si>
  <si>
    <t>Cena łączna netto w PLN</t>
  </si>
  <si>
    <t>H</t>
  </si>
  <si>
    <t>Prace godzinowe ciągnikowe (8% VAT)</t>
  </si>
  <si>
    <t>GODZ MH8</t>
  </si>
  <si>
    <t>118, 13, 158, 164, 166, 168, 170, 172, 181, 185, 187.02, 187.08, 210, 306, 308.13, 308.26, 308.42, 337, 342, 346.02, 346.04, 346.06, 346.11, 346.13, 346.15, 346.17, 346.19, 346.23, 346.25</t>
  </si>
  <si>
    <t>Prace godzinowe ręczne z urządzeniem (8% VAT)</t>
  </si>
  <si>
    <t>GODZ RU8</t>
  </si>
  <si>
    <t>119, 173, 187, 187.03, 187.09, 308, 308.15, 338, 341, 344</t>
  </si>
  <si>
    <t>Prace godzinowe ręczne (8% VAT)</t>
  </si>
  <si>
    <t>GODZ RH8</t>
  </si>
  <si>
    <t xml:space="preserve"> 11, 117, 157, 161, 163, 165, 167, 169, 171, 180, 183, 187.01, 187.07, 209, 307, 308.14, 308.25, 308.27, 308.35, 308.36, 308.39, 308.41, 336, 340, 343, 346.01, 346.03, 346.05, 346.10, 346.12, 346.14, 346.16, 346.18, 346.22, 346.24</t>
  </si>
  <si>
    <t xml:space="preserve">Wartość całkowita brutto 
w PLN
</t>
  </si>
  <si>
    <t>Wartość VAT w PLN</t>
  </si>
  <si>
    <t>Stawka VAT</t>
  </si>
  <si>
    <t>Wartość 
całkowita netto
w PLN</t>
  </si>
  <si>
    <t>Cena jednostkowa netto w PLN</t>
  </si>
  <si>
    <t>Ilość</t>
  </si>
  <si>
    <t>Jedn. miary</t>
  </si>
  <si>
    <t>Czynność - opis prac</t>
  </si>
  <si>
    <t>Kod czynności do rozliczenia</t>
  </si>
  <si>
    <t>Nr poz.
w STWPL</t>
  </si>
  <si>
    <t>KG</t>
  </si>
  <si>
    <t>Zbiór nasion pozostałych gatunków</t>
  </si>
  <si>
    <t>ZB-NASP</t>
  </si>
  <si>
    <t>334</t>
  </si>
  <si>
    <t>Zbiór nasion dęba</t>
  </si>
  <si>
    <t>ZB-NASDB</t>
  </si>
  <si>
    <t>328</t>
  </si>
  <si>
    <t>TSZT</t>
  </si>
  <si>
    <t>Żelowanie 2-latek</t>
  </si>
  <si>
    <t>ŻEL-2</t>
  </si>
  <si>
    <t>282</t>
  </si>
  <si>
    <t>SZT</t>
  </si>
  <si>
    <t>Kontrola i utrzymanie pułapek w sprawności, wybieranie i usuwanie ryjkowców</t>
  </si>
  <si>
    <t>KONTR-RYJ</t>
  </si>
  <si>
    <t>160</t>
  </si>
  <si>
    <t>Czyszczenie budek lęgowych i schronów dla nietoperzy</t>
  </si>
  <si>
    <t>CZYSZ-BUD</t>
  </si>
  <si>
    <t>156</t>
  </si>
  <si>
    <t>M3P</t>
  </si>
  <si>
    <t>Układanie drobnicy w stosy niewymiarowe celem zrębkowania</t>
  </si>
  <si>
    <t>UDSN-DROB</t>
  </si>
  <si>
    <t>152.02</t>
  </si>
  <si>
    <t>Zrębkowanie drobnicy</t>
  </si>
  <si>
    <t>ZD-DROB</t>
  </si>
  <si>
    <t>152.01</t>
  </si>
  <si>
    <t>Wynoszenie i układanie pozostałości w stosy niewymiarowe</t>
  </si>
  <si>
    <t>PORZ-STOS</t>
  </si>
  <si>
    <t>151</t>
  </si>
  <si>
    <t>Spalanie gałęzi ułożonych w stosy</t>
  </si>
  <si>
    <t>PORZ-SPAL</t>
  </si>
  <si>
    <t>150</t>
  </si>
  <si>
    <t>Naprawa (konserwacja) ogrodzeń upraw leśnych</t>
  </si>
  <si>
    <t>K GRODZEŃ</t>
  </si>
  <si>
    <t>148</t>
  </si>
  <si>
    <t>HM</t>
  </si>
  <si>
    <t>Demontaż (likwidacja) ogrodzeń</t>
  </si>
  <si>
    <t>GRODZ-DEM</t>
  </si>
  <si>
    <t>147</t>
  </si>
  <si>
    <t>Przygotowanie słupków liściastych</t>
  </si>
  <si>
    <t>WYK-SLUPL</t>
  </si>
  <si>
    <t>145</t>
  </si>
  <si>
    <t>Grodzenie upraw przed zwierzyną siatką rozbiórkową</t>
  </si>
  <si>
    <t>GRODZ-SR</t>
  </si>
  <si>
    <t>144</t>
  </si>
  <si>
    <t>Grodzenie upraw przed zwierzyną siatką</t>
  </si>
  <si>
    <t>GRODZ-SN</t>
  </si>
  <si>
    <t>142</t>
  </si>
  <si>
    <t>Wykładanie pułapek na ryjkowce - dołki chwytne, wałki itp.</t>
  </si>
  <si>
    <t>PUŁ-RYJ</t>
  </si>
  <si>
    <t>134</t>
  </si>
  <si>
    <t>Zabezpieczenie młodników przed spałowaniem przy użyciu repelentów</t>
  </si>
  <si>
    <t>ZAB-MCHRN</t>
  </si>
  <si>
    <t>123</t>
  </si>
  <si>
    <t>Zabezpieczenie upraw przed zwierzyną przez pakułowanie drzewek</t>
  </si>
  <si>
    <t>ZAB-UPAK</t>
  </si>
  <si>
    <t>122</t>
  </si>
  <si>
    <t>HA</t>
  </si>
  <si>
    <t>Czyszczenia póżne</t>
  </si>
  <si>
    <t>CP-W</t>
  </si>
  <si>
    <t>116</t>
  </si>
  <si>
    <t>Czyszczenia wczesne</t>
  </si>
  <si>
    <t>CW-W</t>
  </si>
  <si>
    <t>113</t>
  </si>
  <si>
    <t>Wykaszanie chwastów w uprawach oraz usuwanie nalotów w uprawach pochodnych</t>
  </si>
  <si>
    <t>KOSZ-CHN</t>
  </si>
  <si>
    <t>107</t>
  </si>
  <si>
    <t>Dowóz sadzonek</t>
  </si>
  <si>
    <t>DOW-SADZ</t>
  </si>
  <si>
    <t>103</t>
  </si>
  <si>
    <t>Sadzenie sadzonek z zakrytym systemem korzeniowym</t>
  </si>
  <si>
    <t>SADZ-BRYŁ</t>
  </si>
  <si>
    <t xml:space="preserve"> 96</t>
  </si>
  <si>
    <t>Sadzenie wielolatek w jamkę</t>
  </si>
  <si>
    <t>SADZ-JAMK</t>
  </si>
  <si>
    <t xml:space="preserve"> 93</t>
  </si>
  <si>
    <t>KMTR</t>
  </si>
  <si>
    <t>Wyoranie bruzd pługiem LPZ z wywyższeniem bruzd</t>
  </si>
  <si>
    <t>LPZ-WYWB</t>
  </si>
  <si>
    <t xml:space="preserve"> 90.02</t>
  </si>
  <si>
    <t>Przygotowanie gleby pługofrezarką</t>
  </si>
  <si>
    <t>WYK WAŁK</t>
  </si>
  <si>
    <t xml:space="preserve"> 75</t>
  </si>
  <si>
    <t>Wyorywanie bruzd pługiem leśnym z pogłębiaczem na pow. do 0,5 ha (np. gniazda)</t>
  </si>
  <si>
    <t>WYK-P5GCP</t>
  </si>
  <si>
    <t xml:space="preserve"> 70</t>
  </si>
  <si>
    <t>Wyorywanie bruzd pługiem leśnym z pogłębiaczem na powierzchni pow. 0,50 ha</t>
  </si>
  <si>
    <t>WYK-POGCZ</t>
  </si>
  <si>
    <t xml:space="preserve"> 69</t>
  </si>
  <si>
    <t>M3</t>
  </si>
  <si>
    <t>Wykopy ziemne o różnych przekrojach</t>
  </si>
  <si>
    <t>KOP-ROW</t>
  </si>
  <si>
    <t xml:space="preserve"> 65</t>
  </si>
  <si>
    <t>Znoszenie i układanie pozostałości do rozdrabniania</t>
  </si>
  <si>
    <t>PORZ-ROZD</t>
  </si>
  <si>
    <t xml:space="preserve"> 26</t>
  </si>
  <si>
    <t>Wycinanie podszytów i podrostów (teren równy lub falisty)</t>
  </si>
  <si>
    <t>WPOD-N</t>
  </si>
  <si>
    <t xml:space="preserve"> 22</t>
  </si>
  <si>
    <t>Oczyszczanie zrębów, gruntów porolnych, halizn i płazowin z krzewów, jeżyn, malin itp. poprzez wycinanie bez wynoszenia i układania - dla 100% pokrycia powierzchni</t>
  </si>
  <si>
    <t>PORZB&gt;100</t>
  </si>
  <si>
    <t xml:space="preserve"> 15</t>
  </si>
  <si>
    <t>M</t>
  </si>
  <si>
    <t>Niwelacja terenu na szlaku operacyjnym wykonywanym na rabatach</t>
  </si>
  <si>
    <t>NIW-SZL</t>
  </si>
  <si>
    <t xml:space="preserve"> 10.01</t>
  </si>
  <si>
    <t>Całkowity wyrób drewna technologią dowolną</t>
  </si>
  <si>
    <t>CWD-D</t>
  </si>
  <si>
    <t xml:space="preserve">  2</t>
  </si>
  <si>
    <t>5. Cięcia przygodne i pozostałe</t>
  </si>
  <si>
    <t>4. Trzebieże wczesne i czyszczenia późne z pozyskaniem masy</t>
  </si>
  <si>
    <t>3. Trzebieże późne i cięcia sanitarno–selekcyjne</t>
  </si>
  <si>
    <t>2. Pozostałe cięcia rębne</t>
  </si>
  <si>
    <t>1. Cięcia zupełne - rębne (rębnie I)</t>
  </si>
  <si>
    <t>Odpowiadając na ogłoszenie o przetargu nieograniczonym na „Wykonywanie usług z zakresu gospodarki leśnej na terenie Nadleśnictwa Łochów w roku 2022''  składamy niniejszym ofertę na pakiet ZG.MIESZANY.06 tego zamówienia i oferujemy następujące ceny jednostkowe za usługi wchodzące w skład tej części zamówienia:</t>
  </si>
  <si>
    <t xml:space="preserve">07-130 Łochów; Wyszkowska;28                 </t>
  </si>
  <si>
    <t>Nadleśnictwo Łochów</t>
  </si>
  <si>
    <t>Państwowe Gospodarstwo Leśne Lasy Państwowe</t>
  </si>
  <si>
    <t>Skarb Państwa</t>
  </si>
  <si>
    <t>KOSZTORYS OFERTOWY</t>
  </si>
  <si>
    <t>(Nazwa i adres wykonawcy)</t>
  </si>
  <si>
    <t>____________________________, dnia ______________</t>
  </si>
  <si>
    <t xml:space="preserve">Załącznik nr 2.6 do SWZ </t>
  </si>
  <si>
    <t>Pakiet: ZG.MIESZANY.06</t>
  </si>
  <si>
    <t>3</t>
  </si>
  <si>
    <t>ZRYW-WYD1</t>
  </si>
  <si>
    <t>Dopł do pozysk wyd. zr do 500m</t>
  </si>
  <si>
    <t>4</t>
  </si>
  <si>
    <t>ZRYW-WYD2</t>
  </si>
  <si>
    <t>Dopł.  wyd. zr.  501 do 1000 m</t>
  </si>
  <si>
    <t>6</t>
  </si>
  <si>
    <t>PODWOZ-D1</t>
  </si>
  <si>
    <t>Podwóz drewna do 500 m</t>
  </si>
  <si>
    <t>7</t>
  </si>
  <si>
    <t>PODWOZ-D2</t>
  </si>
  <si>
    <t>Podwóz drewna do 1000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</si>
</sst>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\ ##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/>
    </xf>
    <xf numFmtId="10" fontId="1" fillId="2" borderId="2" xfId="0" applyNumberFormat="1" applyFont="1" applyFill="1" applyBorder="1" applyAlignment="1" applyProtection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39" fontId="1" fillId="2" borderId="2" xfId="0" applyNumberFormat="1" applyFont="1" applyFill="1" applyBorder="1" applyAlignment="1" applyProtection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39" fontId="9" fillId="0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 horizontal="left"/>
      <protection locked="0"/>
    </xf>
    <xf numFmtId="0" fontId="0" fillId="5" borderId="0" xfId="0" applyFill="1"/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 applyProtection="1">
      <alignment horizontal="righ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top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right" vertical="center"/>
      <protection locked="0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2" fontId="1" fillId="2" borderId="2" xfId="0" applyNumberFormat="1" applyFont="1" applyFill="1" applyBorder="1" applyAlignment="1" applyProtection="1">
      <alignment horizontal="right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zoomScale="85" zoomScaleNormal="85" workbookViewId="0">
      <selection activeCell="M97" sqref="M97"/>
    </sheetView>
  </sheetViews>
  <sheetFormatPr defaultRowHeight="12.75" x14ac:dyDescent="0.2"/>
  <cols>
    <col min="1" max="2" width="11.140625" style="3" customWidth="1"/>
    <col min="3" max="3" width="51.85546875" style="3" customWidth="1"/>
    <col min="4" max="4" width="5.85546875" style="3" customWidth="1"/>
    <col min="5" max="6" width="10.7109375" style="3" customWidth="1"/>
    <col min="7" max="7" width="11.7109375" style="3" customWidth="1"/>
    <col min="8" max="8" width="7.85546875" style="3" customWidth="1"/>
    <col min="9" max="10" width="10.7109375" style="3" customWidth="1"/>
    <col min="11" max="11" width="1.85546875" style="3" customWidth="1"/>
    <col min="12" max="12" width="4.7109375" style="3" customWidth="1"/>
    <col min="13" max="16384" width="9.140625" style="3"/>
  </cols>
  <sheetData>
    <row r="1" spans="1:10" s="1" customFormat="1" ht="1.5" customHeight="1" x14ac:dyDescent="0.2"/>
    <row r="2" spans="1:10" s="1" customFormat="1" ht="17.649999999999999" customHeight="1" x14ac:dyDescent="0.2">
      <c r="G2" s="27" t="s">
        <v>145</v>
      </c>
      <c r="H2" s="27"/>
      <c r="I2" s="27"/>
      <c r="J2" s="27"/>
    </row>
    <row r="3" spans="1:10" s="1" customFormat="1" ht="6.95" customHeight="1" x14ac:dyDescent="0.2"/>
    <row r="4" spans="1:10" s="1" customFormat="1" ht="2.65" customHeight="1" x14ac:dyDescent="0.2">
      <c r="A4" s="28"/>
      <c r="B4" s="28"/>
    </row>
    <row r="5" spans="1:10" s="1" customFormat="1" ht="29.85" customHeight="1" x14ac:dyDescent="0.2"/>
    <row r="6" spans="1:10" s="1" customFormat="1" ht="2.65" customHeight="1" x14ac:dyDescent="0.2">
      <c r="A6" s="28"/>
      <c r="B6" s="28"/>
    </row>
    <row r="7" spans="1:10" s="1" customFormat="1" ht="19.7" customHeight="1" x14ac:dyDescent="0.2"/>
    <row r="8" spans="1:10" s="1" customFormat="1" ht="10.7" customHeight="1" x14ac:dyDescent="0.2">
      <c r="E8" s="26" t="s">
        <v>144</v>
      </c>
      <c r="F8" s="26"/>
      <c r="G8" s="26"/>
      <c r="H8" s="26"/>
      <c r="I8" s="26"/>
      <c r="J8" s="26"/>
    </row>
    <row r="9" spans="1:10" s="1" customFormat="1" ht="2.65" customHeight="1" x14ac:dyDescent="0.2">
      <c r="A9" s="28"/>
      <c r="B9" s="28"/>
      <c r="E9" s="26"/>
      <c r="F9" s="26"/>
      <c r="G9" s="26"/>
      <c r="H9" s="26"/>
      <c r="I9" s="26"/>
      <c r="J9" s="26"/>
    </row>
    <row r="10" spans="1:10" s="1" customFormat="1" ht="3.2" customHeight="1" x14ac:dyDescent="0.2">
      <c r="E10" s="26"/>
      <c r="F10" s="26"/>
      <c r="G10" s="26"/>
      <c r="H10" s="26"/>
      <c r="I10" s="26"/>
      <c r="J10" s="26"/>
    </row>
    <row r="11" spans="1:10" s="1" customFormat="1" ht="3.75" customHeight="1" x14ac:dyDescent="0.2">
      <c r="A11" s="31" t="s">
        <v>143</v>
      </c>
      <c r="B11" s="31"/>
      <c r="E11" s="26"/>
      <c r="F11" s="26"/>
      <c r="G11" s="26"/>
      <c r="H11" s="26"/>
      <c r="I11" s="26"/>
      <c r="J11" s="26"/>
    </row>
    <row r="12" spans="1:10" s="1" customFormat="1" ht="15.95" customHeight="1" x14ac:dyDescent="0.2">
      <c r="A12" s="31"/>
      <c r="B12" s="31"/>
    </row>
    <row r="13" spans="1:10" s="1" customFormat="1" ht="48.6" customHeight="1" x14ac:dyDescent="0.2"/>
    <row r="14" spans="1:10" s="1" customFormat="1" ht="24" customHeight="1" x14ac:dyDescent="0.2">
      <c r="C14" s="30" t="s">
        <v>142</v>
      </c>
      <c r="D14" s="30"/>
    </row>
    <row r="15" spans="1:10" s="1" customFormat="1" ht="57.6" customHeight="1" x14ac:dyDescent="0.2">
      <c r="C15" s="19" t="s">
        <v>146</v>
      </c>
    </row>
    <row r="16" spans="1:10" s="1" customFormat="1" ht="20.85" customHeight="1" x14ac:dyDescent="0.2">
      <c r="A16" s="2" t="s">
        <v>141</v>
      </c>
    </row>
    <row r="17" spans="1:10" s="1" customFormat="1" ht="3.2" customHeight="1" x14ac:dyDescent="0.2"/>
    <row r="18" spans="1:10" s="1" customFormat="1" ht="20.85" customHeight="1" x14ac:dyDescent="0.2">
      <c r="A18" s="2" t="s">
        <v>140</v>
      </c>
    </row>
    <row r="19" spans="1:10" s="1" customFormat="1" ht="3.75" customHeight="1" x14ac:dyDescent="0.2"/>
    <row r="20" spans="1:10" s="1" customFormat="1" ht="20.85" customHeight="1" x14ac:dyDescent="0.2">
      <c r="A20" s="2" t="s">
        <v>139</v>
      </c>
    </row>
    <row r="21" spans="1:10" s="1" customFormat="1" ht="2.65" customHeight="1" x14ac:dyDescent="0.2"/>
    <row r="22" spans="1:10" s="1" customFormat="1" ht="20.85" customHeight="1" x14ac:dyDescent="0.2">
      <c r="A22" s="2" t="s">
        <v>138</v>
      </c>
    </row>
    <row r="23" spans="1:10" s="1" customFormat="1" ht="59.65" customHeight="1" x14ac:dyDescent="0.2"/>
    <row r="24" spans="1:10" s="1" customFormat="1" ht="50.1" customHeight="1" x14ac:dyDescent="0.2">
      <c r="A24" s="32" t="s">
        <v>137</v>
      </c>
      <c r="B24" s="32"/>
      <c r="C24" s="32"/>
      <c r="D24" s="32"/>
      <c r="E24" s="32"/>
      <c r="F24" s="32"/>
      <c r="G24" s="32"/>
      <c r="H24" s="32"/>
      <c r="I24" s="32"/>
    </row>
    <row r="25" spans="1:10" s="1" customFormat="1" ht="52.35" customHeight="1" x14ac:dyDescent="0.2"/>
    <row r="26" spans="1:10" s="1" customFormat="1" ht="3.2" customHeight="1" x14ac:dyDescent="0.2"/>
    <row r="27" spans="1:10" s="1" customFormat="1" ht="20.85" customHeight="1" x14ac:dyDescent="0.2">
      <c r="A27" s="26" t="s">
        <v>136</v>
      </c>
      <c r="B27" s="26"/>
      <c r="C27" s="26"/>
    </row>
    <row r="28" spans="1:10" s="1" customFormat="1" ht="10.15" customHeight="1" x14ac:dyDescent="0.2"/>
    <row r="29" spans="1:10" s="1" customFormat="1" ht="56.25" x14ac:dyDescent="0.2">
      <c r="A29" s="6" t="s">
        <v>23</v>
      </c>
      <c r="B29" s="7" t="s">
        <v>22</v>
      </c>
      <c r="C29" s="7" t="s">
        <v>21</v>
      </c>
      <c r="D29" s="7" t="s">
        <v>20</v>
      </c>
      <c r="E29" s="7" t="s">
        <v>19</v>
      </c>
      <c r="F29" s="37" t="s">
        <v>18</v>
      </c>
      <c r="G29" s="6" t="s">
        <v>17</v>
      </c>
      <c r="H29" s="7" t="s">
        <v>16</v>
      </c>
      <c r="I29" s="7" t="s">
        <v>15</v>
      </c>
      <c r="J29" s="6" t="s">
        <v>14</v>
      </c>
    </row>
    <row r="30" spans="1:10" s="1" customFormat="1" ht="19.7" customHeight="1" x14ac:dyDescent="0.2">
      <c r="A30" s="12" t="s">
        <v>131</v>
      </c>
      <c r="B30" s="12" t="s">
        <v>130</v>
      </c>
      <c r="C30" s="13" t="s">
        <v>129</v>
      </c>
      <c r="D30" s="12" t="s">
        <v>112</v>
      </c>
      <c r="E30" s="14">
        <v>1440</v>
      </c>
      <c r="F30" s="39"/>
      <c r="G30" s="8">
        <f>ROUND((E30*F30),2)</f>
        <v>0</v>
      </c>
      <c r="H30" s="9">
        <v>0.08</v>
      </c>
      <c r="I30" s="10">
        <f>ROUND((H30*G30),2)</f>
        <v>0</v>
      </c>
      <c r="J30" s="10">
        <f>G30+I30</f>
        <v>0</v>
      </c>
    </row>
    <row r="31" spans="1:10" s="1" customFormat="1" ht="1.1499999999999999" customHeight="1" x14ac:dyDescent="0.2">
      <c r="A31" s="11"/>
      <c r="B31" s="11"/>
      <c r="C31" s="11"/>
      <c r="D31" s="11"/>
      <c r="E31" s="11"/>
      <c r="G31" s="11"/>
      <c r="H31" s="11"/>
      <c r="I31" s="11"/>
      <c r="J31" s="11"/>
    </row>
    <row r="32" spans="1:10" s="1" customFormat="1" ht="3.2" customHeight="1" x14ac:dyDescent="0.2">
      <c r="A32" s="11"/>
      <c r="B32" s="11"/>
      <c r="C32" s="11"/>
      <c r="D32" s="11"/>
      <c r="E32" s="11"/>
      <c r="G32" s="11"/>
      <c r="H32" s="11"/>
      <c r="I32" s="11"/>
      <c r="J32" s="11"/>
    </row>
    <row r="33" spans="1:10" s="1" customFormat="1" ht="20.85" customHeight="1" x14ac:dyDescent="0.2">
      <c r="A33" s="29" t="s">
        <v>135</v>
      </c>
      <c r="B33" s="29"/>
      <c r="C33" s="29"/>
      <c r="D33" s="11"/>
      <c r="E33" s="11"/>
      <c r="G33" s="11"/>
      <c r="H33" s="11"/>
      <c r="I33" s="11"/>
      <c r="J33" s="11"/>
    </row>
    <row r="34" spans="1:10" s="1" customFormat="1" ht="10.15" customHeight="1" x14ac:dyDescent="0.2">
      <c r="A34" s="11"/>
      <c r="B34" s="11"/>
      <c r="C34" s="11"/>
      <c r="D34" s="11"/>
      <c r="E34" s="11"/>
      <c r="G34" s="11"/>
      <c r="H34" s="11"/>
      <c r="I34" s="11"/>
      <c r="J34" s="11"/>
    </row>
    <row r="35" spans="1:10" s="1" customFormat="1" ht="56.25" x14ac:dyDescent="0.2">
      <c r="A35" s="6" t="s">
        <v>23</v>
      </c>
      <c r="B35" s="7" t="s">
        <v>22</v>
      </c>
      <c r="C35" s="7" t="s">
        <v>21</v>
      </c>
      <c r="D35" s="7" t="s">
        <v>20</v>
      </c>
      <c r="E35" s="7" t="s">
        <v>19</v>
      </c>
      <c r="F35" s="37" t="s">
        <v>18</v>
      </c>
      <c r="G35" s="6" t="s">
        <v>17</v>
      </c>
      <c r="H35" s="7" t="s">
        <v>16</v>
      </c>
      <c r="I35" s="7" t="s">
        <v>15</v>
      </c>
      <c r="J35" s="6" t="s">
        <v>14</v>
      </c>
    </row>
    <row r="36" spans="1:10" s="1" customFormat="1" ht="19.7" customHeight="1" x14ac:dyDescent="0.2">
      <c r="A36" s="12" t="s">
        <v>131</v>
      </c>
      <c r="B36" s="12" t="s">
        <v>130</v>
      </c>
      <c r="C36" s="13" t="s">
        <v>129</v>
      </c>
      <c r="D36" s="12" t="s">
        <v>112</v>
      </c>
      <c r="E36" s="14">
        <v>3969</v>
      </c>
      <c r="F36" s="39"/>
      <c r="G36" s="8">
        <f>ROUND((E36*F36),2)</f>
        <v>0</v>
      </c>
      <c r="H36" s="9">
        <v>0.08</v>
      </c>
      <c r="I36" s="10">
        <f>ROUND((H36*G36),2)</f>
        <v>0</v>
      </c>
      <c r="J36" s="10">
        <f>G36+I36</f>
        <v>0</v>
      </c>
    </row>
    <row r="37" spans="1:10" s="1" customFormat="1" ht="1.1499999999999999" customHeight="1" x14ac:dyDescent="0.2">
      <c r="A37" s="11"/>
      <c r="B37" s="11"/>
      <c r="C37" s="11"/>
      <c r="D37" s="11"/>
      <c r="E37" s="11"/>
      <c r="G37" s="11"/>
      <c r="H37" s="11"/>
      <c r="I37" s="11"/>
      <c r="J37" s="11"/>
    </row>
    <row r="38" spans="1:10" s="1" customFormat="1" ht="3.2" customHeight="1" x14ac:dyDescent="0.2">
      <c r="A38" s="11"/>
      <c r="B38" s="11"/>
      <c r="C38" s="11"/>
      <c r="D38" s="11"/>
      <c r="E38" s="11"/>
      <c r="G38" s="11"/>
      <c r="H38" s="11"/>
      <c r="I38" s="11"/>
      <c r="J38" s="11"/>
    </row>
    <row r="39" spans="1:10" s="1" customFormat="1" ht="20.85" customHeight="1" x14ac:dyDescent="0.2">
      <c r="A39" s="29" t="s">
        <v>134</v>
      </c>
      <c r="B39" s="29"/>
      <c r="C39" s="29"/>
      <c r="D39" s="11"/>
      <c r="E39" s="11"/>
      <c r="G39" s="11"/>
      <c r="H39" s="11"/>
      <c r="I39" s="11"/>
      <c r="J39" s="11"/>
    </row>
    <row r="40" spans="1:10" s="1" customFormat="1" ht="10.15" customHeight="1" x14ac:dyDescent="0.2">
      <c r="A40" s="11"/>
      <c r="B40" s="11"/>
      <c r="C40" s="11"/>
      <c r="D40" s="11"/>
      <c r="E40" s="11"/>
      <c r="G40" s="11"/>
      <c r="H40" s="11"/>
      <c r="I40" s="11"/>
      <c r="J40" s="11"/>
    </row>
    <row r="41" spans="1:10" s="1" customFormat="1" ht="56.25" x14ac:dyDescent="0.2">
      <c r="A41" s="6" t="s">
        <v>23</v>
      </c>
      <c r="B41" s="7" t="s">
        <v>22</v>
      </c>
      <c r="C41" s="7" t="s">
        <v>21</v>
      </c>
      <c r="D41" s="7" t="s">
        <v>20</v>
      </c>
      <c r="E41" s="7" t="s">
        <v>19</v>
      </c>
      <c r="F41" s="37" t="s">
        <v>18</v>
      </c>
      <c r="G41" s="6" t="s">
        <v>17</v>
      </c>
      <c r="H41" s="7" t="s">
        <v>16</v>
      </c>
      <c r="I41" s="7" t="s">
        <v>15</v>
      </c>
      <c r="J41" s="6" t="s">
        <v>14</v>
      </c>
    </row>
    <row r="42" spans="1:10" s="1" customFormat="1" ht="19.7" customHeight="1" x14ac:dyDescent="0.2">
      <c r="A42" s="12" t="s">
        <v>131</v>
      </c>
      <c r="B42" s="12" t="s">
        <v>130</v>
      </c>
      <c r="C42" s="13" t="s">
        <v>129</v>
      </c>
      <c r="D42" s="12" t="s">
        <v>112</v>
      </c>
      <c r="E42" s="14">
        <v>4072</v>
      </c>
      <c r="F42" s="39"/>
      <c r="G42" s="8">
        <f>ROUND((E42*F42),2)</f>
        <v>0</v>
      </c>
      <c r="H42" s="9">
        <v>0.08</v>
      </c>
      <c r="I42" s="10">
        <f>ROUND((H42*G42),2)</f>
        <v>0</v>
      </c>
      <c r="J42" s="10">
        <f>G42+I42</f>
        <v>0</v>
      </c>
    </row>
    <row r="43" spans="1:10" s="1" customFormat="1" ht="1.1499999999999999" customHeight="1" x14ac:dyDescent="0.2">
      <c r="A43" s="11"/>
      <c r="B43" s="11"/>
      <c r="C43" s="11"/>
      <c r="D43" s="11"/>
      <c r="E43" s="11"/>
      <c r="G43" s="11"/>
      <c r="H43" s="11"/>
      <c r="I43" s="11"/>
      <c r="J43" s="11"/>
    </row>
    <row r="44" spans="1:10" s="1" customFormat="1" ht="3.2" customHeight="1" x14ac:dyDescent="0.2">
      <c r="A44" s="11"/>
      <c r="B44" s="11"/>
      <c r="C44" s="11"/>
      <c r="D44" s="11"/>
      <c r="E44" s="11"/>
      <c r="G44" s="11"/>
      <c r="H44" s="11"/>
      <c r="I44" s="11"/>
      <c r="J44" s="11"/>
    </row>
    <row r="45" spans="1:10" s="1" customFormat="1" ht="20.85" customHeight="1" x14ac:dyDescent="0.2">
      <c r="A45" s="29" t="s">
        <v>133</v>
      </c>
      <c r="B45" s="29"/>
      <c r="C45" s="29"/>
      <c r="D45" s="11"/>
      <c r="E45" s="11"/>
      <c r="G45" s="11"/>
      <c r="H45" s="11"/>
      <c r="I45" s="11"/>
      <c r="J45" s="11"/>
    </row>
    <row r="46" spans="1:10" s="1" customFormat="1" ht="10.15" customHeight="1" x14ac:dyDescent="0.2">
      <c r="A46" s="11"/>
      <c r="B46" s="11"/>
      <c r="C46" s="11"/>
      <c r="D46" s="11"/>
      <c r="E46" s="11"/>
      <c r="G46" s="11"/>
      <c r="H46" s="11"/>
      <c r="I46" s="11"/>
      <c r="J46" s="11"/>
    </row>
    <row r="47" spans="1:10" s="1" customFormat="1" ht="56.25" x14ac:dyDescent="0.2">
      <c r="A47" s="6" t="s">
        <v>23</v>
      </c>
      <c r="B47" s="7" t="s">
        <v>22</v>
      </c>
      <c r="C47" s="7" t="s">
        <v>21</v>
      </c>
      <c r="D47" s="7" t="s">
        <v>20</v>
      </c>
      <c r="E47" s="7" t="s">
        <v>19</v>
      </c>
      <c r="F47" s="37" t="s">
        <v>18</v>
      </c>
      <c r="G47" s="6" t="s">
        <v>17</v>
      </c>
      <c r="H47" s="7" t="s">
        <v>16</v>
      </c>
      <c r="I47" s="7" t="s">
        <v>15</v>
      </c>
      <c r="J47" s="6" t="s">
        <v>14</v>
      </c>
    </row>
    <row r="48" spans="1:10" s="1" customFormat="1" ht="19.7" customHeight="1" x14ac:dyDescent="0.2">
      <c r="A48" s="12" t="s">
        <v>131</v>
      </c>
      <c r="B48" s="12" t="s">
        <v>130</v>
      </c>
      <c r="C48" s="13" t="s">
        <v>129</v>
      </c>
      <c r="D48" s="12" t="s">
        <v>112</v>
      </c>
      <c r="E48" s="14">
        <v>242</v>
      </c>
      <c r="F48" s="39"/>
      <c r="G48" s="8">
        <f>ROUND((E48*F48),2)</f>
        <v>0</v>
      </c>
      <c r="H48" s="9">
        <v>0.08</v>
      </c>
      <c r="I48" s="10">
        <f>ROUND((H48*G48),2)</f>
        <v>0</v>
      </c>
      <c r="J48" s="10">
        <f>G48+I48</f>
        <v>0</v>
      </c>
    </row>
    <row r="49" spans="1:10" s="1" customFormat="1" ht="1.1499999999999999" customHeight="1" x14ac:dyDescent="0.2">
      <c r="A49" s="11"/>
      <c r="B49" s="11"/>
      <c r="C49" s="11"/>
      <c r="D49" s="11"/>
      <c r="E49" s="11"/>
      <c r="G49" s="11"/>
      <c r="H49" s="11"/>
      <c r="I49" s="11"/>
      <c r="J49" s="11"/>
    </row>
    <row r="50" spans="1:10" s="1" customFormat="1" ht="3.2" customHeight="1" x14ac:dyDescent="0.2">
      <c r="A50" s="11"/>
      <c r="B50" s="11"/>
      <c r="C50" s="11"/>
      <c r="D50" s="11"/>
      <c r="E50" s="11"/>
      <c r="G50" s="11"/>
      <c r="H50" s="11"/>
      <c r="I50" s="11"/>
      <c r="J50" s="11"/>
    </row>
    <row r="51" spans="1:10" s="1" customFormat="1" ht="20.85" customHeight="1" x14ac:dyDescent="0.2">
      <c r="A51" s="29" t="s">
        <v>132</v>
      </c>
      <c r="B51" s="29"/>
      <c r="C51" s="29"/>
      <c r="D51" s="11"/>
      <c r="E51" s="11"/>
      <c r="G51" s="11"/>
      <c r="H51" s="11"/>
      <c r="I51" s="11"/>
      <c r="J51" s="11"/>
    </row>
    <row r="52" spans="1:10" s="1" customFormat="1" ht="10.15" customHeight="1" x14ac:dyDescent="0.2">
      <c r="A52" s="11"/>
      <c r="B52" s="11"/>
      <c r="C52" s="11"/>
      <c r="D52" s="11"/>
      <c r="E52" s="11"/>
      <c r="G52" s="11"/>
      <c r="H52" s="11"/>
      <c r="I52" s="11"/>
      <c r="J52" s="11"/>
    </row>
    <row r="53" spans="1:10" s="1" customFormat="1" ht="56.25" x14ac:dyDescent="0.2">
      <c r="A53" s="6" t="s">
        <v>23</v>
      </c>
      <c r="B53" s="7" t="s">
        <v>22</v>
      </c>
      <c r="C53" s="7" t="s">
        <v>21</v>
      </c>
      <c r="D53" s="7" t="s">
        <v>20</v>
      </c>
      <c r="E53" s="7" t="s">
        <v>19</v>
      </c>
      <c r="F53" s="37" t="s">
        <v>18</v>
      </c>
      <c r="G53" s="6" t="s">
        <v>17</v>
      </c>
      <c r="H53" s="7" t="s">
        <v>16</v>
      </c>
      <c r="I53" s="7" t="s">
        <v>15</v>
      </c>
      <c r="J53" s="6" t="s">
        <v>14</v>
      </c>
    </row>
    <row r="54" spans="1:10" s="1" customFormat="1" ht="19.7" customHeight="1" x14ac:dyDescent="0.2">
      <c r="A54" s="12" t="s">
        <v>131</v>
      </c>
      <c r="B54" s="12" t="s">
        <v>130</v>
      </c>
      <c r="C54" s="13" t="s">
        <v>129</v>
      </c>
      <c r="D54" s="12" t="s">
        <v>112</v>
      </c>
      <c r="E54" s="14">
        <v>735</v>
      </c>
      <c r="F54" s="39"/>
      <c r="G54" s="8">
        <f>ROUND((E54*F54),2)</f>
        <v>0</v>
      </c>
      <c r="H54" s="9">
        <v>0.08</v>
      </c>
      <c r="I54" s="10">
        <f>ROUND((H54*G54),2)</f>
        <v>0</v>
      </c>
      <c r="J54" s="10">
        <f>G54+I54</f>
        <v>0</v>
      </c>
    </row>
    <row r="55" spans="1:10" s="1" customFormat="1" ht="1.1499999999999999" customHeight="1" x14ac:dyDescent="0.2">
      <c r="A55" s="11"/>
      <c r="B55" s="11"/>
      <c r="C55" s="11"/>
      <c r="D55" s="11"/>
      <c r="E55" s="11"/>
      <c r="G55" s="11"/>
      <c r="H55" s="11"/>
      <c r="I55" s="11"/>
      <c r="J55" s="11"/>
    </row>
    <row r="56" spans="1:10" s="24" customFormat="1" ht="13.35" customHeight="1" x14ac:dyDescent="0.2">
      <c r="A56" s="11"/>
      <c r="B56" s="11"/>
      <c r="C56" s="11"/>
      <c r="D56" s="11"/>
      <c r="E56" s="11"/>
      <c r="F56" s="1"/>
      <c r="G56" s="11"/>
      <c r="H56" s="11"/>
      <c r="I56" s="11"/>
      <c r="J56" s="11"/>
    </row>
    <row r="57" spans="1:10" s="24" customFormat="1" ht="56.25" x14ac:dyDescent="0.2">
      <c r="A57" s="6" t="s">
        <v>23</v>
      </c>
      <c r="B57" s="7" t="s">
        <v>22</v>
      </c>
      <c r="C57" s="7" t="s">
        <v>21</v>
      </c>
      <c r="D57" s="7" t="s">
        <v>20</v>
      </c>
      <c r="E57" s="7" t="s">
        <v>19</v>
      </c>
      <c r="F57" s="37" t="s">
        <v>18</v>
      </c>
      <c r="G57" s="6" t="s">
        <v>17</v>
      </c>
      <c r="H57" s="7" t="s">
        <v>16</v>
      </c>
      <c r="I57" s="7" t="s">
        <v>15</v>
      </c>
      <c r="J57" s="6" t="s">
        <v>14</v>
      </c>
    </row>
    <row r="58" spans="1:10" s="24" customFormat="1" ht="19.7" customHeight="1" x14ac:dyDescent="0.2">
      <c r="A58" s="12" t="s">
        <v>128</v>
      </c>
      <c r="B58" s="12" t="s">
        <v>127</v>
      </c>
      <c r="C58" s="13" t="s">
        <v>126</v>
      </c>
      <c r="D58" s="12" t="s">
        <v>125</v>
      </c>
      <c r="E58" s="14">
        <v>400</v>
      </c>
      <c r="F58" s="39"/>
      <c r="G58" s="8">
        <f t="shared" ref="G58:G94" si="0">ROUND((E58*F58),2)</f>
        <v>0</v>
      </c>
      <c r="H58" s="9">
        <v>0.08</v>
      </c>
      <c r="I58" s="10">
        <f t="shared" ref="I58:I94" si="1">ROUND((H58*G58),2)</f>
        <v>0</v>
      </c>
      <c r="J58" s="10">
        <f t="shared" ref="J58:J94" si="2">G58+I58</f>
        <v>0</v>
      </c>
    </row>
    <row r="59" spans="1:10" s="25" customFormat="1" x14ac:dyDescent="0.2">
      <c r="A59" s="20" t="s">
        <v>147</v>
      </c>
      <c r="B59" s="20" t="s">
        <v>148</v>
      </c>
      <c r="C59" s="21" t="s">
        <v>149</v>
      </c>
      <c r="D59" s="20" t="s">
        <v>112</v>
      </c>
      <c r="E59" s="22">
        <v>10</v>
      </c>
      <c r="F59" s="38"/>
      <c r="G59" s="8">
        <f t="shared" si="0"/>
        <v>0</v>
      </c>
      <c r="H59" s="23">
        <v>0.08</v>
      </c>
      <c r="I59" s="10">
        <f t="shared" si="1"/>
        <v>0</v>
      </c>
      <c r="J59" s="10">
        <f t="shared" si="2"/>
        <v>0</v>
      </c>
    </row>
    <row r="60" spans="1:10" s="25" customFormat="1" x14ac:dyDescent="0.2">
      <c r="A60" s="20" t="s">
        <v>150</v>
      </c>
      <c r="B60" s="20" t="s">
        <v>151</v>
      </c>
      <c r="C60" s="21" t="s">
        <v>152</v>
      </c>
      <c r="D60" s="20" t="s">
        <v>112</v>
      </c>
      <c r="E60" s="22">
        <v>10</v>
      </c>
      <c r="F60" s="38"/>
      <c r="G60" s="8">
        <f t="shared" si="0"/>
        <v>0</v>
      </c>
      <c r="H60" s="23">
        <v>0.08</v>
      </c>
      <c r="I60" s="10">
        <f t="shared" si="1"/>
        <v>0</v>
      </c>
      <c r="J60" s="10">
        <f t="shared" si="2"/>
        <v>0</v>
      </c>
    </row>
    <row r="61" spans="1:10" s="25" customFormat="1" x14ac:dyDescent="0.2">
      <c r="A61" s="20" t="s">
        <v>153</v>
      </c>
      <c r="B61" s="20" t="s">
        <v>154</v>
      </c>
      <c r="C61" s="21" t="s">
        <v>155</v>
      </c>
      <c r="D61" s="20" t="s">
        <v>112</v>
      </c>
      <c r="E61" s="22">
        <v>10</v>
      </c>
      <c r="F61" s="38"/>
      <c r="G61" s="8">
        <f t="shared" si="0"/>
        <v>0</v>
      </c>
      <c r="H61" s="23">
        <v>0.08</v>
      </c>
      <c r="I61" s="10">
        <f t="shared" si="1"/>
        <v>0</v>
      </c>
      <c r="J61" s="10">
        <f t="shared" si="2"/>
        <v>0</v>
      </c>
    </row>
    <row r="62" spans="1:10" s="25" customFormat="1" x14ac:dyDescent="0.2">
      <c r="A62" s="20" t="s">
        <v>156</v>
      </c>
      <c r="B62" s="20" t="s">
        <v>157</v>
      </c>
      <c r="C62" s="21" t="s">
        <v>158</v>
      </c>
      <c r="D62" s="20" t="s">
        <v>112</v>
      </c>
      <c r="E62" s="22">
        <v>10</v>
      </c>
      <c r="F62" s="38"/>
      <c r="G62" s="8">
        <f t="shared" si="0"/>
        <v>0</v>
      </c>
      <c r="H62" s="23">
        <v>0.08</v>
      </c>
      <c r="I62" s="10">
        <f t="shared" si="1"/>
        <v>0</v>
      </c>
      <c r="J62" s="10">
        <f t="shared" si="2"/>
        <v>0</v>
      </c>
    </row>
    <row r="63" spans="1:10" s="24" customFormat="1" ht="38.85" customHeight="1" x14ac:dyDescent="0.2">
      <c r="A63" s="12" t="s">
        <v>124</v>
      </c>
      <c r="B63" s="12" t="s">
        <v>123</v>
      </c>
      <c r="C63" s="13" t="s">
        <v>122</v>
      </c>
      <c r="D63" s="12" t="s">
        <v>80</v>
      </c>
      <c r="E63" s="14">
        <v>9.9</v>
      </c>
      <c r="F63" s="39"/>
      <c r="G63" s="8">
        <f t="shared" si="0"/>
        <v>0</v>
      </c>
      <c r="H63" s="9">
        <v>0.08</v>
      </c>
      <c r="I63" s="10">
        <f t="shared" si="1"/>
        <v>0</v>
      </c>
      <c r="J63" s="10">
        <f t="shared" si="2"/>
        <v>0</v>
      </c>
    </row>
    <row r="64" spans="1:10" s="1" customFormat="1" ht="19.7" customHeight="1" x14ac:dyDescent="0.2">
      <c r="A64" s="12" t="s">
        <v>121</v>
      </c>
      <c r="B64" s="12" t="s">
        <v>120</v>
      </c>
      <c r="C64" s="13" t="s">
        <v>119</v>
      </c>
      <c r="D64" s="12" t="s">
        <v>80</v>
      </c>
      <c r="E64" s="14">
        <v>15.16</v>
      </c>
      <c r="F64" s="39"/>
      <c r="G64" s="8">
        <f t="shared" si="0"/>
        <v>0</v>
      </c>
      <c r="H64" s="9">
        <v>0.08</v>
      </c>
      <c r="I64" s="10">
        <f t="shared" si="1"/>
        <v>0</v>
      </c>
      <c r="J64" s="10">
        <f t="shared" si="2"/>
        <v>0</v>
      </c>
    </row>
    <row r="65" spans="1:10" s="1" customFormat="1" ht="19.7" customHeight="1" x14ac:dyDescent="0.2">
      <c r="A65" s="12" t="s">
        <v>118</v>
      </c>
      <c r="B65" s="12" t="s">
        <v>117</v>
      </c>
      <c r="C65" s="13" t="s">
        <v>116</v>
      </c>
      <c r="D65" s="12" t="s">
        <v>42</v>
      </c>
      <c r="E65" s="14">
        <v>1215</v>
      </c>
      <c r="F65" s="39"/>
      <c r="G65" s="8">
        <f t="shared" si="0"/>
        <v>0</v>
      </c>
      <c r="H65" s="9">
        <v>0.08</v>
      </c>
      <c r="I65" s="10">
        <f t="shared" si="1"/>
        <v>0</v>
      </c>
      <c r="J65" s="10">
        <f t="shared" si="2"/>
        <v>0</v>
      </c>
    </row>
    <row r="66" spans="1:10" s="1" customFormat="1" ht="19.7" customHeight="1" x14ac:dyDescent="0.2">
      <c r="A66" s="12" t="s">
        <v>115</v>
      </c>
      <c r="B66" s="12" t="s">
        <v>114</v>
      </c>
      <c r="C66" s="13" t="s">
        <v>113</v>
      </c>
      <c r="D66" s="12" t="s">
        <v>112</v>
      </c>
      <c r="E66" s="14">
        <v>82</v>
      </c>
      <c r="F66" s="39"/>
      <c r="G66" s="8">
        <f t="shared" si="0"/>
        <v>0</v>
      </c>
      <c r="H66" s="9">
        <v>0.08</v>
      </c>
      <c r="I66" s="10">
        <f t="shared" si="1"/>
        <v>0</v>
      </c>
      <c r="J66" s="10">
        <f t="shared" si="2"/>
        <v>0</v>
      </c>
    </row>
    <row r="67" spans="1:10" s="1" customFormat="1" ht="28.7" customHeight="1" x14ac:dyDescent="0.2">
      <c r="A67" s="12" t="s">
        <v>111</v>
      </c>
      <c r="B67" s="12" t="s">
        <v>110</v>
      </c>
      <c r="C67" s="13" t="s">
        <v>109</v>
      </c>
      <c r="D67" s="12" t="s">
        <v>99</v>
      </c>
      <c r="E67" s="14">
        <v>12.14</v>
      </c>
      <c r="F67" s="39"/>
      <c r="G67" s="8">
        <f t="shared" si="0"/>
        <v>0</v>
      </c>
      <c r="H67" s="9">
        <v>0.08</v>
      </c>
      <c r="I67" s="10">
        <f t="shared" si="1"/>
        <v>0</v>
      </c>
      <c r="J67" s="10">
        <f t="shared" si="2"/>
        <v>0</v>
      </c>
    </row>
    <row r="68" spans="1:10" s="1" customFormat="1" ht="28.7" customHeight="1" x14ac:dyDescent="0.2">
      <c r="A68" s="12" t="s">
        <v>108</v>
      </c>
      <c r="B68" s="12" t="s">
        <v>107</v>
      </c>
      <c r="C68" s="13" t="s">
        <v>106</v>
      </c>
      <c r="D68" s="12" t="s">
        <v>99</v>
      </c>
      <c r="E68" s="14">
        <v>6.21</v>
      </c>
      <c r="F68" s="39"/>
      <c r="G68" s="8">
        <f t="shared" si="0"/>
        <v>0</v>
      </c>
      <c r="H68" s="9">
        <v>0.08</v>
      </c>
      <c r="I68" s="10">
        <f t="shared" si="1"/>
        <v>0</v>
      </c>
      <c r="J68" s="10">
        <f t="shared" si="2"/>
        <v>0</v>
      </c>
    </row>
    <row r="69" spans="1:10" s="1" customFormat="1" ht="19.7" customHeight="1" x14ac:dyDescent="0.2">
      <c r="A69" s="12" t="s">
        <v>105</v>
      </c>
      <c r="B69" s="12" t="s">
        <v>104</v>
      </c>
      <c r="C69" s="13" t="s">
        <v>103</v>
      </c>
      <c r="D69" s="12" t="s">
        <v>99</v>
      </c>
      <c r="E69" s="14">
        <v>12.64</v>
      </c>
      <c r="F69" s="39"/>
      <c r="G69" s="8">
        <f t="shared" si="0"/>
        <v>0</v>
      </c>
      <c r="H69" s="9">
        <v>0.08</v>
      </c>
      <c r="I69" s="10">
        <f t="shared" si="1"/>
        <v>0</v>
      </c>
      <c r="J69" s="10">
        <f t="shared" si="2"/>
        <v>0</v>
      </c>
    </row>
    <row r="70" spans="1:10" s="1" customFormat="1" ht="19.7" customHeight="1" x14ac:dyDescent="0.2">
      <c r="A70" s="12" t="s">
        <v>102</v>
      </c>
      <c r="B70" s="12" t="s">
        <v>101</v>
      </c>
      <c r="C70" s="13" t="s">
        <v>100</v>
      </c>
      <c r="D70" s="12" t="s">
        <v>99</v>
      </c>
      <c r="E70" s="14">
        <v>94.61</v>
      </c>
      <c r="F70" s="39"/>
      <c r="G70" s="8">
        <f t="shared" si="0"/>
        <v>0</v>
      </c>
      <c r="H70" s="9">
        <v>0.08</v>
      </c>
      <c r="I70" s="10">
        <f t="shared" si="1"/>
        <v>0</v>
      </c>
      <c r="J70" s="10">
        <f t="shared" si="2"/>
        <v>0</v>
      </c>
    </row>
    <row r="71" spans="1:10" s="1" customFormat="1" ht="19.7" customHeight="1" x14ac:dyDescent="0.2">
      <c r="A71" s="12" t="s">
        <v>98</v>
      </c>
      <c r="B71" s="12" t="s">
        <v>97</v>
      </c>
      <c r="C71" s="13" t="s">
        <v>96</v>
      </c>
      <c r="D71" s="12" t="s">
        <v>31</v>
      </c>
      <c r="E71" s="14">
        <v>81.17</v>
      </c>
      <c r="F71" s="39"/>
      <c r="G71" s="8">
        <f t="shared" si="0"/>
        <v>0</v>
      </c>
      <c r="H71" s="9">
        <v>0.08</v>
      </c>
      <c r="I71" s="10">
        <f t="shared" si="1"/>
        <v>0</v>
      </c>
      <c r="J71" s="10">
        <f t="shared" si="2"/>
        <v>0</v>
      </c>
    </row>
    <row r="72" spans="1:10" s="1" customFormat="1" ht="19.7" customHeight="1" x14ac:dyDescent="0.2">
      <c r="A72" s="12" t="s">
        <v>95</v>
      </c>
      <c r="B72" s="12" t="s">
        <v>94</v>
      </c>
      <c r="C72" s="13" t="s">
        <v>93</v>
      </c>
      <c r="D72" s="12" t="s">
        <v>31</v>
      </c>
      <c r="E72" s="14">
        <v>35.08</v>
      </c>
      <c r="F72" s="39"/>
      <c r="G72" s="8">
        <f t="shared" si="0"/>
        <v>0</v>
      </c>
      <c r="H72" s="9">
        <v>0.08</v>
      </c>
      <c r="I72" s="10">
        <f t="shared" si="1"/>
        <v>0</v>
      </c>
      <c r="J72" s="10">
        <f t="shared" si="2"/>
        <v>0</v>
      </c>
    </row>
    <row r="73" spans="1:10" s="1" customFormat="1" ht="19.7" customHeight="1" x14ac:dyDescent="0.2">
      <c r="A73" s="12" t="s">
        <v>92</v>
      </c>
      <c r="B73" s="12" t="s">
        <v>91</v>
      </c>
      <c r="C73" s="13" t="s">
        <v>90</v>
      </c>
      <c r="D73" s="12" t="s">
        <v>31</v>
      </c>
      <c r="E73" s="14">
        <v>116.25</v>
      </c>
      <c r="F73" s="39"/>
      <c r="G73" s="8">
        <f t="shared" si="0"/>
        <v>0</v>
      </c>
      <c r="H73" s="9">
        <v>0.08</v>
      </c>
      <c r="I73" s="10">
        <f t="shared" si="1"/>
        <v>0</v>
      </c>
      <c r="J73" s="10">
        <f t="shared" si="2"/>
        <v>0</v>
      </c>
    </row>
    <row r="74" spans="1:10" s="1" customFormat="1" ht="28.7" customHeight="1" x14ac:dyDescent="0.2">
      <c r="A74" s="12" t="s">
        <v>89</v>
      </c>
      <c r="B74" s="12" t="s">
        <v>88</v>
      </c>
      <c r="C74" s="13" t="s">
        <v>87</v>
      </c>
      <c r="D74" s="12" t="s">
        <v>80</v>
      </c>
      <c r="E74" s="14">
        <v>55.83</v>
      </c>
      <c r="F74" s="39"/>
      <c r="G74" s="8">
        <f t="shared" si="0"/>
        <v>0</v>
      </c>
      <c r="H74" s="9">
        <v>0.08</v>
      </c>
      <c r="I74" s="10">
        <f t="shared" si="1"/>
        <v>0</v>
      </c>
      <c r="J74" s="10">
        <f t="shared" si="2"/>
        <v>0</v>
      </c>
    </row>
    <row r="75" spans="1:10" s="1" customFormat="1" ht="19.7" customHeight="1" x14ac:dyDescent="0.2">
      <c r="A75" s="12" t="s">
        <v>86</v>
      </c>
      <c r="B75" s="12" t="s">
        <v>85</v>
      </c>
      <c r="C75" s="13" t="s">
        <v>84</v>
      </c>
      <c r="D75" s="12" t="s">
        <v>80</v>
      </c>
      <c r="E75" s="14">
        <v>19.13</v>
      </c>
      <c r="F75" s="39"/>
      <c r="G75" s="8">
        <f t="shared" si="0"/>
        <v>0</v>
      </c>
      <c r="H75" s="9">
        <v>0.08</v>
      </c>
      <c r="I75" s="10">
        <f t="shared" si="1"/>
        <v>0</v>
      </c>
      <c r="J75" s="10">
        <f t="shared" si="2"/>
        <v>0</v>
      </c>
    </row>
    <row r="76" spans="1:10" s="1" customFormat="1" ht="19.7" customHeight="1" x14ac:dyDescent="0.2">
      <c r="A76" s="12" t="s">
        <v>83</v>
      </c>
      <c r="B76" s="12" t="s">
        <v>82</v>
      </c>
      <c r="C76" s="13" t="s">
        <v>81</v>
      </c>
      <c r="D76" s="12" t="s">
        <v>80</v>
      </c>
      <c r="E76" s="14">
        <v>3.19</v>
      </c>
      <c r="F76" s="39"/>
      <c r="G76" s="8">
        <f t="shared" si="0"/>
        <v>0</v>
      </c>
      <c r="H76" s="9">
        <v>0.08</v>
      </c>
      <c r="I76" s="10">
        <f t="shared" si="1"/>
        <v>0</v>
      </c>
      <c r="J76" s="10">
        <f t="shared" si="2"/>
        <v>0</v>
      </c>
    </row>
    <row r="77" spans="1:10" s="1" customFormat="1" ht="19.7" customHeight="1" x14ac:dyDescent="0.2">
      <c r="A77" s="12" t="s">
        <v>79</v>
      </c>
      <c r="B77" s="12" t="s">
        <v>78</v>
      </c>
      <c r="C77" s="13" t="s">
        <v>77</v>
      </c>
      <c r="D77" s="12" t="s">
        <v>31</v>
      </c>
      <c r="E77" s="14">
        <v>89.89</v>
      </c>
      <c r="F77" s="39"/>
      <c r="G77" s="8">
        <f t="shared" si="0"/>
        <v>0</v>
      </c>
      <c r="H77" s="9">
        <v>0.08</v>
      </c>
      <c r="I77" s="10">
        <f t="shared" si="1"/>
        <v>0</v>
      </c>
      <c r="J77" s="10">
        <f t="shared" si="2"/>
        <v>0</v>
      </c>
    </row>
    <row r="78" spans="1:10" s="1" customFormat="1" ht="28.7" customHeight="1" x14ac:dyDescent="0.2">
      <c r="A78" s="12" t="s">
        <v>76</v>
      </c>
      <c r="B78" s="12" t="s">
        <v>75</v>
      </c>
      <c r="C78" s="13" t="s">
        <v>74</v>
      </c>
      <c r="D78" s="12" t="s">
        <v>31</v>
      </c>
      <c r="E78" s="14">
        <v>7.9</v>
      </c>
      <c r="F78" s="39"/>
      <c r="G78" s="8">
        <f t="shared" si="0"/>
        <v>0</v>
      </c>
      <c r="H78" s="9">
        <v>0.08</v>
      </c>
      <c r="I78" s="10">
        <f t="shared" si="1"/>
        <v>0</v>
      </c>
      <c r="J78" s="10">
        <f t="shared" si="2"/>
        <v>0</v>
      </c>
    </row>
    <row r="79" spans="1:10" s="1" customFormat="1" ht="19.7" customHeight="1" x14ac:dyDescent="0.2">
      <c r="A79" s="12" t="s">
        <v>73</v>
      </c>
      <c r="B79" s="12" t="s">
        <v>72</v>
      </c>
      <c r="C79" s="13" t="s">
        <v>71</v>
      </c>
      <c r="D79" s="12" t="s">
        <v>35</v>
      </c>
      <c r="E79" s="14">
        <v>58</v>
      </c>
      <c r="F79" s="39"/>
      <c r="G79" s="8">
        <f t="shared" si="0"/>
        <v>0</v>
      </c>
      <c r="H79" s="9">
        <v>0.08</v>
      </c>
      <c r="I79" s="10">
        <f t="shared" si="1"/>
        <v>0</v>
      </c>
      <c r="J79" s="10">
        <f t="shared" si="2"/>
        <v>0</v>
      </c>
    </row>
    <row r="80" spans="1:10" s="1" customFormat="1" ht="19.7" customHeight="1" x14ac:dyDescent="0.2">
      <c r="A80" s="12" t="s">
        <v>70</v>
      </c>
      <c r="B80" s="12" t="s">
        <v>69</v>
      </c>
      <c r="C80" s="13" t="s">
        <v>68</v>
      </c>
      <c r="D80" s="12" t="s">
        <v>58</v>
      </c>
      <c r="E80" s="14">
        <v>9.5</v>
      </c>
      <c r="F80" s="39"/>
      <c r="G80" s="8">
        <f t="shared" si="0"/>
        <v>0</v>
      </c>
      <c r="H80" s="9">
        <v>0.23</v>
      </c>
      <c r="I80" s="10">
        <f t="shared" si="1"/>
        <v>0</v>
      </c>
      <c r="J80" s="10">
        <f t="shared" si="2"/>
        <v>0</v>
      </c>
    </row>
    <row r="81" spans="1:10" s="1" customFormat="1" ht="19.7" customHeight="1" x14ac:dyDescent="0.2">
      <c r="A81" s="12" t="s">
        <v>67</v>
      </c>
      <c r="B81" s="12" t="s">
        <v>66</v>
      </c>
      <c r="C81" s="13" t="s">
        <v>65</v>
      </c>
      <c r="D81" s="12" t="s">
        <v>58</v>
      </c>
      <c r="E81" s="14">
        <v>20.3</v>
      </c>
      <c r="F81" s="39"/>
      <c r="G81" s="8">
        <f t="shared" si="0"/>
        <v>0</v>
      </c>
      <c r="H81" s="9">
        <v>0.23</v>
      </c>
      <c r="I81" s="10">
        <f t="shared" si="1"/>
        <v>0</v>
      </c>
      <c r="J81" s="10">
        <f t="shared" si="2"/>
        <v>0</v>
      </c>
    </row>
    <row r="82" spans="1:10" s="1" customFormat="1" ht="19.7" customHeight="1" x14ac:dyDescent="0.2">
      <c r="A82" s="12" t="s">
        <v>64</v>
      </c>
      <c r="B82" s="12" t="s">
        <v>63</v>
      </c>
      <c r="C82" s="13" t="s">
        <v>62</v>
      </c>
      <c r="D82" s="12" t="s">
        <v>35</v>
      </c>
      <c r="E82" s="14">
        <v>720</v>
      </c>
      <c r="F82" s="39"/>
      <c r="G82" s="8">
        <f t="shared" si="0"/>
        <v>0</v>
      </c>
      <c r="H82" s="9">
        <v>0.23</v>
      </c>
      <c r="I82" s="10">
        <f t="shared" si="1"/>
        <v>0</v>
      </c>
      <c r="J82" s="10">
        <f t="shared" si="2"/>
        <v>0</v>
      </c>
    </row>
    <row r="83" spans="1:10" s="1" customFormat="1" ht="19.7" customHeight="1" x14ac:dyDescent="0.2">
      <c r="A83" s="12" t="s">
        <v>61</v>
      </c>
      <c r="B83" s="12" t="s">
        <v>60</v>
      </c>
      <c r="C83" s="13" t="s">
        <v>59</v>
      </c>
      <c r="D83" s="12" t="s">
        <v>58</v>
      </c>
      <c r="E83" s="14">
        <v>61.94</v>
      </c>
      <c r="F83" s="39"/>
      <c r="G83" s="8">
        <f t="shared" si="0"/>
        <v>0</v>
      </c>
      <c r="H83" s="9">
        <v>0.23</v>
      </c>
      <c r="I83" s="10">
        <f t="shared" si="1"/>
        <v>0</v>
      </c>
      <c r="J83" s="10">
        <f t="shared" si="2"/>
        <v>0</v>
      </c>
    </row>
    <row r="84" spans="1:10" s="1" customFormat="1" ht="19.7" customHeight="1" x14ac:dyDescent="0.2">
      <c r="A84" s="12" t="s">
        <v>57</v>
      </c>
      <c r="B84" s="12" t="s">
        <v>56</v>
      </c>
      <c r="C84" s="13" t="s">
        <v>55</v>
      </c>
      <c r="D84" s="12" t="s">
        <v>4</v>
      </c>
      <c r="E84" s="14">
        <v>250</v>
      </c>
      <c r="F84" s="39"/>
      <c r="G84" s="8">
        <f t="shared" si="0"/>
        <v>0</v>
      </c>
      <c r="H84" s="9">
        <v>0.23</v>
      </c>
      <c r="I84" s="10">
        <f t="shared" si="1"/>
        <v>0</v>
      </c>
      <c r="J84" s="10">
        <f t="shared" si="2"/>
        <v>0</v>
      </c>
    </row>
    <row r="85" spans="1:10" s="1" customFormat="1" ht="19.7" customHeight="1" x14ac:dyDescent="0.2">
      <c r="A85" s="12" t="s">
        <v>54</v>
      </c>
      <c r="B85" s="12" t="s">
        <v>53</v>
      </c>
      <c r="C85" s="13" t="s">
        <v>52</v>
      </c>
      <c r="D85" s="12" t="s">
        <v>42</v>
      </c>
      <c r="E85" s="14">
        <v>1235</v>
      </c>
      <c r="F85" s="39"/>
      <c r="G85" s="8">
        <f t="shared" si="0"/>
        <v>0</v>
      </c>
      <c r="H85" s="9">
        <v>0.08</v>
      </c>
      <c r="I85" s="10">
        <f t="shared" si="1"/>
        <v>0</v>
      </c>
      <c r="J85" s="10">
        <f t="shared" si="2"/>
        <v>0</v>
      </c>
    </row>
    <row r="86" spans="1:10" s="1" customFormat="1" ht="19.7" customHeight="1" x14ac:dyDescent="0.2">
      <c r="A86" s="12" t="s">
        <v>51</v>
      </c>
      <c r="B86" s="12" t="s">
        <v>50</v>
      </c>
      <c r="C86" s="13" t="s">
        <v>49</v>
      </c>
      <c r="D86" s="12" t="s">
        <v>42</v>
      </c>
      <c r="E86" s="14">
        <v>985</v>
      </c>
      <c r="F86" s="39"/>
      <c r="G86" s="8">
        <f t="shared" si="0"/>
        <v>0</v>
      </c>
      <c r="H86" s="9">
        <v>0.08</v>
      </c>
      <c r="I86" s="10">
        <f t="shared" si="1"/>
        <v>0</v>
      </c>
      <c r="J86" s="10">
        <f t="shared" si="2"/>
        <v>0</v>
      </c>
    </row>
    <row r="87" spans="1:10" s="1" customFormat="1" ht="19.7" customHeight="1" x14ac:dyDescent="0.2">
      <c r="A87" s="12" t="s">
        <v>48</v>
      </c>
      <c r="B87" s="12" t="s">
        <v>47</v>
      </c>
      <c r="C87" s="13" t="s">
        <v>46</v>
      </c>
      <c r="D87" s="12" t="s">
        <v>42</v>
      </c>
      <c r="E87" s="14">
        <v>10</v>
      </c>
      <c r="F87" s="39"/>
      <c r="G87" s="8">
        <f t="shared" si="0"/>
        <v>0</v>
      </c>
      <c r="H87" s="9">
        <v>0.08</v>
      </c>
      <c r="I87" s="10">
        <f t="shared" si="1"/>
        <v>0</v>
      </c>
      <c r="J87" s="10">
        <f t="shared" si="2"/>
        <v>0</v>
      </c>
    </row>
    <row r="88" spans="1:10" s="1" customFormat="1" ht="19.7" customHeight="1" x14ac:dyDescent="0.2">
      <c r="A88" s="12" t="s">
        <v>45</v>
      </c>
      <c r="B88" s="12" t="s">
        <v>44</v>
      </c>
      <c r="C88" s="13" t="s">
        <v>43</v>
      </c>
      <c r="D88" s="12" t="s">
        <v>42</v>
      </c>
      <c r="E88" s="14">
        <v>10</v>
      </c>
      <c r="F88" s="39"/>
      <c r="G88" s="8">
        <f t="shared" si="0"/>
        <v>0</v>
      </c>
      <c r="H88" s="9">
        <v>0.08</v>
      </c>
      <c r="I88" s="10">
        <f t="shared" si="1"/>
        <v>0</v>
      </c>
      <c r="J88" s="10">
        <f t="shared" si="2"/>
        <v>0</v>
      </c>
    </row>
    <row r="89" spans="1:10" s="1" customFormat="1" ht="19.7" customHeight="1" x14ac:dyDescent="0.2">
      <c r="A89" s="12" t="s">
        <v>41</v>
      </c>
      <c r="B89" s="12" t="s">
        <v>40</v>
      </c>
      <c r="C89" s="13" t="s">
        <v>39</v>
      </c>
      <c r="D89" s="12" t="s">
        <v>35</v>
      </c>
      <c r="E89" s="14">
        <v>105</v>
      </c>
      <c r="F89" s="39"/>
      <c r="G89" s="8">
        <f t="shared" si="0"/>
        <v>0</v>
      </c>
      <c r="H89" s="9">
        <v>0.08</v>
      </c>
      <c r="I89" s="10">
        <f t="shared" si="1"/>
        <v>0</v>
      </c>
      <c r="J89" s="10">
        <f t="shared" si="2"/>
        <v>0</v>
      </c>
    </row>
    <row r="90" spans="1:10" s="1" customFormat="1" ht="28.7" customHeight="1" x14ac:dyDescent="0.2">
      <c r="A90" s="12" t="s">
        <v>38</v>
      </c>
      <c r="B90" s="12" t="s">
        <v>37</v>
      </c>
      <c r="C90" s="13" t="s">
        <v>36</v>
      </c>
      <c r="D90" s="12" t="s">
        <v>35</v>
      </c>
      <c r="E90" s="14">
        <v>58</v>
      </c>
      <c r="F90" s="39"/>
      <c r="G90" s="8">
        <f t="shared" si="0"/>
        <v>0</v>
      </c>
      <c r="H90" s="9">
        <v>0.08</v>
      </c>
      <c r="I90" s="10">
        <f t="shared" si="1"/>
        <v>0</v>
      </c>
      <c r="J90" s="10">
        <f t="shared" si="2"/>
        <v>0</v>
      </c>
    </row>
    <row r="91" spans="1:10" s="1" customFormat="1" ht="19.7" customHeight="1" x14ac:dyDescent="0.2">
      <c r="A91" s="12" t="s">
        <v>34</v>
      </c>
      <c r="B91" s="12" t="s">
        <v>33</v>
      </c>
      <c r="C91" s="13" t="s">
        <v>32</v>
      </c>
      <c r="D91" s="12" t="s">
        <v>31</v>
      </c>
      <c r="E91" s="14">
        <v>0.54</v>
      </c>
      <c r="F91" s="39"/>
      <c r="G91" s="8">
        <f t="shared" si="0"/>
        <v>0</v>
      </c>
      <c r="H91" s="9">
        <v>0.08</v>
      </c>
      <c r="I91" s="10">
        <f t="shared" si="1"/>
        <v>0</v>
      </c>
      <c r="J91" s="10">
        <f t="shared" si="2"/>
        <v>0</v>
      </c>
    </row>
    <row r="92" spans="1:10" s="1" customFormat="1" ht="19.7" customHeight="1" x14ac:dyDescent="0.2">
      <c r="A92" s="12" t="s">
        <v>30</v>
      </c>
      <c r="B92" s="12" t="s">
        <v>29</v>
      </c>
      <c r="C92" s="13" t="s">
        <v>28</v>
      </c>
      <c r="D92" s="12" t="s">
        <v>24</v>
      </c>
      <c r="E92" s="14">
        <v>5380</v>
      </c>
      <c r="F92" s="39"/>
      <c r="G92" s="8">
        <f t="shared" si="0"/>
        <v>0</v>
      </c>
      <c r="H92" s="9">
        <v>0.08</v>
      </c>
      <c r="I92" s="10">
        <f t="shared" si="1"/>
        <v>0</v>
      </c>
      <c r="J92" s="10">
        <f t="shared" si="2"/>
        <v>0</v>
      </c>
    </row>
    <row r="93" spans="1:10" s="1" customFormat="1" ht="19.7" customHeight="1" x14ac:dyDescent="0.2">
      <c r="A93" s="12" t="s">
        <v>27</v>
      </c>
      <c r="B93" s="12" t="s">
        <v>26</v>
      </c>
      <c r="C93" s="13" t="s">
        <v>25</v>
      </c>
      <c r="D93" s="12" t="s">
        <v>24</v>
      </c>
      <c r="E93" s="14">
        <v>17.829999999999998</v>
      </c>
      <c r="F93" s="39"/>
      <c r="G93" s="8">
        <f t="shared" si="0"/>
        <v>0</v>
      </c>
      <c r="H93" s="9">
        <v>0.08</v>
      </c>
      <c r="I93" s="10">
        <f t="shared" si="1"/>
        <v>0</v>
      </c>
      <c r="J93" s="10">
        <f t="shared" si="2"/>
        <v>0</v>
      </c>
    </row>
    <row r="94" spans="1:10" s="1" customFormat="1" ht="1.1499999999999999" customHeight="1" x14ac:dyDescent="0.2">
      <c r="A94" s="11"/>
      <c r="B94" s="11"/>
      <c r="C94" s="11"/>
      <c r="D94" s="11"/>
      <c r="E94" s="11"/>
      <c r="G94" s="8">
        <f t="shared" si="0"/>
        <v>0</v>
      </c>
      <c r="H94" s="9">
        <v>0.08</v>
      </c>
      <c r="I94" s="10">
        <f t="shared" si="1"/>
        <v>0</v>
      </c>
      <c r="J94" s="10">
        <f t="shared" si="2"/>
        <v>0</v>
      </c>
    </row>
    <row r="95" spans="1:10" s="1" customFormat="1" ht="28.7" customHeight="1" x14ac:dyDescent="0.2">
      <c r="A95" s="11"/>
      <c r="B95" s="11"/>
      <c r="C95" s="11"/>
      <c r="D95" s="11"/>
      <c r="E95" s="11"/>
      <c r="G95" s="11"/>
      <c r="H95" s="11"/>
      <c r="I95" s="11"/>
      <c r="J95" s="11"/>
    </row>
    <row r="96" spans="1:10" s="1" customFormat="1" ht="56.25" x14ac:dyDescent="0.2">
      <c r="A96" s="6" t="s">
        <v>23</v>
      </c>
      <c r="B96" s="7" t="s">
        <v>22</v>
      </c>
      <c r="C96" s="15" t="s">
        <v>21</v>
      </c>
      <c r="D96" s="7" t="s">
        <v>20</v>
      </c>
      <c r="E96" s="15" t="s">
        <v>19</v>
      </c>
      <c r="F96" s="37" t="s">
        <v>18</v>
      </c>
      <c r="G96" s="6" t="s">
        <v>17</v>
      </c>
      <c r="H96" s="7" t="s">
        <v>16</v>
      </c>
      <c r="I96" s="7" t="s">
        <v>15</v>
      </c>
      <c r="J96" s="6" t="s">
        <v>14</v>
      </c>
    </row>
    <row r="97" spans="1:10" s="1" customFormat="1" ht="318" customHeight="1" x14ac:dyDescent="0.2">
      <c r="A97" s="16" t="s">
        <v>13</v>
      </c>
      <c r="B97" s="12" t="s">
        <v>12</v>
      </c>
      <c r="C97" s="17" t="s">
        <v>11</v>
      </c>
      <c r="D97" s="12" t="s">
        <v>4</v>
      </c>
      <c r="E97" s="18">
        <v>120</v>
      </c>
      <c r="F97" s="40"/>
      <c r="G97" s="8">
        <f>ROUND((E97*F97),2)</f>
        <v>0</v>
      </c>
      <c r="H97" s="9">
        <v>0.08</v>
      </c>
      <c r="I97" s="10">
        <f>ROUND((H97*G97),2)</f>
        <v>0</v>
      </c>
      <c r="J97" s="10">
        <f>G97+I97</f>
        <v>0</v>
      </c>
    </row>
    <row r="98" spans="1:10" s="1" customFormat="1" ht="89.65" customHeight="1" x14ac:dyDescent="0.2">
      <c r="A98" s="16" t="s">
        <v>10</v>
      </c>
      <c r="B98" s="12" t="s">
        <v>9</v>
      </c>
      <c r="C98" s="17" t="s">
        <v>8</v>
      </c>
      <c r="D98" s="12" t="s">
        <v>4</v>
      </c>
      <c r="E98" s="18">
        <v>96</v>
      </c>
      <c r="F98" s="40"/>
      <c r="G98" s="8">
        <f>ROUND((E98*F98),2)</f>
        <v>0</v>
      </c>
      <c r="H98" s="9">
        <v>0.08</v>
      </c>
      <c r="I98" s="10">
        <f>ROUND((H98*G98),2)</f>
        <v>0</v>
      </c>
      <c r="J98" s="10">
        <f>G98+I98</f>
        <v>0</v>
      </c>
    </row>
    <row r="99" spans="1:10" s="1" customFormat="1" ht="265.5" customHeight="1" x14ac:dyDescent="0.2">
      <c r="A99" s="16" t="s">
        <v>7</v>
      </c>
      <c r="B99" s="12" t="s">
        <v>6</v>
      </c>
      <c r="C99" s="17" t="s">
        <v>5</v>
      </c>
      <c r="D99" s="12" t="s">
        <v>4</v>
      </c>
      <c r="E99" s="18">
        <v>78</v>
      </c>
      <c r="F99" s="40"/>
      <c r="G99" s="8">
        <f>ROUND((E99*F99),2)</f>
        <v>0</v>
      </c>
      <c r="H99" s="9">
        <v>0.08</v>
      </c>
      <c r="I99" s="10">
        <f>ROUND((H99*G99),2)</f>
        <v>0</v>
      </c>
      <c r="J99" s="10">
        <f>G99+I99</f>
        <v>0</v>
      </c>
    </row>
    <row r="100" spans="1:10" s="1" customFormat="1" ht="28.7" customHeight="1" x14ac:dyDescent="0.2"/>
    <row r="101" spans="1:10" s="1" customFormat="1" ht="21.4" customHeight="1" x14ac:dyDescent="0.2">
      <c r="A101" s="35" t="s">
        <v>3</v>
      </c>
      <c r="B101" s="35"/>
      <c r="C101" s="35"/>
      <c r="D101" s="36">
        <f>SUM(G97:G99,G58:G93,G54,G48,G42,G36,G30,)</f>
        <v>0</v>
      </c>
      <c r="E101" s="36"/>
      <c r="F101" s="36"/>
      <c r="G101" s="36"/>
      <c r="H101" s="36"/>
      <c r="I101" s="36"/>
      <c r="J101" s="36"/>
    </row>
    <row r="102" spans="1:10" s="1" customFormat="1" ht="21.4" customHeight="1" x14ac:dyDescent="0.2">
      <c r="A102" s="35" t="s">
        <v>2</v>
      </c>
      <c r="B102" s="35"/>
      <c r="C102" s="35"/>
      <c r="D102" s="36">
        <f>SUM(J97:J99,J58:J93,J54,J48,J42,J36,J30,)</f>
        <v>0</v>
      </c>
      <c r="E102" s="36"/>
      <c r="F102" s="36"/>
      <c r="G102" s="36"/>
      <c r="H102" s="36"/>
      <c r="I102" s="36"/>
      <c r="J102" s="36"/>
    </row>
    <row r="103" spans="1:10" s="1" customFormat="1" ht="58.15" customHeight="1" x14ac:dyDescent="0.2"/>
    <row r="104" spans="1:10" s="1" customFormat="1" ht="17.649999999999999" customHeight="1" x14ac:dyDescent="0.2">
      <c r="G104" s="33" t="s">
        <v>1</v>
      </c>
      <c r="H104" s="33"/>
    </row>
    <row r="105" spans="1:10" s="1" customFormat="1" ht="86.85" customHeight="1" x14ac:dyDescent="0.2"/>
    <row r="106" spans="1:10" s="1" customFormat="1" ht="40.5" customHeight="1" x14ac:dyDescent="0.2">
      <c r="A106" s="34" t="s">
        <v>0</v>
      </c>
      <c r="B106" s="34"/>
      <c r="C106" s="34"/>
    </row>
    <row r="107" spans="1:10" s="1" customFormat="1" ht="28.7" customHeight="1" x14ac:dyDescent="0.2"/>
    <row r="110" spans="1:10" x14ac:dyDescent="0.2">
      <c r="G110" s="4"/>
      <c r="J110" s="5"/>
    </row>
  </sheetData>
  <sheetProtection algorithmName="SHA-512" hashValue="MigSEoxSK8HhzHG3M8Khr590y3MLEOhvzXKP3I+7UnfUfJO23JqdDksGVWf3Fb2LBBR+ZEjJ4Lv91Nyi6DgvMw==" saltValue="zZpc4N/CVqsHBhxnJfoduA==" spinCount="100000" sheet="1" objects="1" scenarios="1"/>
  <mergeCells count="19">
    <mergeCell ref="G104:H104"/>
    <mergeCell ref="A106:C106"/>
    <mergeCell ref="A101:C101"/>
    <mergeCell ref="A102:C102"/>
    <mergeCell ref="D101:J101"/>
    <mergeCell ref="D102:J102"/>
    <mergeCell ref="E8:J11"/>
    <mergeCell ref="G2:J2"/>
    <mergeCell ref="A4:B4"/>
    <mergeCell ref="A45:C45"/>
    <mergeCell ref="A51:C51"/>
    <mergeCell ref="A6:B6"/>
    <mergeCell ref="A9:B9"/>
    <mergeCell ref="C14:D14"/>
    <mergeCell ref="A11:B12"/>
    <mergeCell ref="A24:I24"/>
    <mergeCell ref="A27:C27"/>
    <mergeCell ref="A33:C33"/>
    <mergeCell ref="A39:C39"/>
  </mergeCells>
  <pageMargins left="0.7" right="0.7" top="0.75" bottom="0.75" header="0.3" footer="0.3"/>
  <pageSetup paperSize="9" scale="88" orientation="landscape" r:id="rId1"/>
  <headerFooter alignWithMargins="0"/>
  <rowBreaks count="1" manualBreakCount="1"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Prokurat</dc:creator>
  <cp:lastModifiedBy>Tomasz Prokurat</cp:lastModifiedBy>
  <dcterms:created xsi:type="dcterms:W3CDTF">2021-10-17T19:26:54Z</dcterms:created>
  <dcterms:modified xsi:type="dcterms:W3CDTF">2021-11-09T08:29:04Z</dcterms:modified>
</cp:coreProperties>
</file>