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605" firstSheet="1" activeTab="1"/>
  </bookViews>
  <sheets>
    <sheet name="Przewid. zapotrz. na 19r." sheetId="1" r:id="rId1"/>
    <sheet name="Przew.zapotrz.na 2020r. - zał. " sheetId="2" r:id="rId2"/>
    <sheet name="Zamówienia dla działow" sheetId="3" r:id="rId3"/>
  </sheets>
  <definedNames>
    <definedName name="_xlnm.Print_Area" localSheetId="1">'Przew.zapotrz.na 2020r. - zał. '!$A$1:$M$115</definedName>
  </definedNames>
  <calcPr fullCalcOnLoad="1"/>
</workbook>
</file>

<file path=xl/sharedStrings.xml><?xml version="1.0" encoding="utf-8"?>
<sst xmlns="http://schemas.openxmlformats.org/spreadsheetml/2006/main" count="1048" uniqueCount="481">
  <si>
    <t>Wycena i przewidywane zapotrzebowanie na tusze i tonery na 2019r  zał. nr 1</t>
  </si>
  <si>
    <t xml:space="preserve">               </t>
  </si>
  <si>
    <t>Grupy/Symbole magazynowe AE:</t>
  </si>
  <si>
    <t>Asortyment</t>
  </si>
  <si>
    <t>stan sprzętu na:</t>
  </si>
  <si>
    <t>Jedn. miary</t>
  </si>
  <si>
    <t>ilość wyd.z mag. do działów w okresie . Od 1.10.17.-30.09.18r.</t>
  </si>
  <si>
    <t>Przewidywane zapotrz. na rok 2019r</t>
  </si>
  <si>
    <t xml:space="preserve"> stan zapasów na 26.10.18r.</t>
  </si>
  <si>
    <t>Przyjeto do realizacji na rok 2019r.</t>
  </si>
  <si>
    <t>Cena netto ( z 2018r.)</t>
  </si>
  <si>
    <t>Wartość wg cen netto</t>
  </si>
  <si>
    <t>StawkaVAT %</t>
  </si>
  <si>
    <t>Cena brutto</t>
  </si>
  <si>
    <t>Wartość wg cen brutto</t>
  </si>
  <si>
    <t>24.10. 18r</t>
  </si>
  <si>
    <t>planowana ilość druk. od 01.01.2019r.</t>
  </si>
  <si>
    <t>01</t>
  </si>
  <si>
    <r>
      <t>HP LaserJet</t>
    </r>
    <r>
      <rPr>
        <b/>
        <sz val="8"/>
        <color indexed="10"/>
        <rFont val="Arial CE"/>
        <family val="2"/>
      </rPr>
      <t xml:space="preserve"> 1100 </t>
    </r>
    <r>
      <rPr>
        <b/>
        <sz val="8"/>
        <color indexed="58"/>
        <rFont val="Arial CE"/>
        <family val="2"/>
      </rPr>
      <t>zast.</t>
    </r>
  </si>
  <si>
    <t>szt.</t>
  </si>
  <si>
    <t>23</t>
  </si>
  <si>
    <t>02</t>
  </si>
  <si>
    <r>
      <t>HP LaserJet</t>
    </r>
    <r>
      <rPr>
        <b/>
        <sz val="8"/>
        <color indexed="10"/>
        <rFont val="Arial CE"/>
        <family val="2"/>
      </rPr>
      <t xml:space="preserve"> 1200</t>
    </r>
    <r>
      <rPr>
        <b/>
        <sz val="8"/>
        <color indexed="8"/>
        <rFont val="Arial CE"/>
        <family val="2"/>
      </rPr>
      <t xml:space="preserve"> zast.</t>
    </r>
  </si>
  <si>
    <t>03</t>
  </si>
  <si>
    <r>
      <t>HP LaserJet</t>
    </r>
    <r>
      <rPr>
        <b/>
        <sz val="8"/>
        <color indexed="10"/>
        <rFont val="Arial CE"/>
        <family val="2"/>
      </rPr>
      <t xml:space="preserve"> 6L</t>
    </r>
    <r>
      <rPr>
        <b/>
        <sz val="8"/>
        <color indexed="8"/>
        <rFont val="Arial CE"/>
        <family val="2"/>
      </rPr>
      <t xml:space="preserve"> zast.</t>
    </r>
  </si>
  <si>
    <t>04</t>
  </si>
  <si>
    <r>
      <t xml:space="preserve">HP LaserJet </t>
    </r>
    <r>
      <rPr>
        <b/>
        <sz val="8"/>
        <color indexed="10"/>
        <rFont val="Times New Roman"/>
        <family val="1"/>
      </rPr>
      <t>1010</t>
    </r>
    <r>
      <rPr>
        <b/>
        <sz val="8"/>
        <rFont val="Times New Roman"/>
        <family val="1"/>
      </rPr>
      <t>/</t>
    </r>
    <r>
      <rPr>
        <b/>
        <sz val="8"/>
        <color indexed="10"/>
        <rFont val="Times New Roman"/>
        <family val="1"/>
      </rPr>
      <t>1012/1018/1020</t>
    </r>
    <r>
      <rPr>
        <b/>
        <sz val="8"/>
        <rFont val="Times New Roman"/>
        <family val="1"/>
      </rPr>
      <t>/</t>
    </r>
    <r>
      <rPr>
        <b/>
        <sz val="8"/>
        <color indexed="10"/>
        <rFont val="Times New Roman"/>
        <family val="1"/>
      </rPr>
      <t>1022</t>
    </r>
    <r>
      <rPr>
        <sz val="8"/>
        <rFont val="Times New Roman"/>
        <family val="1"/>
      </rPr>
      <t xml:space="preserve"> - </t>
    </r>
    <r>
      <rPr>
        <b/>
        <sz val="8"/>
        <rFont val="Times New Roman"/>
        <family val="1"/>
      </rPr>
      <t>zast.</t>
    </r>
  </si>
  <si>
    <t>06</t>
  </si>
  <si>
    <r>
      <t>HP Laser Jet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2300D</t>
    </r>
    <r>
      <rPr>
        <b/>
        <sz val="8"/>
        <color indexed="8"/>
        <rFont val="Times New Roman"/>
        <family val="1"/>
      </rPr>
      <t xml:space="preserve"> zast.</t>
    </r>
  </si>
  <si>
    <t>1</t>
  </si>
  <si>
    <t>20</t>
  </si>
  <si>
    <r>
      <t>HP LaserJet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1320n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- zast.</t>
    </r>
  </si>
  <si>
    <t>21</t>
  </si>
  <si>
    <r>
      <t xml:space="preserve">Lexmark </t>
    </r>
    <r>
      <rPr>
        <b/>
        <sz val="8"/>
        <color indexed="10"/>
        <rFont val="Times New Roman"/>
        <family val="1"/>
      </rPr>
      <t>E 232</t>
    </r>
  </si>
  <si>
    <t>szt</t>
  </si>
  <si>
    <t>22</t>
  </si>
  <si>
    <r>
      <t xml:space="preserve">HP Color </t>
    </r>
    <r>
      <rPr>
        <b/>
        <sz val="8"/>
        <color indexed="10"/>
        <rFont val="Times New Roman"/>
        <family val="1"/>
      </rPr>
      <t>1600</t>
    </r>
    <r>
      <rPr>
        <b/>
        <sz val="8"/>
        <rFont val="Times New Roman"/>
        <family val="1"/>
      </rPr>
      <t>/</t>
    </r>
    <r>
      <rPr>
        <b/>
        <sz val="8"/>
        <color indexed="10"/>
        <rFont val="Times New Roman"/>
        <family val="1"/>
      </rPr>
      <t>2600N</t>
    </r>
    <r>
      <rPr>
        <sz val="8"/>
        <rFont val="Times New Roman"/>
        <family val="1"/>
      </rPr>
      <t xml:space="preserve"> - blac (czarny)  </t>
    </r>
    <r>
      <rPr>
        <b/>
        <sz val="8"/>
        <rFont val="Times New Roman"/>
        <family val="1"/>
      </rPr>
      <t>- zast.</t>
    </r>
  </si>
  <si>
    <r>
      <t xml:space="preserve">HP Color </t>
    </r>
    <r>
      <rPr>
        <b/>
        <sz val="8"/>
        <color indexed="10"/>
        <rFont val="Times New Roman"/>
        <family val="1"/>
      </rPr>
      <t>1600/2600N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- cyjan (błękitny) </t>
    </r>
    <r>
      <rPr>
        <b/>
        <sz val="8"/>
        <rFont val="Times New Roman"/>
        <family val="1"/>
      </rPr>
      <t xml:space="preserve">- zast. </t>
    </r>
  </si>
  <si>
    <t>24</t>
  </si>
  <si>
    <r>
      <t xml:space="preserve">HP Color </t>
    </r>
    <r>
      <rPr>
        <b/>
        <sz val="8"/>
        <color indexed="10"/>
        <rFont val="Times New Roman"/>
        <family val="1"/>
      </rPr>
      <t>1600/2600N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- yellow (żółty) </t>
    </r>
    <r>
      <rPr>
        <b/>
        <sz val="8"/>
        <rFont val="Times New Roman"/>
        <family val="1"/>
      </rPr>
      <t>- zast.</t>
    </r>
  </si>
  <si>
    <t>25</t>
  </si>
  <si>
    <r>
      <t xml:space="preserve">HP Color </t>
    </r>
    <r>
      <rPr>
        <b/>
        <sz val="8"/>
        <color indexed="10"/>
        <rFont val="Times New Roman"/>
        <family val="1"/>
      </rPr>
      <t>1600/2600N</t>
    </r>
    <r>
      <rPr>
        <sz val="8"/>
        <rFont val="Times New Roman"/>
        <family val="1"/>
      </rPr>
      <t xml:space="preserve"> - magneta (purpurowy</t>
    </r>
    <r>
      <rPr>
        <b/>
        <sz val="8"/>
        <rFont val="Times New Roman"/>
        <family val="1"/>
      </rPr>
      <t>) zast.</t>
    </r>
  </si>
  <si>
    <t>30</t>
  </si>
  <si>
    <r>
      <t xml:space="preserve">HP  Laser Jet  </t>
    </r>
    <r>
      <rPr>
        <b/>
        <sz val="8"/>
        <color indexed="10"/>
        <rFont val="Times New Roman"/>
        <family val="1"/>
      </rPr>
      <t>3390</t>
    </r>
    <r>
      <rPr>
        <b/>
        <sz val="8"/>
        <color indexed="8"/>
        <rFont val="Times New Roman"/>
        <family val="1"/>
      </rPr>
      <t xml:space="preserve"> zast</t>
    </r>
    <r>
      <rPr>
        <b/>
        <sz val="8"/>
        <color indexed="10"/>
        <rFont val="Times New Roman"/>
        <family val="1"/>
      </rPr>
      <t>.</t>
    </r>
  </si>
  <si>
    <t>31</t>
  </si>
  <si>
    <r>
      <t>HP LJ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2015n</t>
    </r>
    <r>
      <rPr>
        <sz val="8"/>
        <color indexed="10"/>
        <rFont val="Times New Roman"/>
        <family val="1"/>
      </rPr>
      <t>/</t>
    </r>
    <r>
      <rPr>
        <b/>
        <sz val="8"/>
        <color indexed="10"/>
        <rFont val="Times New Roman"/>
        <family val="1"/>
      </rPr>
      <t xml:space="preserve"> LJ P2015n</t>
    </r>
    <r>
      <rPr>
        <b/>
        <sz val="8"/>
        <color indexed="8"/>
        <rFont val="Times New Roman"/>
        <family val="1"/>
      </rPr>
      <t xml:space="preserve"> zast.</t>
    </r>
  </si>
  <si>
    <t>33</t>
  </si>
  <si>
    <r>
      <t xml:space="preserve">HP LJ CP </t>
    </r>
    <r>
      <rPr>
        <b/>
        <sz val="8"/>
        <color indexed="10"/>
        <rFont val="Times New Roman"/>
        <family val="1"/>
      </rPr>
      <t>1215/CLJ1515n/CLJ CP1515N</t>
    </r>
    <r>
      <rPr>
        <b/>
        <sz val="8"/>
        <rFont val="Times New Roman"/>
        <family val="1"/>
      </rPr>
      <t>- blac/czarny) - zast.</t>
    </r>
    <r>
      <rPr>
        <sz val="8"/>
        <rFont val="Times New Roman"/>
        <family val="1"/>
      </rPr>
      <t>.</t>
    </r>
  </si>
  <si>
    <t>34</t>
  </si>
  <si>
    <r>
      <t xml:space="preserve">HP LJ CP </t>
    </r>
    <r>
      <rPr>
        <b/>
        <sz val="8"/>
        <color indexed="10"/>
        <rFont val="Times New Roman"/>
        <family val="1"/>
      </rPr>
      <t>1215/CLJ1515n/CLJ CP1515N  1515</t>
    </r>
    <r>
      <rPr>
        <b/>
        <sz val="8"/>
        <rFont val="Times New Roman"/>
        <family val="1"/>
      </rPr>
      <t>-cyjan(błękitny) - zast.</t>
    </r>
  </si>
  <si>
    <t>35</t>
  </si>
  <si>
    <r>
      <t>HP LJ CP</t>
    </r>
    <r>
      <rPr>
        <b/>
        <sz val="8"/>
        <color indexed="10"/>
        <rFont val="Times New Roman"/>
        <family val="1"/>
      </rPr>
      <t>1215/CLJ1515n/CLJ CP1515N  1515n</t>
    </r>
    <r>
      <rPr>
        <b/>
        <sz val="8"/>
        <rFont val="Times New Roman"/>
        <family val="1"/>
      </rPr>
      <t>-yellow(żółty) - zast.</t>
    </r>
  </si>
  <si>
    <t>36</t>
  </si>
  <si>
    <t>37</t>
  </si>
  <si>
    <r>
      <t xml:space="preserve">HP LJ </t>
    </r>
    <r>
      <rPr>
        <b/>
        <sz val="8"/>
        <color indexed="25"/>
        <rFont val="Times New Roman"/>
        <family val="1"/>
      </rPr>
      <t>1006</t>
    </r>
    <r>
      <rPr>
        <b/>
        <sz val="8"/>
        <color indexed="8"/>
        <rFont val="Times New Roman"/>
        <family val="1"/>
      </rPr>
      <t xml:space="preserve"> zast</t>
    </r>
  </si>
  <si>
    <t>38</t>
  </si>
  <si>
    <r>
      <t>DELL</t>
    </r>
    <r>
      <rPr>
        <b/>
        <sz val="8"/>
        <color indexed="10"/>
        <rFont val="Times New Roman"/>
        <family val="1"/>
      </rPr>
      <t xml:space="preserve"> P 1500</t>
    </r>
    <r>
      <rPr>
        <b/>
        <sz val="8"/>
        <color indexed="8"/>
        <rFont val="Times New Roman"/>
        <family val="1"/>
      </rPr>
      <t xml:space="preserve"> zast.</t>
    </r>
  </si>
  <si>
    <t>51</t>
  </si>
  <si>
    <r>
      <t xml:space="preserve">HP Color Laser Jet  </t>
    </r>
    <r>
      <rPr>
        <b/>
        <sz val="8"/>
        <color indexed="20"/>
        <rFont val="Times New Roman"/>
        <family val="1"/>
      </rPr>
      <t xml:space="preserve">P </t>
    </r>
    <r>
      <rPr>
        <b/>
        <sz val="8"/>
        <color indexed="10"/>
        <rFont val="Times New Roman"/>
        <family val="1"/>
      </rPr>
      <t xml:space="preserve">3015dn </t>
    </r>
    <r>
      <rPr>
        <b/>
        <sz val="8"/>
        <rFont val="Times New Roman"/>
        <family val="1"/>
      </rPr>
      <t xml:space="preserve"> </t>
    </r>
    <r>
      <rPr>
        <b/>
        <sz val="8"/>
        <color indexed="11"/>
        <rFont val="Times New Roman"/>
        <family val="1"/>
      </rPr>
      <t xml:space="preserve"> </t>
    </r>
    <r>
      <rPr>
        <b/>
        <sz val="8"/>
        <rFont val="Times New Roman"/>
        <family val="1"/>
      </rPr>
      <t>zast.</t>
    </r>
  </si>
  <si>
    <t>52</t>
  </si>
  <si>
    <r>
      <t>HP Color Laser Jet</t>
    </r>
    <r>
      <rPr>
        <b/>
        <sz val="8"/>
        <color indexed="10"/>
        <rFont val="Times New Roman"/>
        <family val="1"/>
      </rPr>
      <t xml:space="preserve"> Pro CM 1415 fn MFP- </t>
    </r>
    <r>
      <rPr>
        <b/>
        <sz val="8"/>
        <rFont val="Times New Roman"/>
        <family val="1"/>
      </rPr>
      <t>cyjan - zast.</t>
    </r>
  </si>
  <si>
    <t>53</t>
  </si>
  <si>
    <r>
      <t>HP Color Laser Jet</t>
    </r>
    <r>
      <rPr>
        <b/>
        <sz val="8"/>
        <color indexed="10"/>
        <rFont val="Times New Roman"/>
        <family val="1"/>
      </rPr>
      <t xml:space="preserve"> Pro CM 1415 fn MFP- </t>
    </r>
    <r>
      <rPr>
        <b/>
        <sz val="8"/>
        <rFont val="Times New Roman"/>
        <family val="1"/>
      </rPr>
      <t>blac -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zast.</t>
    </r>
  </si>
  <si>
    <t>54</t>
  </si>
  <si>
    <r>
      <t>HP Color Laser Jet</t>
    </r>
    <r>
      <rPr>
        <b/>
        <sz val="8"/>
        <color indexed="10"/>
        <rFont val="Times New Roman"/>
        <family val="1"/>
      </rPr>
      <t xml:space="preserve"> Pro CM 1415 fn MFP- </t>
    </r>
    <r>
      <rPr>
        <b/>
        <sz val="8"/>
        <rFont val="Times New Roman"/>
        <family val="1"/>
      </rPr>
      <t>yellow - zast.</t>
    </r>
  </si>
  <si>
    <t>55</t>
  </si>
  <si>
    <r>
      <t>HP Color Laser Jet</t>
    </r>
    <r>
      <rPr>
        <b/>
        <sz val="8"/>
        <color indexed="10"/>
        <rFont val="Times New Roman"/>
        <family val="1"/>
      </rPr>
      <t xml:space="preserve"> Pro CM 1415 fn MFP- </t>
    </r>
    <r>
      <rPr>
        <b/>
        <sz val="8"/>
        <rFont val="Times New Roman"/>
        <family val="1"/>
      </rPr>
      <t>magneta - zast.</t>
    </r>
  </si>
  <si>
    <t>56</t>
  </si>
  <si>
    <r>
      <t>HP LJ</t>
    </r>
    <r>
      <rPr>
        <b/>
        <sz val="8"/>
        <color indexed="25"/>
        <rFont val="Times New Roman"/>
        <family val="1"/>
      </rPr>
      <t xml:space="preserve"> P 1102 - </t>
    </r>
    <r>
      <rPr>
        <b/>
        <sz val="8"/>
        <color indexed="8"/>
        <rFont val="Times New Roman"/>
        <family val="1"/>
      </rPr>
      <t xml:space="preserve"> zast.</t>
    </r>
  </si>
  <si>
    <t>57</t>
  </si>
  <si>
    <r>
      <t xml:space="preserve">HP LJ P </t>
    </r>
    <r>
      <rPr>
        <b/>
        <sz val="8"/>
        <color indexed="10"/>
        <rFont val="Times New Roman"/>
        <family val="1"/>
      </rPr>
      <t xml:space="preserve">2055DN -  </t>
    </r>
    <r>
      <rPr>
        <sz val="8"/>
        <rFont val="Times New Roman"/>
        <family val="1"/>
      </rPr>
      <t>zast.</t>
    </r>
  </si>
  <si>
    <t>66</t>
  </si>
  <si>
    <r>
      <t xml:space="preserve">OKI </t>
    </r>
    <r>
      <rPr>
        <b/>
        <sz val="8"/>
        <color indexed="10"/>
        <rFont val="Times New Roman"/>
        <family val="1"/>
      </rPr>
      <t xml:space="preserve">B431 </t>
    </r>
    <r>
      <rPr>
        <b/>
        <sz val="8"/>
        <rFont val="Times New Roman"/>
        <family val="1"/>
      </rPr>
      <t>DN -  zast.</t>
    </r>
  </si>
  <si>
    <t>71</t>
  </si>
  <si>
    <r>
      <t xml:space="preserve">KYOCERA </t>
    </r>
    <r>
      <rPr>
        <b/>
        <sz val="8"/>
        <color indexed="10"/>
        <rFont val="Times New Roman"/>
        <family val="1"/>
      </rPr>
      <t xml:space="preserve">FS-4200DN  - </t>
    </r>
    <r>
      <rPr>
        <b/>
        <sz val="8"/>
        <color indexed="8"/>
        <rFont val="Times New Roman"/>
        <family val="1"/>
      </rPr>
      <t xml:space="preserve">toner  - zast. </t>
    </r>
  </si>
  <si>
    <t>72</t>
  </si>
  <si>
    <r>
      <t xml:space="preserve">LEXMARK wielofunkcyjny </t>
    </r>
    <r>
      <rPr>
        <b/>
        <sz val="8"/>
        <color indexed="25"/>
        <rFont val="Times New Roman"/>
        <family val="1"/>
      </rPr>
      <t>MX410 de</t>
    </r>
    <r>
      <rPr>
        <b/>
        <sz val="8"/>
        <color indexed="12"/>
        <rFont val="Times New Roman"/>
        <family val="1"/>
      </rPr>
      <t xml:space="preserve">  </t>
    </r>
    <r>
      <rPr>
        <b/>
        <sz val="8"/>
        <color indexed="8"/>
        <rFont val="Times New Roman"/>
        <family val="1"/>
      </rPr>
      <t xml:space="preserve">zast. </t>
    </r>
  </si>
  <si>
    <t>73</t>
  </si>
  <si>
    <r>
      <t xml:space="preserve">HP CLJ PRO </t>
    </r>
    <r>
      <rPr>
        <b/>
        <sz val="8"/>
        <color indexed="25"/>
        <rFont val="Times New Roman"/>
        <family val="1"/>
      </rPr>
      <t>200  M251 PCL 6</t>
    </r>
    <r>
      <rPr>
        <b/>
        <sz val="8"/>
        <rFont val="Times New Roman"/>
        <family val="1"/>
      </rPr>
      <t xml:space="preserve"> -black – zast.</t>
    </r>
  </si>
  <si>
    <t>74</t>
  </si>
  <si>
    <r>
      <t xml:space="preserve">HP CLJ PRO </t>
    </r>
    <r>
      <rPr>
        <b/>
        <sz val="8"/>
        <color indexed="25"/>
        <rFont val="Times New Roman"/>
        <family val="1"/>
      </rPr>
      <t>200  M251 PCL 6</t>
    </r>
    <r>
      <rPr>
        <b/>
        <sz val="8"/>
        <rFont val="Times New Roman"/>
        <family val="1"/>
      </rPr>
      <t xml:space="preserve"> -yellow – zast.</t>
    </r>
  </si>
  <si>
    <t>75</t>
  </si>
  <si>
    <r>
      <t xml:space="preserve">HP CLJ PRO </t>
    </r>
    <r>
      <rPr>
        <b/>
        <sz val="8"/>
        <color indexed="25"/>
        <rFont val="Times New Roman"/>
        <family val="1"/>
      </rPr>
      <t>200  M251 PCL 6</t>
    </r>
    <r>
      <rPr>
        <b/>
        <sz val="8"/>
        <rFont val="Times New Roman"/>
        <family val="1"/>
      </rPr>
      <t xml:space="preserve"> -blue – zast.</t>
    </r>
  </si>
  <si>
    <t>76</t>
  </si>
  <si>
    <r>
      <t xml:space="preserve">HP CLJ PRO </t>
    </r>
    <r>
      <rPr>
        <b/>
        <sz val="8"/>
        <color indexed="25"/>
        <rFont val="Times New Roman"/>
        <family val="1"/>
      </rPr>
      <t>200  M251 PCL 6</t>
    </r>
    <r>
      <rPr>
        <b/>
        <sz val="8"/>
        <rFont val="Times New Roman"/>
        <family val="1"/>
      </rPr>
      <t xml:space="preserve"> -magneta – zast.</t>
    </r>
  </si>
  <si>
    <t>77</t>
  </si>
  <si>
    <r>
      <t xml:space="preserve">HP LJ </t>
    </r>
    <r>
      <rPr>
        <b/>
        <sz val="8"/>
        <color indexed="10"/>
        <rFont val="Times New Roman"/>
        <family val="1"/>
      </rPr>
      <t>CP 1025 –</t>
    </r>
    <r>
      <rPr>
        <b/>
        <sz val="8"/>
        <rFont val="Times New Roman"/>
        <family val="1"/>
      </rPr>
      <t xml:space="preserve"> blac – zast.</t>
    </r>
  </si>
  <si>
    <t>78</t>
  </si>
  <si>
    <r>
      <t xml:space="preserve">HP LJ </t>
    </r>
    <r>
      <rPr>
        <b/>
        <sz val="8"/>
        <color indexed="10"/>
        <rFont val="Times New Roman"/>
        <family val="1"/>
      </rPr>
      <t>CP 1025</t>
    </r>
    <r>
      <rPr>
        <b/>
        <sz val="8"/>
        <rFont val="Times New Roman"/>
        <family val="1"/>
      </rPr>
      <t xml:space="preserve"> –</t>
    </r>
    <r>
      <rPr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cyjan – zast.</t>
    </r>
  </si>
  <si>
    <t>79</t>
  </si>
  <si>
    <r>
      <t xml:space="preserve">HP LJ </t>
    </r>
    <r>
      <rPr>
        <b/>
        <sz val="8"/>
        <color indexed="10"/>
        <rFont val="Times New Roman"/>
        <family val="1"/>
      </rPr>
      <t>CP 1025 –</t>
    </r>
    <r>
      <rPr>
        <b/>
        <sz val="8"/>
        <rFont val="Times New Roman"/>
        <family val="1"/>
      </rPr>
      <t xml:space="preserve"> yellow – zast.</t>
    </r>
  </si>
  <si>
    <t>80</t>
  </si>
  <si>
    <r>
      <t xml:space="preserve">HP LJ </t>
    </r>
    <r>
      <rPr>
        <b/>
        <sz val="8"/>
        <color indexed="10"/>
        <rFont val="Times New Roman"/>
        <family val="1"/>
      </rPr>
      <t>CP 1025</t>
    </r>
    <r>
      <rPr>
        <b/>
        <sz val="8"/>
        <rFont val="Times New Roman"/>
        <family val="1"/>
      </rPr>
      <t xml:space="preserve"> –</t>
    </r>
    <r>
      <rPr>
        <b/>
        <sz val="8"/>
        <color indexed="10"/>
        <rFont val="Times New Roman"/>
        <family val="1"/>
      </rPr>
      <t xml:space="preserve"> </t>
    </r>
    <r>
      <rPr>
        <b/>
        <sz val="8"/>
        <rFont val="Times New Roman"/>
        <family val="1"/>
      </rPr>
      <t>magneta – zast.</t>
    </r>
  </si>
  <si>
    <t>81</t>
  </si>
  <si>
    <t>82</t>
  </si>
  <si>
    <r>
      <t xml:space="preserve">KONICA MINOLTA </t>
    </r>
    <r>
      <rPr>
        <b/>
        <sz val="8"/>
        <color indexed="25"/>
        <rFont val="Times New Roman"/>
        <family val="1"/>
      </rPr>
      <t xml:space="preserve">BIZHUB C 3100P </t>
    </r>
    <r>
      <rPr>
        <b/>
        <sz val="8"/>
        <color indexed="8"/>
        <rFont val="Times New Roman"/>
        <family val="1"/>
      </rPr>
      <t>– czarny</t>
    </r>
    <r>
      <rPr>
        <b/>
        <sz val="8"/>
        <color indexed="18"/>
        <rFont val="Times New Roman"/>
        <family val="1"/>
      </rPr>
      <t xml:space="preserve">  zast.</t>
    </r>
  </si>
  <si>
    <t>83</t>
  </si>
  <si>
    <r>
      <t xml:space="preserve">KONICA MINOLTA </t>
    </r>
    <r>
      <rPr>
        <b/>
        <sz val="8"/>
        <color indexed="25"/>
        <rFont val="Times New Roman"/>
        <family val="1"/>
      </rPr>
      <t xml:space="preserve">BIZHUB C 3100P – </t>
    </r>
    <r>
      <rPr>
        <b/>
        <sz val="8"/>
        <color indexed="8"/>
        <rFont val="Times New Roman"/>
        <family val="1"/>
      </rPr>
      <t>niebieski  - zast.</t>
    </r>
  </si>
  <si>
    <t>84</t>
  </si>
  <si>
    <r>
      <t xml:space="preserve">KONICA MINOLTA </t>
    </r>
    <r>
      <rPr>
        <b/>
        <sz val="8"/>
        <color indexed="25"/>
        <rFont val="Times New Roman"/>
        <family val="1"/>
      </rPr>
      <t>BlZHUB C 3100P –</t>
    </r>
    <r>
      <rPr>
        <b/>
        <sz val="8"/>
        <color indexed="8"/>
        <rFont val="Times New Roman"/>
        <family val="1"/>
      </rPr>
      <t xml:space="preserve"> czerwony – zast..</t>
    </r>
  </si>
  <si>
    <t>85</t>
  </si>
  <si>
    <r>
      <t xml:space="preserve">KONICA MINOLTA </t>
    </r>
    <r>
      <rPr>
        <b/>
        <sz val="8"/>
        <color indexed="25"/>
        <rFont val="Times New Roman"/>
        <family val="1"/>
      </rPr>
      <t>BIZHUB C 3100P –</t>
    </r>
    <r>
      <rPr>
        <b/>
        <sz val="8"/>
        <color indexed="8"/>
        <rFont val="Times New Roman"/>
        <family val="1"/>
      </rPr>
      <t xml:space="preserve"> żółty – zast.</t>
    </r>
  </si>
  <si>
    <t>86</t>
  </si>
  <si>
    <r>
      <t xml:space="preserve">KONICA MINOLTA </t>
    </r>
    <r>
      <rPr>
        <b/>
        <sz val="8"/>
        <color indexed="25"/>
        <rFont val="Times New Roman"/>
        <family val="1"/>
      </rPr>
      <t>BIZHUB C 3100P -</t>
    </r>
    <r>
      <rPr>
        <b/>
        <sz val="8"/>
        <color indexed="8"/>
        <rFont val="Times New Roman"/>
        <family val="1"/>
      </rPr>
      <t xml:space="preserve"> bęben czarny -org.</t>
    </r>
  </si>
  <si>
    <t>87</t>
  </si>
  <si>
    <r>
      <t xml:space="preserve">KONICA MINOLTA </t>
    </r>
    <r>
      <rPr>
        <b/>
        <sz val="8"/>
        <color indexed="25"/>
        <rFont val="Times New Roman"/>
        <family val="1"/>
      </rPr>
      <t xml:space="preserve">BIZHUB C 3100P - </t>
    </r>
    <r>
      <rPr>
        <b/>
        <sz val="8"/>
        <color indexed="8"/>
        <rFont val="Times New Roman"/>
        <family val="1"/>
      </rPr>
      <t>bęben niebieski-oryg..</t>
    </r>
  </si>
  <si>
    <t>88</t>
  </si>
  <si>
    <r>
      <t xml:space="preserve">KONICA MINOLTA </t>
    </r>
    <r>
      <rPr>
        <b/>
        <sz val="8"/>
        <color indexed="25"/>
        <rFont val="Times New Roman"/>
        <family val="1"/>
      </rPr>
      <t xml:space="preserve">BIZHUB C 3100P - </t>
    </r>
    <r>
      <rPr>
        <b/>
        <sz val="8"/>
        <color indexed="8"/>
        <rFont val="Times New Roman"/>
        <family val="1"/>
      </rPr>
      <t>bęben czerwony -  oryg..</t>
    </r>
  </si>
  <si>
    <t>89</t>
  </si>
  <si>
    <r>
      <t xml:space="preserve">KONICA MINOLTA </t>
    </r>
    <r>
      <rPr>
        <b/>
        <sz val="8"/>
        <color indexed="25"/>
        <rFont val="Times New Roman"/>
        <family val="1"/>
      </rPr>
      <t xml:space="preserve">BIZHUB C 3100P - </t>
    </r>
    <r>
      <rPr>
        <b/>
        <sz val="8"/>
        <color indexed="8"/>
        <rFont val="Times New Roman"/>
        <family val="1"/>
      </rPr>
      <t>bęben żółty – oryg..</t>
    </r>
  </si>
  <si>
    <t>90</t>
  </si>
  <si>
    <r>
      <t>BROTHER</t>
    </r>
    <r>
      <rPr>
        <b/>
        <sz val="8"/>
        <color indexed="25"/>
        <rFont val="Times New Roman"/>
        <family val="1"/>
      </rPr>
      <t xml:space="preserve"> MFC-L8650 DW</t>
    </r>
    <r>
      <rPr>
        <b/>
        <sz val="8"/>
        <rFont val="Times New Roman"/>
        <family val="1"/>
      </rPr>
      <t xml:space="preserve"> wielof .- black zast.  </t>
    </r>
  </si>
  <si>
    <t>91</t>
  </si>
  <si>
    <r>
      <t>BROTHER</t>
    </r>
    <r>
      <rPr>
        <b/>
        <sz val="8"/>
        <color indexed="25"/>
        <rFont val="Times New Roman"/>
        <family val="1"/>
      </rPr>
      <t xml:space="preserve"> MFC-L8650 DW</t>
    </r>
    <r>
      <rPr>
        <b/>
        <sz val="8"/>
        <rFont val="Times New Roman"/>
        <family val="1"/>
      </rPr>
      <t xml:space="preserve"> wielof. - cyjan – zast.</t>
    </r>
  </si>
  <si>
    <t>92</t>
  </si>
  <si>
    <r>
      <t>BROTHER</t>
    </r>
    <r>
      <rPr>
        <b/>
        <sz val="8"/>
        <color indexed="25"/>
        <rFont val="Times New Roman"/>
        <family val="1"/>
      </rPr>
      <t xml:space="preserve"> MFC-L8650 DW</t>
    </r>
    <r>
      <rPr>
        <b/>
        <sz val="8"/>
        <rFont val="Times New Roman"/>
        <family val="1"/>
      </rPr>
      <t xml:space="preserve"> wielof. - yellow – zast.</t>
    </r>
  </si>
  <si>
    <t>93</t>
  </si>
  <si>
    <r>
      <t>BROTHER</t>
    </r>
    <r>
      <rPr>
        <b/>
        <sz val="8"/>
        <color indexed="25"/>
        <rFont val="Times New Roman"/>
        <family val="1"/>
      </rPr>
      <t xml:space="preserve"> MFC-L8650 DW </t>
    </r>
    <r>
      <rPr>
        <b/>
        <sz val="8"/>
        <rFont val="Times New Roman"/>
        <family val="1"/>
      </rPr>
      <t>wielof. - magneta – zast.</t>
    </r>
  </si>
  <si>
    <t>94</t>
  </si>
  <si>
    <r>
      <t>BROTHER</t>
    </r>
    <r>
      <rPr>
        <b/>
        <sz val="8"/>
        <color indexed="25"/>
        <rFont val="Times New Roman"/>
        <family val="1"/>
      </rPr>
      <t xml:space="preserve"> MFC-L8650 DW </t>
    </r>
    <r>
      <rPr>
        <b/>
        <sz val="8"/>
        <rFont val="Times New Roman"/>
        <family val="1"/>
      </rPr>
      <t>wielof. - bęben – oryg..</t>
    </r>
  </si>
  <si>
    <t>95</t>
  </si>
  <si>
    <t>96</t>
  </si>
  <si>
    <t>97</t>
  </si>
  <si>
    <t>98</t>
  </si>
  <si>
    <t>99</t>
  </si>
  <si>
    <r>
      <t xml:space="preserve">HP CLJ Pro </t>
    </r>
    <r>
      <rPr>
        <b/>
        <sz val="8"/>
        <color indexed="10"/>
        <rFont val="Times New Roman"/>
        <family val="1"/>
      </rPr>
      <t xml:space="preserve">MFP M477fdw </t>
    </r>
    <r>
      <rPr>
        <b/>
        <sz val="8"/>
        <rFont val="Times New Roman"/>
        <family val="1"/>
      </rPr>
      <t>– czarny, oryginalny-</t>
    </r>
    <r>
      <rPr>
        <b/>
        <sz val="8"/>
        <color indexed="12"/>
        <rFont val="Times New Roman"/>
        <family val="1"/>
      </rPr>
      <t xml:space="preserve"> (zakup</t>
    </r>
    <r>
      <rPr>
        <b/>
        <sz val="8"/>
        <color indexed="40"/>
        <rFont val="Times New Roman"/>
        <family val="1"/>
      </rPr>
      <t xml:space="preserve"> </t>
    </r>
    <r>
      <rPr>
        <b/>
        <sz val="8"/>
        <color indexed="12"/>
        <rFont val="Times New Roman"/>
        <family val="1"/>
      </rPr>
      <t>2018r)</t>
    </r>
  </si>
  <si>
    <t>100</t>
  </si>
  <si>
    <r>
      <t>HP CLJ Pro</t>
    </r>
    <r>
      <rPr>
        <b/>
        <sz val="8"/>
        <color indexed="10"/>
        <rFont val="Times New Roman"/>
        <family val="1"/>
      </rPr>
      <t xml:space="preserve"> MFP M477fdw </t>
    </r>
    <r>
      <rPr>
        <b/>
        <sz val="8"/>
        <rFont val="Times New Roman"/>
        <family val="1"/>
      </rPr>
      <t>– niebieski, oryginalny</t>
    </r>
  </si>
  <si>
    <t>101</t>
  </si>
  <si>
    <r>
      <t>HP CLJ Pro</t>
    </r>
    <r>
      <rPr>
        <b/>
        <sz val="8"/>
        <color indexed="10"/>
        <rFont val="Times New Roman"/>
        <family val="1"/>
      </rPr>
      <t xml:space="preserve"> MFP M477fdw</t>
    </r>
    <r>
      <rPr>
        <b/>
        <sz val="8"/>
        <rFont val="Times New Roman"/>
        <family val="1"/>
      </rPr>
      <t xml:space="preserve"> – żółty, oryginalny</t>
    </r>
  </si>
  <si>
    <t>102</t>
  </si>
  <si>
    <r>
      <t>HP CLJ Pro</t>
    </r>
    <r>
      <rPr>
        <b/>
        <sz val="8"/>
        <color indexed="10"/>
        <rFont val="Times New Roman"/>
        <family val="1"/>
      </rPr>
      <t xml:space="preserve"> MFP M477fdw</t>
    </r>
    <r>
      <rPr>
        <b/>
        <sz val="8"/>
        <rFont val="Times New Roman"/>
        <family val="1"/>
      </rPr>
      <t xml:space="preserve"> – czerwony, oryginalny</t>
    </r>
  </si>
  <si>
    <t>103</t>
  </si>
  <si>
    <r>
      <t xml:space="preserve"> LEXMARK  MS 310/410</t>
    </r>
    <r>
      <rPr>
        <b/>
        <sz val="8"/>
        <rFont val="Times New Roman"/>
        <family val="1"/>
      </rPr>
      <t xml:space="preserve">   -   bęben – oryg.  ( do poz. 72 – Lexmark MX410 de – 1 szt)</t>
    </r>
  </si>
  <si>
    <t>104</t>
  </si>
  <si>
    <r>
      <t>HP LJ Pro</t>
    </r>
    <r>
      <rPr>
        <b/>
        <sz val="8"/>
        <color indexed="10"/>
        <rFont val="Times New Roman"/>
        <family val="1"/>
      </rPr>
      <t xml:space="preserve"> M12a –</t>
    </r>
    <r>
      <rPr>
        <b/>
        <sz val="8"/>
        <color indexed="8"/>
        <rFont val="Times New Roman"/>
        <family val="1"/>
      </rPr>
      <t xml:space="preserve"> toner oryginalny </t>
    </r>
    <r>
      <rPr>
        <b/>
        <sz val="8"/>
        <color indexed="12"/>
        <rFont val="Times New Roman"/>
        <family val="1"/>
      </rPr>
      <t>( zakup 2018r)</t>
    </r>
  </si>
  <si>
    <t>105</t>
  </si>
  <si>
    <r>
      <t>HP LJ Enterprise</t>
    </r>
    <r>
      <rPr>
        <b/>
        <sz val="8"/>
        <color indexed="10"/>
        <rFont val="Times New Roman"/>
        <family val="1"/>
      </rPr>
      <t xml:space="preserve"> M506 dn – </t>
    </r>
    <r>
      <rPr>
        <b/>
        <sz val="8"/>
        <color indexed="8"/>
        <rFont val="Times New Roman"/>
        <family val="1"/>
      </rPr>
      <t>toner oryginalny</t>
    </r>
    <r>
      <rPr>
        <b/>
        <sz val="8"/>
        <color indexed="12"/>
        <rFont val="Times New Roman"/>
        <family val="1"/>
      </rPr>
      <t xml:space="preserve"> (zakup 2018r)</t>
    </r>
  </si>
  <si>
    <t>RAZEM DRUKARKI LASEROWE</t>
  </si>
  <si>
    <r>
      <t>HP DeskJet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845c</t>
    </r>
    <r>
      <rPr>
        <b/>
        <sz val="8"/>
        <rFont val="Times New Roman"/>
        <family val="1"/>
      </rPr>
      <t xml:space="preserve"> czarny -  zast.</t>
    </r>
  </si>
  <si>
    <t>05</t>
  </si>
  <si>
    <r>
      <t>HP DeskJet</t>
    </r>
    <r>
      <rPr>
        <b/>
        <sz val="8"/>
        <color indexed="10"/>
        <rFont val="Times New Roman"/>
        <family val="1"/>
      </rPr>
      <t xml:space="preserve"> 845c  </t>
    </r>
    <r>
      <rPr>
        <b/>
        <sz val="8"/>
        <rFont val="Times New Roman"/>
        <family val="1"/>
      </rPr>
      <t xml:space="preserve"> kolorowy -  zast.</t>
    </r>
  </si>
  <si>
    <t>10</t>
  </si>
  <si>
    <r>
      <t>HP</t>
    </r>
    <r>
      <rPr>
        <b/>
        <sz val="8"/>
        <color indexed="10"/>
        <rFont val="Times New Roman"/>
        <family val="1"/>
      </rPr>
      <t xml:space="preserve"> OJ H470/OJ H470 WBT</t>
    </r>
    <r>
      <rPr>
        <sz val="8"/>
        <rFont val="Times New Roman"/>
        <family val="1"/>
      </rPr>
      <t xml:space="preserve">- </t>
    </r>
    <r>
      <rPr>
        <b/>
        <sz val="8"/>
        <rFont val="Times New Roman"/>
        <family val="1"/>
      </rPr>
      <t>czarny -  zast.</t>
    </r>
  </si>
  <si>
    <t>11</t>
  </si>
  <si>
    <t>28</t>
  </si>
  <si>
    <r>
      <t>CANON</t>
    </r>
    <r>
      <rPr>
        <b/>
        <sz val="8"/>
        <color indexed="10"/>
        <rFont val="Times New Roman"/>
        <family val="1"/>
      </rPr>
      <t xml:space="preserve"> BJC 240</t>
    </r>
    <r>
      <rPr>
        <sz val="8"/>
        <color indexed="8"/>
        <rFont val="Times New Roman"/>
        <family val="1"/>
      </rPr>
      <t xml:space="preserve"> -</t>
    </r>
    <r>
      <rPr>
        <b/>
        <sz val="8"/>
        <color indexed="8"/>
        <rFont val="Times New Roman"/>
        <family val="1"/>
      </rPr>
      <t xml:space="preserve">  czarny – zast.</t>
    </r>
  </si>
  <si>
    <t>43</t>
  </si>
  <si>
    <r>
      <t>HP OFFICEJET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6310</t>
    </r>
    <r>
      <rPr>
        <b/>
        <sz val="8"/>
        <rFont val="Times New Roman"/>
        <family val="1"/>
      </rPr>
      <t xml:space="preserve"> (</t>
    </r>
    <r>
      <rPr>
        <sz val="8"/>
        <rFont val="Times New Roman"/>
        <family val="1"/>
      </rPr>
      <t xml:space="preserve"> urządz. wielof.) -</t>
    </r>
    <r>
      <rPr>
        <b/>
        <sz val="8"/>
        <rFont val="Times New Roman"/>
        <family val="1"/>
      </rPr>
      <t xml:space="preserve"> czarny - zast.</t>
    </r>
  </si>
  <si>
    <t>44</t>
  </si>
  <si>
    <r>
      <t>HP OFFICEJET</t>
    </r>
    <r>
      <rPr>
        <b/>
        <sz val="8"/>
        <color indexed="10"/>
        <rFont val="Times New Roman"/>
        <family val="1"/>
      </rPr>
      <t xml:space="preserve"> 6310 </t>
    </r>
    <r>
      <rPr>
        <sz val="8"/>
        <rFont val="Times New Roman"/>
        <family val="1"/>
      </rPr>
      <t xml:space="preserve"> (urzadz. wielof.) - </t>
    </r>
    <r>
      <rPr>
        <b/>
        <sz val="8"/>
        <rFont val="Times New Roman"/>
        <family val="1"/>
      </rPr>
      <t>kolorowy zast.</t>
    </r>
  </si>
  <si>
    <t>47</t>
  </si>
  <si>
    <r>
      <t>HP</t>
    </r>
    <r>
      <rPr>
        <b/>
        <sz val="8"/>
        <color indexed="10"/>
        <rFont val="Times New Roman"/>
        <family val="1"/>
      </rPr>
      <t xml:space="preserve"> DJ F  4580 -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czarny  - zast.</t>
    </r>
  </si>
  <si>
    <t>48</t>
  </si>
  <si>
    <r>
      <t xml:space="preserve">HP </t>
    </r>
    <r>
      <rPr>
        <b/>
        <sz val="8"/>
        <color indexed="10"/>
        <rFont val="Times New Roman"/>
        <family val="1"/>
      </rPr>
      <t>DJ F  4580</t>
    </r>
    <r>
      <rPr>
        <sz val="8"/>
        <rFont val="Times New Roman"/>
        <family val="1"/>
      </rPr>
      <t xml:space="preserve"> -</t>
    </r>
    <r>
      <rPr>
        <b/>
        <sz val="8"/>
        <rFont val="Times New Roman"/>
        <family val="1"/>
      </rPr>
      <t xml:space="preserve">  kolor -  zast.</t>
    </r>
  </si>
  <si>
    <t>49</t>
  </si>
  <si>
    <r>
      <t xml:space="preserve">HP </t>
    </r>
    <r>
      <rPr>
        <b/>
        <sz val="8"/>
        <color indexed="10"/>
        <rFont val="Times New Roman"/>
        <family val="1"/>
      </rPr>
      <t>PS-C 4580</t>
    </r>
    <r>
      <rPr>
        <b/>
        <sz val="8"/>
        <color indexed="8"/>
        <rFont val="Times New Roman"/>
        <family val="1"/>
      </rPr>
      <t xml:space="preserve"> -  </t>
    </r>
    <r>
      <rPr>
        <b/>
        <sz val="8"/>
        <rFont val="Times New Roman"/>
        <family val="1"/>
      </rPr>
      <t>czarny  - zast</t>
    </r>
  </si>
  <si>
    <t>50</t>
  </si>
  <si>
    <r>
      <t>HP</t>
    </r>
    <r>
      <rPr>
        <b/>
        <sz val="8"/>
        <color indexed="10"/>
        <rFont val="Times New Roman"/>
        <family val="1"/>
      </rPr>
      <t xml:space="preserve"> PS-C 4580</t>
    </r>
    <r>
      <rPr>
        <sz val="8"/>
        <rFont val="Times New Roman"/>
        <family val="1"/>
      </rPr>
      <t xml:space="preserve"> -</t>
    </r>
    <r>
      <rPr>
        <b/>
        <sz val="8"/>
        <rFont val="Times New Roman"/>
        <family val="1"/>
      </rPr>
      <t xml:space="preserve">  kolor -  zast.</t>
    </r>
  </si>
  <si>
    <r>
      <t>BROTHER</t>
    </r>
    <r>
      <rPr>
        <b/>
        <sz val="8"/>
        <color indexed="10"/>
        <rFont val="Times New Roman"/>
        <family val="1"/>
      </rPr>
      <t xml:space="preserve"> MFC- 795CW</t>
    </r>
    <r>
      <rPr>
        <sz val="8"/>
        <rFont val="Times New Roman"/>
        <family val="1"/>
      </rPr>
      <t xml:space="preserve">  czarny  zast.</t>
    </r>
  </si>
  <si>
    <r>
      <t>BROTHER</t>
    </r>
    <r>
      <rPr>
        <b/>
        <sz val="8"/>
        <color indexed="10"/>
        <rFont val="Times New Roman"/>
        <family val="1"/>
      </rPr>
      <t xml:space="preserve"> MFC-795CW</t>
    </r>
    <r>
      <rPr>
        <sz val="8"/>
        <rFont val="Times New Roman"/>
        <family val="1"/>
      </rPr>
      <t xml:space="preserve">  błękitny </t>
    </r>
    <r>
      <rPr>
        <b/>
        <sz val="8"/>
        <rFont val="Times New Roman"/>
        <family val="1"/>
      </rPr>
      <t xml:space="preserve"> zast.</t>
    </r>
  </si>
  <si>
    <r>
      <t>BROTHER</t>
    </r>
    <r>
      <rPr>
        <b/>
        <sz val="8"/>
        <color indexed="10"/>
        <rFont val="Times New Roman"/>
        <family val="1"/>
      </rPr>
      <t xml:space="preserve"> MFC-795CW</t>
    </r>
    <r>
      <rPr>
        <sz val="8"/>
        <rFont val="Times New Roman"/>
        <family val="1"/>
      </rPr>
      <t xml:space="preserve">  czerwony </t>
    </r>
    <r>
      <rPr>
        <b/>
        <sz val="8"/>
        <rFont val="Times New Roman"/>
        <family val="1"/>
      </rPr>
      <t xml:space="preserve"> zast.</t>
    </r>
  </si>
  <si>
    <r>
      <t>BROTHER</t>
    </r>
    <r>
      <rPr>
        <b/>
        <sz val="8"/>
        <color indexed="10"/>
        <rFont val="Times New Roman"/>
        <family val="1"/>
      </rPr>
      <t xml:space="preserve"> MFC-795CW</t>
    </r>
    <r>
      <rPr>
        <sz val="8"/>
        <rFont val="Times New Roman"/>
        <family val="1"/>
      </rPr>
      <t xml:space="preserve">  żółty </t>
    </r>
    <r>
      <rPr>
        <b/>
        <sz val="8"/>
        <rFont val="Times New Roman"/>
        <family val="1"/>
      </rPr>
      <t xml:space="preserve"> zast.</t>
    </r>
  </si>
  <si>
    <t>61</t>
  </si>
  <si>
    <t>62</t>
  </si>
  <si>
    <t>63</t>
  </si>
  <si>
    <t>64</t>
  </si>
  <si>
    <t>65</t>
  </si>
  <si>
    <t>RAZEM DRUKARKI ATRAMENTOWE</t>
  </si>
  <si>
    <t>2 rodzaje drukarek igłowych</t>
  </si>
  <si>
    <r>
      <t xml:space="preserve">Taśma czarna do drukarki </t>
    </r>
    <r>
      <rPr>
        <b/>
        <sz val="8"/>
        <rFont val="Times New Roman"/>
        <family val="1"/>
      </rPr>
      <t>EPSON LX300</t>
    </r>
    <r>
      <rPr>
        <sz val="8"/>
        <rFont val="Times New Roman"/>
        <family val="1"/>
      </rPr>
      <t xml:space="preserve"> zast. w kasecie </t>
    </r>
  </si>
  <si>
    <t>Drukarka do wag YDP20-OCE</t>
  </si>
  <si>
    <t>RAZEM DRUKARKI IGŁOWE</t>
  </si>
  <si>
    <r>
      <t xml:space="preserve">PANASONIC </t>
    </r>
    <r>
      <rPr>
        <b/>
        <sz val="8"/>
        <rFont val="Times New Roman"/>
        <family val="1"/>
      </rPr>
      <t xml:space="preserve">KX-FP </t>
    </r>
    <r>
      <rPr>
        <b/>
        <sz val="8"/>
        <color indexed="10"/>
        <rFont val="Times New Roman"/>
        <family val="1"/>
      </rPr>
      <t>121</t>
    </r>
    <r>
      <rPr>
        <sz val="8"/>
        <rFont val="Times New Roman"/>
        <family val="1"/>
      </rPr>
      <t xml:space="preserve"> ( op. 2 szt. ) org.</t>
    </r>
  </si>
  <si>
    <t>op.</t>
  </si>
  <si>
    <t>07</t>
  </si>
  <si>
    <r>
      <t xml:space="preserve">PANASONIC </t>
    </r>
    <r>
      <rPr>
        <b/>
        <sz val="8"/>
        <rFont val="Times New Roman"/>
        <family val="1"/>
      </rPr>
      <t xml:space="preserve">KX-FLM </t>
    </r>
    <r>
      <rPr>
        <b/>
        <sz val="8"/>
        <color indexed="10"/>
        <rFont val="Times New Roman"/>
        <family val="1"/>
      </rPr>
      <t>653/</t>
    </r>
    <r>
      <rPr>
        <b/>
        <sz val="8"/>
        <rFont val="Times New Roman"/>
        <family val="1"/>
      </rPr>
      <t>KX-FL</t>
    </r>
    <r>
      <rPr>
        <b/>
        <sz val="8"/>
        <color indexed="10"/>
        <rFont val="Times New Roman"/>
        <family val="1"/>
      </rPr>
      <t>613</t>
    </r>
    <r>
      <rPr>
        <sz val="8"/>
        <rFont val="Times New Roman"/>
        <family val="1"/>
      </rPr>
      <t xml:space="preserve"> org. toner</t>
    </r>
  </si>
  <si>
    <t>08</t>
  </si>
  <si>
    <r>
      <t xml:space="preserve">PANASONIC </t>
    </r>
    <r>
      <rPr>
        <b/>
        <sz val="8"/>
        <rFont val="Times New Roman"/>
        <family val="1"/>
      </rPr>
      <t xml:space="preserve">KX-FLM </t>
    </r>
    <r>
      <rPr>
        <b/>
        <sz val="8"/>
        <color indexed="10"/>
        <rFont val="Times New Roman"/>
        <family val="1"/>
      </rPr>
      <t>653/</t>
    </r>
    <r>
      <rPr>
        <b/>
        <sz val="8"/>
        <rFont val="Times New Roman"/>
        <family val="1"/>
      </rPr>
      <t>KX-FL</t>
    </r>
    <r>
      <rPr>
        <b/>
        <sz val="8"/>
        <color indexed="10"/>
        <rFont val="Times New Roman"/>
        <family val="1"/>
      </rPr>
      <t>613</t>
    </r>
    <r>
      <rPr>
        <sz val="8"/>
        <rFont val="Times New Roman"/>
        <family val="1"/>
      </rPr>
      <t xml:space="preserve"> org. bęben</t>
    </r>
  </si>
  <si>
    <t>12</t>
  </si>
  <si>
    <t>RAZEM FAKSY</t>
  </si>
  <si>
    <t xml:space="preserve">                                                 </t>
  </si>
  <si>
    <r>
      <t xml:space="preserve">SHARP </t>
    </r>
    <r>
      <rPr>
        <b/>
        <sz val="8"/>
        <rFont val="Times New Roman"/>
        <family val="1"/>
      </rPr>
      <t xml:space="preserve">AR </t>
    </r>
    <r>
      <rPr>
        <b/>
        <sz val="8"/>
        <color indexed="10"/>
        <rFont val="Times New Roman"/>
        <family val="1"/>
      </rPr>
      <t>5316</t>
    </r>
    <r>
      <rPr>
        <b/>
        <sz val="8"/>
        <rFont val="Times New Roman"/>
        <family val="1"/>
      </rPr>
      <t>/</t>
    </r>
    <r>
      <rPr>
        <b/>
        <sz val="8"/>
        <color indexed="10"/>
        <rFont val="Times New Roman"/>
        <family val="1"/>
      </rPr>
      <t>5316G</t>
    </r>
    <r>
      <rPr>
        <b/>
        <sz val="8"/>
        <rFont val="Times New Roman"/>
        <family val="1"/>
      </rPr>
      <t>/</t>
    </r>
    <r>
      <rPr>
        <b/>
        <sz val="8"/>
        <color indexed="10"/>
        <rFont val="Times New Roman"/>
        <family val="1"/>
      </rPr>
      <t xml:space="preserve">5320 </t>
    </r>
    <r>
      <rPr>
        <b/>
        <sz val="8"/>
        <color indexed="8"/>
        <rFont val="Times New Roman"/>
        <family val="1"/>
      </rPr>
      <t>oryg.</t>
    </r>
  </si>
  <si>
    <t>09</t>
  </si>
  <si>
    <r>
      <t xml:space="preserve">SHARP </t>
    </r>
    <r>
      <rPr>
        <b/>
        <sz val="8"/>
        <rFont val="Times New Roman"/>
        <family val="1"/>
      </rPr>
      <t xml:space="preserve">ARM </t>
    </r>
    <r>
      <rPr>
        <b/>
        <sz val="8"/>
        <color indexed="10"/>
        <rFont val="Times New Roman"/>
        <family val="1"/>
      </rPr>
      <t>207NIC</t>
    </r>
    <r>
      <rPr>
        <b/>
        <sz val="8"/>
        <rFont val="Times New Roman"/>
        <family val="1"/>
      </rPr>
      <t xml:space="preserve"> wielofunk.</t>
    </r>
    <r>
      <rPr>
        <sz val="8"/>
        <rFont val="Times New Roman"/>
        <family val="1"/>
      </rPr>
      <t xml:space="preserve"> oryg.</t>
    </r>
  </si>
  <si>
    <r>
      <t xml:space="preserve">SHARP </t>
    </r>
    <r>
      <rPr>
        <b/>
        <sz val="8"/>
        <rFont val="Times New Roman"/>
        <family val="1"/>
      </rPr>
      <t>AR</t>
    </r>
    <r>
      <rPr>
        <b/>
        <sz val="8"/>
        <color indexed="10"/>
        <rFont val="Times New Roman"/>
        <family val="1"/>
      </rPr>
      <t xml:space="preserve"> 5520</t>
    </r>
    <r>
      <rPr>
        <b/>
        <sz val="8"/>
        <rFont val="Times New Roman"/>
        <family val="1"/>
      </rPr>
      <t>-wielofunk-</t>
    </r>
    <r>
      <rPr>
        <sz val="8"/>
        <rFont val="Times New Roman"/>
        <family val="1"/>
      </rPr>
      <t xml:space="preserve">  toner oryg.</t>
    </r>
  </si>
  <si>
    <r>
      <t xml:space="preserve">SHARP </t>
    </r>
    <r>
      <rPr>
        <b/>
        <sz val="8"/>
        <rFont val="Times New Roman"/>
        <family val="1"/>
      </rPr>
      <t>AR</t>
    </r>
    <r>
      <rPr>
        <b/>
        <sz val="8"/>
        <color indexed="10"/>
        <rFont val="Times New Roman"/>
        <family val="1"/>
      </rPr>
      <t xml:space="preserve"> 5520</t>
    </r>
    <r>
      <rPr>
        <b/>
        <sz val="8"/>
        <rFont val="Times New Roman"/>
        <family val="1"/>
      </rPr>
      <t>-wielofunk-</t>
    </r>
    <r>
      <rPr>
        <sz val="8"/>
        <rFont val="Times New Roman"/>
        <family val="1"/>
      </rPr>
      <t xml:space="preserve">  deweloper oryg.</t>
    </r>
  </si>
  <si>
    <r>
      <t xml:space="preserve">SHARP </t>
    </r>
    <r>
      <rPr>
        <b/>
        <sz val="8"/>
        <rFont val="Times New Roman"/>
        <family val="1"/>
      </rPr>
      <t>AR</t>
    </r>
    <r>
      <rPr>
        <b/>
        <sz val="8"/>
        <color indexed="10"/>
        <rFont val="Times New Roman"/>
        <family val="1"/>
      </rPr>
      <t xml:space="preserve"> 5520</t>
    </r>
    <r>
      <rPr>
        <b/>
        <sz val="8"/>
        <rFont val="Times New Roman"/>
        <family val="1"/>
      </rPr>
      <t>-wielofunk-</t>
    </r>
    <r>
      <rPr>
        <sz val="8"/>
        <rFont val="Times New Roman"/>
        <family val="1"/>
      </rPr>
      <t xml:space="preserve">  bęben oryg.</t>
    </r>
  </si>
  <si>
    <t>13</t>
  </si>
  <si>
    <r>
      <t xml:space="preserve">SHARP </t>
    </r>
    <r>
      <rPr>
        <b/>
        <sz val="8"/>
        <rFont val="Times New Roman"/>
        <family val="1"/>
      </rPr>
      <t>MX-</t>
    </r>
    <r>
      <rPr>
        <b/>
        <sz val="8"/>
        <color indexed="10"/>
        <rFont val="Times New Roman"/>
        <family val="1"/>
      </rPr>
      <t>M350N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wielofunk.- toner org.</t>
    </r>
  </si>
  <si>
    <t>14</t>
  </si>
  <si>
    <r>
      <t xml:space="preserve">SHARP </t>
    </r>
    <r>
      <rPr>
        <b/>
        <sz val="8"/>
        <rFont val="Times New Roman"/>
        <family val="1"/>
      </rPr>
      <t>MX-</t>
    </r>
    <r>
      <rPr>
        <b/>
        <sz val="8"/>
        <color indexed="10"/>
        <rFont val="Times New Roman"/>
        <family val="1"/>
      </rPr>
      <t>M350N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wielofunk.- deweloper  org.</t>
    </r>
  </si>
  <si>
    <t>15</t>
  </si>
  <si>
    <r>
      <t xml:space="preserve">SHARP </t>
    </r>
    <r>
      <rPr>
        <b/>
        <sz val="8"/>
        <rFont val="Times New Roman"/>
        <family val="1"/>
      </rPr>
      <t>MX-</t>
    </r>
    <r>
      <rPr>
        <b/>
        <sz val="8"/>
        <color indexed="10"/>
        <rFont val="Times New Roman"/>
        <family val="1"/>
      </rPr>
      <t>M350N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wielofunk.- bęben org.</t>
    </r>
  </si>
  <si>
    <t>16</t>
  </si>
  <si>
    <t>17</t>
  </si>
  <si>
    <t>18</t>
  </si>
  <si>
    <t>19</t>
  </si>
  <si>
    <t>RAZEM KSEROKOPIARKI</t>
  </si>
  <si>
    <t>Nośniki danych</t>
  </si>
  <si>
    <t>Dyskietki 1,44 MB 3,5" ( op. 10 szt. )</t>
  </si>
  <si>
    <t>---</t>
  </si>
  <si>
    <t>CD-R 700 MB /op.zbiorcze 10szt.-każda płyta w oddzielnym pudełku typu SLIM/</t>
  </si>
  <si>
    <t>CD-R 800 MB /op. zbiorcze 10 szt. - każda płyta w oddzielnym pudełku typu SLIM/</t>
  </si>
  <si>
    <t>CD-RW 700 MB  / op. 10 szt w pudełkach -pakowane pojedynczo/</t>
  </si>
  <si>
    <t>DVD R 4,7 GB / op. 10 szt w pudełkach -pakowane pojedynczo/</t>
  </si>
  <si>
    <t>DVD RW 4.7 GB/ op. 10 szt. - w pudełkach - pakowane pojedynczo/</t>
  </si>
  <si>
    <t>RAZEM NOŚNIKI DANYCH</t>
  </si>
  <si>
    <r>
      <t>Drukarki termiczne- drukarki do sprzętu lab. (</t>
    </r>
    <r>
      <rPr>
        <b/>
        <sz val="8"/>
        <color indexed="10"/>
        <rFont val="Times New Roman"/>
        <family val="1"/>
      </rPr>
      <t xml:space="preserve"> 6</t>
    </r>
    <r>
      <rPr>
        <sz val="8"/>
        <color indexed="10"/>
        <rFont val="Times New Roman"/>
        <family val="1"/>
      </rPr>
      <t xml:space="preserve"> rodzajów drukarek termicznych</t>
    </r>
    <r>
      <rPr>
        <b/>
        <sz val="8"/>
        <color indexed="10"/>
        <rFont val="Times New Roman"/>
        <family val="1"/>
      </rPr>
      <t>)</t>
    </r>
  </si>
  <si>
    <t>x</t>
  </si>
  <si>
    <t>Kafka RS232C /LBWiG, LBŻiPU/</t>
  </si>
  <si>
    <t>Labpal  /LBŻiPU/</t>
  </si>
  <si>
    <t>USL-65 Sortorius/ LBPiŚP/</t>
  </si>
  <si>
    <t>Labexpert-key-INTL /LBWiG/</t>
  </si>
  <si>
    <t>Kawka 1 (LBWiG)</t>
  </si>
  <si>
    <t>Dymo Label 220P (DT)</t>
  </si>
  <si>
    <t>RAZEM DRUKARKI TERMICZNE</t>
  </si>
  <si>
    <t>57 rodzajów urządzeń</t>
  </si>
  <si>
    <t>OGÓŁEM WARTOŚĆ ZAMÓWIENIA</t>
  </si>
  <si>
    <t>Szacunkowa wartość zapotrzebowania netto i brutto ustalona została wg cen rynkowych obowiązujących w 2018r.</t>
  </si>
  <si>
    <t>Symbol</t>
  </si>
  <si>
    <t>Ilość</t>
  </si>
  <si>
    <t>Wartość netto</t>
  </si>
  <si>
    <t>VAT</t>
  </si>
  <si>
    <t>Wartość brutto</t>
  </si>
  <si>
    <t xml:space="preserve">Tonery do drukarek laserowych </t>
  </si>
  <si>
    <t xml:space="preserve"> </t>
  </si>
  <si>
    <t>Jednostka miary</t>
  </si>
  <si>
    <t xml:space="preserve">Tusze do drukarek atramentowych </t>
  </si>
  <si>
    <t>58</t>
  </si>
  <si>
    <t>59</t>
  </si>
  <si>
    <t>60</t>
  </si>
  <si>
    <t>330x2</t>
  </si>
  <si>
    <t>90x2</t>
  </si>
  <si>
    <t>30x2</t>
  </si>
  <si>
    <t>Tonery do kserokopiarek</t>
  </si>
  <si>
    <t>Razem</t>
  </si>
  <si>
    <t>W pozycjach zaznaczonych kolorem szarym oczekujemy dostawy wyrobów oryginalnych.</t>
  </si>
  <si>
    <t xml:space="preserve">         …………………………….</t>
  </si>
  <si>
    <t xml:space="preserve">             pieczątka działu</t>
  </si>
  <si>
    <t>ZAMÓWIENIE</t>
  </si>
  <si>
    <t>Symbol magazynowy AE:</t>
  </si>
  <si>
    <t>N A Z W A</t>
  </si>
  <si>
    <t>zamawiana ilość</t>
  </si>
  <si>
    <t>ilośc stron wydruku z jednego opkow.</t>
  </si>
  <si>
    <t>Tonery do drukarek lasero-   wych</t>
  </si>
  <si>
    <r>
      <t xml:space="preserve">HP LaserJet </t>
    </r>
    <r>
      <rPr>
        <b/>
        <sz val="8"/>
        <color indexed="10"/>
        <rFont val="Arial CE"/>
        <family val="2"/>
      </rPr>
      <t>1010/1012/1018/1020/1022</t>
    </r>
    <r>
      <rPr>
        <sz val="8"/>
        <color indexed="10"/>
        <rFont val="Arial CE"/>
        <family val="2"/>
      </rPr>
      <t xml:space="preserve"> </t>
    </r>
  </si>
  <si>
    <r>
      <t>HP LaserJet</t>
    </r>
    <r>
      <rPr>
        <b/>
        <sz val="8"/>
        <color indexed="10"/>
        <rFont val="Arial CE"/>
        <family val="2"/>
      </rPr>
      <t xml:space="preserve"> 1320n </t>
    </r>
    <r>
      <rPr>
        <sz val="8"/>
        <color indexed="10"/>
        <rFont val="Arial CE"/>
        <family val="2"/>
      </rPr>
      <t xml:space="preserve"> </t>
    </r>
  </si>
  <si>
    <r>
      <t>HP Color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 xml:space="preserve">1600/2600N </t>
    </r>
    <r>
      <rPr>
        <sz val="8"/>
        <color indexed="10"/>
        <rFont val="Arial CE"/>
        <family val="2"/>
      </rPr>
      <t xml:space="preserve">- </t>
    </r>
    <r>
      <rPr>
        <b/>
        <sz val="8"/>
        <rFont val="Arial CE"/>
        <family val="2"/>
      </rPr>
      <t>blac</t>
    </r>
  </si>
  <si>
    <r>
      <t xml:space="preserve">HP Color </t>
    </r>
    <r>
      <rPr>
        <b/>
        <sz val="8"/>
        <color indexed="10"/>
        <rFont val="Arial CE"/>
        <family val="2"/>
      </rPr>
      <t xml:space="preserve">1600/2600N </t>
    </r>
    <r>
      <rPr>
        <sz val="8"/>
        <color indexed="10"/>
        <rFont val="Arial CE"/>
        <family val="2"/>
      </rPr>
      <t>-</t>
    </r>
    <r>
      <rPr>
        <b/>
        <sz val="8"/>
        <rFont val="Arial CE"/>
        <family val="2"/>
      </rPr>
      <t xml:space="preserve"> cyjan</t>
    </r>
  </si>
  <si>
    <r>
      <t xml:space="preserve">HP Color </t>
    </r>
    <r>
      <rPr>
        <b/>
        <sz val="8"/>
        <color indexed="10"/>
        <rFont val="Arial CE"/>
        <family val="2"/>
      </rPr>
      <t xml:space="preserve">1600/2600N </t>
    </r>
    <r>
      <rPr>
        <sz val="8"/>
        <color indexed="10"/>
        <rFont val="Arial CE"/>
        <family val="2"/>
      </rPr>
      <t>-</t>
    </r>
    <r>
      <rPr>
        <b/>
        <sz val="8"/>
        <rFont val="Arial CE"/>
        <family val="2"/>
      </rPr>
      <t xml:space="preserve"> yellow</t>
    </r>
  </si>
  <si>
    <r>
      <t xml:space="preserve">HP Color </t>
    </r>
    <r>
      <rPr>
        <b/>
        <sz val="8"/>
        <color indexed="10"/>
        <rFont val="Arial CE"/>
        <family val="2"/>
      </rPr>
      <t>1600/2600N</t>
    </r>
    <r>
      <rPr>
        <sz val="8"/>
        <color indexed="10"/>
        <rFont val="Arial CE"/>
        <family val="2"/>
      </rPr>
      <t xml:space="preserve"> - </t>
    </r>
    <r>
      <rPr>
        <b/>
        <sz val="8"/>
        <rFont val="Arial CE"/>
        <family val="2"/>
      </rPr>
      <t>magneta</t>
    </r>
  </si>
  <si>
    <t>26</t>
  </si>
  <si>
    <r>
      <t xml:space="preserve">HP Laser Jet </t>
    </r>
    <r>
      <rPr>
        <b/>
        <sz val="8"/>
        <color indexed="10"/>
        <rFont val="Arial CE"/>
        <family val="2"/>
      </rPr>
      <t>Color 3600DN</t>
    </r>
    <r>
      <rPr>
        <sz val="8"/>
        <color indexed="10"/>
        <rFont val="Arial CE"/>
        <family val="2"/>
      </rPr>
      <t xml:space="preserve">- </t>
    </r>
    <r>
      <rPr>
        <b/>
        <sz val="8"/>
        <rFont val="Arial CE"/>
        <family val="2"/>
      </rPr>
      <t xml:space="preserve">cyjan </t>
    </r>
    <r>
      <rPr>
        <b/>
        <sz val="8"/>
        <color indexed="10"/>
        <rFont val="Arial CE"/>
        <family val="2"/>
      </rPr>
      <t xml:space="preserve"> </t>
    </r>
  </si>
  <si>
    <t>27</t>
  </si>
  <si>
    <r>
      <t xml:space="preserve">HP Laser Jet </t>
    </r>
    <r>
      <rPr>
        <b/>
        <sz val="8"/>
        <color indexed="10"/>
        <rFont val="Arial CE"/>
        <family val="2"/>
      </rPr>
      <t xml:space="preserve">Color 3600DN -  </t>
    </r>
    <r>
      <rPr>
        <b/>
        <sz val="8"/>
        <rFont val="Arial CE"/>
        <family val="2"/>
      </rPr>
      <t xml:space="preserve">black </t>
    </r>
  </si>
  <si>
    <r>
      <t xml:space="preserve">HP Laser Jet </t>
    </r>
    <r>
      <rPr>
        <b/>
        <sz val="8"/>
        <color indexed="10"/>
        <rFont val="Arial CE"/>
        <family val="2"/>
      </rPr>
      <t>Color 3600DN -</t>
    </r>
    <r>
      <rPr>
        <b/>
        <sz val="8"/>
        <rFont val="Arial CE"/>
        <family val="2"/>
      </rPr>
      <t xml:space="preserve"> yellow </t>
    </r>
  </si>
  <si>
    <t>29</t>
  </si>
  <si>
    <r>
      <t>HP Laser Jet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 xml:space="preserve">Color 3600DN - </t>
    </r>
    <r>
      <rPr>
        <b/>
        <sz val="8"/>
        <rFont val="Arial CE"/>
        <family val="2"/>
      </rPr>
      <t>magneta</t>
    </r>
    <r>
      <rPr>
        <b/>
        <sz val="8"/>
        <color indexed="10"/>
        <rFont val="Arial CE"/>
        <family val="2"/>
      </rPr>
      <t xml:space="preserve"> </t>
    </r>
  </si>
  <si>
    <r>
      <t>HP LJ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2015n</t>
    </r>
    <r>
      <rPr>
        <sz val="8"/>
        <color indexed="10"/>
        <rFont val="Arial CE"/>
        <family val="2"/>
      </rPr>
      <t>/</t>
    </r>
    <r>
      <rPr>
        <b/>
        <sz val="8"/>
        <color indexed="10"/>
        <rFont val="Arial CE"/>
        <family val="2"/>
      </rPr>
      <t xml:space="preserve"> LJ P2015n </t>
    </r>
  </si>
  <si>
    <r>
      <t xml:space="preserve">HP LJ </t>
    </r>
    <r>
      <rPr>
        <b/>
        <sz val="8"/>
        <color indexed="10"/>
        <rFont val="Arial CE"/>
        <family val="2"/>
      </rPr>
      <t>1215/CLJ1515n/CLJ CP1515N</t>
    </r>
    <r>
      <rPr>
        <b/>
        <sz val="8"/>
        <rFont val="Arial CE"/>
        <family val="2"/>
      </rPr>
      <t>- blac</t>
    </r>
  </si>
  <si>
    <r>
      <t xml:space="preserve">HP LJ </t>
    </r>
    <r>
      <rPr>
        <b/>
        <sz val="8"/>
        <color indexed="10"/>
        <rFont val="Arial CE"/>
        <family val="2"/>
      </rPr>
      <t>1215/CLJ1515n/CLJ CP1515N  1515</t>
    </r>
    <r>
      <rPr>
        <b/>
        <sz val="8"/>
        <rFont val="Arial CE"/>
        <family val="2"/>
      </rPr>
      <t>-cyjan</t>
    </r>
  </si>
  <si>
    <r>
      <t xml:space="preserve">HP LJ </t>
    </r>
    <r>
      <rPr>
        <b/>
        <sz val="8"/>
        <color indexed="10"/>
        <rFont val="Arial CE"/>
        <family val="2"/>
      </rPr>
      <t>1215/CLJ1515n/CLJ CP1515N  1515n</t>
    </r>
    <r>
      <rPr>
        <b/>
        <sz val="8"/>
        <rFont val="Arial CE"/>
        <family val="2"/>
      </rPr>
      <t>-yellow</t>
    </r>
  </si>
  <si>
    <r>
      <t>HP LJ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1215 /CLJ1515n/CLJ CP1515N 1515n-</t>
    </r>
    <r>
      <rPr>
        <b/>
        <sz val="8"/>
        <rFont val="Arial CE"/>
        <family val="2"/>
      </rPr>
      <t>magneta</t>
    </r>
  </si>
  <si>
    <r>
      <t>DEILL</t>
    </r>
    <r>
      <rPr>
        <b/>
        <sz val="8"/>
        <color indexed="10"/>
        <rFont val="Arial CE"/>
        <family val="2"/>
      </rPr>
      <t xml:space="preserve"> P 1500 </t>
    </r>
  </si>
  <si>
    <r>
      <t>HP Color Laser Jet</t>
    </r>
    <r>
      <rPr>
        <b/>
        <sz val="8"/>
        <color indexed="10"/>
        <rFont val="Arial CE"/>
        <family val="2"/>
      </rPr>
      <t xml:space="preserve"> Pro CP 2025dn - </t>
    </r>
    <r>
      <rPr>
        <b/>
        <sz val="8"/>
        <rFont val="Arial CE"/>
        <family val="2"/>
      </rPr>
      <t>cyjan</t>
    </r>
  </si>
  <si>
    <r>
      <t>HP Color Laser Jet</t>
    </r>
    <r>
      <rPr>
        <b/>
        <sz val="8"/>
        <color indexed="10"/>
        <rFont val="Arial CE"/>
        <family val="2"/>
      </rPr>
      <t xml:space="preserve"> Pro CP 2025dn - </t>
    </r>
    <r>
      <rPr>
        <b/>
        <sz val="8"/>
        <rFont val="Arial CE"/>
        <family val="2"/>
      </rPr>
      <t>black</t>
    </r>
  </si>
  <si>
    <r>
      <t>HP Color Laser Jet</t>
    </r>
    <r>
      <rPr>
        <b/>
        <sz val="8"/>
        <color indexed="10"/>
        <rFont val="Arial CE"/>
        <family val="2"/>
      </rPr>
      <t xml:space="preserve"> Pro CP 2025dn - </t>
    </r>
    <r>
      <rPr>
        <b/>
        <sz val="8"/>
        <rFont val="Arial CE"/>
        <family val="2"/>
      </rPr>
      <t>yellow</t>
    </r>
  </si>
  <si>
    <r>
      <t>HP Color Laser Jet</t>
    </r>
    <r>
      <rPr>
        <b/>
        <sz val="8"/>
        <color indexed="10"/>
        <rFont val="Arial CE"/>
        <family val="2"/>
      </rPr>
      <t xml:space="preserve"> Pro CP 2025dn - </t>
    </r>
    <r>
      <rPr>
        <b/>
        <sz val="8"/>
        <rFont val="Arial CE"/>
        <family val="2"/>
      </rPr>
      <t>magneta</t>
    </r>
  </si>
  <si>
    <r>
      <t xml:space="preserve">HP Color Laser Jet </t>
    </r>
    <r>
      <rPr>
        <b/>
        <sz val="8"/>
        <color indexed="10"/>
        <rFont val="Arial CE"/>
        <family val="2"/>
      </rPr>
      <t xml:space="preserve"> P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3015dn</t>
    </r>
  </si>
  <si>
    <r>
      <t>HP Color Laser Jet</t>
    </r>
    <r>
      <rPr>
        <b/>
        <sz val="8"/>
        <color indexed="10"/>
        <rFont val="Arial CE"/>
        <family val="2"/>
      </rPr>
      <t xml:space="preserve"> Pro CM 1415 fn MFP- </t>
    </r>
    <r>
      <rPr>
        <b/>
        <sz val="8"/>
        <rFont val="Arial CE"/>
        <family val="2"/>
      </rPr>
      <t>cyjan</t>
    </r>
  </si>
  <si>
    <r>
      <t>HP Color Laser Jet</t>
    </r>
    <r>
      <rPr>
        <b/>
        <sz val="8"/>
        <color indexed="10"/>
        <rFont val="Arial CE"/>
        <family val="2"/>
      </rPr>
      <t xml:space="preserve"> Pro CM 1415 fn MFP- </t>
    </r>
    <r>
      <rPr>
        <b/>
        <sz val="8"/>
        <rFont val="Arial CE"/>
        <family val="2"/>
      </rPr>
      <t>blac</t>
    </r>
  </si>
  <si>
    <r>
      <t>HP Color Laser Jet</t>
    </r>
    <r>
      <rPr>
        <b/>
        <sz val="8"/>
        <color indexed="10"/>
        <rFont val="Arial CE"/>
        <family val="2"/>
      </rPr>
      <t xml:space="preserve"> Pro CM 1415 fn MFP- </t>
    </r>
    <r>
      <rPr>
        <b/>
        <sz val="8"/>
        <rFont val="Arial CE"/>
        <family val="2"/>
      </rPr>
      <t>yellow</t>
    </r>
  </si>
  <si>
    <r>
      <t>HP Color Laser Jet</t>
    </r>
    <r>
      <rPr>
        <b/>
        <sz val="8"/>
        <color indexed="10"/>
        <rFont val="Arial CE"/>
        <family val="2"/>
      </rPr>
      <t xml:space="preserve"> Pro CM 1415 fn MFP- </t>
    </r>
    <r>
      <rPr>
        <b/>
        <sz val="8"/>
        <rFont val="Arial CE"/>
        <family val="2"/>
      </rPr>
      <t>magneta</t>
    </r>
  </si>
  <si>
    <t>HP LJ P 2055DN</t>
  </si>
  <si>
    <r>
      <t xml:space="preserve">OKI </t>
    </r>
    <r>
      <rPr>
        <b/>
        <sz val="8"/>
        <color indexed="10"/>
        <rFont val="Times New Roman"/>
        <family val="1"/>
      </rPr>
      <t xml:space="preserve">C331 dn </t>
    </r>
    <r>
      <rPr>
        <b/>
        <sz val="8"/>
        <rFont val="Times New Roman"/>
        <family val="1"/>
      </rPr>
      <t xml:space="preserve">cyjan </t>
    </r>
  </si>
  <si>
    <r>
      <t xml:space="preserve">OKI </t>
    </r>
    <r>
      <rPr>
        <b/>
        <sz val="8"/>
        <color indexed="10"/>
        <rFont val="Times New Roman"/>
        <family val="1"/>
      </rPr>
      <t xml:space="preserve">C331 dn </t>
    </r>
    <r>
      <rPr>
        <b/>
        <sz val="8"/>
        <rFont val="Times New Roman"/>
        <family val="1"/>
      </rPr>
      <t xml:space="preserve">yellow </t>
    </r>
  </si>
  <si>
    <r>
      <t>OKI</t>
    </r>
    <r>
      <rPr>
        <b/>
        <sz val="8"/>
        <color indexed="10"/>
        <rFont val="Times New Roman"/>
        <family val="1"/>
      </rPr>
      <t xml:space="preserve"> C331 dn </t>
    </r>
    <r>
      <rPr>
        <b/>
        <sz val="8"/>
        <rFont val="Times New Roman"/>
        <family val="1"/>
      </rPr>
      <t xml:space="preserve">magneta </t>
    </r>
  </si>
  <si>
    <r>
      <t xml:space="preserve">OKI </t>
    </r>
    <r>
      <rPr>
        <b/>
        <sz val="8"/>
        <color indexed="10"/>
        <rFont val="Times New Roman"/>
        <family val="1"/>
      </rPr>
      <t xml:space="preserve">C331 dn </t>
    </r>
    <r>
      <rPr>
        <b/>
        <sz val="8"/>
        <rFont val="Times New Roman"/>
        <family val="1"/>
      </rPr>
      <t xml:space="preserve">blac </t>
    </r>
  </si>
  <si>
    <r>
      <t xml:space="preserve">OKI </t>
    </r>
    <r>
      <rPr>
        <b/>
        <sz val="8"/>
        <color indexed="10"/>
        <rFont val="Times New Roman"/>
        <family val="1"/>
      </rPr>
      <t>C530 dn</t>
    </r>
    <r>
      <rPr>
        <b/>
        <sz val="8"/>
        <rFont val="Times New Roman"/>
        <family val="1"/>
      </rPr>
      <t xml:space="preserve"> blac</t>
    </r>
  </si>
  <si>
    <r>
      <t xml:space="preserve">OKI </t>
    </r>
    <r>
      <rPr>
        <b/>
        <sz val="8"/>
        <color indexed="10"/>
        <rFont val="Times New Roman"/>
        <family val="1"/>
      </rPr>
      <t>C530 dn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yellow</t>
    </r>
  </si>
  <si>
    <r>
      <t xml:space="preserve">OKI </t>
    </r>
    <r>
      <rPr>
        <b/>
        <sz val="8"/>
        <color indexed="10"/>
        <rFont val="Times New Roman"/>
        <family val="1"/>
      </rPr>
      <t xml:space="preserve">C530 dn 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cyjan</t>
    </r>
  </si>
  <si>
    <r>
      <t xml:space="preserve">OKI </t>
    </r>
    <r>
      <rPr>
        <b/>
        <sz val="8"/>
        <color indexed="10"/>
        <rFont val="Times New Roman"/>
        <family val="1"/>
      </rPr>
      <t xml:space="preserve">C530 dn </t>
    </r>
    <r>
      <rPr>
        <b/>
        <sz val="8"/>
        <rFont val="Times New Roman"/>
        <family val="1"/>
      </rPr>
      <t xml:space="preserve">magneta </t>
    </r>
  </si>
  <si>
    <r>
      <t xml:space="preserve">OKI </t>
    </r>
    <r>
      <rPr>
        <b/>
        <sz val="8"/>
        <color indexed="10"/>
        <rFont val="Times New Roman"/>
        <family val="1"/>
      </rPr>
      <t xml:space="preserve">B431 dn </t>
    </r>
    <r>
      <rPr>
        <b/>
        <sz val="8"/>
        <rFont val="Times New Roman"/>
        <family val="1"/>
      </rPr>
      <t xml:space="preserve">magneta </t>
    </r>
  </si>
  <si>
    <t>67</t>
  </si>
  <si>
    <r>
      <t xml:space="preserve">OKI </t>
    </r>
    <r>
      <rPr>
        <b/>
        <sz val="8"/>
        <color indexed="10"/>
        <rFont val="Times New Roman"/>
        <family val="1"/>
      </rPr>
      <t xml:space="preserve">C 610 </t>
    </r>
    <r>
      <rPr>
        <b/>
        <sz val="8"/>
        <rFont val="Times New Roman"/>
        <family val="1"/>
      </rPr>
      <t>blac</t>
    </r>
  </si>
  <si>
    <t>68</t>
  </si>
  <si>
    <r>
      <t xml:space="preserve">OKI </t>
    </r>
    <r>
      <rPr>
        <b/>
        <sz val="8"/>
        <color indexed="10"/>
        <rFont val="Times New Roman"/>
        <family val="1"/>
      </rPr>
      <t xml:space="preserve">C 610 </t>
    </r>
    <r>
      <rPr>
        <b/>
        <sz val="8"/>
        <rFont val="Times New Roman"/>
        <family val="1"/>
      </rPr>
      <t>yellow</t>
    </r>
  </si>
  <si>
    <t>69</t>
  </si>
  <si>
    <r>
      <t xml:space="preserve">OKI </t>
    </r>
    <r>
      <rPr>
        <b/>
        <sz val="8"/>
        <color indexed="10"/>
        <rFont val="Times New Roman"/>
        <family val="1"/>
      </rPr>
      <t>C 610</t>
    </r>
    <r>
      <rPr>
        <b/>
        <sz val="8"/>
        <rFont val="Times New Roman"/>
        <family val="1"/>
      </rPr>
      <t xml:space="preserve"> cyjan</t>
    </r>
  </si>
  <si>
    <t>70</t>
  </si>
  <si>
    <r>
      <t xml:space="preserve">OKI </t>
    </r>
    <r>
      <rPr>
        <b/>
        <sz val="8"/>
        <color indexed="10"/>
        <rFont val="Times New Roman"/>
        <family val="1"/>
      </rPr>
      <t xml:space="preserve">C 610  </t>
    </r>
    <r>
      <rPr>
        <b/>
        <sz val="8"/>
        <rFont val="Times New Roman"/>
        <family val="1"/>
      </rPr>
      <t>magneta</t>
    </r>
  </si>
  <si>
    <r>
      <t xml:space="preserve">KYOCERA </t>
    </r>
    <r>
      <rPr>
        <b/>
        <sz val="8"/>
        <color indexed="10"/>
        <rFont val="Times New Roman"/>
        <family val="1"/>
      </rPr>
      <t xml:space="preserve">FS-4200DN    </t>
    </r>
    <r>
      <rPr>
        <b/>
        <sz val="8"/>
        <color indexed="8"/>
        <rFont val="Times New Roman"/>
        <family val="1"/>
      </rPr>
      <t>oryginał</t>
    </r>
  </si>
  <si>
    <t>Tonery do drukarek atramentowych</t>
  </si>
  <si>
    <r>
      <t>HP OJ</t>
    </r>
    <r>
      <rPr>
        <b/>
        <sz val="8"/>
        <color indexed="10"/>
        <rFont val="Arial CE"/>
        <family val="2"/>
      </rPr>
      <t xml:space="preserve"> H470/OJ H470 WBT</t>
    </r>
    <r>
      <rPr>
        <sz val="8"/>
        <rFont val="Arial CE"/>
        <family val="2"/>
      </rPr>
      <t xml:space="preserve">- </t>
    </r>
    <r>
      <rPr>
        <b/>
        <sz val="8"/>
        <rFont val="Arial CE"/>
        <family val="2"/>
      </rPr>
      <t>czarny</t>
    </r>
  </si>
  <si>
    <r>
      <t>HP OJ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H470/OJ H470 WBT</t>
    </r>
    <r>
      <rPr>
        <sz val="8"/>
        <rFont val="Arial CE"/>
        <family val="2"/>
      </rPr>
      <t xml:space="preserve">- </t>
    </r>
    <r>
      <rPr>
        <b/>
        <sz val="8"/>
        <rFont val="Arial CE"/>
        <family val="2"/>
      </rPr>
      <t>kolor</t>
    </r>
  </si>
  <si>
    <r>
      <t xml:space="preserve">HP OFFICEJET </t>
    </r>
    <r>
      <rPr>
        <b/>
        <sz val="8"/>
        <color indexed="10"/>
        <rFont val="Arial CE"/>
        <family val="2"/>
      </rPr>
      <t xml:space="preserve">6310 </t>
    </r>
    <r>
      <rPr>
        <b/>
        <sz val="8"/>
        <rFont val="Arial CE"/>
        <family val="2"/>
      </rPr>
      <t>(</t>
    </r>
    <r>
      <rPr>
        <sz val="8"/>
        <rFont val="Arial CE"/>
        <family val="2"/>
      </rPr>
      <t xml:space="preserve"> urządz. wielof.) - czarny </t>
    </r>
  </si>
  <si>
    <r>
      <t>HP OFFICEJET</t>
    </r>
    <r>
      <rPr>
        <b/>
        <sz val="8"/>
        <color indexed="10"/>
        <rFont val="Arial CE"/>
        <family val="2"/>
      </rPr>
      <t xml:space="preserve"> 6310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 xml:space="preserve"> (urzadz. wielof.) - kolorowy </t>
    </r>
  </si>
  <si>
    <r>
      <t>BROTHER</t>
    </r>
    <r>
      <rPr>
        <b/>
        <sz val="8"/>
        <color indexed="10"/>
        <rFont val="Times New Roman"/>
        <family val="1"/>
      </rPr>
      <t xml:space="preserve"> MFC-795CW</t>
    </r>
    <r>
      <rPr>
        <sz val="8"/>
        <rFont val="Times New Roman"/>
        <family val="1"/>
      </rPr>
      <t xml:space="preserve">  czarny</t>
    </r>
  </si>
  <si>
    <r>
      <t>BROTHER</t>
    </r>
    <r>
      <rPr>
        <b/>
        <sz val="8"/>
        <color indexed="10"/>
        <rFont val="Times New Roman"/>
        <family val="1"/>
      </rPr>
      <t xml:space="preserve"> MFC-795CW</t>
    </r>
    <r>
      <rPr>
        <sz val="8"/>
        <rFont val="Times New Roman"/>
        <family val="1"/>
      </rPr>
      <t xml:space="preserve">  błekitny</t>
    </r>
  </si>
  <si>
    <r>
      <t>BROTHER</t>
    </r>
    <r>
      <rPr>
        <b/>
        <sz val="8"/>
        <color indexed="10"/>
        <rFont val="Times New Roman"/>
        <family val="1"/>
      </rPr>
      <t xml:space="preserve"> MFC-795CW</t>
    </r>
    <r>
      <rPr>
        <sz val="8"/>
        <rFont val="Times New Roman"/>
        <family val="1"/>
      </rPr>
      <t xml:space="preserve">  czerwony </t>
    </r>
  </si>
  <si>
    <r>
      <t>BROTHER</t>
    </r>
    <r>
      <rPr>
        <b/>
        <sz val="8"/>
        <color indexed="10"/>
        <rFont val="Times New Roman"/>
        <family val="1"/>
      </rPr>
      <t xml:space="preserve"> MFC-795CW</t>
    </r>
    <r>
      <rPr>
        <sz val="8"/>
        <rFont val="Times New Roman"/>
        <family val="1"/>
      </rPr>
      <t xml:space="preserve">  żółty </t>
    </r>
    <r>
      <rPr>
        <b/>
        <sz val="8"/>
        <rFont val="Times New Roman"/>
        <family val="1"/>
      </rPr>
      <t xml:space="preserve"> </t>
    </r>
  </si>
  <si>
    <t>Mat. do druk. Igłowych</t>
  </si>
  <si>
    <t>3</t>
  </si>
  <si>
    <r>
      <t xml:space="preserve">Taśma czarna do drukarki </t>
    </r>
    <r>
      <rPr>
        <b/>
        <sz val="8"/>
        <color indexed="10"/>
        <rFont val="Arial CE"/>
        <family val="2"/>
      </rPr>
      <t>EPSON LX300</t>
    </r>
    <r>
      <rPr>
        <sz val="8"/>
        <rFont val="Arial CE"/>
        <family val="2"/>
      </rPr>
      <t xml:space="preserve"> zast. w kasecie </t>
    </r>
  </si>
  <si>
    <t>Materiały do faksów</t>
  </si>
  <si>
    <t>4</t>
  </si>
  <si>
    <r>
      <t xml:space="preserve">PANASONIC </t>
    </r>
    <r>
      <rPr>
        <b/>
        <sz val="8"/>
        <color indexed="10"/>
        <rFont val="Arial CE"/>
        <family val="2"/>
      </rPr>
      <t>KX-FP 121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 xml:space="preserve">( op. 2 szt. ) </t>
    </r>
  </si>
  <si>
    <r>
      <t xml:space="preserve">PANASONIC </t>
    </r>
    <r>
      <rPr>
        <b/>
        <sz val="8"/>
        <color indexed="10"/>
        <rFont val="Arial CE"/>
        <family val="2"/>
      </rPr>
      <t>KX-FP 158</t>
    </r>
    <r>
      <rPr>
        <sz val="8"/>
        <rFont val="Arial CE"/>
        <family val="2"/>
      </rPr>
      <t xml:space="preserve"> ( op. 2 szt. ) </t>
    </r>
  </si>
  <si>
    <t>164x2</t>
  </si>
  <si>
    <r>
      <t>PANASONIC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KX-FP 363</t>
    </r>
    <r>
      <rPr>
        <sz val="8"/>
        <rFont val="Arial CE"/>
        <family val="2"/>
      </rPr>
      <t>/ op. 1 szt.</t>
    </r>
  </si>
  <si>
    <r>
      <t xml:space="preserve">PANASONIC </t>
    </r>
    <r>
      <rPr>
        <b/>
        <sz val="8"/>
        <color indexed="10"/>
        <rFont val="Arial CE"/>
        <family val="2"/>
      </rPr>
      <t>KX-FLM 653/KX-FL613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 xml:space="preserve">org.- toner </t>
    </r>
  </si>
  <si>
    <r>
      <t>PANASONIC</t>
    </r>
    <r>
      <rPr>
        <b/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KXFC - 228PD</t>
    </r>
    <r>
      <rPr>
        <b/>
        <sz val="8"/>
        <rFont val="Arial CE"/>
        <family val="2"/>
      </rPr>
      <t xml:space="preserve"> (</t>
    </r>
    <r>
      <rPr>
        <sz val="8"/>
        <rFont val="Arial CE"/>
        <family val="2"/>
      </rPr>
      <t xml:space="preserve"> op. 2 szt</t>
    </r>
    <r>
      <rPr>
        <b/>
        <sz val="8"/>
        <rFont val="Arial CE"/>
        <family val="2"/>
      </rPr>
      <t>)</t>
    </r>
  </si>
  <si>
    <r>
      <t>Panasonic</t>
    </r>
    <r>
      <rPr>
        <sz val="8"/>
        <color indexed="10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 xml:space="preserve">KX MB773PD </t>
    </r>
    <r>
      <rPr>
        <sz val="8"/>
        <color indexed="10"/>
        <rFont val="Arial CE"/>
        <family val="2"/>
      </rPr>
      <t>-</t>
    </r>
    <r>
      <rPr>
        <sz val="8"/>
        <rFont val="Arial CE"/>
        <family val="2"/>
      </rPr>
      <t xml:space="preserve"> oryg.- toner</t>
    </r>
  </si>
  <si>
    <r>
      <t xml:space="preserve">Panasonic </t>
    </r>
    <r>
      <rPr>
        <b/>
        <sz val="8"/>
        <color indexed="10"/>
        <rFont val="Arial CE"/>
        <family val="2"/>
      </rPr>
      <t>KX FP 207</t>
    </r>
    <r>
      <rPr>
        <b/>
        <sz val="8"/>
        <rFont val="Arial CE"/>
        <family val="2"/>
      </rPr>
      <t xml:space="preserve"> (op. 2 szt)</t>
    </r>
  </si>
  <si>
    <t>5</t>
  </si>
  <si>
    <r>
      <t xml:space="preserve">Konica </t>
    </r>
    <r>
      <rPr>
        <b/>
        <sz val="8"/>
        <color indexed="10"/>
        <rFont val="Arial CE"/>
        <family val="2"/>
      </rPr>
      <t>K 1216 -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toner</t>
    </r>
  </si>
  <si>
    <r>
      <t>Konica</t>
    </r>
    <r>
      <rPr>
        <b/>
        <sz val="8"/>
        <color indexed="10"/>
        <rFont val="Arial CE"/>
        <family val="2"/>
      </rPr>
      <t xml:space="preserve"> K 7115 - </t>
    </r>
    <r>
      <rPr>
        <sz val="8"/>
        <rFont val="Arial CE"/>
        <family val="2"/>
      </rPr>
      <t>toner</t>
    </r>
  </si>
  <si>
    <r>
      <t xml:space="preserve">SHARP </t>
    </r>
    <r>
      <rPr>
        <b/>
        <sz val="8"/>
        <color indexed="10"/>
        <rFont val="Arial CE"/>
        <family val="2"/>
      </rPr>
      <t>AR 5015/5316/5316G/5320</t>
    </r>
    <r>
      <rPr>
        <sz val="8"/>
        <color indexed="10"/>
        <rFont val="Arial CE"/>
        <family val="2"/>
      </rPr>
      <t xml:space="preserve">  -</t>
    </r>
    <r>
      <rPr>
        <sz val="8"/>
        <rFont val="Arial CE"/>
        <family val="2"/>
      </rPr>
      <t xml:space="preserve"> toner</t>
    </r>
  </si>
  <si>
    <r>
      <t>SHARP</t>
    </r>
    <r>
      <rPr>
        <b/>
        <sz val="8"/>
        <color indexed="10"/>
        <rFont val="Arial CE"/>
        <family val="2"/>
      </rPr>
      <t>ARM 207NIC-</t>
    </r>
    <r>
      <rPr>
        <sz val="8"/>
        <rFont val="Arial CE"/>
        <family val="2"/>
      </rPr>
      <t xml:space="preserve"> toner</t>
    </r>
  </si>
  <si>
    <r>
      <t xml:space="preserve">SHARP </t>
    </r>
    <r>
      <rPr>
        <b/>
        <sz val="8"/>
        <color indexed="10"/>
        <rFont val="Arial CE"/>
        <family val="2"/>
      </rPr>
      <t>AR 5520</t>
    </r>
    <r>
      <rPr>
        <sz val="8"/>
        <rFont val="Arial CE"/>
        <family val="2"/>
      </rPr>
      <t xml:space="preserve">-wielofunk- . toner </t>
    </r>
  </si>
  <si>
    <r>
      <t xml:space="preserve">SHARP </t>
    </r>
    <r>
      <rPr>
        <b/>
        <sz val="8"/>
        <color indexed="10"/>
        <rFont val="Arial CE"/>
        <family val="2"/>
      </rPr>
      <t>MX-M350N</t>
    </r>
    <r>
      <rPr>
        <sz val="8"/>
        <rFont val="Arial CE"/>
        <family val="2"/>
      </rPr>
      <t xml:space="preserve"> wielofunk.- toner </t>
    </r>
  </si>
  <si>
    <r>
      <t xml:space="preserve">SHARP </t>
    </r>
    <r>
      <rPr>
        <b/>
        <sz val="8"/>
        <color indexed="10"/>
        <rFont val="Arial CE"/>
        <family val="2"/>
      </rPr>
      <t>MX-M363NSP</t>
    </r>
    <r>
      <rPr>
        <sz val="8"/>
        <rFont val="Arial CE"/>
        <family val="2"/>
      </rPr>
      <t xml:space="preserve"> wielofunk.- toner</t>
    </r>
  </si>
  <si>
    <t>Nosniki dnych</t>
  </si>
  <si>
    <t>6</t>
  </si>
  <si>
    <r>
      <t>CD-R 700 MB</t>
    </r>
    <r>
      <rPr>
        <sz val="8"/>
        <rFont val="Arial CE"/>
        <family val="2"/>
      </rPr>
      <t xml:space="preserve"> /op.zbiorcze 10 szt. - każda płyta w oddzielnym pudełku typu SLIM/</t>
    </r>
  </si>
  <si>
    <r>
      <t>CD-R 800</t>
    </r>
    <r>
      <rPr>
        <sz val="8"/>
        <rFont val="Arial CE"/>
        <family val="2"/>
      </rPr>
      <t xml:space="preserve"> </t>
    </r>
    <r>
      <rPr>
        <b/>
        <sz val="8"/>
        <color indexed="10"/>
        <rFont val="Arial CE"/>
        <family val="2"/>
      </rPr>
      <t>MB</t>
    </r>
    <r>
      <rPr>
        <sz val="8"/>
        <rFont val="Arial CE"/>
        <family val="2"/>
      </rPr>
      <t xml:space="preserve"> /op. zbiorcze 10 szt - każda płyta w oddzielnym pudełku typu SLIM/</t>
    </r>
  </si>
  <si>
    <r>
      <t>CD-RW 700 MB</t>
    </r>
    <r>
      <rPr>
        <sz val="8"/>
        <rFont val="Arial CE"/>
        <family val="2"/>
      </rPr>
      <t xml:space="preserve"> /op. zbiorcze 10 szt.- każda płyta w oddzielnym pudełku typu SLIM/</t>
    </r>
  </si>
  <si>
    <r>
      <t xml:space="preserve">DVD R 4,7 GB </t>
    </r>
    <r>
      <rPr>
        <sz val="8"/>
        <rFont val="Arial CE"/>
        <family val="2"/>
      </rPr>
      <t>/op. zbiorcze 10 szt, w pojedyńczych pudełkach/</t>
    </r>
  </si>
  <si>
    <r>
      <t>DVD RW 4,7 GB /</t>
    </r>
    <r>
      <rPr>
        <sz val="8"/>
        <rFont val="Arial CE"/>
        <family val="2"/>
      </rPr>
      <t>op. zbiorcze 10 szt., w pojedyńczych pudełkach/</t>
    </r>
  </si>
  <si>
    <t>Uwaga : Tusze i tonery uszkodzone , niesprawne, drukujace nieprawidłowo podlegają rekalamacji. Proszę o ich dostarczanie do Oddziału Administarcji. Tonery i tusze oddawane do reklamacji proszę przekazywać wraz z wydrukiem tekstowym.</t>
  </si>
  <si>
    <t xml:space="preserve">Zamówienie należy składać w Oddziale Administracji do 20-go dnia każdego m-ca. Realizacja zamówień do 10 dnia m-ca nastepnego. Zamówienia złożone po 20-tym zostaną przyjęte do realizacji w następnym okresie.                                                                                           </t>
  </si>
  <si>
    <t>Zamówione a nieodebrane z Magazynu Administracji  tusze i tonery w ciągu jednego m-ca (tzn. do 20 dnia m-ca następnego po dacie złożenia zamówienia ), bedą traktowane jako zapasy zbędne i przekazane do dyspozycji innych działów. W takiejm sytuacji, aby otrzymać toner-tusz  zamówienie należy złożyc ponownie,</t>
  </si>
  <si>
    <t xml:space="preserve">  tusze i tonerów oryginalne</t>
  </si>
  <si>
    <r>
      <t xml:space="preserve">KONICA MINOLTA </t>
    </r>
    <r>
      <rPr>
        <b/>
        <sz val="8"/>
        <color indexed="10"/>
        <rFont val="Times New Roman"/>
        <family val="1"/>
      </rPr>
      <t>BIZHUB C 3100P –</t>
    </r>
    <r>
      <rPr>
        <b/>
        <sz val="8"/>
        <rFont val="Times New Roman"/>
        <family val="1"/>
      </rPr>
      <t xml:space="preserve"> pojemnik na zużyty toner WB-P03. ( nr części A1AU-Y3 ( do  poz.82-89 – 5 szt )</t>
    </r>
  </si>
  <si>
    <r>
      <t>HP</t>
    </r>
    <r>
      <rPr>
        <b/>
        <sz val="8"/>
        <color indexed="10"/>
        <rFont val="Times New Roman"/>
        <family val="1"/>
      </rPr>
      <t xml:space="preserve"> OJ H470/OJ H470 WBT</t>
    </r>
    <r>
      <rPr>
        <sz val="8"/>
        <rFont val="Times New Roman"/>
        <family val="1"/>
      </rPr>
      <t xml:space="preserve">- </t>
    </r>
    <r>
      <rPr>
        <b/>
        <sz val="8"/>
        <rFont val="Times New Roman"/>
        <family val="1"/>
      </rPr>
      <t>kolor -  zast.</t>
    </r>
  </si>
  <si>
    <t>`</t>
  </si>
  <si>
    <r>
      <t>HP LJ CP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1215 /CLJ1515n/CLJ CP1515N 1515n-</t>
    </r>
    <r>
      <rPr>
        <b/>
        <sz val="8"/>
        <rFont val="Times New Roman"/>
        <family val="1"/>
      </rPr>
      <t>magneta /purpurowy/- zast.</t>
    </r>
  </si>
  <si>
    <r>
      <t>KYOCERA</t>
    </r>
    <r>
      <rPr>
        <b/>
        <sz val="8"/>
        <color indexed="10"/>
        <rFont val="Times New Roman"/>
        <family val="1"/>
      </rPr>
      <t xml:space="preserve"> FS-4200DN –</t>
    </r>
    <r>
      <rPr>
        <b/>
        <sz val="8"/>
        <rFont val="Times New Roman"/>
        <family val="1"/>
      </rPr>
      <t xml:space="preserve"> bęben – oryg..( dot. poz. 71- 5 szt)</t>
    </r>
  </si>
  <si>
    <t>OKI B431 DN - bęben -  oryg.( dot. poz. 66 – 1 szt)</t>
  </si>
  <si>
    <r>
      <t xml:space="preserve">HP CLJ Pro </t>
    </r>
    <r>
      <rPr>
        <b/>
        <sz val="8"/>
        <color indexed="10"/>
        <rFont val="Times New Roman"/>
        <family val="1"/>
      </rPr>
      <t>M402dne</t>
    </r>
    <r>
      <rPr>
        <b/>
        <sz val="8"/>
        <rFont val="Times New Roman"/>
        <family val="1"/>
      </rPr>
      <t xml:space="preserve"> – czarny , oryginalny</t>
    </r>
    <r>
      <rPr>
        <b/>
        <sz val="8"/>
        <color indexed="62"/>
        <rFont val="Times New Roman"/>
        <family val="1"/>
      </rPr>
      <t xml:space="preserve"> (zakup 2018r)</t>
    </r>
  </si>
  <si>
    <r>
      <t xml:space="preserve">HP LJ </t>
    </r>
    <r>
      <rPr>
        <b/>
        <sz val="8"/>
        <color indexed="10"/>
        <rFont val="Times New Roman"/>
        <family val="1"/>
      </rPr>
      <t>CP 1025</t>
    </r>
    <r>
      <rPr>
        <sz val="8"/>
        <rFont val="Times New Roman"/>
        <family val="1"/>
      </rPr>
      <t xml:space="preserve"> –</t>
    </r>
    <r>
      <rPr>
        <b/>
        <sz val="8"/>
        <rFont val="Times New Roman"/>
        <family val="1"/>
      </rPr>
      <t xml:space="preserve"> bęben – oryg..</t>
    </r>
  </si>
  <si>
    <r>
      <t xml:space="preserve">HP Officejet </t>
    </r>
    <r>
      <rPr>
        <b/>
        <sz val="8"/>
        <color indexed="10"/>
        <rFont val="Times New Roman"/>
        <family val="1"/>
      </rPr>
      <t>7110 Wifi</t>
    </r>
    <r>
      <rPr>
        <b/>
        <sz val="8"/>
        <color indexed="8"/>
        <rFont val="Times New Roman"/>
        <family val="1"/>
      </rPr>
      <t xml:space="preserve"> – czarny oryg.(</t>
    </r>
    <r>
      <rPr>
        <b/>
        <sz val="8"/>
        <color indexed="12"/>
        <rFont val="Times New Roman"/>
        <family val="1"/>
      </rPr>
      <t xml:space="preserve"> zakup 2018 r.)</t>
    </r>
  </si>
  <si>
    <r>
      <t xml:space="preserve">HP Officejet </t>
    </r>
    <r>
      <rPr>
        <b/>
        <sz val="8"/>
        <color indexed="10"/>
        <rFont val="Times New Roman"/>
        <family val="1"/>
      </rPr>
      <t xml:space="preserve">7110 Wifi </t>
    </r>
    <r>
      <rPr>
        <b/>
        <sz val="8"/>
        <color indexed="8"/>
        <rFont val="Times New Roman"/>
        <family val="1"/>
      </rPr>
      <t>– niebieski oryg.</t>
    </r>
  </si>
  <si>
    <r>
      <t xml:space="preserve">HP Officejet </t>
    </r>
    <r>
      <rPr>
        <b/>
        <sz val="8"/>
        <color indexed="10"/>
        <rFont val="Times New Roman"/>
        <family val="1"/>
      </rPr>
      <t>7110 Wifi</t>
    </r>
    <r>
      <rPr>
        <b/>
        <sz val="8"/>
        <color indexed="8"/>
        <rFont val="Times New Roman"/>
        <family val="1"/>
      </rPr>
      <t xml:space="preserve"> - żółty oryg.</t>
    </r>
  </si>
  <si>
    <r>
      <t xml:space="preserve">HP Officejet </t>
    </r>
    <r>
      <rPr>
        <b/>
        <sz val="8"/>
        <color indexed="10"/>
        <rFont val="Times New Roman"/>
        <family val="1"/>
      </rPr>
      <t xml:space="preserve">7110 Wifi </t>
    </r>
    <r>
      <rPr>
        <b/>
        <sz val="8"/>
        <color indexed="8"/>
        <rFont val="Times New Roman"/>
        <family val="1"/>
      </rPr>
      <t>– czerwony oryg.</t>
    </r>
  </si>
  <si>
    <r>
      <t xml:space="preserve">Panasonic </t>
    </r>
    <r>
      <rPr>
        <b/>
        <sz val="8"/>
        <rFont val="Times New Roman"/>
        <family val="1"/>
      </rPr>
      <t>KX MB</t>
    </r>
    <r>
      <rPr>
        <b/>
        <sz val="8"/>
        <color indexed="10"/>
        <rFont val="Times New Roman"/>
        <family val="1"/>
      </rPr>
      <t>773PD-</t>
    </r>
    <r>
      <rPr>
        <b/>
        <sz val="8"/>
        <rFont val="Times New Roman"/>
        <family val="1"/>
      </rPr>
      <t xml:space="preserve"> toner  oryg.</t>
    </r>
  </si>
  <si>
    <r>
      <t xml:space="preserve">Panasonic </t>
    </r>
    <r>
      <rPr>
        <b/>
        <sz val="8"/>
        <rFont val="Times New Roman"/>
        <family val="1"/>
      </rPr>
      <t>KX MB</t>
    </r>
    <r>
      <rPr>
        <b/>
        <sz val="8"/>
        <color indexed="10"/>
        <rFont val="Times New Roman"/>
        <family val="1"/>
      </rPr>
      <t>773PD-</t>
    </r>
    <r>
      <rPr>
        <b/>
        <sz val="8"/>
        <rFont val="Times New Roman"/>
        <family val="1"/>
      </rPr>
      <t xml:space="preserve"> bęben oryg. </t>
    </r>
  </si>
  <si>
    <r>
      <t>Panasonic</t>
    </r>
    <r>
      <rPr>
        <b/>
        <sz val="8"/>
        <rFont val="Times New Roman"/>
        <family val="1"/>
      </rPr>
      <t xml:space="preserve"> KX-FP</t>
    </r>
    <r>
      <rPr>
        <b/>
        <sz val="8"/>
        <color indexed="10"/>
        <rFont val="Times New Roman"/>
        <family val="1"/>
      </rPr>
      <t xml:space="preserve"> 207</t>
    </r>
    <r>
      <rPr>
        <b/>
        <sz val="8"/>
        <rFont val="Times New Roman"/>
        <family val="1"/>
      </rPr>
      <t xml:space="preserve"> oryg.</t>
    </r>
  </si>
  <si>
    <r>
      <t xml:space="preserve">SHARP </t>
    </r>
    <r>
      <rPr>
        <b/>
        <sz val="8"/>
        <rFont val="Times New Roman"/>
        <family val="1"/>
      </rPr>
      <t>MX-</t>
    </r>
    <r>
      <rPr>
        <b/>
        <sz val="8"/>
        <color indexed="10"/>
        <rFont val="Times New Roman"/>
        <family val="1"/>
      </rPr>
      <t xml:space="preserve">M363NSP </t>
    </r>
    <r>
      <rPr>
        <sz val="8"/>
        <rFont val="Times New Roman"/>
        <family val="1"/>
      </rPr>
      <t>wielofunk. - bęben laserowy oryg.</t>
    </r>
  </si>
  <si>
    <r>
      <t xml:space="preserve">SHARP </t>
    </r>
    <r>
      <rPr>
        <b/>
        <sz val="8"/>
        <rFont val="Times New Roman"/>
        <family val="1"/>
      </rPr>
      <t>MX-</t>
    </r>
    <r>
      <rPr>
        <b/>
        <sz val="8"/>
        <color indexed="10"/>
        <rFont val="Times New Roman"/>
        <family val="1"/>
      </rPr>
      <t xml:space="preserve">M363NSP </t>
    </r>
    <r>
      <rPr>
        <sz val="8"/>
        <rFont val="Times New Roman"/>
        <family val="1"/>
      </rPr>
      <t>wielofunk. - toner oryg.</t>
    </r>
  </si>
  <si>
    <r>
      <t xml:space="preserve">SHARP </t>
    </r>
    <r>
      <rPr>
        <b/>
        <sz val="8"/>
        <rFont val="Times New Roman"/>
        <family val="1"/>
      </rPr>
      <t>MX-</t>
    </r>
    <r>
      <rPr>
        <b/>
        <sz val="8"/>
        <color indexed="10"/>
        <rFont val="Times New Roman"/>
        <family val="1"/>
      </rPr>
      <t xml:space="preserve">M363NSP </t>
    </r>
    <r>
      <rPr>
        <sz val="8"/>
        <rFont val="Times New Roman"/>
        <family val="1"/>
      </rPr>
      <t>wielofunk. - wywoływacz laserowy oryg.</t>
    </r>
  </si>
  <si>
    <r>
      <t xml:space="preserve">SHARP </t>
    </r>
    <r>
      <rPr>
        <b/>
        <sz val="8"/>
        <rFont val="Times New Roman"/>
        <family val="1"/>
      </rPr>
      <t>MX-</t>
    </r>
    <r>
      <rPr>
        <b/>
        <sz val="8"/>
        <color indexed="10"/>
        <rFont val="Times New Roman"/>
        <family val="1"/>
      </rPr>
      <t>M 356N –</t>
    </r>
    <r>
      <rPr>
        <b/>
        <sz val="8"/>
        <color indexed="8"/>
        <rFont val="Times New Roman"/>
        <family val="1"/>
      </rPr>
      <t xml:space="preserve"> toner oryg. </t>
    </r>
  </si>
  <si>
    <r>
      <t>Canon Prixma</t>
    </r>
    <r>
      <rPr>
        <b/>
        <sz val="8"/>
        <color indexed="10"/>
        <rFont val="Times New Roman"/>
        <family val="1"/>
      </rPr>
      <t xml:space="preserve"> MG 3150 </t>
    </r>
    <r>
      <rPr>
        <sz val="8"/>
        <rFont val="Times New Roman"/>
        <family val="1"/>
      </rPr>
      <t>- czarny</t>
    </r>
    <r>
      <rPr>
        <b/>
        <sz val="8"/>
        <rFont val="Times New Roman"/>
        <family val="1"/>
      </rPr>
      <t xml:space="preserve"> zast.</t>
    </r>
  </si>
  <si>
    <r>
      <t xml:space="preserve">Canon Prixma </t>
    </r>
    <r>
      <rPr>
        <b/>
        <sz val="8"/>
        <color indexed="10"/>
        <rFont val="Times New Roman"/>
        <family val="1"/>
      </rPr>
      <t>MG 3150</t>
    </r>
    <r>
      <rPr>
        <sz val="8"/>
        <rFont val="Times New Roman"/>
        <family val="1"/>
      </rPr>
      <t xml:space="preserve"> - kolorowy</t>
    </r>
    <r>
      <rPr>
        <b/>
        <sz val="8"/>
        <rFont val="Times New Roman"/>
        <family val="1"/>
      </rPr>
      <t xml:space="preserve"> zast.</t>
    </r>
  </si>
  <si>
    <r>
      <t>CANON</t>
    </r>
    <r>
      <rPr>
        <b/>
        <sz val="8"/>
        <color indexed="25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PRIXMA iP110</t>
    </r>
    <r>
      <rPr>
        <sz val="8"/>
        <color indexed="25"/>
        <rFont val="Times New Roman"/>
        <family val="1"/>
      </rPr>
      <t xml:space="preserve"> </t>
    </r>
    <r>
      <rPr>
        <sz val="8"/>
        <rFont val="Times New Roman"/>
        <family val="1"/>
      </rPr>
      <t xml:space="preserve">-  czarny </t>
    </r>
    <r>
      <rPr>
        <b/>
        <sz val="8"/>
        <rFont val="Times New Roman"/>
        <family val="1"/>
      </rPr>
      <t>zast.</t>
    </r>
  </si>
  <si>
    <r>
      <t xml:space="preserve">CANON </t>
    </r>
    <r>
      <rPr>
        <b/>
        <sz val="8"/>
        <color indexed="10"/>
        <rFont val="Times New Roman"/>
        <family val="1"/>
      </rPr>
      <t>PRIXMA iP110</t>
    </r>
    <r>
      <rPr>
        <sz val="8"/>
        <rFont val="Times New Roman"/>
        <family val="1"/>
      </rPr>
      <t xml:space="preserve"> -   kolor  </t>
    </r>
    <r>
      <rPr>
        <b/>
        <sz val="8"/>
        <rFont val="Times New Roman"/>
        <family val="1"/>
      </rPr>
      <t>zast.</t>
    </r>
  </si>
  <si>
    <t>Tonery do drukarek laserowych                   (28 rodzajów drukarek laserowych)</t>
  </si>
  <si>
    <t>10 rodzajów drukarek atramentowych</t>
  </si>
  <si>
    <r>
      <t xml:space="preserve">Faksy </t>
    </r>
    <r>
      <rPr>
        <sz val="10"/>
        <rFont val="Times New Roman"/>
        <family val="1"/>
      </rPr>
      <t>( 4 rodzaje</t>
    </r>
    <r>
      <rPr>
        <b/>
        <sz val="10"/>
        <rFont val="Times New Roman"/>
        <family val="1"/>
      </rPr>
      <t>)</t>
    </r>
  </si>
  <si>
    <t>kserokopiarki - 6 rodzajów</t>
  </si>
  <si>
    <t>Szacunkowa wartość zapotrzebowania na rok 2019 wg cen netto  -  75 231,62 zł</t>
  </si>
  <si>
    <t>Szacunkowa wartość zapotrzebowania na rok 2019 wg cen brutto -  92 534,92 zł</t>
  </si>
  <si>
    <t>Szacunkowa wartość zapotrzebowania na rok 2019 wg cen netto , powiększona o przewidywany wskaźnik inflacji w 2019r  (102,3% ) 75 231,62 * 102,3%= 76 961,94 zł</t>
  </si>
  <si>
    <t>Szacunkowa wartość zapotrzebowania na rok 2019 wg cen brutto, powiekszona o wskaźnik inflacji w 2019r. (102,3%)  92 534,92  x 102,3% =   94 663,22 zł</t>
  </si>
  <si>
    <t>Szacunkowa wartość zapotrzebowania na rok 2019  wg cen euro wynosi:  76 961,94: 4,3117 = 17 849,55 euro</t>
  </si>
  <si>
    <t>KYOCERA FS-4200DN    zast.</t>
  </si>
  <si>
    <r>
      <t>na materiały eksploatacyjne  do drukarek komputerowych, faksów i kserokpiarek                                                   na m-c …………/</t>
    </r>
    <r>
      <rPr>
        <b/>
        <sz val="10"/>
        <color indexed="10"/>
        <rFont val="Arial CE"/>
        <family val="2"/>
      </rPr>
      <t>2020r</t>
    </r>
    <r>
      <rPr>
        <b/>
        <sz val="10"/>
        <rFont val="Arial CE"/>
        <family val="2"/>
      </rPr>
      <t xml:space="preserve"> </t>
    </r>
  </si>
  <si>
    <t xml:space="preserve">szt </t>
  </si>
  <si>
    <t>106</t>
  </si>
  <si>
    <t>107</t>
  </si>
  <si>
    <t>108</t>
  </si>
  <si>
    <t>109</t>
  </si>
  <si>
    <t>HP LJ Pro M454dw/ M479fdw -  niebieski oryg.</t>
  </si>
  <si>
    <t xml:space="preserve">HP LJ Pro M454dw/ M479fdw - czerwony oryg. </t>
  </si>
  <si>
    <t>HP LJ Pro M454dw/ M479fdw  -   żółty oryg.</t>
  </si>
  <si>
    <t>HP Laser Jet 1100 zast.</t>
  </si>
  <si>
    <t>HP Laser Jet 1200 zast.</t>
  </si>
  <si>
    <t>HP LaserJet 6L zast.</t>
  </si>
  <si>
    <t>HP LaserJet 1010/1012/1018/1020/1022 zast.</t>
  </si>
  <si>
    <t>HP LaserJet 1320n  zast.</t>
  </si>
  <si>
    <t>HP Color 1600/2600N – czarny zast.</t>
  </si>
  <si>
    <t>HP Color 1600/2600N – niebieski zast.</t>
  </si>
  <si>
    <t>HP Color 1600/2600N – żółty zast</t>
  </si>
  <si>
    <t>HP Color 1600/2600N – czerwony zast.</t>
  </si>
  <si>
    <t>HP LJ 2015n /LJP2015n zast.</t>
  </si>
  <si>
    <t>HP LJ 1215/1515n – czarny zast.</t>
  </si>
  <si>
    <t>HP LJ 1215/1515n – niebieski zast.</t>
  </si>
  <si>
    <t>HP LJ 1215/1515n – żółty zast.</t>
  </si>
  <si>
    <t>HP LJ 1215/1515n – czewrwony zast.</t>
  </si>
  <si>
    <t>HP LJ 1006  zast.</t>
  </si>
  <si>
    <t>DELL P 1500 zast.</t>
  </si>
  <si>
    <t>HP Color Laser Jet  P 3015dn zast.</t>
  </si>
  <si>
    <t>HP Color Laser Jet Pro CM 1415 fn MFP- niebieski zast.</t>
  </si>
  <si>
    <t>HP Color Laser Jet Pro CM 1415 fn MFP- czarny zast.</t>
  </si>
  <si>
    <t>HP Color Laser Jet Pro CM 1415 fn MFP- żółty zast.</t>
  </si>
  <si>
    <t>HP Color Laser Jet Pro CM 1415 fn MFP- czerwony zast.</t>
  </si>
  <si>
    <t>HP LJ P 1102 zast.</t>
  </si>
  <si>
    <t>HP LJ P2055DN zast.</t>
  </si>
  <si>
    <t>LEXMARK  wielofunkcyjny MX 410 de   zast. .</t>
  </si>
  <si>
    <t>HP CLJ PRO 200 M251 PCL6  -czarny  zast,</t>
  </si>
  <si>
    <t>HP CLJ PRO 200 M251 PCL6 – żółty  zast.</t>
  </si>
  <si>
    <t>HP CLJ PRO 200 M251 PCL6 – niebieski  zast.</t>
  </si>
  <si>
    <t>HP CLJ PRO 200 M251 PCL6 – czerwony  zast.</t>
  </si>
  <si>
    <t>HP LJ CP  1025 – czarny   zast.</t>
  </si>
  <si>
    <t>HP LJ CP  1025 – niebieski  zast.</t>
  </si>
  <si>
    <t>HP LJ CP  1025 – żołty  zast.</t>
  </si>
  <si>
    <t>HP LJ CP  1025 – czerwony  zast.</t>
  </si>
  <si>
    <t>HP LJ CP  1025 – bęben – oryg.</t>
  </si>
  <si>
    <t>KONICA MINOLTA BIZHUB C 3100P – czarny - zast.</t>
  </si>
  <si>
    <t>KONICA MINOLTA BIZHUB C 3100P -  niebieski – zast.</t>
  </si>
  <si>
    <t>KONICA MINOLTA BIZHUB C 3100P -  czerwony  – zast.</t>
  </si>
  <si>
    <t>KONICA MINOLTA BIZHUB C 3100P -  żołty  – zast.</t>
  </si>
  <si>
    <t>KONICA MINOLTA BIZHUB C 3100P -  bęben do koloru  czarnego -  org.</t>
  </si>
  <si>
    <t>KONICA MINOLTA BIZHUB C 3100P -  bęben do kol. niebieskiego -  org.</t>
  </si>
  <si>
    <t>KONICA MINOLTA BIZHUB C 3100P -  bęben do kol.  czerwonego - org.</t>
  </si>
  <si>
    <t>KONICA MINOLTA BIZHUB C 3100P – beben do koloru  żółtego – org.</t>
  </si>
  <si>
    <t>BROTHER MFC – L8650 DW  wielof. - czarny oryg.</t>
  </si>
  <si>
    <t>BROTHER MFC – L8650 DW  wielof. - niebieski oryg.</t>
  </si>
  <si>
    <t>BROTHER MFC – L8650 DW  wielof. - żółty oryg.</t>
  </si>
  <si>
    <t>BROTHER MFC – L8650 DW  wielof. - czerwony oryg.</t>
  </si>
  <si>
    <t>BROTHER MFC – L8650 DW  wielof. - bęben oryg.</t>
  </si>
  <si>
    <t>KYOCERA FS-4200DN    - bęben org.</t>
  </si>
  <si>
    <t>KONICA MINOLTA BIZHUB C 3100P –  pojemnik na zużyty toner  WB-PO3 – org.</t>
  </si>
  <si>
    <t>HP CLJ Pro M402dne – czarny , zast.</t>
  </si>
  <si>
    <t xml:space="preserve"> LEXMARK  MS 310/410   -   bęben – oryg.</t>
  </si>
  <si>
    <t>HP LJ Pro M12a – toner zast.</t>
  </si>
  <si>
    <t>HP DeskJet 845c czarny zast.</t>
  </si>
  <si>
    <t>HP DeskJet 845c   kolorowy zast.</t>
  </si>
  <si>
    <t>HP OJ H470/OJ H470 WBT- czarny zast.</t>
  </si>
  <si>
    <t>HP OJ H470/OJ H470 WBT- kolor zast.</t>
  </si>
  <si>
    <t>CANON BJC 240 – zast.</t>
  </si>
  <si>
    <t>HP OFFICEJET 6310 ( urządz. wielof.) - czarny  zast.</t>
  </si>
  <si>
    <t>HP OFFICEJET 6310  (urzadz. wielof.) - kolorowy zast.</t>
  </si>
  <si>
    <t>HP DJ F 4580 – czarny zast.</t>
  </si>
  <si>
    <t>HP DJ F 4580 – kolor  zast.</t>
  </si>
  <si>
    <t>HP PS-C 4580 – czarny zast.</t>
  </si>
  <si>
    <t>HP PS-C 4580 – kolor zast.</t>
  </si>
  <si>
    <t>BROTHER MFC – 795CW  czarny zast.</t>
  </si>
  <si>
    <t>BROTHER MFC – 795CW  niebieski zast.</t>
  </si>
  <si>
    <t>BROTHER MFC – 795CW  czerwony zast.</t>
  </si>
  <si>
    <t>BROTHER MFC – 795CW  żółty zast.</t>
  </si>
  <si>
    <t>Canion Prixma MG 3150 – czarny zast.</t>
  </si>
  <si>
    <t>Canion Prixma MG 3150 - kolorowy zast.</t>
  </si>
  <si>
    <t>Canion Prixma i P110 – czarny zast.</t>
  </si>
  <si>
    <t>Canion Prixma  i P110 - kolorowy zast.</t>
  </si>
  <si>
    <t>HP Officejet 7110 Wifi  - czarny  zast.</t>
  </si>
  <si>
    <t>HP Officejet 7110 Wifi – niebieski zast.</t>
  </si>
  <si>
    <t>HP Officejet 7110 Wifi – żółty zast.</t>
  </si>
  <si>
    <t>HP Officejet 7110 Wifi – czerwony zast.</t>
  </si>
  <si>
    <t>Taśma czarna do drukarki EPSON LX300 w kasecie zast.</t>
  </si>
  <si>
    <t>SHARP AR 5015/5316/5316G/5320  oryg.</t>
  </si>
  <si>
    <t>SHARP AR 207 NIC oryg.</t>
  </si>
  <si>
    <t>SHARP AR 5520- toner oryg.</t>
  </si>
  <si>
    <t>SHARP AR 5520- deweloper  oryg.</t>
  </si>
  <si>
    <t>SHARP AR 5520- bęben oryg.</t>
  </si>
  <si>
    <t>SHARP MX-M350N wielofunk.- toner oryg.</t>
  </si>
  <si>
    <t>SHARP MX-M350N wielofunk.- deweloper oryg.</t>
  </si>
  <si>
    <t>SHARP MX-M350N wielofunk.- bęben oryg.</t>
  </si>
  <si>
    <t>SHARP MX-M363NSP wielofunk.- bęben oryg.</t>
  </si>
  <si>
    <t>SHARP MX-M363NSP wielofunk.- toner oryg.</t>
  </si>
  <si>
    <t>SHARP MX-M363NSP wielofunk.- wywoływacz oryg.</t>
  </si>
  <si>
    <t>SHARP MX-M 356N - toner oryg.</t>
  </si>
  <si>
    <t>HP LJ Pro M454dw/ M479fdw  -  czarny oryg.</t>
  </si>
  <si>
    <t>HP CLJ Pro MFP M477fdw – czarny, zast.</t>
  </si>
  <si>
    <t>HP CLJ Pro MFP M477fdw – niebieski, zast.</t>
  </si>
  <si>
    <t>HP CLJ Pro MFP M477fdw – żółty, zast.</t>
  </si>
  <si>
    <t>HP CLJ Pro MFP M477fdw – czerwony, zast.</t>
  </si>
  <si>
    <t>HP LJ Enterprise M506 dn – toner zast.</t>
  </si>
  <si>
    <t>HP Officejet 200 - czarny zast.</t>
  </si>
  <si>
    <t>HP Officejet 200 - kolorowy  zast.</t>
  </si>
  <si>
    <t>FORMULARZ ASORTYMENTOWO-ILOŚCIOWY</t>
  </si>
  <si>
    <t>Cena jednostkowa netto</t>
  </si>
  <si>
    <t>Cena jednostkowa brutto</t>
  </si>
  <si>
    <t>Wyd. opak. (ilość  stron)</t>
  </si>
  <si>
    <t>Materiały do kserokopiarek</t>
  </si>
  <si>
    <t>Materiały do drukarek igłowych</t>
  </si>
  <si>
    <t>…..................................................................</t>
  </si>
  <si>
    <t>/pieczęć Oferenta/</t>
  </si>
  <si>
    <t>….................................................................................</t>
  </si>
  <si>
    <t>/podpis osoby upoważnionej/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</si>
</sst>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;[Red]0"/>
    <numFmt numFmtId="167" formatCode="#,##0.00&quot; zł&quot;"/>
    <numFmt numFmtId="168" formatCode="#,##0.00_ ;\-#,##0.00\ "/>
    <numFmt numFmtId="169" formatCode="0.00_ ;\-0.00\ "/>
  </numFmts>
  <fonts count="9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 CE"/>
      <family val="2"/>
    </font>
    <font>
      <sz val="8"/>
      <name val="Arial CE"/>
      <family val="2"/>
    </font>
    <font>
      <b/>
      <i/>
      <sz val="7"/>
      <name val="Arial CE"/>
      <family val="2"/>
    </font>
    <font>
      <b/>
      <i/>
      <sz val="7"/>
      <color indexed="8"/>
      <name val="Arial CE"/>
      <family val="2"/>
    </font>
    <font>
      <b/>
      <i/>
      <sz val="7"/>
      <color indexed="58"/>
      <name val="Arial CE"/>
      <family val="2"/>
    </font>
    <font>
      <i/>
      <sz val="7"/>
      <color indexed="8"/>
      <name val="Arial CE"/>
      <family val="2"/>
    </font>
    <font>
      <i/>
      <sz val="6"/>
      <name val="Arial CE"/>
      <family val="2"/>
    </font>
    <font>
      <i/>
      <sz val="6"/>
      <color indexed="10"/>
      <name val="Arial CE"/>
      <family val="2"/>
    </font>
    <font>
      <i/>
      <sz val="6"/>
      <color indexed="58"/>
      <name val="Arial CE"/>
      <family val="2"/>
    </font>
    <font>
      <i/>
      <sz val="8"/>
      <color indexed="10"/>
      <name val="Times New Roman"/>
      <family val="1"/>
    </font>
    <font>
      <i/>
      <sz val="8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8"/>
      <color indexed="10"/>
      <name val="Arial CE"/>
      <family val="2"/>
    </font>
    <font>
      <b/>
      <sz val="8"/>
      <color indexed="58"/>
      <name val="Arial CE"/>
      <family val="2"/>
    </font>
    <font>
      <b/>
      <sz val="10"/>
      <color indexed="8"/>
      <name val="Times New Roman"/>
      <family val="1"/>
    </font>
    <font>
      <sz val="8"/>
      <color indexed="5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Arial CE"/>
      <family val="2"/>
    </font>
    <font>
      <sz val="8"/>
      <color indexed="10"/>
      <name val="Times New Roman"/>
      <family val="1"/>
    </font>
    <font>
      <b/>
      <sz val="8"/>
      <color indexed="25"/>
      <name val="Times New Roman"/>
      <family val="1"/>
    </font>
    <font>
      <b/>
      <sz val="8"/>
      <color indexed="20"/>
      <name val="Times New Roman"/>
      <family val="1"/>
    </font>
    <font>
      <b/>
      <sz val="8"/>
      <color indexed="11"/>
      <name val="Times New Roman"/>
      <family val="1"/>
    </font>
    <font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8"/>
      <name val="Times New Roman"/>
      <family val="1"/>
    </font>
    <font>
      <sz val="10"/>
      <color indexed="10"/>
      <name val="Arial CE"/>
      <family val="2"/>
    </font>
    <font>
      <b/>
      <sz val="8"/>
      <color indexed="40"/>
      <name val="Times New Roman"/>
      <family val="1"/>
    </font>
    <font>
      <b/>
      <sz val="8"/>
      <color indexed="5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Arial CE"/>
      <family val="2"/>
    </font>
    <font>
      <sz val="8"/>
      <color indexed="25"/>
      <name val="Times New Roman"/>
      <family val="1"/>
    </font>
    <font>
      <sz val="8"/>
      <color indexed="61"/>
      <name val="Times New Roman"/>
      <family val="1"/>
    </font>
    <font>
      <b/>
      <sz val="8"/>
      <color indexed="61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0"/>
      <name val="Arial CE"/>
      <family val="2"/>
    </font>
    <font>
      <sz val="8"/>
      <name val="DejaVu Serif Condensed"/>
      <family val="2"/>
    </font>
    <font>
      <sz val="10"/>
      <color indexed="10"/>
      <name val="Times New Roman"/>
      <family val="1"/>
    </font>
    <font>
      <b/>
      <i/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color indexed="10"/>
      <name val="Arial CE"/>
      <family val="2"/>
    </font>
    <font>
      <b/>
      <u val="single"/>
      <sz val="8"/>
      <name val="Times New Roman"/>
      <family val="1"/>
    </font>
    <font>
      <b/>
      <sz val="8"/>
      <color indexed="62"/>
      <name val="Times New Roman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0"/>
      <color indexed="24"/>
      <name val="Calibri"/>
      <family val="2"/>
    </font>
    <font>
      <b/>
      <sz val="1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0" fillId="3" borderId="0" applyNumberFormat="0" applyBorder="0" applyAlignment="0" applyProtection="0"/>
    <xf numFmtId="0" fontId="2" fillId="4" borderId="0" applyNumberFormat="0" applyBorder="0" applyAlignment="0" applyProtection="0"/>
    <xf numFmtId="0" fontId="90" fillId="5" borderId="0" applyNumberFormat="0" applyBorder="0" applyAlignment="0" applyProtection="0"/>
    <xf numFmtId="0" fontId="2" fillId="6" borderId="0" applyNumberFormat="0" applyBorder="0" applyAlignment="0" applyProtection="0"/>
    <xf numFmtId="0" fontId="90" fillId="7" borderId="0" applyNumberFormat="0" applyBorder="0" applyAlignment="0" applyProtection="0"/>
    <xf numFmtId="0" fontId="2" fillId="8" borderId="0" applyNumberFormat="0" applyBorder="0" applyAlignment="0" applyProtection="0"/>
    <xf numFmtId="0" fontId="90" fillId="9" borderId="0" applyNumberFormat="0" applyBorder="0" applyAlignment="0" applyProtection="0"/>
    <xf numFmtId="0" fontId="2" fillId="10" borderId="0" applyNumberFormat="0" applyBorder="0" applyAlignment="0" applyProtection="0"/>
    <xf numFmtId="0" fontId="90" fillId="11" borderId="0" applyNumberFormat="0" applyBorder="0" applyAlignment="0" applyProtection="0"/>
    <xf numFmtId="0" fontId="2" fillId="12" borderId="0" applyNumberFormat="0" applyBorder="0" applyAlignment="0" applyProtection="0"/>
    <xf numFmtId="0" fontId="90" fillId="13" borderId="0" applyNumberFormat="0" applyBorder="0" applyAlignment="0" applyProtection="0"/>
    <xf numFmtId="0" fontId="2" fillId="14" borderId="0" applyNumberFormat="0" applyBorder="0" applyAlignment="0" applyProtection="0"/>
    <xf numFmtId="0" fontId="90" fillId="15" borderId="0" applyNumberFormat="0" applyBorder="0" applyAlignment="0" applyProtection="0"/>
    <xf numFmtId="0" fontId="2" fillId="16" borderId="0" applyNumberFormat="0" applyBorder="0" applyAlignment="0" applyProtection="0"/>
    <xf numFmtId="0" fontId="90" fillId="17" borderId="0" applyNumberFormat="0" applyBorder="0" applyAlignment="0" applyProtection="0"/>
    <xf numFmtId="0" fontId="2" fillId="18" borderId="0" applyNumberFormat="0" applyBorder="0" applyAlignment="0" applyProtection="0"/>
    <xf numFmtId="0" fontId="90" fillId="19" borderId="0" applyNumberFormat="0" applyBorder="0" applyAlignment="0" applyProtection="0"/>
    <xf numFmtId="0" fontId="2" fillId="8" borderId="0" applyNumberFormat="0" applyBorder="0" applyAlignment="0" applyProtection="0"/>
    <xf numFmtId="0" fontId="90" fillId="20" borderId="0" applyNumberFormat="0" applyBorder="0" applyAlignment="0" applyProtection="0"/>
    <xf numFmtId="0" fontId="2" fillId="14" borderId="0" applyNumberFormat="0" applyBorder="0" applyAlignment="0" applyProtection="0"/>
    <xf numFmtId="0" fontId="90" fillId="21" borderId="0" applyNumberFormat="0" applyBorder="0" applyAlignment="0" applyProtection="0"/>
    <xf numFmtId="0" fontId="2" fillId="22" borderId="0" applyNumberFormat="0" applyBorder="0" applyAlignment="0" applyProtection="0"/>
    <xf numFmtId="0" fontId="90" fillId="23" borderId="0" applyNumberFormat="0" applyBorder="0" applyAlignment="0" applyProtection="0"/>
    <xf numFmtId="0" fontId="3" fillId="24" borderId="0" applyNumberFormat="0" applyBorder="0" applyAlignment="0" applyProtection="0"/>
    <xf numFmtId="0" fontId="90" fillId="25" borderId="0" applyNumberFormat="0" applyBorder="0" applyAlignment="0" applyProtection="0"/>
    <xf numFmtId="0" fontId="3" fillId="16" borderId="0" applyNumberFormat="0" applyBorder="0" applyAlignment="0" applyProtection="0"/>
    <xf numFmtId="0" fontId="90" fillId="26" borderId="0" applyNumberFormat="0" applyBorder="0" applyAlignment="0" applyProtection="0"/>
    <xf numFmtId="0" fontId="3" fillId="18" borderId="0" applyNumberFormat="0" applyBorder="0" applyAlignment="0" applyProtection="0"/>
    <xf numFmtId="0" fontId="90" fillId="27" borderId="0" applyNumberFormat="0" applyBorder="0" applyAlignment="0" applyProtection="0"/>
    <xf numFmtId="0" fontId="3" fillId="28" borderId="0" applyNumberFormat="0" applyBorder="0" applyAlignment="0" applyProtection="0"/>
    <xf numFmtId="0" fontId="90" fillId="29" borderId="0" applyNumberFormat="0" applyBorder="0" applyAlignment="0" applyProtection="0"/>
    <xf numFmtId="0" fontId="3" fillId="30" borderId="0" applyNumberFormat="0" applyBorder="0" applyAlignment="0" applyProtection="0"/>
    <xf numFmtId="0" fontId="90" fillId="31" borderId="0" applyNumberFormat="0" applyBorder="0" applyAlignment="0" applyProtection="0"/>
    <xf numFmtId="0" fontId="3" fillId="32" borderId="0" applyNumberFormat="0" applyBorder="0" applyAlignment="0" applyProtection="0"/>
    <xf numFmtId="0" fontId="9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91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92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93" fillId="44" borderId="0" applyNumberFormat="0" applyBorder="0" applyAlignment="0" applyProtection="0"/>
  </cellStyleXfs>
  <cellXfs count="9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2" fillId="45" borderId="10" xfId="0" applyFont="1" applyFill="1" applyBorder="1" applyAlignment="1">
      <alignment horizontal="center" vertical="center" wrapText="1"/>
    </xf>
    <xf numFmtId="0" fontId="24" fillId="45" borderId="10" xfId="0" applyFont="1" applyFill="1" applyBorder="1" applyAlignment="1">
      <alignment horizontal="center" vertical="center" wrapText="1"/>
    </xf>
    <xf numFmtId="0" fontId="25" fillId="45" borderId="11" xfId="0" applyFont="1" applyFill="1" applyBorder="1" applyAlignment="1">
      <alignment horizontal="center" vertical="center"/>
    </xf>
    <xf numFmtId="0" fontId="26" fillId="45" borderId="11" xfId="0" applyFont="1" applyFill="1" applyBorder="1" applyAlignment="1">
      <alignment horizontal="center" vertical="center"/>
    </xf>
    <xf numFmtId="0" fontId="27" fillId="45" borderId="11" xfId="0" applyFont="1" applyFill="1" applyBorder="1" applyAlignment="1">
      <alignment horizontal="center" vertical="center"/>
    </xf>
    <xf numFmtId="0" fontId="28" fillId="45" borderId="11" xfId="0" applyFont="1" applyFill="1" applyBorder="1" applyAlignment="1">
      <alignment horizontal="center" vertical="center"/>
    </xf>
    <xf numFmtId="0" fontId="29" fillId="45" borderId="11" xfId="0" applyFont="1" applyFill="1" applyBorder="1" applyAlignment="1">
      <alignment horizontal="center" vertical="center"/>
    </xf>
    <xf numFmtId="0" fontId="29" fillId="45" borderId="12" xfId="0" applyFont="1" applyFill="1" applyBorder="1" applyAlignment="1">
      <alignment horizontal="center" vertical="center"/>
    </xf>
    <xf numFmtId="49" fontId="32" fillId="45" borderId="13" xfId="0" applyNumberFormat="1" applyFont="1" applyFill="1" applyBorder="1" applyAlignment="1">
      <alignment horizontal="center" vertical="center"/>
    </xf>
    <xf numFmtId="0" fontId="20" fillId="45" borderId="14" xfId="0" applyFont="1" applyFill="1" applyBorder="1" applyAlignment="1">
      <alignment horizontal="left" vertical="center"/>
    </xf>
    <xf numFmtId="0" fontId="35" fillId="45" borderId="10" xfId="0" applyFont="1" applyFill="1" applyBorder="1" applyAlignment="1">
      <alignment horizontal="center" vertical="center"/>
    </xf>
    <xf numFmtId="0" fontId="26" fillId="45" borderId="10" xfId="0" applyFont="1" applyFill="1" applyBorder="1" applyAlignment="1">
      <alignment horizontal="center" vertical="center"/>
    </xf>
    <xf numFmtId="0" fontId="36" fillId="45" borderId="10" xfId="0" applyFont="1" applyFill="1" applyBorder="1" applyAlignment="1">
      <alignment horizontal="center" vertical="center"/>
    </xf>
    <xf numFmtId="0" fontId="37" fillId="45" borderId="10" xfId="0" applyFont="1" applyFill="1" applyBorder="1" applyAlignment="1">
      <alignment horizontal="center" vertical="center"/>
    </xf>
    <xf numFmtId="2" fontId="37" fillId="45" borderId="10" xfId="0" applyNumberFormat="1" applyFont="1" applyFill="1" applyBorder="1" applyAlignment="1">
      <alignment horizontal="right" vertical="center"/>
    </xf>
    <xf numFmtId="2" fontId="32" fillId="45" borderId="10" xfId="0" applyNumberFormat="1" applyFont="1" applyFill="1" applyBorder="1" applyAlignment="1">
      <alignment horizontal="right" vertical="center"/>
    </xf>
    <xf numFmtId="49" fontId="32" fillId="45" borderId="10" xfId="0" applyNumberFormat="1" applyFont="1" applyFill="1" applyBorder="1" applyAlignment="1">
      <alignment horizontal="center" vertical="center"/>
    </xf>
    <xf numFmtId="2" fontId="37" fillId="46" borderId="15" xfId="0" applyNumberFormat="1" applyFont="1" applyFill="1" applyBorder="1" applyAlignment="1">
      <alignment horizontal="right" vertical="center"/>
    </xf>
    <xf numFmtId="0" fontId="38" fillId="45" borderId="16" xfId="0" applyFont="1" applyFill="1" applyBorder="1" applyAlignment="1">
      <alignment horizontal="center" vertical="center"/>
    </xf>
    <xf numFmtId="0" fontId="26" fillId="45" borderId="16" xfId="0" applyFont="1" applyFill="1" applyBorder="1" applyAlignment="1">
      <alignment horizontal="center" vertical="center"/>
    </xf>
    <xf numFmtId="0" fontId="36" fillId="45" borderId="16" xfId="0" applyFont="1" applyFill="1" applyBorder="1" applyAlignment="1">
      <alignment horizontal="center" vertical="center"/>
    </xf>
    <xf numFmtId="0" fontId="37" fillId="45" borderId="16" xfId="0" applyFont="1" applyFill="1" applyBorder="1" applyAlignment="1">
      <alignment horizontal="center" vertical="center"/>
    </xf>
    <xf numFmtId="2" fontId="37" fillId="45" borderId="16" xfId="0" applyNumberFormat="1" applyFont="1" applyFill="1" applyBorder="1" applyAlignment="1">
      <alignment horizontal="right" vertical="center"/>
    </xf>
    <xf numFmtId="49" fontId="32" fillId="45" borderId="16" xfId="0" applyNumberFormat="1" applyFont="1" applyFill="1" applyBorder="1" applyAlignment="1">
      <alignment horizontal="center" vertical="center"/>
    </xf>
    <xf numFmtId="49" fontId="39" fillId="45" borderId="13" xfId="0" applyNumberFormat="1" applyFont="1" applyFill="1" applyBorder="1" applyAlignment="1">
      <alignment horizontal="right" vertical="center"/>
    </xf>
    <xf numFmtId="0" fontId="38" fillId="45" borderId="10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/>
    </xf>
    <xf numFmtId="4" fontId="37" fillId="45" borderId="10" xfId="0" applyNumberFormat="1" applyFont="1" applyFill="1" applyBorder="1" applyAlignment="1">
      <alignment horizontal="right" vertical="center"/>
    </xf>
    <xf numFmtId="49" fontId="37" fillId="45" borderId="10" xfId="0" applyNumberFormat="1" applyFont="1" applyFill="1" applyBorder="1" applyAlignment="1">
      <alignment horizontal="center" vertical="center"/>
    </xf>
    <xf numFmtId="4" fontId="37" fillId="46" borderId="15" xfId="0" applyNumberFormat="1" applyFont="1" applyFill="1" applyBorder="1" applyAlignment="1">
      <alignment horizontal="right" vertical="center"/>
    </xf>
    <xf numFmtId="49" fontId="32" fillId="45" borderId="17" xfId="0" applyNumberFormat="1" applyFont="1" applyFill="1" applyBorder="1" applyAlignment="1">
      <alignment horizontal="center" vertical="top"/>
    </xf>
    <xf numFmtId="0" fontId="32" fillId="45" borderId="18" xfId="0" applyFont="1" applyFill="1" applyBorder="1" applyAlignment="1">
      <alignment horizontal="left" vertical="center" wrapText="1"/>
    </xf>
    <xf numFmtId="0" fontId="38" fillId="45" borderId="11" xfId="0" applyFont="1" applyFill="1" applyBorder="1" applyAlignment="1">
      <alignment horizontal="center" vertical="center"/>
    </xf>
    <xf numFmtId="0" fontId="40" fillId="45" borderId="11" xfId="0" applyFont="1" applyFill="1" applyBorder="1" applyAlignment="1">
      <alignment horizontal="center" vertical="center"/>
    </xf>
    <xf numFmtId="0" fontId="36" fillId="45" borderId="11" xfId="0" applyFont="1" applyFill="1" applyBorder="1" applyAlignment="1">
      <alignment horizontal="center" vertical="center"/>
    </xf>
    <xf numFmtId="3" fontId="38" fillId="45" borderId="11" xfId="0" applyNumberFormat="1" applyFont="1" applyFill="1" applyBorder="1" applyAlignment="1">
      <alignment horizontal="center" vertical="center"/>
    </xf>
    <xf numFmtId="4" fontId="37" fillId="45" borderId="11" xfId="0" applyNumberFormat="1" applyFont="1" applyFill="1" applyBorder="1" applyAlignment="1">
      <alignment/>
    </xf>
    <xf numFmtId="4" fontId="37" fillId="45" borderId="11" xfId="0" applyNumberFormat="1" applyFont="1" applyFill="1" applyBorder="1" applyAlignment="1">
      <alignment horizontal="right" vertical="center"/>
    </xf>
    <xf numFmtId="49" fontId="37" fillId="45" borderId="11" xfId="0" applyNumberFormat="1" applyFont="1" applyFill="1" applyBorder="1" applyAlignment="1">
      <alignment horizontal="center" vertical="center"/>
    </xf>
    <xf numFmtId="4" fontId="42" fillId="46" borderId="15" xfId="0" applyNumberFormat="1" applyFont="1" applyFill="1" applyBorder="1" applyAlignment="1">
      <alignment horizontal="right" vertical="center"/>
    </xf>
    <xf numFmtId="49" fontId="32" fillId="0" borderId="19" xfId="0" applyNumberFormat="1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3" fontId="38" fillId="0" borderId="21" xfId="0" applyNumberFormat="1" applyFont="1" applyFill="1" applyBorder="1" applyAlignment="1">
      <alignment horizontal="center" vertical="center"/>
    </xf>
    <xf numFmtId="4" fontId="37" fillId="0" borderId="21" xfId="0" applyNumberFormat="1" applyFont="1" applyFill="1" applyBorder="1" applyAlignment="1">
      <alignment horizontal="right" vertical="center"/>
    </xf>
    <xf numFmtId="49" fontId="37" fillId="0" borderId="21" xfId="0" applyNumberFormat="1" applyFont="1" applyFill="1" applyBorder="1" applyAlignment="1">
      <alignment horizontal="center" vertical="center"/>
    </xf>
    <xf numFmtId="49" fontId="32" fillId="45" borderId="13" xfId="0" applyNumberFormat="1" applyFont="1" applyFill="1" applyBorder="1" applyAlignment="1">
      <alignment horizontal="center" vertical="top"/>
    </xf>
    <xf numFmtId="0" fontId="32" fillId="45" borderId="14" xfId="0" applyFont="1" applyFill="1" applyBorder="1" applyAlignment="1">
      <alignment horizontal="left" vertical="center" wrapText="1"/>
    </xf>
    <xf numFmtId="0" fontId="38" fillId="45" borderId="14" xfId="0" applyFont="1" applyFill="1" applyBorder="1" applyAlignment="1">
      <alignment horizontal="center" vertical="center"/>
    </xf>
    <xf numFmtId="0" fontId="40" fillId="45" borderId="14" xfId="0" applyFont="1" applyFill="1" applyBorder="1" applyAlignment="1">
      <alignment horizontal="center" vertical="center"/>
    </xf>
    <xf numFmtId="0" fontId="36" fillId="45" borderId="10" xfId="0" applyFont="1" applyFill="1" applyBorder="1" applyAlignment="1">
      <alignment horizontal="center" vertical="center"/>
    </xf>
    <xf numFmtId="0" fontId="38" fillId="45" borderId="10" xfId="0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9" fontId="37" fillId="0" borderId="10" xfId="0" applyNumberFormat="1" applyFont="1" applyFill="1" applyBorder="1" applyAlignment="1">
      <alignment horizontal="center" vertical="center"/>
    </xf>
    <xf numFmtId="4" fontId="37" fillId="45" borderId="10" xfId="0" applyNumberFormat="1" applyFont="1" applyFill="1" applyBorder="1" applyAlignment="1">
      <alignment vertical="center"/>
    </xf>
    <xf numFmtId="0" fontId="32" fillId="45" borderId="22" xfId="0" applyFont="1" applyFill="1" applyBorder="1" applyAlignment="1">
      <alignment horizontal="left" vertical="center" wrapText="1"/>
    </xf>
    <xf numFmtId="0" fontId="38" fillId="45" borderId="22" xfId="0" applyFont="1" applyFill="1" applyBorder="1" applyAlignment="1">
      <alignment horizontal="center" vertical="center"/>
    </xf>
    <xf numFmtId="0" fontId="40" fillId="45" borderId="22" xfId="0" applyFont="1" applyFill="1" applyBorder="1" applyAlignment="1">
      <alignment horizontal="center" vertical="center"/>
    </xf>
    <xf numFmtId="0" fontId="36" fillId="45" borderId="16" xfId="0" applyFont="1" applyFill="1" applyBorder="1" applyAlignment="1">
      <alignment horizontal="center" vertical="center"/>
    </xf>
    <xf numFmtId="0" fontId="38" fillId="45" borderId="16" xfId="0" applyFont="1" applyFill="1" applyBorder="1" applyAlignment="1">
      <alignment horizontal="center" vertical="center"/>
    </xf>
    <xf numFmtId="4" fontId="37" fillId="0" borderId="16" xfId="0" applyNumberFormat="1" applyFont="1" applyFill="1" applyBorder="1" applyAlignment="1">
      <alignment/>
    </xf>
    <xf numFmtId="49" fontId="32" fillId="0" borderId="23" xfId="0" applyNumberFormat="1" applyFont="1" applyFill="1" applyBorder="1" applyAlignment="1">
      <alignment horizontal="center" vertical="top"/>
    </xf>
    <xf numFmtId="0" fontId="32" fillId="0" borderId="24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3" fontId="38" fillId="0" borderId="25" xfId="0" applyNumberFormat="1" applyFont="1" applyFill="1" applyBorder="1" applyAlignment="1">
      <alignment horizontal="center" vertical="center"/>
    </xf>
    <xf numFmtId="4" fontId="37" fillId="0" borderId="21" xfId="0" applyNumberFormat="1" applyFont="1" applyFill="1" applyBorder="1" applyAlignment="1">
      <alignment/>
    </xf>
    <xf numFmtId="49" fontId="37" fillId="0" borderId="25" xfId="0" applyNumberFormat="1" applyFont="1" applyFill="1" applyBorder="1" applyAlignment="1">
      <alignment horizontal="center" vertical="center"/>
    </xf>
    <xf numFmtId="4" fontId="37" fillId="45" borderId="25" xfId="0" applyNumberFormat="1" applyFont="1" applyFill="1" applyBorder="1" applyAlignment="1">
      <alignment vertical="center"/>
    </xf>
    <xf numFmtId="4" fontId="42" fillId="46" borderId="26" xfId="0" applyNumberFormat="1" applyFont="1" applyFill="1" applyBorder="1" applyAlignment="1">
      <alignment horizontal="right" vertical="center"/>
    </xf>
    <xf numFmtId="49" fontId="32" fillId="0" borderId="27" xfId="0" applyNumberFormat="1" applyFont="1" applyFill="1" applyBorder="1" applyAlignment="1">
      <alignment horizontal="center" vertical="top"/>
    </xf>
    <xf numFmtId="0" fontId="32" fillId="0" borderId="28" xfId="0" applyFont="1" applyFill="1" applyBorder="1" applyAlignment="1">
      <alignment horizontal="left" vertical="center"/>
    </xf>
    <xf numFmtId="0" fontId="36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3" fontId="38" fillId="0" borderId="16" xfId="0" applyNumberFormat="1" applyFont="1" applyFill="1" applyBorder="1" applyAlignment="1">
      <alignment horizontal="center" vertical="center"/>
    </xf>
    <xf numFmtId="4" fontId="37" fillId="0" borderId="30" xfId="0" applyNumberFormat="1" applyFont="1" applyFill="1" applyBorder="1" applyAlignment="1">
      <alignment/>
    </xf>
    <xf numFmtId="4" fontId="37" fillId="0" borderId="29" xfId="0" applyNumberFormat="1" applyFont="1" applyFill="1" applyBorder="1" applyAlignment="1">
      <alignment horizontal="right" vertical="center"/>
    </xf>
    <xf numFmtId="49" fontId="37" fillId="0" borderId="30" xfId="0" applyNumberFormat="1" applyFont="1" applyFill="1" applyBorder="1" applyAlignment="1">
      <alignment horizontal="center" vertical="center"/>
    </xf>
    <xf numFmtId="4" fontId="42" fillId="46" borderId="31" xfId="0" applyNumberFormat="1" applyFont="1" applyFill="1" applyBorder="1" applyAlignment="1">
      <alignment horizontal="right" vertical="center"/>
    </xf>
    <xf numFmtId="3" fontId="38" fillId="0" borderId="30" xfId="0" applyNumberFormat="1" applyFont="1" applyFill="1" applyBorder="1" applyAlignment="1">
      <alignment horizontal="center" vertical="center"/>
    </xf>
    <xf numFmtId="4" fontId="37" fillId="45" borderId="30" xfId="0" applyNumberFormat="1" applyFont="1" applyFill="1" applyBorder="1" applyAlignment="1">
      <alignment vertical="center"/>
    </xf>
    <xf numFmtId="4" fontId="42" fillId="46" borderId="32" xfId="0" applyNumberFormat="1" applyFont="1" applyFill="1" applyBorder="1" applyAlignment="1">
      <alignment horizontal="right" vertical="center"/>
    </xf>
    <xf numFmtId="49" fontId="32" fillId="0" borderId="33" xfId="0" applyNumberFormat="1" applyFont="1" applyFill="1" applyBorder="1" applyAlignment="1">
      <alignment horizontal="center" vertical="top"/>
    </xf>
    <xf numFmtId="0" fontId="32" fillId="0" borderId="34" xfId="0" applyFont="1" applyFill="1" applyBorder="1" applyAlignment="1">
      <alignment horizontal="left" vertical="center"/>
    </xf>
    <xf numFmtId="0" fontId="36" fillId="0" borderId="35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/>
    </xf>
    <xf numFmtId="4" fontId="37" fillId="0" borderId="36" xfId="0" applyNumberFormat="1" applyFont="1" applyFill="1" applyBorder="1" applyAlignment="1">
      <alignment/>
    </xf>
    <xf numFmtId="4" fontId="37" fillId="0" borderId="35" xfId="0" applyNumberFormat="1" applyFont="1" applyFill="1" applyBorder="1" applyAlignment="1">
      <alignment horizontal="right" vertical="center"/>
    </xf>
    <xf numFmtId="49" fontId="37" fillId="0" borderId="35" xfId="0" applyNumberFormat="1" applyFont="1" applyFill="1" applyBorder="1" applyAlignment="1">
      <alignment horizontal="center" vertical="center"/>
    </xf>
    <xf numFmtId="4" fontId="37" fillId="45" borderId="35" xfId="0" applyNumberFormat="1" applyFont="1" applyFill="1" applyBorder="1" applyAlignment="1">
      <alignment vertical="center"/>
    </xf>
    <xf numFmtId="4" fontId="42" fillId="46" borderId="37" xfId="0" applyNumberFormat="1" applyFont="1" applyFill="1" applyBorder="1" applyAlignment="1">
      <alignment horizontal="right" vertical="center"/>
    </xf>
    <xf numFmtId="0" fontId="32" fillId="45" borderId="18" xfId="0" applyFont="1" applyFill="1" applyBorder="1" applyAlignment="1">
      <alignment horizontal="left" vertical="center"/>
    </xf>
    <xf numFmtId="0" fontId="40" fillId="45" borderId="11" xfId="0" applyFont="1" applyFill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/>
    </xf>
    <xf numFmtId="4" fontId="37" fillId="0" borderId="11" xfId="0" applyNumberFormat="1" applyFont="1" applyFill="1" applyBorder="1" applyAlignment="1">
      <alignment horizontal="right" vertical="center"/>
    </xf>
    <xf numFmtId="49" fontId="32" fillId="0" borderId="13" xfId="0" applyNumberFormat="1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/>
    </xf>
    <xf numFmtId="49" fontId="32" fillId="45" borderId="38" xfId="0" applyNumberFormat="1" applyFont="1" applyFill="1" applyBorder="1" applyAlignment="1">
      <alignment horizontal="center" vertical="top"/>
    </xf>
    <xf numFmtId="0" fontId="32" fillId="45" borderId="20" xfId="0" applyFont="1" applyFill="1" applyBorder="1" applyAlignment="1">
      <alignment horizontal="left" vertical="center" wrapText="1"/>
    </xf>
    <xf numFmtId="0" fontId="38" fillId="45" borderId="21" xfId="0" applyFont="1" applyFill="1" applyBorder="1" applyAlignment="1">
      <alignment horizontal="center" vertical="center"/>
    </xf>
    <xf numFmtId="0" fontId="40" fillId="45" borderId="21" xfId="0" applyFont="1" applyFill="1" applyBorder="1" applyAlignment="1">
      <alignment horizontal="center" vertical="center"/>
    </xf>
    <xf numFmtId="0" fontId="36" fillId="45" borderId="21" xfId="0" applyFont="1" applyFill="1" applyBorder="1" applyAlignment="1">
      <alignment horizontal="center" vertical="center"/>
    </xf>
    <xf numFmtId="3" fontId="38" fillId="45" borderId="25" xfId="0" applyNumberFormat="1" applyFont="1" applyFill="1" applyBorder="1" applyAlignment="1">
      <alignment horizontal="center" vertical="center"/>
    </xf>
    <xf numFmtId="4" fontId="37" fillId="45" borderId="25" xfId="0" applyNumberFormat="1" applyFont="1" applyFill="1" applyBorder="1" applyAlignment="1">
      <alignment/>
    </xf>
    <xf numFmtId="4" fontId="37" fillId="45" borderId="21" xfId="0" applyNumberFormat="1" applyFont="1" applyFill="1" applyBorder="1" applyAlignment="1">
      <alignment horizontal="right" vertical="center"/>
    </xf>
    <xf numFmtId="49" fontId="37" fillId="45" borderId="25" xfId="0" applyNumberFormat="1" applyFont="1" applyFill="1" applyBorder="1" applyAlignment="1">
      <alignment horizontal="center" vertical="center"/>
    </xf>
    <xf numFmtId="49" fontId="32" fillId="45" borderId="27" xfId="0" applyNumberFormat="1" applyFont="1" applyFill="1" applyBorder="1" applyAlignment="1">
      <alignment horizontal="center" vertical="top"/>
    </xf>
    <xf numFmtId="0" fontId="32" fillId="45" borderId="39" xfId="0" applyFont="1" applyFill="1" applyBorder="1" applyAlignment="1">
      <alignment horizontal="left" vertical="center" wrapText="1"/>
    </xf>
    <xf numFmtId="0" fontId="36" fillId="45" borderId="29" xfId="0" applyFont="1" applyFill="1" applyBorder="1" applyAlignment="1">
      <alignment horizontal="center" vertical="center"/>
    </xf>
    <xf numFmtId="0" fontId="38" fillId="45" borderId="29" xfId="0" applyFont="1" applyFill="1" applyBorder="1" applyAlignment="1">
      <alignment horizontal="center" vertical="center"/>
    </xf>
    <xf numFmtId="3" fontId="38" fillId="45" borderId="16" xfId="0" applyNumberFormat="1" applyFont="1" applyFill="1" applyBorder="1" applyAlignment="1">
      <alignment horizontal="center" vertical="center"/>
    </xf>
    <xf numFmtId="4" fontId="37" fillId="45" borderId="30" xfId="0" applyNumberFormat="1" applyFont="1" applyFill="1" applyBorder="1" applyAlignment="1">
      <alignment/>
    </xf>
    <xf numFmtId="4" fontId="37" fillId="45" borderId="30" xfId="0" applyNumberFormat="1" applyFont="1" applyFill="1" applyBorder="1" applyAlignment="1">
      <alignment horizontal="right" vertical="center"/>
    </xf>
    <xf numFmtId="49" fontId="37" fillId="45" borderId="30" xfId="0" applyNumberFormat="1" applyFont="1" applyFill="1" applyBorder="1" applyAlignment="1">
      <alignment horizontal="center" vertical="center"/>
    </xf>
    <xf numFmtId="3" fontId="38" fillId="45" borderId="30" xfId="0" applyNumberFormat="1" applyFont="1" applyFill="1" applyBorder="1" applyAlignment="1">
      <alignment horizontal="center" vertical="center"/>
    </xf>
    <xf numFmtId="49" fontId="32" fillId="45" borderId="40" xfId="0" applyNumberFormat="1" applyFont="1" applyFill="1" applyBorder="1" applyAlignment="1">
      <alignment horizontal="center" vertical="top"/>
    </xf>
    <xf numFmtId="4" fontId="37" fillId="45" borderId="29" xfId="0" applyNumberFormat="1" applyFont="1" applyFill="1" applyBorder="1" applyAlignment="1">
      <alignment/>
    </xf>
    <xf numFmtId="4" fontId="37" fillId="45" borderId="29" xfId="0" applyNumberFormat="1" applyFont="1" applyFill="1" applyBorder="1" applyAlignment="1">
      <alignment horizontal="right" vertical="center"/>
    </xf>
    <xf numFmtId="49" fontId="37" fillId="45" borderId="29" xfId="0" applyNumberFormat="1" applyFont="1" applyFill="1" applyBorder="1" applyAlignment="1">
      <alignment horizontal="center" vertical="center"/>
    </xf>
    <xf numFmtId="0" fontId="41" fillId="45" borderId="14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3" fontId="38" fillId="45" borderId="21" xfId="0" applyNumberFormat="1" applyFont="1" applyFill="1" applyBorder="1" applyAlignment="1">
      <alignment horizontal="center" vertical="center"/>
    </xf>
    <xf numFmtId="4" fontId="37" fillId="45" borderId="21" xfId="0" applyNumberFormat="1" applyFont="1" applyFill="1" applyBorder="1" applyAlignment="1">
      <alignment/>
    </xf>
    <xf numFmtId="49" fontId="37" fillId="45" borderId="21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vertical="center"/>
    </xf>
    <xf numFmtId="0" fontId="40" fillId="45" borderId="10" xfId="0" applyFont="1" applyFill="1" applyBorder="1" applyAlignment="1">
      <alignment horizontal="center" vertical="center" wrapText="1"/>
    </xf>
    <xf numFmtId="3" fontId="38" fillId="45" borderId="10" xfId="0" applyNumberFormat="1" applyFont="1" applyFill="1" applyBorder="1" applyAlignment="1">
      <alignment horizontal="center" vertical="center"/>
    </xf>
    <xf numFmtId="4" fontId="37" fillId="45" borderId="35" xfId="0" applyNumberFormat="1" applyFont="1" applyFill="1" applyBorder="1" applyAlignment="1">
      <alignment horizontal="right" vertical="center"/>
    </xf>
    <xf numFmtId="49" fontId="37" fillId="45" borderId="10" xfId="0" applyNumberFormat="1" applyFont="1" applyFill="1" applyBorder="1" applyAlignment="1">
      <alignment horizontal="center" vertical="center"/>
    </xf>
    <xf numFmtId="49" fontId="32" fillId="45" borderId="23" xfId="0" applyNumberFormat="1" applyFont="1" applyFill="1" applyBorder="1" applyAlignment="1">
      <alignment horizontal="center" vertical="top"/>
    </xf>
    <xf numFmtId="0" fontId="41" fillId="45" borderId="24" xfId="0" applyFont="1" applyFill="1" applyBorder="1" applyAlignment="1">
      <alignment horizontal="left" vertical="center" wrapText="1"/>
    </xf>
    <xf numFmtId="0" fontId="36" fillId="45" borderId="25" xfId="0" applyFont="1" applyFill="1" applyBorder="1" applyAlignment="1">
      <alignment horizontal="center" vertical="center"/>
    </xf>
    <xf numFmtId="0" fontId="38" fillId="45" borderId="25" xfId="0" applyFont="1" applyFill="1" applyBorder="1" applyAlignment="1">
      <alignment horizontal="center" vertical="center"/>
    </xf>
    <xf numFmtId="0" fontId="41" fillId="45" borderId="28" xfId="0" applyFont="1" applyFill="1" applyBorder="1" applyAlignment="1">
      <alignment horizontal="left" vertical="center" wrapText="1"/>
    </xf>
    <xf numFmtId="0" fontId="36" fillId="45" borderId="30" xfId="0" applyFont="1" applyFill="1" applyBorder="1" applyAlignment="1">
      <alignment horizontal="center" vertical="center"/>
    </xf>
    <xf numFmtId="0" fontId="38" fillId="45" borderId="30" xfId="0" applyFont="1" applyFill="1" applyBorder="1" applyAlignment="1">
      <alignment horizontal="center" vertical="center"/>
    </xf>
    <xf numFmtId="4" fontId="32" fillId="45" borderId="30" xfId="0" applyNumberFormat="1" applyFont="1" applyFill="1" applyBorder="1" applyAlignment="1">
      <alignment horizontal="right" vertical="center"/>
    </xf>
    <xf numFmtId="49" fontId="32" fillId="45" borderId="30" xfId="0" applyNumberFormat="1" applyFont="1" applyFill="1" applyBorder="1" applyAlignment="1">
      <alignment horizontal="center" vertical="center"/>
    </xf>
    <xf numFmtId="4" fontId="32" fillId="45" borderId="16" xfId="0" applyNumberFormat="1" applyFont="1" applyFill="1" applyBorder="1" applyAlignment="1">
      <alignment horizontal="right" vertical="center"/>
    </xf>
    <xf numFmtId="49" fontId="32" fillId="45" borderId="29" xfId="0" applyNumberFormat="1" applyFont="1" applyFill="1" applyBorder="1" applyAlignment="1">
      <alignment horizontal="center" vertical="center"/>
    </xf>
    <xf numFmtId="4" fontId="37" fillId="45" borderId="29" xfId="0" applyNumberFormat="1" applyFont="1" applyFill="1" applyBorder="1" applyAlignment="1">
      <alignment vertical="center"/>
    </xf>
    <xf numFmtId="49" fontId="32" fillId="45" borderId="33" xfId="0" applyNumberFormat="1" applyFont="1" applyFill="1" applyBorder="1" applyAlignment="1">
      <alignment horizontal="center" vertical="top"/>
    </xf>
    <xf numFmtId="0" fontId="41" fillId="45" borderId="34" xfId="0" applyFont="1" applyFill="1" applyBorder="1" applyAlignment="1">
      <alignment horizontal="left" vertical="center" wrapText="1"/>
    </xf>
    <xf numFmtId="0" fontId="36" fillId="45" borderId="35" xfId="0" applyFont="1" applyFill="1" applyBorder="1" applyAlignment="1">
      <alignment horizontal="center" vertical="center"/>
    </xf>
    <xf numFmtId="0" fontId="38" fillId="45" borderId="35" xfId="0" applyFont="1" applyFill="1" applyBorder="1" applyAlignment="1">
      <alignment horizontal="center" vertical="center"/>
    </xf>
    <xf numFmtId="3" fontId="38" fillId="45" borderId="35" xfId="0" applyNumberFormat="1" applyFont="1" applyFill="1" applyBorder="1" applyAlignment="1">
      <alignment horizontal="center" vertical="center"/>
    </xf>
    <xf numFmtId="4" fontId="32" fillId="45" borderId="35" xfId="0" applyNumberFormat="1" applyFont="1" applyFill="1" applyBorder="1" applyAlignment="1">
      <alignment horizontal="right" vertical="center"/>
    </xf>
    <xf numFmtId="49" fontId="32" fillId="45" borderId="35" xfId="0" applyNumberFormat="1" applyFont="1" applyFill="1" applyBorder="1" applyAlignment="1">
      <alignment horizontal="center" vertical="center"/>
    </xf>
    <xf numFmtId="0" fontId="41" fillId="45" borderId="18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49" fontId="37" fillId="45" borderId="35" xfId="0" applyNumberFormat="1" applyFont="1" applyFill="1" applyBorder="1" applyAlignment="1">
      <alignment horizontal="center" vertical="center"/>
    </xf>
    <xf numFmtId="4" fontId="37" fillId="45" borderId="10" xfId="0" applyNumberFormat="1" applyFont="1" applyFill="1" applyBorder="1" applyAlignment="1">
      <alignment horizontal="right" vertical="center"/>
    </xf>
    <xf numFmtId="0" fontId="47" fillId="45" borderId="10" xfId="0" applyFont="1" applyFill="1" applyBorder="1" applyAlignment="1">
      <alignment horizontal="center" vertical="center"/>
    </xf>
    <xf numFmtId="0" fontId="35" fillId="45" borderId="10" xfId="0" applyFont="1" applyFill="1" applyBorder="1" applyAlignment="1">
      <alignment horizontal="center" vertical="center"/>
    </xf>
    <xf numFmtId="0" fontId="38" fillId="45" borderId="18" xfId="0" applyFont="1" applyFill="1" applyBorder="1" applyAlignment="1">
      <alignment horizontal="left" vertical="center" wrapText="1"/>
    </xf>
    <xf numFmtId="4" fontId="36" fillId="45" borderId="10" xfId="0" applyNumberFormat="1" applyFont="1" applyFill="1" applyBorder="1" applyAlignment="1">
      <alignment vertical="center"/>
    </xf>
    <xf numFmtId="0" fontId="41" fillId="45" borderId="41" xfId="0" applyFont="1" applyFill="1" applyBorder="1" applyAlignment="1">
      <alignment horizontal="left" vertical="center" wrapText="1"/>
    </xf>
    <xf numFmtId="4" fontId="37" fillId="45" borderId="25" xfId="0" applyNumberFormat="1" applyFont="1" applyFill="1" applyBorder="1" applyAlignment="1">
      <alignment horizontal="right" vertical="center"/>
    </xf>
    <xf numFmtId="4" fontId="42" fillId="46" borderId="42" xfId="0" applyNumberFormat="1" applyFont="1" applyFill="1" applyBorder="1" applyAlignment="1">
      <alignment horizontal="right" vertical="center"/>
    </xf>
    <xf numFmtId="4" fontId="32" fillId="45" borderId="21" xfId="0" applyNumberFormat="1" applyFont="1" applyFill="1" applyBorder="1" applyAlignment="1">
      <alignment horizontal="right" vertical="center"/>
    </xf>
    <xf numFmtId="49" fontId="32" fillId="45" borderId="25" xfId="0" applyNumberFormat="1" applyFont="1" applyFill="1" applyBorder="1" applyAlignment="1">
      <alignment horizontal="center" vertical="center"/>
    </xf>
    <xf numFmtId="4" fontId="32" fillId="45" borderId="11" xfId="0" applyNumberFormat="1" applyFont="1" applyFill="1" applyBorder="1" applyAlignment="1">
      <alignment horizontal="right" vertical="center"/>
    </xf>
    <xf numFmtId="4" fontId="42" fillId="46" borderId="12" xfId="0" applyNumberFormat="1" applyFont="1" applyFill="1" applyBorder="1" applyAlignment="1">
      <alignment horizontal="right" vertical="center"/>
    </xf>
    <xf numFmtId="4" fontId="32" fillId="45" borderId="36" xfId="0" applyNumberFormat="1" applyFont="1" applyFill="1" applyBorder="1" applyAlignment="1">
      <alignment horizontal="right" vertical="center"/>
    </xf>
    <xf numFmtId="49" fontId="32" fillId="0" borderId="43" xfId="0" applyNumberFormat="1" applyFont="1" applyFill="1" applyBorder="1" applyAlignment="1">
      <alignment horizontal="center" vertical="center"/>
    </xf>
    <xf numFmtId="49" fontId="32" fillId="0" borderId="30" xfId="0" applyNumberFormat="1" applyFont="1" applyFill="1" applyBorder="1" applyAlignment="1">
      <alignment horizontal="center" vertical="center"/>
    </xf>
    <xf numFmtId="4" fontId="37" fillId="0" borderId="30" xfId="0" applyNumberFormat="1" applyFont="1" applyFill="1" applyBorder="1" applyAlignment="1">
      <alignment vertical="center"/>
    </xf>
    <xf numFmtId="49" fontId="32" fillId="0" borderId="35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4" fontId="37" fillId="0" borderId="36" xfId="0" applyNumberFormat="1" applyFont="1" applyFill="1" applyBorder="1" applyAlignment="1">
      <alignment horizontal="right" vertical="center"/>
    </xf>
    <xf numFmtId="4" fontId="42" fillId="46" borderId="44" xfId="0" applyNumberFormat="1" applyFont="1" applyFill="1" applyBorder="1" applyAlignment="1">
      <alignment horizontal="right" vertical="center"/>
    </xf>
    <xf numFmtId="0" fontId="41" fillId="0" borderId="41" xfId="0" applyFont="1" applyFill="1" applyBorder="1" applyAlignment="1">
      <alignment horizontal="left" vertical="center" wrapText="1"/>
    </xf>
    <xf numFmtId="3" fontId="38" fillId="0" borderId="35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37" fillId="45" borderId="35" xfId="0" applyFont="1" applyFill="1" applyBorder="1" applyAlignment="1">
      <alignment horizontal="center" vertical="center"/>
    </xf>
    <xf numFmtId="49" fontId="32" fillId="46" borderId="33" xfId="0" applyNumberFormat="1" applyFont="1" applyFill="1" applyBorder="1" applyAlignment="1">
      <alignment horizontal="center" vertical="top"/>
    </xf>
    <xf numFmtId="0" fontId="36" fillId="46" borderId="35" xfId="0" applyFont="1" applyFill="1" applyBorder="1" applyAlignment="1">
      <alignment horizontal="center" vertical="center"/>
    </xf>
    <xf numFmtId="49" fontId="32" fillId="46" borderId="35" xfId="0" applyNumberFormat="1" applyFont="1" applyFill="1" applyBorder="1" applyAlignment="1">
      <alignment horizontal="center" vertical="center"/>
    </xf>
    <xf numFmtId="49" fontId="32" fillId="46" borderId="27" xfId="0" applyNumberFormat="1" applyFont="1" applyFill="1" applyBorder="1" applyAlignment="1">
      <alignment horizontal="center" vertical="top"/>
    </xf>
    <xf numFmtId="0" fontId="36" fillId="46" borderId="30" xfId="0" applyFont="1" applyFill="1" applyBorder="1" applyAlignment="1">
      <alignment horizontal="center" vertical="center"/>
    </xf>
    <xf numFmtId="4" fontId="32" fillId="46" borderId="30" xfId="0" applyNumberFormat="1" applyFont="1" applyFill="1" applyBorder="1" applyAlignment="1">
      <alignment horizontal="right" vertical="center"/>
    </xf>
    <xf numFmtId="49" fontId="32" fillId="46" borderId="30" xfId="0" applyNumberFormat="1" applyFont="1" applyFill="1" applyBorder="1" applyAlignment="1">
      <alignment horizontal="center" vertical="center"/>
    </xf>
    <xf numFmtId="49" fontId="32" fillId="10" borderId="13" xfId="0" applyNumberFormat="1" applyFont="1" applyFill="1" applyBorder="1" applyAlignment="1">
      <alignment horizontal="center" vertical="top"/>
    </xf>
    <xf numFmtId="0" fontId="41" fillId="10" borderId="14" xfId="0" applyFont="1" applyFill="1" applyBorder="1" applyAlignment="1">
      <alignment horizontal="left" vertical="center"/>
    </xf>
    <xf numFmtId="0" fontId="40" fillId="10" borderId="10" xfId="0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/>
    </xf>
    <xf numFmtId="3" fontId="40" fillId="10" borderId="10" xfId="0" applyNumberFormat="1" applyFont="1" applyFill="1" applyBorder="1" applyAlignment="1">
      <alignment horizontal="center" vertical="center"/>
    </xf>
    <xf numFmtId="0" fontId="40" fillId="47" borderId="10" xfId="0" applyFont="1" applyFill="1" applyBorder="1" applyAlignment="1">
      <alignment vertical="center"/>
    </xf>
    <xf numFmtId="4" fontId="40" fillId="10" borderId="10" xfId="0" applyNumberFormat="1" applyFont="1" applyFill="1" applyBorder="1" applyAlignment="1">
      <alignment horizontal="right" vertical="center"/>
    </xf>
    <xf numFmtId="49" fontId="53" fillId="10" borderId="10" xfId="0" applyNumberFormat="1" applyFont="1" applyFill="1" applyBorder="1" applyAlignment="1">
      <alignment horizontal="center" vertical="center"/>
    </xf>
    <xf numFmtId="4" fontId="53" fillId="10" borderId="10" xfId="0" applyNumberFormat="1" applyFont="1" applyFill="1" applyBorder="1" applyAlignment="1">
      <alignment vertical="center"/>
    </xf>
    <xf numFmtId="4" fontId="40" fillId="1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2" fillId="45" borderId="41" xfId="0" applyFont="1" applyFill="1" applyBorder="1" applyAlignment="1">
      <alignment horizontal="left" vertical="center"/>
    </xf>
    <xf numFmtId="0" fontId="38" fillId="45" borderId="36" xfId="0" applyFont="1" applyFill="1" applyBorder="1" applyAlignment="1">
      <alignment horizontal="center" vertical="center"/>
    </xf>
    <xf numFmtId="0" fontId="40" fillId="45" borderId="36" xfId="0" applyFont="1" applyFill="1" applyBorder="1" applyAlignment="1">
      <alignment horizontal="center" vertical="center"/>
    </xf>
    <xf numFmtId="0" fontId="36" fillId="45" borderId="36" xfId="0" applyFont="1" applyFill="1" applyBorder="1" applyAlignment="1">
      <alignment horizontal="center" vertical="center"/>
    </xf>
    <xf numFmtId="4" fontId="37" fillId="45" borderId="36" xfId="0" applyNumberFormat="1" applyFont="1" applyFill="1" applyBorder="1" applyAlignment="1">
      <alignment vertical="center"/>
    </xf>
    <xf numFmtId="49" fontId="39" fillId="45" borderId="36" xfId="0" applyNumberFormat="1" applyFont="1" applyFill="1" applyBorder="1" applyAlignment="1">
      <alignment horizontal="center" vertical="center"/>
    </xf>
    <xf numFmtId="4" fontId="47" fillId="45" borderId="36" xfId="0" applyNumberFormat="1" applyFont="1" applyFill="1" applyBorder="1" applyAlignment="1">
      <alignment vertical="center"/>
    </xf>
    <xf numFmtId="4" fontId="37" fillId="46" borderId="44" xfId="0" applyNumberFormat="1" applyFont="1" applyFill="1" applyBorder="1" applyAlignment="1">
      <alignment vertical="center"/>
    </xf>
    <xf numFmtId="166" fontId="43" fillId="45" borderId="30" xfId="0" applyNumberFormat="1" applyFont="1" applyFill="1" applyBorder="1" applyAlignment="1">
      <alignment horizontal="center" vertical="center"/>
    </xf>
    <xf numFmtId="49" fontId="39" fillId="45" borderId="30" xfId="0" applyNumberFormat="1" applyFont="1" applyFill="1" applyBorder="1" applyAlignment="1">
      <alignment horizontal="center" vertical="center"/>
    </xf>
    <xf numFmtId="0" fontId="35" fillId="45" borderId="10" xfId="0" applyFont="1" applyFill="1" applyBorder="1" applyAlignment="1">
      <alignment horizontal="center" vertical="center" wrapText="1"/>
    </xf>
    <xf numFmtId="0" fontId="40" fillId="45" borderId="10" xfId="0" applyFont="1" applyFill="1" applyBorder="1" applyAlignment="1">
      <alignment horizontal="center" vertical="center"/>
    </xf>
    <xf numFmtId="4" fontId="37" fillId="46" borderId="12" xfId="0" applyNumberFormat="1" applyFont="1" applyFill="1" applyBorder="1" applyAlignment="1">
      <alignment vertical="center"/>
    </xf>
    <xf numFmtId="4" fontId="37" fillId="46" borderId="37" xfId="0" applyNumberFormat="1" applyFont="1" applyFill="1" applyBorder="1" applyAlignment="1">
      <alignment vertical="center"/>
    </xf>
    <xf numFmtId="0" fontId="32" fillId="0" borderId="24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left" vertical="center" wrapText="1"/>
    </xf>
    <xf numFmtId="4" fontId="37" fillId="45" borderId="35" xfId="0" applyNumberFormat="1" applyFont="1" applyFill="1" applyBorder="1" applyAlignment="1">
      <alignment/>
    </xf>
    <xf numFmtId="0" fontId="32" fillId="0" borderId="28" xfId="0" applyFont="1" applyFill="1" applyBorder="1" applyAlignment="1">
      <alignment horizontal="left" vertical="center" wrapText="1"/>
    </xf>
    <xf numFmtId="0" fontId="41" fillId="0" borderId="30" xfId="0" applyFont="1" applyFill="1" applyBorder="1" applyAlignment="1">
      <alignment horizontal="center" vertical="center"/>
    </xf>
    <xf numFmtId="4" fontId="37" fillId="46" borderId="31" xfId="0" applyNumberFormat="1" applyFont="1" applyFill="1" applyBorder="1" applyAlignment="1">
      <alignment vertical="center"/>
    </xf>
    <xf numFmtId="0" fontId="41" fillId="0" borderId="35" xfId="0" applyFont="1" applyFill="1" applyBorder="1" applyAlignment="1">
      <alignment horizontal="center" vertical="center"/>
    </xf>
    <xf numFmtId="4" fontId="37" fillId="45" borderId="36" xfId="0" applyNumberFormat="1" applyFont="1" applyFill="1" applyBorder="1" applyAlignment="1">
      <alignment horizontal="right" vertical="center"/>
    </xf>
    <xf numFmtId="49" fontId="32" fillId="0" borderId="40" xfId="0" applyNumberFormat="1" applyFont="1" applyFill="1" applyBorder="1" applyAlignment="1">
      <alignment horizontal="center" vertical="top"/>
    </xf>
    <xf numFmtId="49" fontId="37" fillId="0" borderId="29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49" fontId="32" fillId="45" borderId="45" xfId="0" applyNumberFormat="1" applyFont="1" applyFill="1" applyBorder="1" applyAlignment="1">
      <alignment horizontal="center" vertical="top"/>
    </xf>
    <xf numFmtId="0" fontId="38" fillId="0" borderId="36" xfId="0" applyFont="1" applyFill="1" applyBorder="1" applyAlignment="1">
      <alignment horizontal="center" vertical="center"/>
    </xf>
    <xf numFmtId="4" fontId="37" fillId="45" borderId="36" xfId="0" applyNumberFormat="1" applyFont="1" applyFill="1" applyBorder="1" applyAlignment="1">
      <alignment/>
    </xf>
    <xf numFmtId="4" fontId="37" fillId="45" borderId="16" xfId="0" applyNumberFormat="1" applyFont="1" applyFill="1" applyBorder="1" applyAlignment="1">
      <alignment horizontal="right" vertical="center"/>
    </xf>
    <xf numFmtId="49" fontId="37" fillId="45" borderId="16" xfId="0" applyNumberFormat="1" applyFont="1" applyFill="1" applyBorder="1" applyAlignment="1">
      <alignment horizontal="center" vertical="center"/>
    </xf>
    <xf numFmtId="4" fontId="32" fillId="0" borderId="30" xfId="0" applyNumberFormat="1" applyFont="1" applyFill="1" applyBorder="1" applyAlignment="1">
      <alignment horizontal="right" vertical="center"/>
    </xf>
    <xf numFmtId="4" fontId="37" fillId="0" borderId="44" xfId="0" applyNumberFormat="1" applyFont="1" applyFill="1" applyBorder="1" applyAlignment="1">
      <alignment vertical="center"/>
    </xf>
    <xf numFmtId="4" fontId="37" fillId="0" borderId="35" xfId="0" applyNumberFormat="1" applyFont="1" applyFill="1" applyBorder="1" applyAlignment="1">
      <alignment/>
    </xf>
    <xf numFmtId="4" fontId="32" fillId="0" borderId="35" xfId="0" applyNumberFormat="1" applyFont="1" applyFill="1" applyBorder="1" applyAlignment="1">
      <alignment horizontal="right" vertical="center"/>
    </xf>
    <xf numFmtId="4" fontId="37" fillId="0" borderId="37" xfId="0" applyNumberFormat="1" applyFont="1" applyFill="1" applyBorder="1" applyAlignment="1">
      <alignment vertical="center"/>
    </xf>
    <xf numFmtId="0" fontId="32" fillId="46" borderId="28" xfId="0" applyFont="1" applyFill="1" applyBorder="1" applyAlignment="1">
      <alignment horizontal="left" vertical="center"/>
    </xf>
    <xf numFmtId="0" fontId="38" fillId="46" borderId="30" xfId="0" applyFont="1" applyFill="1" applyBorder="1" applyAlignment="1">
      <alignment horizontal="center" vertical="center"/>
    </xf>
    <xf numFmtId="4" fontId="37" fillId="46" borderId="30" xfId="0" applyNumberFormat="1" applyFont="1" applyFill="1" applyBorder="1" applyAlignment="1">
      <alignment/>
    </xf>
    <xf numFmtId="0" fontId="38" fillId="46" borderId="35" xfId="0" applyFont="1" applyFill="1" applyBorder="1" applyAlignment="1">
      <alignment horizontal="center" vertical="center"/>
    </xf>
    <xf numFmtId="4" fontId="37" fillId="46" borderId="35" xfId="0" applyNumberFormat="1" applyFont="1" applyFill="1" applyBorder="1" applyAlignment="1">
      <alignment/>
    </xf>
    <xf numFmtId="49" fontId="43" fillId="10" borderId="13" xfId="0" applyNumberFormat="1" applyFont="1" applyFill="1" applyBorder="1" applyAlignment="1">
      <alignment horizontal="center" vertical="top"/>
    </xf>
    <xf numFmtId="0" fontId="36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center" vertical="center"/>
    </xf>
    <xf numFmtId="3" fontId="43" fillId="10" borderId="10" xfId="0" applyNumberFormat="1" applyFont="1" applyFill="1" applyBorder="1" applyAlignment="1">
      <alignment horizontal="center" vertical="center"/>
    </xf>
    <xf numFmtId="167" fontId="43" fillId="10" borderId="10" xfId="0" applyNumberFormat="1" applyFont="1" applyFill="1" applyBorder="1" applyAlignment="1">
      <alignment horizontal="center" vertical="center"/>
    </xf>
    <xf numFmtId="49" fontId="43" fillId="10" borderId="10" xfId="0" applyNumberFormat="1" applyFont="1" applyFill="1" applyBorder="1" applyAlignment="1">
      <alignment horizontal="center" vertical="center"/>
    </xf>
    <xf numFmtId="4" fontId="57" fillId="10" borderId="10" xfId="0" applyNumberFormat="1" applyFont="1" applyFill="1" applyBorder="1" applyAlignment="1">
      <alignment vertical="center"/>
    </xf>
    <xf numFmtId="4" fontId="58" fillId="10" borderId="15" xfId="0" applyNumberFormat="1" applyFont="1" applyFill="1" applyBorder="1" applyAlignment="1">
      <alignment vertical="center"/>
    </xf>
    <xf numFmtId="49" fontId="32" fillId="0" borderId="44" xfId="0" applyNumberFormat="1" applyFont="1" applyFill="1" applyBorder="1" applyAlignment="1">
      <alignment horizontal="center" vertical="top"/>
    </xf>
    <xf numFmtId="0" fontId="32" fillId="0" borderId="41" xfId="0" applyFont="1" applyFill="1" applyBorder="1" applyAlignment="1">
      <alignment vertical="center" wrapText="1" shrinkToFit="1"/>
    </xf>
    <xf numFmtId="0" fontId="59" fillId="0" borderId="36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/>
    </xf>
    <xf numFmtId="3" fontId="38" fillId="0" borderId="36" xfId="0" applyNumberFormat="1" applyFont="1" applyFill="1" applyBorder="1" applyAlignment="1">
      <alignment horizontal="center" vertical="center"/>
    </xf>
    <xf numFmtId="4" fontId="37" fillId="0" borderId="36" xfId="0" applyNumberFormat="1" applyFont="1" applyFill="1" applyBorder="1" applyAlignment="1">
      <alignment horizontal="center" vertical="center"/>
    </xf>
    <xf numFmtId="4" fontId="32" fillId="0" borderId="36" xfId="0" applyNumberFormat="1" applyFont="1" applyFill="1" applyBorder="1" applyAlignment="1">
      <alignment horizontal="right" vertical="center"/>
    </xf>
    <xf numFmtId="49" fontId="32" fillId="0" borderId="36" xfId="0" applyNumberFormat="1" applyFont="1" applyFill="1" applyBorder="1" applyAlignment="1">
      <alignment horizontal="center" vertical="center"/>
    </xf>
    <xf numFmtId="4" fontId="37" fillId="0" borderId="36" xfId="0" applyNumberFormat="1" applyFont="1" applyFill="1" applyBorder="1" applyAlignment="1">
      <alignment vertical="center"/>
    </xf>
    <xf numFmtId="49" fontId="32" fillId="0" borderId="46" xfId="0" applyNumberFormat="1" applyFont="1" applyBorder="1" applyAlignment="1">
      <alignment horizontal="center" vertical="top"/>
    </xf>
    <xf numFmtId="0" fontId="32" fillId="0" borderId="29" xfId="0" applyFont="1" applyBorder="1" applyAlignment="1">
      <alignment vertical="center" wrapText="1" shrinkToFit="1"/>
    </xf>
    <xf numFmtId="0" fontId="59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3" fontId="38" fillId="0" borderId="29" xfId="0" applyNumberFormat="1" applyFont="1" applyBorder="1" applyAlignment="1">
      <alignment horizontal="center" vertical="center"/>
    </xf>
    <xf numFmtId="4" fontId="37" fillId="0" borderId="29" xfId="0" applyNumberFormat="1" applyFont="1" applyFill="1" applyBorder="1" applyAlignment="1">
      <alignment horizontal="center" vertical="center"/>
    </xf>
    <xf numFmtId="4" fontId="38" fillId="0" borderId="29" xfId="0" applyNumberFormat="1" applyFont="1" applyFill="1" applyBorder="1" applyAlignment="1">
      <alignment horizontal="right" vertical="center"/>
    </xf>
    <xf numFmtId="4" fontId="38" fillId="0" borderId="29" xfId="0" applyNumberFormat="1" applyFont="1" applyFill="1" applyBorder="1" applyAlignment="1">
      <alignment vertical="center"/>
    </xf>
    <xf numFmtId="4" fontId="38" fillId="46" borderId="46" xfId="0" applyNumberFormat="1" applyFont="1" applyFill="1" applyBorder="1" applyAlignment="1">
      <alignment vertical="center"/>
    </xf>
    <xf numFmtId="0" fontId="39" fillId="10" borderId="13" xfId="0" applyFont="1" applyFill="1" applyBorder="1" applyAlignment="1">
      <alignment horizontal="center" vertical="top"/>
    </xf>
    <xf numFmtId="0" fontId="41" fillId="10" borderId="47" xfId="0" applyFont="1" applyFill="1" applyBorder="1" applyAlignment="1">
      <alignment vertical="center" wrapText="1" shrinkToFit="1"/>
    </xf>
    <xf numFmtId="0" fontId="38" fillId="10" borderId="14" xfId="0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horizontal="center" vertical="center" wrapText="1"/>
    </xf>
    <xf numFmtId="4" fontId="43" fillId="10" borderId="10" xfId="0" applyNumberFormat="1" applyFont="1" applyFill="1" applyBorder="1" applyAlignment="1">
      <alignment horizontal="center" vertical="center"/>
    </xf>
    <xf numFmtId="4" fontId="53" fillId="10" borderId="10" xfId="0" applyNumberFormat="1" applyFont="1" applyFill="1" applyBorder="1" applyAlignment="1">
      <alignment horizontal="right" vertical="center"/>
    </xf>
    <xf numFmtId="49" fontId="39" fillId="10" borderId="10" xfId="0" applyNumberFormat="1" applyFont="1" applyFill="1" applyBorder="1" applyAlignment="1">
      <alignment horizontal="center" vertical="center"/>
    </xf>
    <xf numFmtId="4" fontId="62" fillId="10" borderId="10" xfId="0" applyNumberFormat="1" applyFont="1" applyFill="1" applyBorder="1" applyAlignment="1">
      <alignment vertical="center"/>
    </xf>
    <xf numFmtId="4" fontId="62" fillId="10" borderId="15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Fill="1" applyBorder="1" applyAlignment="1">
      <alignment horizontal="center" vertical="center"/>
    </xf>
    <xf numFmtId="4" fontId="37" fillId="46" borderId="15" xfId="0" applyNumberFormat="1" applyFont="1" applyFill="1" applyBorder="1" applyAlignment="1">
      <alignment vertical="center"/>
    </xf>
    <xf numFmtId="49" fontId="32" fillId="0" borderId="38" xfId="0" applyNumberFormat="1" applyFont="1" applyFill="1" applyBorder="1" applyAlignment="1">
      <alignment horizontal="center" vertical="top"/>
    </xf>
    <xf numFmtId="0" fontId="32" fillId="0" borderId="21" xfId="0" applyFont="1" applyFill="1" applyBorder="1" applyAlignment="1">
      <alignment horizontal="left" vertical="center"/>
    </xf>
    <xf numFmtId="4" fontId="37" fillId="46" borderId="26" xfId="0" applyNumberFormat="1" applyFont="1" applyFill="1" applyBorder="1" applyAlignment="1">
      <alignment vertical="center"/>
    </xf>
    <xf numFmtId="0" fontId="32" fillId="0" borderId="35" xfId="0" applyFont="1" applyFill="1" applyBorder="1" applyAlignment="1">
      <alignment horizontal="left" vertical="center"/>
    </xf>
    <xf numFmtId="49" fontId="32" fillId="45" borderId="11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4" fontId="32" fillId="45" borderId="25" xfId="0" applyNumberFormat="1" applyFont="1" applyFill="1" applyBorder="1" applyAlignment="1">
      <alignment horizontal="right" vertical="center"/>
    </xf>
    <xf numFmtId="49" fontId="32" fillId="0" borderId="32" xfId="0" applyNumberFormat="1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4" fontId="37" fillId="45" borderId="16" xfId="0" applyNumberFormat="1" applyFont="1" applyFill="1" applyBorder="1" applyAlignment="1">
      <alignment/>
    </xf>
    <xf numFmtId="49" fontId="32" fillId="45" borderId="16" xfId="0" applyNumberFormat="1" applyFont="1" applyFill="1" applyBorder="1" applyAlignment="1">
      <alignment horizontal="center" vertical="center"/>
    </xf>
    <xf numFmtId="4" fontId="37" fillId="45" borderId="15" xfId="0" applyNumberFormat="1" applyFont="1" applyFill="1" applyBorder="1" applyAlignment="1">
      <alignment vertical="center"/>
    </xf>
    <xf numFmtId="49" fontId="41" fillId="10" borderId="13" xfId="0" applyNumberFormat="1" applyFont="1" applyFill="1" applyBorder="1" applyAlignment="1">
      <alignment horizontal="center" vertical="top"/>
    </xf>
    <xf numFmtId="0" fontId="41" fillId="10" borderId="10" xfId="0" applyFont="1" applyFill="1" applyBorder="1" applyAlignment="1">
      <alignment horizontal="left" vertical="center"/>
    </xf>
    <xf numFmtId="4" fontId="40" fillId="10" borderId="10" xfId="0" applyNumberFormat="1" applyFont="1" applyFill="1" applyBorder="1" applyAlignment="1">
      <alignment horizontal="center" vertical="center"/>
    </xf>
    <xf numFmtId="49" fontId="41" fillId="10" borderId="10" xfId="0" applyNumberFormat="1" applyFont="1" applyFill="1" applyBorder="1" applyAlignment="1">
      <alignment horizontal="center" vertical="center"/>
    </xf>
    <xf numFmtId="4" fontId="58" fillId="10" borderId="10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37" fillId="0" borderId="25" xfId="0" applyNumberFormat="1" applyFont="1" applyFill="1" applyBorder="1" applyAlignment="1">
      <alignment/>
    </xf>
    <xf numFmtId="0" fontId="32" fillId="0" borderId="30" xfId="0" applyFont="1" applyFill="1" applyBorder="1" applyAlignment="1">
      <alignment horizontal="left" vertical="center"/>
    </xf>
    <xf numFmtId="4" fontId="37" fillId="0" borderId="30" xfId="0" applyNumberFormat="1" applyFont="1" applyFill="1" applyBorder="1" applyAlignment="1">
      <alignment horizontal="right" vertical="center"/>
    </xf>
    <xf numFmtId="3" fontId="38" fillId="0" borderId="29" xfId="0" applyNumberFormat="1" applyFont="1" applyFill="1" applyBorder="1" applyAlignment="1">
      <alignment horizontal="center" vertical="center"/>
    </xf>
    <xf numFmtId="4" fontId="37" fillId="0" borderId="29" xfId="0" applyNumberFormat="1" applyFont="1" applyFill="1" applyBorder="1" applyAlignment="1">
      <alignment/>
    </xf>
    <xf numFmtId="4" fontId="32" fillId="0" borderId="21" xfId="0" applyNumberFormat="1" applyFont="1" applyFill="1" applyBorder="1" applyAlignment="1">
      <alignment horizontal="right" vertical="center"/>
    </xf>
    <xf numFmtId="49" fontId="32" fillId="0" borderId="21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vertical="center"/>
    </xf>
    <xf numFmtId="4" fontId="37" fillId="0" borderId="31" xfId="0" applyNumberFormat="1" applyFont="1" applyFill="1" applyBorder="1" applyAlignment="1">
      <alignment vertical="center"/>
    </xf>
    <xf numFmtId="49" fontId="32" fillId="0" borderId="17" xfId="0" applyNumberFormat="1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4" fontId="32" fillId="0" borderId="11" xfId="0" applyNumberFormat="1" applyFont="1" applyFill="1" applyBorder="1" applyAlignment="1">
      <alignment horizontal="right" vertical="center"/>
    </xf>
    <xf numFmtId="49" fontId="32" fillId="0" borderId="11" xfId="0" applyNumberFormat="1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32" fillId="0" borderId="36" xfId="0" applyFont="1" applyFill="1" applyBorder="1" applyAlignment="1">
      <alignment horizontal="left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top"/>
    </xf>
    <xf numFmtId="0" fontId="40" fillId="1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3" fontId="43" fillId="10" borderId="11" xfId="0" applyNumberFormat="1" applyFont="1" applyFill="1" applyBorder="1" applyAlignment="1">
      <alignment horizontal="center" vertical="center"/>
    </xf>
    <xf numFmtId="167" fontId="43" fillId="10" borderId="11" xfId="0" applyNumberFormat="1" applyFont="1" applyFill="1" applyBorder="1" applyAlignment="1">
      <alignment horizontal="center" vertical="center"/>
    </xf>
    <xf numFmtId="4" fontId="40" fillId="10" borderId="11" xfId="0" applyNumberFormat="1" applyFont="1" applyFill="1" applyBorder="1" applyAlignment="1">
      <alignment horizontal="right" vertical="center"/>
    </xf>
    <xf numFmtId="49" fontId="32" fillId="10" borderId="11" xfId="0" applyNumberFormat="1" applyFont="1" applyFill="1" applyBorder="1" applyAlignment="1">
      <alignment horizontal="center" vertical="center"/>
    </xf>
    <xf numFmtId="4" fontId="57" fillId="10" borderId="11" xfId="0" applyNumberFormat="1" applyFont="1" applyFill="1" applyBorder="1" applyAlignment="1">
      <alignment vertical="center"/>
    </xf>
    <xf numFmtId="4" fontId="58" fillId="10" borderId="48" xfId="0" applyNumberFormat="1" applyFont="1" applyFill="1" applyBorder="1" applyAlignment="1">
      <alignment vertical="center"/>
    </xf>
    <xf numFmtId="49" fontId="32" fillId="0" borderId="44" xfId="0" applyNumberFormat="1" applyFont="1" applyBorder="1" applyAlignment="1">
      <alignment horizontal="center" vertical="top" wrapText="1"/>
    </xf>
    <xf numFmtId="0" fontId="32" fillId="0" borderId="36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3" fontId="38" fillId="0" borderId="36" xfId="0" applyNumberFormat="1" applyFont="1" applyBorder="1" applyAlignment="1">
      <alignment horizontal="center" vertical="center" wrapText="1"/>
    </xf>
    <xf numFmtId="4" fontId="32" fillId="45" borderId="36" xfId="0" applyNumberFormat="1" applyFont="1" applyFill="1" applyBorder="1" applyAlignment="1">
      <alignment horizontal="right" vertical="center" wrapText="1"/>
    </xf>
    <xf numFmtId="49" fontId="32" fillId="45" borderId="36" xfId="0" applyNumberFormat="1" applyFont="1" applyFill="1" applyBorder="1" applyAlignment="1">
      <alignment horizontal="center" vertical="center" wrapText="1"/>
    </xf>
    <xf numFmtId="4" fontId="37" fillId="45" borderId="36" xfId="0" applyNumberFormat="1" applyFont="1" applyFill="1" applyBorder="1" applyAlignment="1">
      <alignment vertical="center" wrapText="1"/>
    </xf>
    <xf numFmtId="4" fontId="37" fillId="45" borderId="44" xfId="0" applyNumberFormat="1" applyFont="1" applyFill="1" applyBorder="1" applyAlignment="1">
      <alignment vertical="center" wrapText="1"/>
    </xf>
    <xf numFmtId="49" fontId="32" fillId="0" borderId="31" xfId="0" applyNumberFormat="1" applyFont="1" applyBorder="1" applyAlignment="1">
      <alignment horizontal="center" vertical="top" wrapText="1"/>
    </xf>
    <xf numFmtId="0" fontId="32" fillId="0" borderId="30" xfId="0" applyFont="1" applyBorder="1" applyAlignment="1">
      <alignment horizontal="left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4" fontId="37" fillId="45" borderId="31" xfId="0" applyNumberFormat="1" applyFont="1" applyFill="1" applyBorder="1" applyAlignment="1">
      <alignment vertical="center" wrapText="1"/>
    </xf>
    <xf numFmtId="0" fontId="41" fillId="0" borderId="30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center" vertical="center" wrapText="1"/>
    </xf>
    <xf numFmtId="4" fontId="37" fillId="45" borderId="32" xfId="0" applyNumberFormat="1" applyFont="1" applyFill="1" applyBorder="1" applyAlignment="1">
      <alignment vertical="center" wrapText="1"/>
    </xf>
    <xf numFmtId="49" fontId="32" fillId="32" borderId="31" xfId="0" applyNumberFormat="1" applyFont="1" applyFill="1" applyBorder="1" applyAlignment="1">
      <alignment horizontal="center" vertical="top" wrapText="1"/>
    </xf>
    <xf numFmtId="0" fontId="32" fillId="32" borderId="30" xfId="0" applyFont="1" applyFill="1" applyBorder="1" applyAlignment="1">
      <alignment horizontal="left" vertical="center" wrapText="1"/>
    </xf>
    <xf numFmtId="0" fontId="40" fillId="32" borderId="30" xfId="0" applyFont="1" applyFill="1" applyBorder="1" applyAlignment="1">
      <alignment horizontal="center" vertical="center" wrapText="1"/>
    </xf>
    <xf numFmtId="0" fontId="43" fillId="32" borderId="30" xfId="0" applyFont="1" applyFill="1" applyBorder="1" applyAlignment="1">
      <alignment horizontal="center" vertical="center" wrapText="1"/>
    </xf>
    <xf numFmtId="0" fontId="36" fillId="32" borderId="30" xfId="0" applyFont="1" applyFill="1" applyBorder="1" applyAlignment="1">
      <alignment horizontal="center" vertical="center" wrapText="1"/>
    </xf>
    <xf numFmtId="0" fontId="38" fillId="32" borderId="30" xfId="0" applyFont="1" applyFill="1" applyBorder="1" applyAlignment="1">
      <alignment horizontal="center" vertical="center" wrapText="1"/>
    </xf>
    <xf numFmtId="3" fontId="40" fillId="32" borderId="36" xfId="0" applyNumberFormat="1" applyFont="1" applyFill="1" applyBorder="1" applyAlignment="1">
      <alignment horizontal="center" vertical="center" wrapText="1"/>
    </xf>
    <xf numFmtId="3" fontId="38" fillId="32" borderId="36" xfId="0" applyNumberFormat="1" applyFont="1" applyFill="1" applyBorder="1" applyAlignment="1">
      <alignment horizontal="center" vertical="center" wrapText="1"/>
    </xf>
    <xf numFmtId="4" fontId="37" fillId="32" borderId="30" xfId="0" applyNumberFormat="1" applyFont="1" applyFill="1" applyBorder="1" applyAlignment="1">
      <alignment vertical="center"/>
    </xf>
    <xf numFmtId="4" fontId="37" fillId="32" borderId="36" xfId="0" applyNumberFormat="1" applyFont="1" applyFill="1" applyBorder="1" applyAlignment="1">
      <alignment horizontal="right" vertical="center" wrapText="1"/>
    </xf>
    <xf numFmtId="49" fontId="37" fillId="32" borderId="36" xfId="0" applyNumberFormat="1" applyFont="1" applyFill="1" applyBorder="1" applyAlignment="1">
      <alignment horizontal="center" vertical="center" wrapText="1"/>
    </xf>
    <xf numFmtId="4" fontId="37" fillId="32" borderId="36" xfId="0" applyNumberFormat="1" applyFont="1" applyFill="1" applyBorder="1" applyAlignment="1">
      <alignment vertical="center" wrapText="1"/>
    </xf>
    <xf numFmtId="4" fontId="37" fillId="32" borderId="31" xfId="0" applyNumberFormat="1" applyFont="1" applyFill="1" applyBorder="1" applyAlignment="1">
      <alignment vertical="center" wrapText="1"/>
    </xf>
    <xf numFmtId="49" fontId="32" fillId="0" borderId="31" xfId="0" applyNumberFormat="1" applyFont="1" applyFill="1" applyBorder="1" applyAlignment="1">
      <alignment horizontal="center" wrapText="1"/>
    </xf>
    <xf numFmtId="0" fontId="32" fillId="0" borderId="30" xfId="0" applyFont="1" applyBorder="1" applyAlignment="1">
      <alignment horizontal="left" wrapText="1"/>
    </xf>
    <xf numFmtId="0" fontId="40" fillId="0" borderId="30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4" fontId="36" fillId="45" borderId="36" xfId="0" applyNumberFormat="1" applyFont="1" applyFill="1" applyBorder="1" applyAlignment="1">
      <alignment vertical="center" wrapText="1"/>
    </xf>
    <xf numFmtId="49" fontId="32" fillId="0" borderId="46" xfId="0" applyNumberFormat="1" applyFont="1" applyBorder="1" applyAlignment="1">
      <alignment horizontal="center" wrapText="1"/>
    </xf>
    <xf numFmtId="0" fontId="32" fillId="0" borderId="29" xfId="0" applyFont="1" applyBorder="1" applyAlignment="1">
      <alignment horizontal="left" wrapText="1"/>
    </xf>
    <xf numFmtId="0" fontId="40" fillId="0" borderId="29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36" fillId="0" borderId="29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3" fontId="38" fillId="0" borderId="16" xfId="0" applyNumberFormat="1" applyFont="1" applyBorder="1" applyAlignment="1">
      <alignment horizontal="center" vertical="center" wrapText="1"/>
    </xf>
    <xf numFmtId="4" fontId="32" fillId="45" borderId="16" xfId="0" applyNumberFormat="1" applyFont="1" applyFill="1" applyBorder="1" applyAlignment="1">
      <alignment horizontal="right" vertical="center" wrapText="1"/>
    </xf>
    <xf numFmtId="49" fontId="32" fillId="45" borderId="16" xfId="0" applyNumberFormat="1" applyFont="1" applyFill="1" applyBorder="1" applyAlignment="1">
      <alignment horizontal="center" vertical="center" wrapText="1"/>
    </xf>
    <xf numFmtId="4" fontId="37" fillId="45" borderId="46" xfId="0" applyNumberFormat="1" applyFont="1" applyFill="1" applyBorder="1" applyAlignment="1">
      <alignment vertical="center" wrapText="1"/>
    </xf>
    <xf numFmtId="49" fontId="32" fillId="0" borderId="49" xfId="0" applyNumberFormat="1" applyFont="1" applyBorder="1" applyAlignment="1">
      <alignment horizontal="center" wrapText="1"/>
    </xf>
    <xf numFmtId="0" fontId="41" fillId="10" borderId="47" xfId="0" applyFont="1" applyFill="1" applyBorder="1" applyAlignment="1">
      <alignment horizontal="left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left" vertical="center" wrapText="1"/>
    </xf>
    <xf numFmtId="4" fontId="40" fillId="10" borderId="50" xfId="0" applyNumberFormat="1" applyFont="1" applyFill="1" applyBorder="1" applyAlignment="1">
      <alignment horizontal="right" vertical="center" wrapText="1"/>
    </xf>
    <xf numFmtId="49" fontId="32" fillId="10" borderId="10" xfId="0" applyNumberFormat="1" applyFont="1" applyFill="1" applyBorder="1" applyAlignment="1">
      <alignment horizontal="center" vertical="center" wrapText="1"/>
    </xf>
    <xf numFmtId="4" fontId="57" fillId="10" borderId="14" xfId="0" applyNumberFormat="1" applyFont="1" applyFill="1" applyBorder="1" applyAlignment="1">
      <alignment vertical="center" wrapText="1"/>
    </xf>
    <xf numFmtId="4" fontId="58" fillId="10" borderId="15" xfId="0" applyNumberFormat="1" applyFont="1" applyFill="1" applyBorder="1" applyAlignment="1">
      <alignment vertical="center" wrapText="1"/>
    </xf>
    <xf numFmtId="0" fontId="41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43" fillId="0" borderId="16" xfId="0" applyFont="1" applyBorder="1" applyAlignment="1">
      <alignment horizontal="left" wrapText="1"/>
    </xf>
    <xf numFmtId="0" fontId="43" fillId="0" borderId="16" xfId="0" applyFont="1" applyBorder="1" applyAlignment="1">
      <alignment horizontal="center" wrapText="1"/>
    </xf>
    <xf numFmtId="4" fontId="43" fillId="0" borderId="36" xfId="0" applyNumberFormat="1" applyFont="1" applyFill="1" applyBorder="1" applyAlignment="1">
      <alignment horizontal="center" wrapText="1"/>
    </xf>
    <xf numFmtId="4" fontId="38" fillId="0" borderId="36" xfId="0" applyNumberFormat="1" applyFont="1" applyFill="1" applyBorder="1" applyAlignment="1">
      <alignment horizontal="right" wrapText="1"/>
    </xf>
    <xf numFmtId="49" fontId="37" fillId="0" borderId="36" xfId="0" applyNumberFormat="1" applyFont="1" applyFill="1" applyBorder="1" applyAlignment="1">
      <alignment horizontal="center" wrapText="1"/>
    </xf>
    <xf numFmtId="4" fontId="37" fillId="0" borderId="36" xfId="0" applyNumberFormat="1" applyFont="1" applyFill="1" applyBorder="1" applyAlignment="1">
      <alignment wrapText="1"/>
    </xf>
    <xf numFmtId="4" fontId="38" fillId="0" borderId="44" xfId="0" applyNumberFormat="1" applyFont="1" applyFill="1" applyBorder="1" applyAlignment="1">
      <alignment wrapText="1"/>
    </xf>
    <xf numFmtId="0" fontId="41" fillId="0" borderId="30" xfId="0" applyFont="1" applyBorder="1" applyAlignment="1">
      <alignment horizontal="left" wrapText="1"/>
    </xf>
    <xf numFmtId="0" fontId="43" fillId="0" borderId="30" xfId="0" applyFont="1" applyBorder="1" applyAlignment="1">
      <alignment horizontal="left" wrapText="1"/>
    </xf>
    <xf numFmtId="4" fontId="43" fillId="0" borderId="30" xfId="0" applyNumberFormat="1" applyFont="1" applyFill="1" applyBorder="1" applyAlignment="1">
      <alignment horizontal="center" wrapText="1"/>
    </xf>
    <xf numFmtId="4" fontId="38" fillId="0" borderId="30" xfId="0" applyNumberFormat="1" applyFont="1" applyFill="1" applyBorder="1" applyAlignment="1">
      <alignment horizontal="right" wrapText="1"/>
    </xf>
    <xf numFmtId="49" fontId="37" fillId="0" borderId="30" xfId="0" applyNumberFormat="1" applyFont="1" applyFill="1" applyBorder="1" applyAlignment="1">
      <alignment horizontal="center" wrapText="1"/>
    </xf>
    <xf numFmtId="4" fontId="37" fillId="0" borderId="30" xfId="0" applyNumberFormat="1" applyFont="1" applyFill="1" applyBorder="1" applyAlignment="1">
      <alignment wrapText="1"/>
    </xf>
    <xf numFmtId="4" fontId="38" fillId="0" borderId="31" xfId="0" applyNumberFormat="1" applyFont="1" applyFill="1" applyBorder="1" applyAlignment="1">
      <alignment wrapText="1"/>
    </xf>
    <xf numFmtId="4" fontId="41" fillId="0" borderId="30" xfId="0" applyNumberFormat="1" applyFont="1" applyFill="1" applyBorder="1" applyAlignment="1">
      <alignment horizontal="right" wrapText="1"/>
    </xf>
    <xf numFmtId="49" fontId="32" fillId="0" borderId="30" xfId="0" applyNumberFormat="1" applyFont="1" applyFill="1" applyBorder="1" applyAlignment="1">
      <alignment horizontal="center" wrapText="1"/>
    </xf>
    <xf numFmtId="4" fontId="57" fillId="0" borderId="30" xfId="0" applyNumberFormat="1" applyFont="1" applyFill="1" applyBorder="1" applyAlignment="1">
      <alignment wrapText="1"/>
    </xf>
    <xf numFmtId="4" fontId="58" fillId="0" borderId="31" xfId="0" applyNumberFormat="1" applyFont="1" applyFill="1" applyBorder="1" applyAlignment="1">
      <alignment wrapText="1"/>
    </xf>
    <xf numFmtId="0" fontId="41" fillId="0" borderId="29" xfId="0" applyFont="1" applyBorder="1" applyAlignment="1">
      <alignment horizontal="left" wrapText="1"/>
    </xf>
    <xf numFmtId="0" fontId="43" fillId="0" borderId="29" xfId="0" applyFont="1" applyBorder="1" applyAlignment="1">
      <alignment horizontal="left" wrapText="1"/>
    </xf>
    <xf numFmtId="4" fontId="43" fillId="0" borderId="29" xfId="0" applyNumberFormat="1" applyFont="1" applyFill="1" applyBorder="1" applyAlignment="1">
      <alignment horizontal="center" wrapText="1"/>
    </xf>
    <xf numFmtId="4" fontId="41" fillId="0" borderId="29" xfId="0" applyNumberFormat="1" applyFont="1" applyFill="1" applyBorder="1" applyAlignment="1">
      <alignment horizontal="right" wrapText="1"/>
    </xf>
    <xf numFmtId="49" fontId="32" fillId="0" borderId="29" xfId="0" applyNumberFormat="1" applyFont="1" applyFill="1" applyBorder="1" applyAlignment="1">
      <alignment horizontal="center" wrapText="1"/>
    </xf>
    <xf numFmtId="4" fontId="57" fillId="0" borderId="29" xfId="0" applyNumberFormat="1" applyFont="1" applyFill="1" applyBorder="1" applyAlignment="1">
      <alignment wrapText="1"/>
    </xf>
    <xf numFmtId="4" fontId="58" fillId="0" borderId="46" xfId="0" applyNumberFormat="1" applyFont="1" applyFill="1" applyBorder="1" applyAlignment="1">
      <alignment wrapText="1"/>
    </xf>
    <xf numFmtId="0" fontId="54" fillId="0" borderId="51" xfId="0" applyFont="1" applyBorder="1" applyAlignment="1">
      <alignment horizontal="left" vertical="top" wrapText="1"/>
    </xf>
    <xf numFmtId="49" fontId="32" fillId="0" borderId="13" xfId="0" applyNumberFormat="1" applyFont="1" applyBorder="1" applyAlignment="1">
      <alignment horizontal="center" wrapText="1"/>
    </xf>
    <xf numFmtId="0" fontId="41" fillId="10" borderId="10" xfId="0" applyFont="1" applyFill="1" applyBorder="1" applyAlignment="1">
      <alignment horizontal="left" wrapText="1"/>
    </xf>
    <xf numFmtId="0" fontId="40" fillId="10" borderId="10" xfId="0" applyFont="1" applyFill="1" applyBorder="1" applyAlignment="1">
      <alignment horizontal="center" wrapText="1"/>
    </xf>
    <xf numFmtId="0" fontId="36" fillId="10" borderId="10" xfId="0" applyFont="1" applyFill="1" applyBorder="1" applyAlignment="1">
      <alignment horizontal="center" wrapText="1"/>
    </xf>
    <xf numFmtId="0" fontId="43" fillId="10" borderId="10" xfId="0" applyFont="1" applyFill="1" applyBorder="1" applyAlignment="1">
      <alignment horizontal="left" wrapText="1"/>
    </xf>
    <xf numFmtId="0" fontId="43" fillId="10" borderId="10" xfId="0" applyFont="1" applyFill="1" applyBorder="1" applyAlignment="1">
      <alignment horizontal="center" wrapText="1"/>
    </xf>
    <xf numFmtId="4" fontId="43" fillId="10" borderId="10" xfId="0" applyNumberFormat="1" applyFont="1" applyFill="1" applyBorder="1" applyAlignment="1">
      <alignment horizontal="center" wrapText="1"/>
    </xf>
    <xf numFmtId="4" fontId="41" fillId="10" borderId="10" xfId="0" applyNumberFormat="1" applyFont="1" applyFill="1" applyBorder="1" applyAlignment="1">
      <alignment horizontal="right" wrapText="1"/>
    </xf>
    <xf numFmtId="49" fontId="32" fillId="10" borderId="10" xfId="0" applyNumberFormat="1" applyFont="1" applyFill="1" applyBorder="1" applyAlignment="1">
      <alignment horizontal="center" wrapText="1"/>
    </xf>
    <xf numFmtId="4" fontId="32" fillId="10" borderId="15" xfId="0" applyNumberFormat="1" applyFont="1" applyFill="1" applyBorder="1" applyAlignment="1">
      <alignment wrapText="1"/>
    </xf>
    <xf numFmtId="4" fontId="58" fillId="10" borderId="52" xfId="0" applyNumberFormat="1" applyFont="1" applyFill="1" applyBorder="1" applyAlignment="1">
      <alignment wrapText="1"/>
    </xf>
    <xf numFmtId="0" fontId="43" fillId="0" borderId="53" xfId="0" applyFont="1" applyBorder="1" applyAlignment="1">
      <alignment horizontal="left"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3" fontId="40" fillId="0" borderId="11" xfId="0" applyNumberFormat="1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3" fillId="0" borderId="11" xfId="0" applyFont="1" applyFill="1" applyBorder="1" applyAlignment="1">
      <alignment horizontal="center" wrapText="1"/>
    </xf>
    <xf numFmtId="4" fontId="60" fillId="0" borderId="54" xfId="0" applyNumberFormat="1" applyFont="1" applyFill="1" applyBorder="1" applyAlignment="1">
      <alignment horizontal="right" wrapText="1"/>
    </xf>
    <xf numFmtId="49" fontId="32" fillId="0" borderId="17" xfId="0" applyNumberFormat="1" applyFont="1" applyFill="1" applyBorder="1" applyAlignment="1">
      <alignment horizontal="center" wrapText="1"/>
    </xf>
    <xf numFmtId="4" fontId="32" fillId="0" borderId="48" xfId="0" applyNumberFormat="1" applyFont="1" applyFill="1" applyBorder="1" applyAlignment="1">
      <alignment vertical="center" wrapText="1"/>
    </xf>
    <xf numFmtId="4" fontId="40" fillId="0" borderId="48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65" fillId="0" borderId="0" xfId="0" applyFont="1" applyAlignment="1">
      <alignment/>
    </xf>
    <xf numFmtId="49" fontId="68" fillId="45" borderId="38" xfId="0" applyNumberFormat="1" applyFont="1" applyFill="1" applyBorder="1" applyAlignment="1">
      <alignment horizontal="center" vertical="top"/>
    </xf>
    <xf numFmtId="0" fontId="20" fillId="45" borderId="25" xfId="0" applyFont="1" applyFill="1" applyBorder="1" applyAlignment="1">
      <alignment horizontal="center"/>
    </xf>
    <xf numFmtId="0" fontId="20" fillId="45" borderId="30" xfId="0" applyFont="1" applyFill="1" applyBorder="1" applyAlignment="1">
      <alignment horizontal="center"/>
    </xf>
    <xf numFmtId="49" fontId="20" fillId="45" borderId="13" xfId="0" applyNumberFormat="1" applyFont="1" applyFill="1" applyBorder="1" applyAlignment="1">
      <alignment horizontal="center" vertical="top"/>
    </xf>
    <xf numFmtId="49" fontId="20" fillId="45" borderId="38" xfId="0" applyNumberFormat="1" applyFont="1" applyFill="1" applyBorder="1" applyAlignment="1">
      <alignment horizontal="center" vertical="top"/>
    </xf>
    <xf numFmtId="49" fontId="20" fillId="45" borderId="27" xfId="0" applyNumberFormat="1" applyFont="1" applyFill="1" applyBorder="1" applyAlignment="1">
      <alignment horizontal="center" vertical="top"/>
    </xf>
    <xf numFmtId="49" fontId="20" fillId="45" borderId="33" xfId="0" applyNumberFormat="1" applyFont="1" applyFill="1" applyBorder="1" applyAlignment="1">
      <alignment horizontal="center" vertical="top"/>
    </xf>
    <xf numFmtId="0" fontId="20" fillId="45" borderId="35" xfId="0" applyFont="1" applyFill="1" applyBorder="1" applyAlignment="1">
      <alignment horizontal="center"/>
    </xf>
    <xf numFmtId="0" fontId="66" fillId="38" borderId="13" xfId="0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top"/>
    </xf>
    <xf numFmtId="0" fontId="67" fillId="0" borderId="11" xfId="0" applyFont="1" applyBorder="1" applyAlignment="1">
      <alignment horizontal="center" vertical="center"/>
    </xf>
    <xf numFmtId="0" fontId="66" fillId="38" borderId="49" xfId="0" applyFont="1" applyFill="1" applyBorder="1" applyAlignment="1">
      <alignment horizontal="center" vertical="center" wrapText="1"/>
    </xf>
    <xf numFmtId="0" fontId="66" fillId="38" borderId="55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top"/>
    </xf>
    <xf numFmtId="0" fontId="20" fillId="0" borderId="55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left" vertical="center" wrapText="1"/>
    </xf>
    <xf numFmtId="3" fontId="67" fillId="0" borderId="13" xfId="0" applyNumberFormat="1" applyFont="1" applyFill="1" applyBorder="1" applyAlignment="1">
      <alignment horizontal="center" vertical="center"/>
    </xf>
    <xf numFmtId="49" fontId="20" fillId="0" borderId="38" xfId="0" applyNumberFormat="1" applyFont="1" applyFill="1" applyBorder="1" applyAlignment="1">
      <alignment horizontal="center" vertical="top"/>
    </xf>
    <xf numFmtId="0" fontId="20" fillId="0" borderId="57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3" fontId="67" fillId="0" borderId="38" xfId="0" applyNumberFormat="1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top"/>
    </xf>
    <xf numFmtId="0" fontId="20" fillId="0" borderId="5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3" fontId="67" fillId="0" borderId="27" xfId="0" applyNumberFormat="1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3" fontId="67" fillId="0" borderId="33" xfId="0" applyNumberFormat="1" applyFont="1" applyFill="1" applyBorder="1" applyAlignment="1">
      <alignment horizontal="center" vertical="center"/>
    </xf>
    <xf numFmtId="49" fontId="20" fillId="45" borderId="19" xfId="0" applyNumberFormat="1" applyFont="1" applyFill="1" applyBorder="1" applyAlignment="1">
      <alignment horizontal="center" vertical="top"/>
    </xf>
    <xf numFmtId="0" fontId="20" fillId="45" borderId="57" xfId="0" applyFont="1" applyFill="1" applyBorder="1" applyAlignment="1">
      <alignment/>
    </xf>
    <xf numFmtId="0" fontId="20" fillId="45" borderId="19" xfId="0" applyFont="1" applyFill="1" applyBorder="1" applyAlignment="1">
      <alignment horizontal="center" vertical="center"/>
    </xf>
    <xf numFmtId="0" fontId="20" fillId="45" borderId="63" xfId="0" applyFont="1" applyFill="1" applyBorder="1" applyAlignment="1">
      <alignment horizontal="center" vertical="center"/>
    </xf>
    <xf numFmtId="49" fontId="20" fillId="45" borderId="40" xfId="0" applyNumberFormat="1" applyFont="1" applyFill="1" applyBorder="1" applyAlignment="1">
      <alignment horizontal="center" vertical="top"/>
    </xf>
    <xf numFmtId="0" fontId="20" fillId="45" borderId="59" xfId="0" applyFont="1" applyFill="1" applyBorder="1" applyAlignment="1">
      <alignment/>
    </xf>
    <xf numFmtId="0" fontId="20" fillId="45" borderId="40" xfId="0" applyFont="1" applyFill="1" applyBorder="1" applyAlignment="1">
      <alignment horizontal="center" vertical="center"/>
    </xf>
    <xf numFmtId="0" fontId="20" fillId="45" borderId="60" xfId="0" applyFont="1" applyFill="1" applyBorder="1" applyAlignment="1">
      <alignment horizontal="center" vertical="center"/>
    </xf>
    <xf numFmtId="0" fontId="20" fillId="45" borderId="61" xfId="0" applyFont="1" applyFill="1" applyBorder="1" applyAlignment="1">
      <alignment/>
    </xf>
    <xf numFmtId="0" fontId="20" fillId="45" borderId="33" xfId="0" applyFont="1" applyFill="1" applyBorder="1" applyAlignment="1">
      <alignment horizontal="center" vertical="center"/>
    </xf>
    <xf numFmtId="0" fontId="20" fillId="45" borderId="62" xfId="0" applyFont="1" applyFill="1" applyBorder="1" applyAlignment="1">
      <alignment horizontal="center" vertical="center"/>
    </xf>
    <xf numFmtId="49" fontId="68" fillId="45" borderId="13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left" vertical="center"/>
    </xf>
    <xf numFmtId="0" fontId="20" fillId="45" borderId="13" xfId="0" applyFont="1" applyFill="1" applyBorder="1" applyAlignment="1">
      <alignment horizontal="center" vertical="center"/>
    </xf>
    <xf numFmtId="0" fontId="20" fillId="45" borderId="49" xfId="0" applyFont="1" applyFill="1" applyBorder="1" applyAlignment="1">
      <alignment horizontal="center" vertical="center"/>
    </xf>
    <xf numFmtId="49" fontId="68" fillId="45" borderId="38" xfId="0" applyNumberFormat="1" applyFont="1" applyFill="1" applyBorder="1" applyAlignment="1">
      <alignment horizontal="center" vertical="center"/>
    </xf>
    <xf numFmtId="0" fontId="20" fillId="45" borderId="64" xfId="0" applyFont="1" applyFill="1" applyBorder="1" applyAlignment="1">
      <alignment horizontal="left" vertical="center"/>
    </xf>
    <xf numFmtId="0" fontId="20" fillId="45" borderId="38" xfId="0" applyFont="1" applyFill="1" applyBorder="1" applyAlignment="1">
      <alignment horizontal="center" vertical="center"/>
    </xf>
    <xf numFmtId="0" fontId="20" fillId="45" borderId="58" xfId="0" applyFont="1" applyFill="1" applyBorder="1" applyAlignment="1">
      <alignment horizontal="center" vertical="center"/>
    </xf>
    <xf numFmtId="3" fontId="67" fillId="45" borderId="38" xfId="0" applyNumberFormat="1" applyFont="1" applyFill="1" applyBorder="1" applyAlignment="1">
      <alignment horizontal="center" vertical="center"/>
    </xf>
    <xf numFmtId="49" fontId="68" fillId="45" borderId="27" xfId="0" applyNumberFormat="1" applyFont="1" applyFill="1" applyBorder="1" applyAlignment="1">
      <alignment horizontal="center" vertical="center"/>
    </xf>
    <xf numFmtId="0" fontId="20" fillId="45" borderId="65" xfId="0" applyFont="1" applyFill="1" applyBorder="1" applyAlignment="1">
      <alignment horizontal="left" vertical="center"/>
    </xf>
    <xf numFmtId="0" fontId="20" fillId="45" borderId="27" xfId="0" applyFont="1" applyFill="1" applyBorder="1" applyAlignment="1">
      <alignment horizontal="center" vertical="center"/>
    </xf>
    <xf numFmtId="0" fontId="20" fillId="45" borderId="66" xfId="0" applyFont="1" applyFill="1" applyBorder="1" applyAlignment="1">
      <alignment horizontal="center" vertical="center"/>
    </xf>
    <xf numFmtId="3" fontId="67" fillId="45" borderId="27" xfId="0" applyNumberFormat="1" applyFont="1" applyFill="1" applyBorder="1" applyAlignment="1">
      <alignment horizontal="center" vertical="center"/>
    </xf>
    <xf numFmtId="49" fontId="68" fillId="45" borderId="33" xfId="0" applyNumberFormat="1" applyFont="1" applyFill="1" applyBorder="1" applyAlignment="1">
      <alignment horizontal="center" vertical="center"/>
    </xf>
    <xf numFmtId="0" fontId="20" fillId="45" borderId="61" xfId="0" applyFont="1" applyFill="1" applyBorder="1" applyAlignment="1">
      <alignment horizontal="left" vertical="center"/>
    </xf>
    <xf numFmtId="3" fontId="67" fillId="45" borderId="33" xfId="0" applyNumberFormat="1" applyFont="1" applyFill="1" applyBorder="1" applyAlignment="1">
      <alignment horizontal="center" vertical="center"/>
    </xf>
    <xf numFmtId="0" fontId="20" fillId="45" borderId="55" xfId="0" applyFont="1" applyFill="1" applyBorder="1" applyAlignment="1">
      <alignment horizontal="left" vertical="center"/>
    </xf>
    <xf numFmtId="0" fontId="68" fillId="45" borderId="38" xfId="0" applyFont="1" applyFill="1" applyBorder="1" applyAlignment="1">
      <alignment horizontal="center" vertical="center"/>
    </xf>
    <xf numFmtId="0" fontId="67" fillId="45" borderId="57" xfId="0" applyFont="1" applyFill="1" applyBorder="1" applyAlignment="1">
      <alignment horizontal="left" vertical="center" wrapText="1"/>
    </xf>
    <xf numFmtId="0" fontId="68" fillId="45" borderId="27" xfId="0" applyFont="1" applyFill="1" applyBorder="1" applyAlignment="1">
      <alignment horizontal="center" vertical="center"/>
    </xf>
    <xf numFmtId="0" fontId="67" fillId="45" borderId="59" xfId="0" applyFont="1" applyFill="1" applyBorder="1" applyAlignment="1">
      <alignment horizontal="left" vertical="center" wrapText="1"/>
    </xf>
    <xf numFmtId="0" fontId="20" fillId="45" borderId="23" xfId="0" applyFont="1" applyFill="1" applyBorder="1" applyAlignment="1">
      <alignment horizontal="center" vertical="center"/>
    </xf>
    <xf numFmtId="0" fontId="20" fillId="45" borderId="67" xfId="0" applyFont="1" applyFill="1" applyBorder="1" applyAlignment="1">
      <alignment horizontal="center" vertical="center"/>
    </xf>
    <xf numFmtId="0" fontId="68" fillId="45" borderId="33" xfId="0" applyFont="1" applyFill="1" applyBorder="1" applyAlignment="1">
      <alignment horizontal="center" vertical="center"/>
    </xf>
    <xf numFmtId="0" fontId="67" fillId="45" borderId="61" xfId="0" applyFont="1" applyFill="1" applyBorder="1" applyAlignment="1">
      <alignment horizontal="left" vertical="center" wrapText="1"/>
    </xf>
    <xf numFmtId="0" fontId="20" fillId="45" borderId="17" xfId="0" applyFont="1" applyFill="1" applyBorder="1" applyAlignment="1">
      <alignment horizontal="center" vertical="center"/>
    </xf>
    <xf numFmtId="0" fontId="20" fillId="45" borderId="68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7" fillId="0" borderId="55" xfId="0" applyFont="1" applyFill="1" applyBorder="1" applyAlignment="1">
      <alignment horizontal="left" vertical="center" wrapText="1"/>
    </xf>
    <xf numFmtId="0" fontId="68" fillId="45" borderId="13" xfId="0" applyFont="1" applyFill="1" applyBorder="1" applyAlignment="1">
      <alignment horizontal="center" vertical="center"/>
    </xf>
    <xf numFmtId="0" fontId="67" fillId="45" borderId="55" xfId="0" applyFont="1" applyFill="1" applyBorder="1" applyAlignment="1">
      <alignment horizontal="left" vertical="center" wrapText="1"/>
    </xf>
    <xf numFmtId="3" fontId="67" fillId="45" borderId="13" xfId="0" applyNumberFormat="1" applyFont="1" applyFill="1" applyBorder="1" applyAlignment="1">
      <alignment horizontal="center" vertical="center"/>
    </xf>
    <xf numFmtId="0" fontId="41" fillId="45" borderId="57" xfId="0" applyFont="1" applyFill="1" applyBorder="1" applyAlignment="1">
      <alignment horizontal="left" vertical="center" wrapText="1"/>
    </xf>
    <xf numFmtId="1" fontId="67" fillId="45" borderId="38" xfId="0" applyNumberFormat="1" applyFont="1" applyFill="1" applyBorder="1" applyAlignment="1">
      <alignment horizontal="center" vertical="center"/>
    </xf>
    <xf numFmtId="0" fontId="41" fillId="45" borderId="59" xfId="0" applyFont="1" applyFill="1" applyBorder="1" applyAlignment="1">
      <alignment horizontal="left" vertical="center" wrapText="1"/>
    </xf>
    <xf numFmtId="1" fontId="67" fillId="45" borderId="27" xfId="0" applyNumberFormat="1" applyFont="1" applyFill="1" applyBorder="1" applyAlignment="1">
      <alignment horizontal="center" vertical="center"/>
    </xf>
    <xf numFmtId="0" fontId="20" fillId="45" borderId="69" xfId="0" applyFont="1" applyFill="1" applyBorder="1" applyAlignment="1">
      <alignment horizontal="center" vertical="center"/>
    </xf>
    <xf numFmtId="0" fontId="41" fillId="45" borderId="61" xfId="0" applyFont="1" applyFill="1" applyBorder="1" applyAlignment="1">
      <alignment horizontal="left" vertical="center" wrapText="1"/>
    </xf>
    <xf numFmtId="1" fontId="67" fillId="45" borderId="33" xfId="0" applyNumberFormat="1" applyFont="1" applyFill="1" applyBorder="1" applyAlignment="1">
      <alignment horizontal="center" vertical="center"/>
    </xf>
    <xf numFmtId="0" fontId="41" fillId="45" borderId="55" xfId="0" applyFont="1" applyFill="1" applyBorder="1" applyAlignment="1">
      <alignment horizontal="left" vertical="center" wrapText="1"/>
    </xf>
    <xf numFmtId="1" fontId="67" fillId="45" borderId="13" xfId="0" applyNumberFormat="1" applyFont="1" applyFill="1" applyBorder="1" applyAlignment="1">
      <alignment horizontal="center" vertical="center"/>
    </xf>
    <xf numFmtId="0" fontId="41" fillId="45" borderId="64" xfId="0" applyFont="1" applyFill="1" applyBorder="1" applyAlignment="1">
      <alignment horizontal="left" vertical="center" wrapText="1"/>
    </xf>
    <xf numFmtId="0" fontId="41" fillId="45" borderId="0" xfId="0" applyFont="1" applyFill="1" applyBorder="1" applyAlignment="1">
      <alignment horizontal="left" vertical="center" wrapText="1"/>
    </xf>
    <xf numFmtId="0" fontId="41" fillId="45" borderId="65" xfId="0" applyFont="1" applyFill="1" applyBorder="1" applyAlignment="1">
      <alignment horizontal="left" vertical="center" wrapText="1"/>
    </xf>
    <xf numFmtId="1" fontId="67" fillId="45" borderId="40" xfId="0" applyNumberFormat="1" applyFont="1" applyFill="1" applyBorder="1" applyAlignment="1">
      <alignment horizontal="center" vertical="center"/>
    </xf>
    <xf numFmtId="49" fontId="20" fillId="38" borderId="13" xfId="0" applyNumberFormat="1" applyFont="1" applyFill="1" applyBorder="1" applyAlignment="1">
      <alignment horizontal="center" vertical="top"/>
    </xf>
    <xf numFmtId="0" fontId="41" fillId="38" borderId="55" xfId="0" applyFont="1" applyFill="1" applyBorder="1" applyAlignment="1">
      <alignment horizontal="left" vertical="center" wrapText="1"/>
    </xf>
    <xf numFmtId="0" fontId="20" fillId="38" borderId="13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1" fontId="67" fillId="38" borderId="13" xfId="0" applyNumberFormat="1" applyFont="1" applyFill="1" applyBorder="1" applyAlignment="1">
      <alignment horizontal="center" vertical="center"/>
    </xf>
    <xf numFmtId="0" fontId="20" fillId="45" borderId="57" xfId="0" applyFont="1" applyFill="1" applyBorder="1" applyAlignment="1">
      <alignment horizontal="center" vertical="center"/>
    </xf>
    <xf numFmtId="49" fontId="68" fillId="45" borderId="33" xfId="0" applyNumberFormat="1" applyFont="1" applyFill="1" applyBorder="1" applyAlignment="1">
      <alignment horizontal="center" vertical="top"/>
    </xf>
    <xf numFmtId="0" fontId="20" fillId="45" borderId="61" xfId="0" applyFont="1" applyFill="1" applyBorder="1" applyAlignment="1">
      <alignment horizontal="center" vertical="center"/>
    </xf>
    <xf numFmtId="49" fontId="68" fillId="0" borderId="38" xfId="0" applyNumberFormat="1" applyFont="1" applyFill="1" applyBorder="1" applyAlignment="1">
      <alignment horizontal="center"/>
    </xf>
    <xf numFmtId="0" fontId="20" fillId="0" borderId="57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49" fontId="68" fillId="0" borderId="33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49" fontId="69" fillId="45" borderId="51" xfId="0" applyNumberFormat="1" applyFont="1" applyFill="1" applyBorder="1" applyAlignment="1">
      <alignment horizontal="center"/>
    </xf>
    <xf numFmtId="0" fontId="32" fillId="45" borderId="25" xfId="0" applyFont="1" applyFill="1" applyBorder="1" applyAlignment="1">
      <alignment horizontal="left" vertical="center"/>
    </xf>
    <xf numFmtId="49" fontId="69" fillId="45" borderId="70" xfId="0" applyNumberFormat="1" applyFont="1" applyFill="1" applyBorder="1" applyAlignment="1">
      <alignment horizontal="center"/>
    </xf>
    <xf numFmtId="0" fontId="32" fillId="45" borderId="30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45" borderId="27" xfId="0" applyFont="1" applyFill="1" applyBorder="1" applyAlignment="1">
      <alignment horizontal="center"/>
    </xf>
    <xf numFmtId="0" fontId="20" fillId="45" borderId="59" xfId="0" applyFont="1" applyFill="1" applyBorder="1" applyAlignment="1">
      <alignment horizontal="center"/>
    </xf>
    <xf numFmtId="49" fontId="69" fillId="45" borderId="71" xfId="0" applyNumberFormat="1" applyFont="1" applyFill="1" applyBorder="1" applyAlignment="1">
      <alignment horizontal="center"/>
    </xf>
    <xf numFmtId="0" fontId="32" fillId="45" borderId="35" xfId="0" applyFont="1" applyFill="1" applyBorder="1" applyAlignment="1">
      <alignment horizontal="left" vertical="center"/>
    </xf>
    <xf numFmtId="0" fontId="20" fillId="45" borderId="33" xfId="0" applyFont="1" applyFill="1" applyBorder="1" applyAlignment="1">
      <alignment horizontal="center"/>
    </xf>
    <xf numFmtId="0" fontId="20" fillId="45" borderId="61" xfId="0" applyFont="1" applyFill="1" applyBorder="1" applyAlignment="1">
      <alignment horizontal="center"/>
    </xf>
    <xf numFmtId="0" fontId="69" fillId="0" borderId="49" xfId="0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49" fontId="68" fillId="45" borderId="52" xfId="0" applyNumberFormat="1" applyFont="1" applyFill="1" applyBorder="1" applyAlignment="1">
      <alignment horizontal="center" vertical="center"/>
    </xf>
    <xf numFmtId="0" fontId="20" fillId="45" borderId="55" xfId="0" applyFont="1" applyFill="1" applyBorder="1" applyAlignment="1">
      <alignment vertical="center" wrapText="1" shrinkToFit="1"/>
    </xf>
    <xf numFmtId="0" fontId="20" fillId="45" borderId="13" xfId="0" applyFont="1" applyFill="1" applyBorder="1" applyAlignment="1">
      <alignment horizontal="center"/>
    </xf>
    <xf numFmtId="0" fontId="20" fillId="45" borderId="55" xfId="0" applyFont="1" applyFill="1" applyBorder="1" applyAlignment="1">
      <alignment horizontal="center"/>
    </xf>
    <xf numFmtId="49" fontId="68" fillId="38" borderId="72" xfId="0" applyNumberFormat="1" applyFont="1" applyFill="1" applyBorder="1" applyAlignment="1">
      <alignment horizontal="center"/>
    </xf>
    <xf numFmtId="0" fontId="20" fillId="38" borderId="57" xfId="0" applyFont="1" applyFill="1" applyBorder="1" applyAlignment="1">
      <alignment vertical="center" wrapText="1"/>
    </xf>
    <xf numFmtId="0" fontId="20" fillId="38" borderId="19" xfId="0" applyFont="1" applyFill="1" applyBorder="1" applyAlignment="1">
      <alignment horizontal="center"/>
    </xf>
    <xf numFmtId="0" fontId="20" fillId="38" borderId="64" xfId="0" applyFont="1" applyFill="1" applyBorder="1" applyAlignment="1">
      <alignment horizontal="center"/>
    </xf>
    <xf numFmtId="3" fontId="67" fillId="38" borderId="19" xfId="0" applyNumberFormat="1" applyFont="1" applyFill="1" applyBorder="1" applyAlignment="1">
      <alignment horizontal="center" vertical="center"/>
    </xf>
    <xf numFmtId="49" fontId="68" fillId="38" borderId="73" xfId="0" applyNumberFormat="1" applyFont="1" applyFill="1" applyBorder="1" applyAlignment="1">
      <alignment horizontal="center"/>
    </xf>
    <xf numFmtId="0" fontId="20" fillId="38" borderId="59" xfId="0" applyFont="1" applyFill="1" applyBorder="1" applyAlignment="1">
      <alignment vertical="center" wrapText="1"/>
    </xf>
    <xf numFmtId="0" fontId="20" fillId="38" borderId="27" xfId="0" applyFont="1" applyFill="1" applyBorder="1" applyAlignment="1">
      <alignment horizontal="center"/>
    </xf>
    <xf numFmtId="0" fontId="20" fillId="38" borderId="59" xfId="0" applyFont="1" applyFill="1" applyBorder="1" applyAlignment="1">
      <alignment horizontal="center"/>
    </xf>
    <xf numFmtId="3" fontId="67" fillId="38" borderId="27" xfId="0" applyNumberFormat="1" applyFont="1" applyFill="1" applyBorder="1" applyAlignment="1">
      <alignment horizontal="center" vertical="center"/>
    </xf>
    <xf numFmtId="0" fontId="20" fillId="38" borderId="23" xfId="0" applyFont="1" applyFill="1" applyBorder="1" applyAlignment="1">
      <alignment horizontal="center" vertical="center"/>
    </xf>
    <xf numFmtId="0" fontId="20" fillId="38" borderId="74" xfId="0" applyFont="1" applyFill="1" applyBorder="1" applyAlignment="1">
      <alignment horizontal="center" vertical="center"/>
    </xf>
    <xf numFmtId="3" fontId="67" fillId="38" borderId="23" xfId="0" applyNumberFormat="1" applyFont="1" applyFill="1" applyBorder="1" applyAlignment="1">
      <alignment horizontal="center" vertical="center"/>
    </xf>
    <xf numFmtId="0" fontId="20" fillId="38" borderId="59" xfId="0" applyFont="1" applyFill="1" applyBorder="1" applyAlignment="1">
      <alignment horizontal="left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59" xfId="0" applyFont="1" applyFill="1" applyBorder="1" applyAlignment="1">
      <alignment horizontal="center" vertical="center"/>
    </xf>
    <xf numFmtId="0" fontId="20" fillId="38" borderId="65" xfId="0" applyFont="1" applyFill="1" applyBorder="1" applyAlignment="1">
      <alignment horizontal="left" vertical="center"/>
    </xf>
    <xf numFmtId="49" fontId="68" fillId="38" borderId="75" xfId="0" applyNumberFormat="1" applyFont="1" applyFill="1" applyBorder="1" applyAlignment="1">
      <alignment horizontal="center"/>
    </xf>
    <xf numFmtId="0" fontId="20" fillId="38" borderId="61" xfId="0" applyFont="1" applyFill="1" applyBorder="1" applyAlignment="1">
      <alignment horizontal="left" vertical="center"/>
    </xf>
    <xf numFmtId="0" fontId="20" fillId="38" borderId="33" xfId="0" applyFont="1" applyFill="1" applyBorder="1" applyAlignment="1">
      <alignment horizontal="center" vertical="center"/>
    </xf>
    <xf numFmtId="0" fontId="20" fillId="38" borderId="61" xfId="0" applyFont="1" applyFill="1" applyBorder="1" applyAlignment="1">
      <alignment horizontal="center" vertical="center"/>
    </xf>
    <xf numFmtId="3" fontId="67" fillId="38" borderId="33" xfId="0" applyNumberFormat="1" applyFont="1" applyFill="1" applyBorder="1" applyAlignment="1">
      <alignment horizontal="center" vertical="center"/>
    </xf>
    <xf numFmtId="49" fontId="68" fillId="38" borderId="38" xfId="0" applyNumberFormat="1" applyFont="1" applyFill="1" applyBorder="1" applyAlignment="1">
      <alignment horizontal="center"/>
    </xf>
    <xf numFmtId="0" fontId="20" fillId="38" borderId="74" xfId="0" applyFont="1" applyFill="1" applyBorder="1" applyAlignment="1">
      <alignment horizontal="left" vertical="center"/>
    </xf>
    <xf numFmtId="0" fontId="20" fillId="38" borderId="38" xfId="0" applyFont="1" applyFill="1" applyBorder="1" applyAlignment="1">
      <alignment horizontal="center" vertical="center"/>
    </xf>
    <xf numFmtId="3" fontId="67" fillId="38" borderId="38" xfId="0" applyNumberFormat="1" applyFont="1" applyFill="1" applyBorder="1" applyAlignment="1">
      <alignment horizontal="center" vertical="center"/>
    </xf>
    <xf numFmtId="49" fontId="68" fillId="38" borderId="27" xfId="0" applyNumberFormat="1" applyFont="1" applyFill="1" applyBorder="1" applyAlignment="1">
      <alignment horizontal="center"/>
    </xf>
    <xf numFmtId="3" fontId="20" fillId="38" borderId="27" xfId="0" applyNumberFormat="1" applyFont="1" applyFill="1" applyBorder="1" applyAlignment="1">
      <alignment horizontal="center" vertical="center"/>
    </xf>
    <xf numFmtId="49" fontId="68" fillId="38" borderId="33" xfId="0" applyNumberFormat="1" applyFont="1" applyFill="1" applyBorder="1" applyAlignment="1">
      <alignment horizontal="center"/>
    </xf>
    <xf numFmtId="49" fontId="68" fillId="0" borderId="42" xfId="0" applyNumberFormat="1" applyFont="1" applyBorder="1" applyAlignment="1">
      <alignment horizontal="center"/>
    </xf>
    <xf numFmtId="0" fontId="33" fillId="0" borderId="59" xfId="0" applyFont="1" applyBorder="1" applyAlignment="1">
      <alignment vertical="center" wrapText="1"/>
    </xf>
    <xf numFmtId="0" fontId="20" fillId="0" borderId="65" xfId="0" applyFont="1" applyFill="1" applyBorder="1" applyAlignment="1">
      <alignment horizontal="center" vertical="center"/>
    </xf>
    <xf numFmtId="3" fontId="20" fillId="0" borderId="40" xfId="0" applyNumberFormat="1" applyFont="1" applyFill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 wrapText="1"/>
    </xf>
    <xf numFmtId="0" fontId="33" fillId="0" borderId="59" xfId="0" applyFont="1" applyBorder="1" applyAlignment="1">
      <alignment wrapText="1"/>
    </xf>
    <xf numFmtId="49" fontId="68" fillId="0" borderId="37" xfId="0" applyNumberFormat="1" applyFont="1" applyBorder="1" applyAlignment="1">
      <alignment horizontal="center"/>
    </xf>
    <xf numFmtId="0" fontId="33" fillId="0" borderId="61" xfId="0" applyFont="1" applyBorder="1" applyAlignment="1">
      <alignment wrapText="1"/>
    </xf>
    <xf numFmtId="0" fontId="20" fillId="0" borderId="33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6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 wrapText="1"/>
    </xf>
    <xf numFmtId="0" fontId="0" fillId="38" borderId="13" xfId="0" applyFill="1" applyBorder="1" applyAlignment="1">
      <alignment/>
    </xf>
    <xf numFmtId="0" fontId="6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45" borderId="10" xfId="0" applyFont="1" applyFill="1" applyBorder="1" applyAlignment="1">
      <alignment horizontal="center" vertical="center"/>
    </xf>
    <xf numFmtId="0" fontId="41" fillId="45" borderId="16" xfId="0" applyFont="1" applyFill="1" applyBorder="1" applyAlignment="1">
      <alignment horizontal="center" vertical="center"/>
    </xf>
    <xf numFmtId="3" fontId="41" fillId="45" borderId="11" xfId="0" applyNumberFormat="1" applyFont="1" applyFill="1" applyBorder="1" applyAlignment="1">
      <alignment horizontal="center" vertical="center"/>
    </xf>
    <xf numFmtId="3" fontId="41" fillId="0" borderId="21" xfId="0" applyNumberFormat="1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25" xfId="0" applyNumberFormat="1" applyFont="1" applyFill="1" applyBorder="1" applyAlignment="1">
      <alignment horizontal="center" vertical="center"/>
    </xf>
    <xf numFmtId="3" fontId="41" fillId="0" borderId="30" xfId="0" applyNumberFormat="1" applyFont="1" applyFill="1" applyBorder="1" applyAlignment="1">
      <alignment horizontal="center" vertical="center"/>
    </xf>
    <xf numFmtId="3" fontId="41" fillId="0" borderId="35" xfId="0" applyNumberFormat="1" applyFont="1" applyFill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1" fillId="45" borderId="25" xfId="0" applyNumberFormat="1" applyFont="1" applyFill="1" applyBorder="1" applyAlignment="1">
      <alignment horizontal="center" vertical="center"/>
    </xf>
    <xf numFmtId="3" fontId="41" fillId="45" borderId="30" xfId="0" applyNumberFormat="1" applyFont="1" applyFill="1" applyBorder="1" applyAlignment="1">
      <alignment horizontal="center" vertical="center"/>
    </xf>
    <xf numFmtId="3" fontId="41" fillId="45" borderId="29" xfId="0" applyNumberFormat="1" applyFont="1" applyFill="1" applyBorder="1" applyAlignment="1">
      <alignment horizontal="center" vertical="center"/>
    </xf>
    <xf numFmtId="3" fontId="41" fillId="45" borderId="21" xfId="0" applyNumberFormat="1" applyFont="1" applyFill="1" applyBorder="1" applyAlignment="1">
      <alignment horizontal="center" vertical="center"/>
    </xf>
    <xf numFmtId="3" fontId="41" fillId="45" borderId="10" xfId="0" applyNumberFormat="1" applyFont="1" applyFill="1" applyBorder="1" applyAlignment="1">
      <alignment horizontal="center" vertical="center"/>
    </xf>
    <xf numFmtId="3" fontId="41" fillId="45" borderId="35" xfId="0" applyNumberFormat="1" applyFont="1" applyFill="1" applyBorder="1" applyAlignment="1">
      <alignment horizontal="center" vertical="center"/>
    </xf>
    <xf numFmtId="0" fontId="41" fillId="45" borderId="36" xfId="0" applyFont="1" applyFill="1" applyBorder="1" applyAlignment="1">
      <alignment horizontal="center" vertical="center"/>
    </xf>
    <xf numFmtId="0" fontId="41" fillId="45" borderId="30" xfId="0" applyFont="1" applyFill="1" applyBorder="1" applyAlignment="1">
      <alignment horizontal="center" vertical="center"/>
    </xf>
    <xf numFmtId="0" fontId="32" fillId="45" borderId="19" xfId="0" applyFont="1" applyFill="1" applyBorder="1" applyAlignment="1">
      <alignment horizontal="left" vertical="center"/>
    </xf>
    <xf numFmtId="0" fontId="32" fillId="45" borderId="33" xfId="0" applyFont="1" applyFill="1" applyBorder="1" applyAlignment="1">
      <alignment horizontal="left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41" fillId="0" borderId="36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45" borderId="35" xfId="0" applyFont="1" applyFill="1" applyBorder="1" applyAlignment="1">
      <alignment horizontal="center" vertical="center"/>
    </xf>
    <xf numFmtId="0" fontId="41" fillId="46" borderId="30" xfId="0" applyFont="1" applyFill="1" applyBorder="1" applyAlignment="1">
      <alignment horizontal="center" vertical="center"/>
    </xf>
    <xf numFmtId="0" fontId="41" fillId="46" borderId="35" xfId="0" applyFont="1" applyFill="1" applyBorder="1" applyAlignment="1">
      <alignment horizontal="center" vertical="center"/>
    </xf>
    <xf numFmtId="3" fontId="71" fillId="0" borderId="36" xfId="0" applyNumberFormat="1" applyFont="1" applyFill="1" applyBorder="1" applyAlignment="1">
      <alignment horizontal="center" vertical="center"/>
    </xf>
    <xf numFmtId="3" fontId="41" fillId="0" borderId="29" xfId="0" applyNumberFormat="1" applyFont="1" applyBorder="1" applyAlignment="1">
      <alignment horizontal="center" vertical="center"/>
    </xf>
    <xf numFmtId="3" fontId="41" fillId="0" borderId="29" xfId="0" applyNumberFormat="1" applyFont="1" applyFill="1" applyBorder="1" applyAlignment="1">
      <alignment horizontal="center" vertical="center"/>
    </xf>
    <xf numFmtId="3" fontId="41" fillId="0" borderId="36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48" borderId="41" xfId="0" applyFont="1" applyFill="1" applyBorder="1" applyAlignment="1">
      <alignment horizontal="left" vertical="center" wrapText="1"/>
    </xf>
    <xf numFmtId="0" fontId="41" fillId="48" borderId="18" xfId="0" applyFont="1" applyFill="1" applyBorder="1" applyAlignment="1">
      <alignment horizontal="left" vertical="center" wrapText="1"/>
    </xf>
    <xf numFmtId="0" fontId="36" fillId="48" borderId="30" xfId="0" applyFont="1" applyFill="1" applyBorder="1" applyAlignment="1">
      <alignment horizontal="center" vertical="center"/>
    </xf>
    <xf numFmtId="0" fontId="38" fillId="48" borderId="30" xfId="0" applyFont="1" applyFill="1" applyBorder="1" applyAlignment="1">
      <alignment horizontal="center" vertical="center"/>
    </xf>
    <xf numFmtId="3" fontId="41" fillId="48" borderId="30" xfId="0" applyNumberFormat="1" applyFont="1" applyFill="1" applyBorder="1" applyAlignment="1">
      <alignment horizontal="center" vertical="center"/>
    </xf>
    <xf numFmtId="3" fontId="38" fillId="48" borderId="30" xfId="0" applyNumberFormat="1" applyFont="1" applyFill="1" applyBorder="1" applyAlignment="1">
      <alignment horizontal="center" vertical="center"/>
    </xf>
    <xf numFmtId="4" fontId="37" fillId="48" borderId="30" xfId="0" applyNumberFormat="1" applyFont="1" applyFill="1" applyBorder="1" applyAlignment="1">
      <alignment vertical="center"/>
    </xf>
    <xf numFmtId="4" fontId="32" fillId="48" borderId="36" xfId="0" applyNumberFormat="1" applyFont="1" applyFill="1" applyBorder="1" applyAlignment="1">
      <alignment horizontal="right" vertical="center"/>
    </xf>
    <xf numFmtId="49" fontId="32" fillId="49" borderId="30" xfId="0" applyNumberFormat="1" applyFont="1" applyFill="1" applyBorder="1" applyAlignment="1">
      <alignment horizontal="center" vertical="center"/>
    </xf>
    <xf numFmtId="0" fontId="36" fillId="48" borderId="35" xfId="0" applyFont="1" applyFill="1" applyBorder="1" applyAlignment="1">
      <alignment horizontal="center" vertical="center"/>
    </xf>
    <xf numFmtId="0" fontId="38" fillId="48" borderId="35" xfId="0" applyFont="1" applyFill="1" applyBorder="1" applyAlignment="1">
      <alignment horizontal="center" vertical="center"/>
    </xf>
    <xf numFmtId="3" fontId="41" fillId="48" borderId="35" xfId="0" applyNumberFormat="1" applyFont="1" applyFill="1" applyBorder="1" applyAlignment="1">
      <alignment horizontal="center" vertical="center"/>
    </xf>
    <xf numFmtId="3" fontId="38" fillId="48" borderId="35" xfId="0" applyNumberFormat="1" applyFont="1" applyFill="1" applyBorder="1" applyAlignment="1">
      <alignment horizontal="center" vertical="center"/>
    </xf>
    <xf numFmtId="4" fontId="37" fillId="48" borderId="35" xfId="0" applyNumberFormat="1" applyFont="1" applyFill="1" applyBorder="1" applyAlignment="1">
      <alignment vertical="center"/>
    </xf>
    <xf numFmtId="4" fontId="32" fillId="48" borderId="11" xfId="0" applyNumberFormat="1" applyFont="1" applyFill="1" applyBorder="1" applyAlignment="1">
      <alignment horizontal="right" vertical="center"/>
    </xf>
    <xf numFmtId="49" fontId="32" fillId="49" borderId="35" xfId="0" applyNumberFormat="1" applyFont="1" applyFill="1" applyBorder="1" applyAlignment="1">
      <alignment horizontal="center" vertical="center"/>
    </xf>
    <xf numFmtId="4" fontId="37" fillId="49" borderId="35" xfId="0" applyNumberFormat="1" applyFont="1" applyFill="1" applyBorder="1" applyAlignment="1">
      <alignment vertical="center"/>
    </xf>
    <xf numFmtId="4" fontId="42" fillId="50" borderId="12" xfId="0" applyNumberFormat="1" applyFont="1" applyFill="1" applyBorder="1" applyAlignment="1">
      <alignment horizontal="right" vertical="center"/>
    </xf>
    <xf numFmtId="49" fontId="32" fillId="48" borderId="27" xfId="0" applyNumberFormat="1" applyFont="1" applyFill="1" applyBorder="1" applyAlignment="1">
      <alignment horizontal="center" vertical="top"/>
    </xf>
    <xf numFmtId="49" fontId="32" fillId="48" borderId="33" xfId="0" applyNumberFormat="1" applyFont="1" applyFill="1" applyBorder="1" applyAlignment="1">
      <alignment horizontal="center" vertical="top"/>
    </xf>
    <xf numFmtId="49" fontId="32" fillId="48" borderId="35" xfId="0" applyNumberFormat="1" applyFont="1" applyFill="1" applyBorder="1" applyAlignment="1">
      <alignment horizontal="center" vertical="center"/>
    </xf>
    <xf numFmtId="49" fontId="32" fillId="49" borderId="33" xfId="0" applyNumberFormat="1" applyFont="1" applyFill="1" applyBorder="1" applyAlignment="1">
      <alignment horizontal="center" vertical="top"/>
    </xf>
    <xf numFmtId="0" fontId="41" fillId="49" borderId="35" xfId="0" applyFont="1" applyFill="1" applyBorder="1" applyAlignment="1">
      <alignment horizontal="left" vertical="center" wrapText="1"/>
    </xf>
    <xf numFmtId="0" fontId="36" fillId="49" borderId="35" xfId="0" applyFont="1" applyFill="1" applyBorder="1" applyAlignment="1">
      <alignment horizontal="center" vertical="center"/>
    </xf>
    <xf numFmtId="0" fontId="37" fillId="49" borderId="35" xfId="0" applyFont="1" applyFill="1" applyBorder="1" applyAlignment="1">
      <alignment horizontal="center" vertical="center"/>
    </xf>
    <xf numFmtId="3" fontId="41" fillId="49" borderId="35" xfId="0" applyNumberFormat="1" applyFont="1" applyFill="1" applyBorder="1" applyAlignment="1">
      <alignment horizontal="center" vertical="center"/>
    </xf>
    <xf numFmtId="3" fontId="38" fillId="49" borderId="35" xfId="0" applyNumberFormat="1" applyFont="1" applyFill="1" applyBorder="1" applyAlignment="1">
      <alignment horizontal="center" vertical="center"/>
    </xf>
    <xf numFmtId="4" fontId="37" fillId="49" borderId="11" xfId="0" applyNumberFormat="1" applyFont="1" applyFill="1" applyBorder="1" applyAlignment="1">
      <alignment horizontal="right" vertical="center"/>
    </xf>
    <xf numFmtId="49" fontId="37" fillId="49" borderId="35" xfId="0" applyNumberFormat="1" applyFont="1" applyFill="1" applyBorder="1" applyAlignment="1">
      <alignment horizontal="center" vertical="center"/>
    </xf>
    <xf numFmtId="0" fontId="67" fillId="49" borderId="11" xfId="0" applyFont="1" applyFill="1" applyBorder="1" applyAlignment="1">
      <alignment horizontal="center" vertical="center"/>
    </xf>
    <xf numFmtId="0" fontId="50" fillId="49" borderId="11" xfId="0" applyFont="1" applyFill="1" applyBorder="1" applyAlignment="1">
      <alignment horizontal="center" vertical="center" wrapText="1"/>
    </xf>
    <xf numFmtId="0" fontId="37" fillId="48" borderId="35" xfId="0" applyFont="1" applyFill="1" applyBorder="1" applyAlignment="1">
      <alignment horizontal="center" vertical="center"/>
    </xf>
    <xf numFmtId="0" fontId="0" fillId="49" borderId="11" xfId="0" applyFont="1" applyFill="1" applyBorder="1" applyAlignment="1">
      <alignment horizontal="center" vertical="center" wrapText="1"/>
    </xf>
    <xf numFmtId="0" fontId="32" fillId="48" borderId="35" xfId="0" applyFont="1" applyFill="1" applyBorder="1" applyAlignment="1">
      <alignment horizontal="center" vertical="center"/>
    </xf>
    <xf numFmtId="4" fontId="32" fillId="48" borderId="35" xfId="0" applyNumberFormat="1" applyFont="1" applyFill="1" applyBorder="1" applyAlignment="1">
      <alignment vertical="center"/>
    </xf>
    <xf numFmtId="4" fontId="20" fillId="50" borderId="12" xfId="0" applyNumberFormat="1" applyFont="1" applyFill="1" applyBorder="1" applyAlignment="1">
      <alignment horizontal="right" vertical="center"/>
    </xf>
    <xf numFmtId="49" fontId="32" fillId="48" borderId="13" xfId="0" applyNumberFormat="1" applyFont="1" applyFill="1" applyBorder="1" applyAlignment="1">
      <alignment horizontal="center" vertical="top"/>
    </xf>
    <xf numFmtId="0" fontId="40" fillId="48" borderId="14" xfId="0" applyFont="1" applyFill="1" applyBorder="1" applyAlignment="1">
      <alignment horizontal="left" vertical="center" wrapText="1"/>
    </xf>
    <xf numFmtId="0" fontId="67" fillId="49" borderId="10" xfId="0" applyFont="1" applyFill="1" applyBorder="1" applyAlignment="1">
      <alignment horizontal="center" vertical="center"/>
    </xf>
    <xf numFmtId="0" fontId="50" fillId="49" borderId="10" xfId="0" applyFont="1" applyFill="1" applyBorder="1" applyAlignment="1">
      <alignment horizontal="center" vertical="center" wrapText="1"/>
    </xf>
    <xf numFmtId="0" fontId="36" fillId="48" borderId="10" xfId="0" applyFont="1" applyFill="1" applyBorder="1" applyAlignment="1">
      <alignment horizontal="center" vertical="center"/>
    </xf>
    <xf numFmtId="0" fontId="37" fillId="48" borderId="10" xfId="0" applyFont="1" applyFill="1" applyBorder="1" applyAlignment="1">
      <alignment horizontal="center" vertical="center"/>
    </xf>
    <xf numFmtId="3" fontId="41" fillId="48" borderId="10" xfId="0" applyNumberFormat="1" applyFont="1" applyFill="1" applyBorder="1" applyAlignment="1">
      <alignment horizontal="center" vertical="center"/>
    </xf>
    <xf numFmtId="4" fontId="37" fillId="48" borderId="10" xfId="0" applyNumberFormat="1" applyFont="1" applyFill="1" applyBorder="1" applyAlignment="1">
      <alignment vertical="center"/>
    </xf>
    <xf numFmtId="4" fontId="32" fillId="48" borderId="10" xfId="0" applyNumberFormat="1" applyFont="1" applyFill="1" applyBorder="1" applyAlignment="1">
      <alignment horizontal="right" vertical="center"/>
    </xf>
    <xf numFmtId="49" fontId="32" fillId="48" borderId="10" xfId="0" applyNumberFormat="1" applyFont="1" applyFill="1" applyBorder="1" applyAlignment="1">
      <alignment horizontal="center" vertical="center"/>
    </xf>
    <xf numFmtId="4" fontId="42" fillId="50" borderId="15" xfId="0" applyNumberFormat="1" applyFont="1" applyFill="1" applyBorder="1" applyAlignment="1">
      <alignment horizontal="right" vertical="center"/>
    </xf>
    <xf numFmtId="49" fontId="32" fillId="50" borderId="33" xfId="0" applyNumberFormat="1" applyFont="1" applyFill="1" applyBorder="1" applyAlignment="1">
      <alignment horizontal="center" vertical="top"/>
    </xf>
    <xf numFmtId="0" fontId="41" fillId="50" borderId="18" xfId="0" applyFont="1" applyFill="1" applyBorder="1" applyAlignment="1">
      <alignment horizontal="left" vertical="center" wrapText="1"/>
    </xf>
    <xf numFmtId="0" fontId="19" fillId="50" borderId="11" xfId="0" applyFont="1" applyFill="1" applyBorder="1" applyAlignment="1">
      <alignment horizontal="center" vertical="center"/>
    </xf>
    <xf numFmtId="0" fontId="50" fillId="50" borderId="11" xfId="0" applyFont="1" applyFill="1" applyBorder="1" applyAlignment="1">
      <alignment horizontal="center" vertical="center" wrapText="1"/>
    </xf>
    <xf numFmtId="0" fontId="36" fillId="50" borderId="35" xfId="0" applyFont="1" applyFill="1" applyBorder="1" applyAlignment="1">
      <alignment horizontal="center" vertical="center"/>
    </xf>
    <xf numFmtId="0" fontId="37" fillId="50" borderId="35" xfId="0" applyFont="1" applyFill="1" applyBorder="1" applyAlignment="1">
      <alignment horizontal="center" vertical="center"/>
    </xf>
    <xf numFmtId="3" fontId="41" fillId="50" borderId="35" xfId="0" applyNumberFormat="1" applyFont="1" applyFill="1" applyBorder="1" applyAlignment="1">
      <alignment horizontal="center" vertical="center"/>
    </xf>
    <xf numFmtId="4" fontId="37" fillId="50" borderId="35" xfId="0" applyNumberFormat="1" applyFont="1" applyFill="1" applyBorder="1" applyAlignment="1">
      <alignment vertical="center"/>
    </xf>
    <xf numFmtId="4" fontId="32" fillId="50" borderId="35" xfId="0" applyNumberFormat="1" applyFont="1" applyFill="1" applyBorder="1" applyAlignment="1">
      <alignment horizontal="right" vertical="center"/>
    </xf>
    <xf numFmtId="49" fontId="32" fillId="50" borderId="35" xfId="0" applyNumberFormat="1" applyFont="1" applyFill="1" applyBorder="1" applyAlignment="1">
      <alignment horizontal="center" vertical="center"/>
    </xf>
    <xf numFmtId="49" fontId="32" fillId="50" borderId="27" xfId="0" applyNumberFormat="1" applyFont="1" applyFill="1" applyBorder="1" applyAlignment="1">
      <alignment horizontal="center" vertical="top"/>
    </xf>
    <xf numFmtId="0" fontId="41" fillId="50" borderId="41" xfId="0" applyFont="1" applyFill="1" applyBorder="1" applyAlignment="1">
      <alignment horizontal="left" vertical="center" wrapText="1"/>
    </xf>
    <xf numFmtId="0" fontId="50" fillId="50" borderId="36" xfId="0" applyFont="1" applyFill="1" applyBorder="1" applyAlignment="1">
      <alignment horizontal="center" vertical="center" wrapText="1"/>
    </xf>
    <xf numFmtId="0" fontId="36" fillId="50" borderId="30" xfId="0" applyFont="1" applyFill="1" applyBorder="1" applyAlignment="1">
      <alignment horizontal="center" vertical="center"/>
    </xf>
    <xf numFmtId="0" fontId="37" fillId="50" borderId="30" xfId="0" applyFont="1" applyFill="1" applyBorder="1" applyAlignment="1">
      <alignment horizontal="center" vertical="center"/>
    </xf>
    <xf numFmtId="3" fontId="41" fillId="50" borderId="30" xfId="0" applyNumberFormat="1" applyFont="1" applyFill="1" applyBorder="1" applyAlignment="1">
      <alignment horizontal="center" vertical="center"/>
    </xf>
    <xf numFmtId="4" fontId="37" fillId="50" borderId="30" xfId="0" applyNumberFormat="1" applyFont="1" applyFill="1" applyBorder="1" applyAlignment="1">
      <alignment vertical="center"/>
    </xf>
    <xf numFmtId="4" fontId="32" fillId="50" borderId="30" xfId="0" applyNumberFormat="1" applyFont="1" applyFill="1" applyBorder="1" applyAlignment="1">
      <alignment horizontal="right" vertical="center"/>
    </xf>
    <xf numFmtId="49" fontId="32" fillId="50" borderId="30" xfId="0" applyNumberFormat="1" applyFont="1" applyFill="1" applyBorder="1" applyAlignment="1">
      <alignment horizontal="center" vertical="center"/>
    </xf>
    <xf numFmtId="4" fontId="42" fillId="50" borderId="44" xfId="0" applyNumberFormat="1" applyFont="1" applyFill="1" applyBorder="1" applyAlignment="1">
      <alignment horizontal="right" vertical="center"/>
    </xf>
    <xf numFmtId="0" fontId="41" fillId="50" borderId="28" xfId="0" applyFont="1" applyFill="1" applyBorder="1" applyAlignment="1">
      <alignment horizontal="left" vertical="center" wrapText="1"/>
    </xf>
    <xf numFmtId="0" fontId="50" fillId="50" borderId="30" xfId="0" applyFont="1" applyFill="1" applyBorder="1" applyAlignment="1">
      <alignment horizontal="center" vertical="center" wrapText="1"/>
    </xf>
    <xf numFmtId="0" fontId="41" fillId="50" borderId="34" xfId="0" applyFont="1" applyFill="1" applyBorder="1" applyAlignment="1">
      <alignment horizontal="left" vertical="center" wrapText="1"/>
    </xf>
    <xf numFmtId="0" fontId="19" fillId="50" borderId="35" xfId="0" applyFont="1" applyFill="1" applyBorder="1" applyAlignment="1">
      <alignment horizontal="center" vertical="center"/>
    </xf>
    <xf numFmtId="0" fontId="50" fillId="50" borderId="35" xfId="0" applyFont="1" applyFill="1" applyBorder="1" applyAlignment="1">
      <alignment horizontal="center" vertical="center" wrapText="1"/>
    </xf>
    <xf numFmtId="4" fontId="42" fillId="50" borderId="37" xfId="0" applyNumberFormat="1" applyFont="1" applyFill="1" applyBorder="1" applyAlignment="1">
      <alignment horizontal="right" vertical="center"/>
    </xf>
    <xf numFmtId="3" fontId="41" fillId="0" borderId="16" xfId="0" applyNumberFormat="1" applyFont="1" applyFill="1" applyBorder="1" applyAlignment="1">
      <alignment horizontal="center" vertical="center"/>
    </xf>
    <xf numFmtId="2" fontId="32" fillId="45" borderId="10" xfId="0" applyNumberFormat="1" applyFont="1" applyFill="1" applyBorder="1" applyAlignment="1">
      <alignment horizontal="right" vertical="center"/>
    </xf>
    <xf numFmtId="4" fontId="32" fillId="45" borderId="10" xfId="0" applyNumberFormat="1" applyFont="1" applyFill="1" applyBorder="1" applyAlignment="1">
      <alignment horizontal="right" vertical="center"/>
    </xf>
    <xf numFmtId="4" fontId="32" fillId="45" borderId="10" xfId="0" applyNumberFormat="1" applyFont="1" applyFill="1" applyBorder="1" applyAlignment="1">
      <alignment vertical="center"/>
    </xf>
    <xf numFmtId="4" fontId="32" fillId="45" borderId="25" xfId="0" applyNumberFormat="1" applyFont="1" applyFill="1" applyBorder="1" applyAlignment="1">
      <alignment vertical="center"/>
    </xf>
    <xf numFmtId="4" fontId="32" fillId="45" borderId="43" xfId="0" applyNumberFormat="1" applyFont="1" applyFill="1" applyBorder="1" applyAlignment="1">
      <alignment vertical="center"/>
    </xf>
    <xf numFmtId="4" fontId="32" fillId="45" borderId="30" xfId="0" applyNumberFormat="1" applyFont="1" applyFill="1" applyBorder="1" applyAlignment="1">
      <alignment vertical="center"/>
    </xf>
    <xf numFmtId="4" fontId="32" fillId="45" borderId="35" xfId="0" applyNumberFormat="1" applyFont="1" applyFill="1" applyBorder="1" applyAlignment="1">
      <alignment vertical="center"/>
    </xf>
    <xf numFmtId="4" fontId="32" fillId="45" borderId="21" xfId="0" applyNumberFormat="1" applyFont="1" applyFill="1" applyBorder="1" applyAlignment="1">
      <alignment vertical="center"/>
    </xf>
    <xf numFmtId="4" fontId="32" fillId="45" borderId="16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5" borderId="29" xfId="0" applyNumberFormat="1" applyFont="1" applyFill="1" applyBorder="1" applyAlignment="1">
      <alignment vertical="center"/>
    </xf>
    <xf numFmtId="4" fontId="32" fillId="48" borderId="35" xfId="0" applyNumberFormat="1" applyFont="1" applyFill="1" applyBorder="1" applyAlignment="1">
      <alignment vertical="center"/>
    </xf>
    <xf numFmtId="4" fontId="32" fillId="0" borderId="43" xfId="0" applyNumberFormat="1" applyFont="1" applyFill="1" applyBorder="1" applyAlignment="1">
      <alignment vertical="center"/>
    </xf>
    <xf numFmtId="4" fontId="32" fillId="49" borderId="30" xfId="0" applyNumberFormat="1" applyFont="1" applyFill="1" applyBorder="1" applyAlignment="1">
      <alignment vertical="center"/>
    </xf>
    <xf numFmtId="4" fontId="32" fillId="49" borderId="35" xfId="0" applyNumberFormat="1" applyFont="1" applyFill="1" applyBorder="1" applyAlignment="1">
      <alignment vertical="center"/>
    </xf>
    <xf numFmtId="4" fontId="32" fillId="0" borderId="30" xfId="0" applyNumberFormat="1" applyFont="1" applyFill="1" applyBorder="1" applyAlignment="1">
      <alignment vertical="center"/>
    </xf>
    <xf numFmtId="4" fontId="32" fillId="50" borderId="35" xfId="0" applyNumberFormat="1" applyFont="1" applyFill="1" applyBorder="1" applyAlignment="1">
      <alignment vertical="center"/>
    </xf>
    <xf numFmtId="4" fontId="32" fillId="50" borderId="30" xfId="0" applyNumberFormat="1" applyFont="1" applyFill="1" applyBorder="1" applyAlignment="1">
      <alignment vertical="center"/>
    </xf>
    <xf numFmtId="4" fontId="32" fillId="48" borderId="10" xfId="0" applyNumberFormat="1" applyFont="1" applyFill="1" applyBorder="1" applyAlignment="1">
      <alignment vertical="center"/>
    </xf>
    <xf numFmtId="4" fontId="94" fillId="45" borderId="30" xfId="0" applyNumberFormat="1" applyFont="1" applyFill="1" applyBorder="1" applyAlignment="1">
      <alignment vertical="center"/>
    </xf>
    <xf numFmtId="4" fontId="95" fillId="45" borderId="25" xfId="0" applyNumberFormat="1" applyFont="1" applyFill="1" applyBorder="1" applyAlignment="1">
      <alignment vertical="center"/>
    </xf>
    <xf numFmtId="4" fontId="95" fillId="45" borderId="35" xfId="0" applyNumberFormat="1" applyFont="1" applyFill="1" applyBorder="1" applyAlignment="1">
      <alignment vertical="center"/>
    </xf>
    <xf numFmtId="4" fontId="95" fillId="45" borderId="21" xfId="0" applyNumberFormat="1" applyFont="1" applyFill="1" applyBorder="1" applyAlignment="1">
      <alignment vertical="center"/>
    </xf>
    <xf numFmtId="4" fontId="95" fillId="45" borderId="30" xfId="0" applyNumberFormat="1" applyFont="1" applyFill="1" applyBorder="1" applyAlignment="1">
      <alignment vertical="center"/>
    </xf>
    <xf numFmtId="4" fontId="95" fillId="0" borderId="21" xfId="0" applyNumberFormat="1" applyFont="1" applyFill="1" applyBorder="1" applyAlignment="1">
      <alignment vertical="center"/>
    </xf>
    <xf numFmtId="4" fontId="95" fillId="0" borderId="29" xfId="0" applyNumberFormat="1" applyFont="1" applyFill="1" applyBorder="1" applyAlignment="1">
      <alignment vertical="center"/>
    </xf>
    <xf numFmtId="4" fontId="95" fillId="0" borderId="35" xfId="0" applyNumberFormat="1" applyFont="1" applyFill="1" applyBorder="1" applyAlignment="1">
      <alignment vertical="center"/>
    </xf>
    <xf numFmtId="4" fontId="95" fillId="45" borderId="16" xfId="0" applyNumberFormat="1" applyFont="1" applyFill="1" applyBorder="1" applyAlignment="1">
      <alignment vertical="center"/>
    </xf>
    <xf numFmtId="4" fontId="95" fillId="0" borderId="30" xfId="0" applyNumberFormat="1" applyFont="1" applyFill="1" applyBorder="1" applyAlignment="1">
      <alignment vertical="center"/>
    </xf>
    <xf numFmtId="4" fontId="95" fillId="46" borderId="30" xfId="0" applyNumberFormat="1" applyFont="1" applyFill="1" applyBorder="1" applyAlignment="1">
      <alignment vertical="center"/>
    </xf>
    <xf numFmtId="4" fontId="95" fillId="46" borderId="35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0" borderId="21" xfId="0" applyNumberFormat="1" applyFont="1" applyFill="1" applyBorder="1" applyAlignment="1">
      <alignment vertical="center"/>
    </xf>
    <xf numFmtId="4" fontId="32" fillId="0" borderId="30" xfId="0" applyNumberFormat="1" applyFont="1" applyFill="1" applyBorder="1" applyAlignment="1">
      <alignment vertical="center"/>
    </xf>
    <xf numFmtId="4" fontId="32" fillId="0" borderId="36" xfId="0" applyNumberFormat="1" applyFont="1" applyFill="1" applyBorder="1" applyAlignment="1">
      <alignment vertical="center"/>
    </xf>
    <xf numFmtId="4" fontId="32" fillId="0" borderId="11" xfId="0" applyNumberFormat="1" applyFont="1" applyFill="1" applyBorder="1" applyAlignment="1">
      <alignment vertical="center"/>
    </xf>
    <xf numFmtId="4" fontId="42" fillId="50" borderId="31" xfId="0" applyNumberFormat="1" applyFont="1" applyFill="1" applyBorder="1" applyAlignment="1">
      <alignment horizontal="right" vertical="center"/>
    </xf>
    <xf numFmtId="0" fontId="28" fillId="48" borderId="11" xfId="0" applyFont="1" applyFill="1" applyBorder="1" applyAlignment="1">
      <alignment horizontal="center" vertical="center"/>
    </xf>
    <xf numFmtId="0" fontId="73" fillId="49" borderId="56" xfId="0" applyFont="1" applyFill="1" applyBorder="1" applyAlignment="1">
      <alignment horizontal="center"/>
    </xf>
    <xf numFmtId="0" fontId="74" fillId="48" borderId="16" xfId="0" applyFont="1" applyFill="1" applyBorder="1" applyAlignment="1">
      <alignment horizontal="center" vertical="center"/>
    </xf>
    <xf numFmtId="0" fontId="74" fillId="48" borderId="10" xfId="0" applyFont="1" applyFill="1" applyBorder="1" applyAlignment="1">
      <alignment horizontal="center" vertical="center"/>
    </xf>
    <xf numFmtId="3" fontId="74" fillId="48" borderId="21" xfId="0" applyNumberFormat="1" applyFont="1" applyFill="1" applyBorder="1" applyAlignment="1">
      <alignment horizontal="center" vertical="center"/>
    </xf>
    <xf numFmtId="3" fontId="74" fillId="48" borderId="10" xfId="0" applyNumberFormat="1" applyFont="1" applyFill="1" applyBorder="1" applyAlignment="1">
      <alignment horizontal="center" vertical="center"/>
    </xf>
    <xf numFmtId="3" fontId="74" fillId="48" borderId="16" xfId="0" applyNumberFormat="1" applyFont="1" applyFill="1" applyBorder="1" applyAlignment="1">
      <alignment horizontal="center" vertical="center"/>
    </xf>
    <xf numFmtId="3" fontId="74" fillId="48" borderId="25" xfId="0" applyNumberFormat="1" applyFont="1" applyFill="1" applyBorder="1" applyAlignment="1">
      <alignment horizontal="center" vertical="center"/>
    </xf>
    <xf numFmtId="3" fontId="74" fillId="48" borderId="36" xfId="0" applyNumberFormat="1" applyFont="1" applyFill="1" applyBorder="1" applyAlignment="1">
      <alignment horizontal="center" vertical="center"/>
    </xf>
    <xf numFmtId="3" fontId="74" fillId="48" borderId="11" xfId="0" applyNumberFormat="1" applyFont="1" applyFill="1" applyBorder="1" applyAlignment="1">
      <alignment horizontal="center" vertical="center"/>
    </xf>
    <xf numFmtId="3" fontId="74" fillId="48" borderId="30" xfId="0" applyNumberFormat="1" applyFont="1" applyFill="1" applyBorder="1" applyAlignment="1">
      <alignment horizontal="center" vertical="center"/>
    </xf>
    <xf numFmtId="3" fontId="74" fillId="48" borderId="35" xfId="0" applyNumberFormat="1" applyFont="1" applyFill="1" applyBorder="1" applyAlignment="1">
      <alignment horizontal="center" vertical="center"/>
    </xf>
    <xf numFmtId="3" fontId="74" fillId="49" borderId="30" xfId="0" applyNumberFormat="1" applyFont="1" applyFill="1" applyBorder="1" applyAlignment="1">
      <alignment horizontal="center" vertical="center"/>
    </xf>
    <xf numFmtId="3" fontId="74" fillId="49" borderId="35" xfId="0" applyNumberFormat="1" applyFont="1" applyFill="1" applyBorder="1" applyAlignment="1">
      <alignment horizontal="center" vertical="center"/>
    </xf>
    <xf numFmtId="3" fontId="74" fillId="50" borderId="35" xfId="0" applyNumberFormat="1" applyFont="1" applyFill="1" applyBorder="1" applyAlignment="1">
      <alignment horizontal="center" vertical="center"/>
    </xf>
    <xf numFmtId="3" fontId="74" fillId="50" borderId="30" xfId="0" applyNumberFormat="1" applyFont="1" applyFill="1" applyBorder="1" applyAlignment="1">
      <alignment horizontal="center" vertical="center"/>
    </xf>
    <xf numFmtId="3" fontId="75" fillId="51" borderId="10" xfId="0" applyNumberFormat="1" applyFont="1" applyFill="1" applyBorder="1" applyAlignment="1">
      <alignment horizontal="center" vertical="center"/>
    </xf>
    <xf numFmtId="3" fontId="76" fillId="52" borderId="10" xfId="0" applyNumberFormat="1" applyFont="1" applyFill="1" applyBorder="1" applyAlignment="1">
      <alignment horizontal="center" vertical="center"/>
    </xf>
    <xf numFmtId="3" fontId="74" fillId="48" borderId="29" xfId="0" applyNumberFormat="1" applyFont="1" applyFill="1" applyBorder="1" applyAlignment="1">
      <alignment horizontal="center" vertical="center"/>
    </xf>
    <xf numFmtId="3" fontId="75" fillId="52" borderId="10" xfId="0" applyNumberFormat="1" applyFont="1" applyFill="1" applyBorder="1" applyAlignment="1">
      <alignment horizontal="center" vertical="center"/>
    </xf>
    <xf numFmtId="3" fontId="75" fillId="52" borderId="11" xfId="0" applyNumberFormat="1" applyFont="1" applyFill="1" applyBorder="1" applyAlignment="1">
      <alignment horizontal="center" vertical="center"/>
    </xf>
    <xf numFmtId="3" fontId="75" fillId="53" borderId="36" xfId="0" applyNumberFormat="1" applyFont="1" applyFill="1" applyBorder="1" applyAlignment="1">
      <alignment horizontal="center" vertical="center"/>
    </xf>
    <xf numFmtId="3" fontId="75" fillId="48" borderId="36" xfId="0" applyNumberFormat="1" applyFont="1" applyFill="1" applyBorder="1" applyAlignment="1">
      <alignment horizontal="center" vertical="center"/>
    </xf>
    <xf numFmtId="0" fontId="77" fillId="52" borderId="10" xfId="0" applyFont="1" applyFill="1" applyBorder="1" applyAlignment="1">
      <alignment horizontal="center" wrapText="1"/>
    </xf>
    <xf numFmtId="0" fontId="77" fillId="48" borderId="11" xfId="0" applyFont="1" applyFill="1" applyBorder="1" applyAlignment="1">
      <alignment horizontal="center" wrapText="1"/>
    </xf>
    <xf numFmtId="0" fontId="19" fillId="0" borderId="56" xfId="0" applyFont="1" applyBorder="1" applyAlignment="1">
      <alignment horizontal="center" vertical="center"/>
    </xf>
    <xf numFmtId="0" fontId="20" fillId="45" borderId="47" xfId="0" applyFont="1" applyFill="1" applyBorder="1" applyAlignment="1">
      <alignment horizontal="center" vertical="center" wrapText="1"/>
    </xf>
    <xf numFmtId="0" fontId="21" fillId="45" borderId="10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1" fillId="45" borderId="10" xfId="0" applyFont="1" applyFill="1" applyBorder="1" applyAlignment="1">
      <alignment horizontal="center" vertical="center" wrapText="1"/>
    </xf>
    <xf numFmtId="0" fontId="21" fillId="48" borderId="10" xfId="0" applyFont="1" applyFill="1" applyBorder="1" applyAlignment="1">
      <alignment horizontal="center" vertical="center" wrapText="1"/>
    </xf>
    <xf numFmtId="0" fontId="21" fillId="45" borderId="15" xfId="0" applyFont="1" applyFill="1" applyBorder="1" applyAlignment="1">
      <alignment horizontal="center" vertical="center" wrapText="1"/>
    </xf>
    <xf numFmtId="0" fontId="25" fillId="45" borderId="53" xfId="0" applyFont="1" applyFill="1" applyBorder="1" applyAlignment="1">
      <alignment horizontal="center" vertical="center"/>
    </xf>
    <xf numFmtId="0" fontId="30" fillId="0" borderId="56" xfId="0" applyFont="1" applyBorder="1" applyAlignment="1">
      <alignment vertical="top" wrapText="1"/>
    </xf>
    <xf numFmtId="0" fontId="31" fillId="45" borderId="53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8" fillId="45" borderId="21" xfId="0" applyFont="1" applyFill="1" applyBorder="1" applyAlignment="1">
      <alignment horizontal="center" vertical="center"/>
    </xf>
    <xf numFmtId="0" fontId="40" fillId="45" borderId="21" xfId="0" applyFont="1" applyFill="1" applyBorder="1" applyAlignment="1">
      <alignment horizontal="center" vertical="center"/>
    </xf>
    <xf numFmtId="0" fontId="38" fillId="45" borderId="10" xfId="0" applyFont="1" applyFill="1" applyBorder="1" applyAlignment="1">
      <alignment horizontal="center" vertical="center"/>
    </xf>
    <xf numFmtId="0" fontId="40" fillId="45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40" fillId="45" borderId="25" xfId="0" applyFont="1" applyFill="1" applyBorder="1" applyAlignment="1">
      <alignment horizontal="center" vertical="center" wrapText="1"/>
    </xf>
    <xf numFmtId="0" fontId="35" fillId="45" borderId="10" xfId="0" applyFont="1" applyFill="1" applyBorder="1" applyAlignment="1">
      <alignment horizontal="center" vertical="center"/>
    </xf>
    <xf numFmtId="0" fontId="19" fillId="45" borderId="11" xfId="0" applyFont="1" applyFill="1" applyBorder="1" applyAlignment="1">
      <alignment horizontal="center" vertical="center"/>
    </xf>
    <xf numFmtId="0" fontId="50" fillId="45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19" fillId="50" borderId="36" xfId="0" applyFont="1" applyFill="1" applyBorder="1" applyAlignment="1">
      <alignment horizontal="center" vertical="center"/>
    </xf>
    <xf numFmtId="0" fontId="30" fillId="0" borderId="76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top"/>
    </xf>
    <xf numFmtId="0" fontId="38" fillId="45" borderId="36" xfId="0" applyFont="1" applyFill="1" applyBorder="1" applyAlignment="1">
      <alignment horizontal="center" vertical="center"/>
    </xf>
    <xf numFmtId="0" fontId="35" fillId="45" borderId="14" xfId="0" applyFont="1" applyFill="1" applyBorder="1" applyAlignment="1">
      <alignment horizontal="center" vertical="center" wrapText="1"/>
    </xf>
    <xf numFmtId="0" fontId="40" fillId="45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45" borderId="2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46" borderId="25" xfId="0" applyFont="1" applyFill="1" applyBorder="1" applyAlignment="1">
      <alignment horizontal="center" vertical="center"/>
    </xf>
    <xf numFmtId="0" fontId="40" fillId="46" borderId="25" xfId="0" applyFont="1" applyFill="1" applyBorder="1" applyAlignment="1">
      <alignment horizontal="center" vertical="center"/>
    </xf>
    <xf numFmtId="0" fontId="41" fillId="0" borderId="51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center" vertical="top"/>
    </xf>
    <xf numFmtId="0" fontId="54" fillId="0" borderId="47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center" vertical="top" wrapText="1"/>
    </xf>
    <xf numFmtId="0" fontId="36" fillId="0" borderId="2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1" fillId="0" borderId="53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51" xfId="0" applyFont="1" applyBorder="1" applyAlignment="1">
      <alignment vertical="top" wrapText="1"/>
    </xf>
    <xf numFmtId="0" fontId="54" fillId="0" borderId="38" xfId="0" applyFont="1" applyBorder="1" applyAlignment="1">
      <alignment horizontal="left" vertical="top" wrapText="1"/>
    </xf>
    <xf numFmtId="49" fontId="32" fillId="0" borderId="44" xfId="0" applyNumberFormat="1" applyFont="1" applyBorder="1" applyAlignment="1">
      <alignment horizontal="center" wrapText="1"/>
    </xf>
    <xf numFmtId="0" fontId="41" fillId="0" borderId="47" xfId="0" applyFont="1" applyBorder="1" applyAlignment="1">
      <alignment horizontal="center" vertical="top" wrapText="1"/>
    </xf>
    <xf numFmtId="0" fontId="9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66" fillId="38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30" fillId="0" borderId="49" xfId="0" applyNumberFormat="1" applyFont="1" applyFill="1" applyBorder="1" applyAlignment="1">
      <alignment horizontal="center" vertical="top"/>
    </xf>
    <xf numFmtId="0" fontId="67" fillId="0" borderId="47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/>
    </xf>
    <xf numFmtId="0" fontId="67" fillId="0" borderId="49" xfId="0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/>
    </xf>
    <xf numFmtId="0" fontId="67" fillId="0" borderId="69" xfId="0" applyFont="1" applyBorder="1" applyAlignment="1">
      <alignment horizontal="center" vertical="top" wrapText="1"/>
    </xf>
    <xf numFmtId="49" fontId="30" fillId="0" borderId="13" xfId="0" applyNumberFormat="1" applyFont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vertical="top" wrapText="1"/>
    </xf>
    <xf numFmtId="0" fontId="67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82" fillId="0" borderId="0" xfId="0" applyFont="1" applyAlignment="1">
      <alignment/>
    </xf>
    <xf numFmtId="165" fontId="82" fillId="0" borderId="0" xfId="61" applyFont="1" applyAlignment="1">
      <alignment/>
    </xf>
    <xf numFmtId="0" fontId="82" fillId="0" borderId="0" xfId="0" applyFont="1" applyBorder="1" applyAlignment="1">
      <alignment/>
    </xf>
    <xf numFmtId="0" fontId="84" fillId="0" borderId="30" xfId="0" applyFont="1" applyFill="1" applyBorder="1" applyAlignment="1">
      <alignment horizontal="center" vertical="center"/>
    </xf>
    <xf numFmtId="0" fontId="82" fillId="45" borderId="0" xfId="0" applyFont="1" applyFill="1" applyAlignment="1">
      <alignment/>
    </xf>
    <xf numFmtId="0" fontId="82" fillId="0" borderId="0" xfId="0" applyFont="1" applyBorder="1" applyAlignment="1">
      <alignment horizontal="right"/>
    </xf>
    <xf numFmtId="0" fontId="82" fillId="0" borderId="30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/>
    </xf>
    <xf numFmtId="1" fontId="82" fillId="0" borderId="30" xfId="0" applyNumberFormat="1" applyFont="1" applyFill="1" applyBorder="1" applyAlignment="1">
      <alignment horizontal="center" vertical="center"/>
    </xf>
    <xf numFmtId="9" fontId="82" fillId="0" borderId="30" xfId="0" applyNumberFormat="1" applyFont="1" applyBorder="1" applyAlignment="1">
      <alignment horizontal="center" vertical="center"/>
    </xf>
    <xf numFmtId="0" fontId="82" fillId="45" borderId="30" xfId="0" applyFont="1" applyFill="1" applyBorder="1" applyAlignment="1">
      <alignment horizontal="center" vertical="center"/>
    </xf>
    <xf numFmtId="1" fontId="82" fillId="45" borderId="30" xfId="0" applyNumberFormat="1" applyFont="1" applyFill="1" applyBorder="1" applyAlignment="1">
      <alignment horizontal="center" vertical="center"/>
    </xf>
    <xf numFmtId="9" fontId="82" fillId="45" borderId="30" xfId="0" applyNumberFormat="1" applyFont="1" applyFill="1" applyBorder="1" applyAlignment="1">
      <alignment horizontal="center" vertical="center"/>
    </xf>
    <xf numFmtId="0" fontId="82" fillId="45" borderId="0" xfId="0" applyFont="1" applyFill="1" applyBorder="1" applyAlignment="1">
      <alignment horizontal="center"/>
    </xf>
    <xf numFmtId="0" fontId="86" fillId="54" borderId="30" xfId="0" applyFont="1" applyFill="1" applyBorder="1" applyAlignment="1">
      <alignment horizontal="center" vertical="center"/>
    </xf>
    <xf numFmtId="1" fontId="82" fillId="54" borderId="30" xfId="0" applyNumberFormat="1" applyFont="1" applyFill="1" applyBorder="1" applyAlignment="1">
      <alignment horizontal="center" vertical="center"/>
    </xf>
    <xf numFmtId="1" fontId="87" fillId="54" borderId="30" xfId="0" applyNumberFormat="1" applyFont="1" applyFill="1" applyBorder="1" applyAlignment="1">
      <alignment horizontal="center" vertical="center"/>
    </xf>
    <xf numFmtId="0" fontId="82" fillId="54" borderId="30" xfId="0" applyFont="1" applyFill="1" applyBorder="1" applyAlignment="1">
      <alignment horizontal="center" vertical="center"/>
    </xf>
    <xf numFmtId="0" fontId="82" fillId="55" borderId="30" xfId="0" applyFont="1" applyFill="1" applyBorder="1" applyAlignment="1">
      <alignment horizontal="center" vertical="center"/>
    </xf>
    <xf numFmtId="1" fontId="82" fillId="55" borderId="30" xfId="0" applyNumberFormat="1" applyFont="1" applyFill="1" applyBorder="1" applyAlignment="1">
      <alignment horizontal="center" vertical="center"/>
    </xf>
    <xf numFmtId="9" fontId="82" fillId="0" borderId="30" xfId="0" applyNumberFormat="1" applyFont="1" applyFill="1" applyBorder="1" applyAlignment="1">
      <alignment horizontal="center" vertical="center"/>
    </xf>
    <xf numFmtId="3" fontId="82" fillId="0" borderId="30" xfId="0" applyNumberFormat="1" applyFont="1" applyFill="1" applyBorder="1" applyAlignment="1">
      <alignment horizontal="center" vertical="center"/>
    </xf>
    <xf numFmtId="3" fontId="82" fillId="45" borderId="30" xfId="0" applyNumberFormat="1" applyFont="1" applyFill="1" applyBorder="1" applyAlignment="1">
      <alignment horizontal="center" vertical="center"/>
    </xf>
    <xf numFmtId="0" fontId="82" fillId="56" borderId="30" xfId="0" applyFont="1" applyFill="1" applyBorder="1" applyAlignment="1">
      <alignment horizontal="center" vertical="center"/>
    </xf>
    <xf numFmtId="3" fontId="82" fillId="54" borderId="30" xfId="0" applyNumberFormat="1" applyFont="1" applyFill="1" applyBorder="1" applyAlignment="1">
      <alignment horizontal="center" vertical="center"/>
    </xf>
    <xf numFmtId="167" fontId="82" fillId="0" borderId="0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82" fillId="45" borderId="30" xfId="0" applyFont="1" applyFill="1" applyBorder="1" applyAlignment="1">
      <alignment horizontal="center" vertical="center" wrapText="1"/>
    </xf>
    <xf numFmtId="0" fontId="87" fillId="54" borderId="30" xfId="0" applyFont="1" applyFill="1" applyBorder="1" applyAlignment="1">
      <alignment horizontal="center" vertical="center" wrapText="1"/>
    </xf>
    <xf numFmtId="0" fontId="87" fillId="54" borderId="30" xfId="0" applyFont="1" applyFill="1" applyBorder="1" applyAlignment="1">
      <alignment horizontal="center" vertical="center"/>
    </xf>
    <xf numFmtId="9" fontId="87" fillId="54" borderId="30" xfId="0" applyNumberFormat="1" applyFont="1" applyFill="1" applyBorder="1" applyAlignment="1">
      <alignment horizontal="center" vertical="center"/>
    </xf>
    <xf numFmtId="9" fontId="82" fillId="54" borderId="30" xfId="0" applyNumberFormat="1" applyFont="1" applyFill="1" applyBorder="1" applyAlignment="1">
      <alignment horizontal="center" vertical="center"/>
    </xf>
    <xf numFmtId="0" fontId="82" fillId="55" borderId="30" xfId="0" applyFont="1" applyFill="1" applyBorder="1" applyAlignment="1">
      <alignment horizontal="center" vertical="center" wrapText="1"/>
    </xf>
    <xf numFmtId="9" fontId="82" fillId="55" borderId="30" xfId="0" applyNumberFormat="1" applyFont="1" applyFill="1" applyBorder="1" applyAlignment="1">
      <alignment horizontal="center" vertical="center"/>
    </xf>
    <xf numFmtId="165" fontId="82" fillId="45" borderId="30" xfId="61" applyFont="1" applyFill="1" applyBorder="1" applyAlignment="1">
      <alignment horizontal="justify" vertical="center" wrapText="1"/>
    </xf>
    <xf numFmtId="165" fontId="82" fillId="0" borderId="30" xfId="61" applyFont="1" applyFill="1" applyBorder="1" applyAlignment="1">
      <alignment horizontal="justify" vertical="center" wrapText="1"/>
    </xf>
    <xf numFmtId="165" fontId="82" fillId="54" borderId="30" xfId="61" applyFont="1" applyFill="1" applyBorder="1" applyAlignment="1">
      <alignment horizontal="justify" vertical="center" wrapText="1"/>
    </xf>
    <xf numFmtId="0" fontId="83" fillId="0" borderId="0" xfId="0" applyFont="1" applyBorder="1" applyAlignment="1">
      <alignment/>
    </xf>
    <xf numFmtId="165" fontId="82" fillId="57" borderId="30" xfId="61" applyFont="1" applyFill="1" applyBorder="1" applyAlignment="1">
      <alignment horizontal="justify" vertical="center" wrapText="1"/>
    </xf>
    <xf numFmtId="0" fontId="87" fillId="57" borderId="30" xfId="0" applyFont="1" applyFill="1" applyBorder="1" applyAlignment="1">
      <alignment horizontal="center" vertical="center" wrapText="1"/>
    </xf>
    <xf numFmtId="0" fontId="82" fillId="57" borderId="30" xfId="0" applyFont="1" applyFill="1" applyBorder="1" applyAlignment="1">
      <alignment horizontal="center" vertical="center"/>
    </xf>
    <xf numFmtId="1" fontId="82" fillId="57" borderId="30" xfId="0" applyNumberFormat="1" applyFont="1" applyFill="1" applyBorder="1" applyAlignment="1">
      <alignment horizontal="center" vertical="center"/>
    </xf>
    <xf numFmtId="1" fontId="87" fillId="57" borderId="30" xfId="0" applyNumberFormat="1" applyFont="1" applyFill="1" applyBorder="1" applyAlignment="1">
      <alignment horizontal="center" vertical="center"/>
    </xf>
    <xf numFmtId="0" fontId="87" fillId="57" borderId="30" xfId="0" applyFont="1" applyFill="1" applyBorder="1" applyAlignment="1">
      <alignment horizontal="center" vertical="center"/>
    </xf>
    <xf numFmtId="9" fontId="82" fillId="57" borderId="30" xfId="0" applyNumberFormat="1" applyFont="1" applyFill="1" applyBorder="1" applyAlignment="1">
      <alignment horizontal="center" vertical="center"/>
    </xf>
    <xf numFmtId="9" fontId="87" fillId="57" borderId="30" xfId="0" applyNumberFormat="1" applyFont="1" applyFill="1" applyBorder="1" applyAlignment="1">
      <alignment horizontal="center" vertical="center"/>
    </xf>
    <xf numFmtId="0" fontId="82" fillId="27" borderId="30" xfId="0" applyFont="1" applyFill="1" applyBorder="1" applyAlignment="1">
      <alignment horizontal="center" vertical="center" wrapText="1"/>
    </xf>
    <xf numFmtId="0" fontId="82" fillId="27" borderId="30" xfId="0" applyFont="1" applyFill="1" applyBorder="1" applyAlignment="1">
      <alignment horizontal="center" vertical="center"/>
    </xf>
    <xf numFmtId="1" fontId="82" fillId="27" borderId="30" xfId="0" applyNumberFormat="1" applyFont="1" applyFill="1" applyBorder="1" applyAlignment="1">
      <alignment horizontal="center" vertical="center"/>
    </xf>
    <xf numFmtId="9" fontId="82" fillId="27" borderId="30" xfId="0" applyNumberFormat="1" applyFont="1" applyFill="1" applyBorder="1" applyAlignment="1">
      <alignment horizontal="center" vertical="center"/>
    </xf>
    <xf numFmtId="9" fontId="86" fillId="27" borderId="30" xfId="0" applyNumberFormat="1" applyFont="1" applyFill="1" applyBorder="1" applyAlignment="1">
      <alignment horizontal="center" vertical="center"/>
    </xf>
    <xf numFmtId="0" fontId="82" fillId="58" borderId="30" xfId="0" applyFont="1" applyFill="1" applyBorder="1" applyAlignment="1">
      <alignment horizontal="center" vertical="center" wrapText="1"/>
    </xf>
    <xf numFmtId="0" fontId="82" fillId="58" borderId="30" xfId="0" applyFont="1" applyFill="1" applyBorder="1" applyAlignment="1">
      <alignment horizontal="center" vertical="center"/>
    </xf>
    <xf numFmtId="1" fontId="82" fillId="58" borderId="30" xfId="0" applyNumberFormat="1" applyFont="1" applyFill="1" applyBorder="1" applyAlignment="1">
      <alignment horizontal="center" vertical="center"/>
    </xf>
    <xf numFmtId="9" fontId="82" fillId="58" borderId="30" xfId="0" applyNumberFormat="1" applyFont="1" applyFill="1" applyBorder="1" applyAlignment="1">
      <alignment horizontal="center" vertical="center"/>
    </xf>
    <xf numFmtId="3" fontId="82" fillId="57" borderId="30" xfId="0" applyNumberFormat="1" applyFont="1" applyFill="1" applyBorder="1" applyAlignment="1">
      <alignment horizontal="center" vertical="center"/>
    </xf>
    <xf numFmtId="167" fontId="82" fillId="57" borderId="30" xfId="0" applyNumberFormat="1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82" fillId="57" borderId="30" xfId="0" applyFont="1" applyFill="1" applyBorder="1" applyAlignment="1">
      <alignment horizontal="center" vertical="center" wrapText="1"/>
    </xf>
    <xf numFmtId="0" fontId="84" fillId="0" borderId="30" xfId="0" applyFont="1" applyFill="1" applyBorder="1" applyAlignment="1">
      <alignment horizontal="center" vertical="center" wrapText="1"/>
    </xf>
    <xf numFmtId="49" fontId="84" fillId="0" borderId="30" xfId="61" applyNumberFormat="1" applyFont="1" applyFill="1" applyBorder="1" applyAlignment="1">
      <alignment horizontal="center" vertical="center"/>
    </xf>
    <xf numFmtId="0" fontId="82" fillId="0" borderId="30" xfId="0" applyFont="1" applyFill="1" applyBorder="1" applyAlignment="1">
      <alignment horizontal="center" vertical="center" wrapText="1"/>
    </xf>
    <xf numFmtId="49" fontId="82" fillId="0" borderId="30" xfId="0" applyNumberFormat="1" applyFont="1" applyFill="1" applyBorder="1" applyAlignment="1">
      <alignment horizontal="center" vertical="center" wrapText="1"/>
    </xf>
    <xf numFmtId="165" fontId="82" fillId="0" borderId="30" xfId="61" applyFont="1" applyFill="1" applyBorder="1" applyAlignment="1">
      <alignment horizontal="justify" vertical="center"/>
    </xf>
    <xf numFmtId="0" fontId="85" fillId="0" borderId="30" xfId="0" applyFont="1" applyFill="1" applyBorder="1" applyAlignment="1">
      <alignment horizontal="center" vertical="center"/>
    </xf>
    <xf numFmtId="9" fontId="85" fillId="0" borderId="30" xfId="0" applyNumberFormat="1" applyFont="1" applyFill="1" applyBorder="1" applyAlignment="1">
      <alignment horizontal="center" vertical="center"/>
    </xf>
    <xf numFmtId="49" fontId="82" fillId="0" borderId="30" xfId="0" applyNumberFormat="1" applyFont="1" applyBorder="1" applyAlignment="1">
      <alignment horizontal="center" vertical="center"/>
    </xf>
    <xf numFmtId="165" fontId="82" fillId="45" borderId="30" xfId="61" applyFont="1" applyFill="1" applyBorder="1" applyAlignment="1">
      <alignment horizontal="justify" vertical="center"/>
    </xf>
    <xf numFmtId="49" fontId="82" fillId="45" borderId="30" xfId="0" applyNumberFormat="1" applyFont="1" applyFill="1" applyBorder="1" applyAlignment="1">
      <alignment horizontal="center" vertical="center"/>
    </xf>
    <xf numFmtId="4" fontId="82" fillId="45" borderId="30" xfId="0" applyNumberFormat="1" applyFont="1" applyFill="1" applyBorder="1" applyAlignment="1">
      <alignment horizontal="center" vertical="center"/>
    </xf>
    <xf numFmtId="167" fontId="82" fillId="45" borderId="30" xfId="0" applyNumberFormat="1" applyFont="1" applyFill="1" applyBorder="1" applyAlignment="1">
      <alignment horizontal="center" vertical="center"/>
    </xf>
    <xf numFmtId="49" fontId="82" fillId="0" borderId="30" xfId="0" applyNumberFormat="1" applyFont="1" applyFill="1" applyBorder="1" applyAlignment="1">
      <alignment horizontal="center" vertical="center"/>
    </xf>
    <xf numFmtId="1" fontId="86" fillId="45" borderId="30" xfId="0" applyNumberFormat="1" applyFont="1" applyFill="1" applyBorder="1" applyAlignment="1">
      <alignment horizontal="center" vertical="center"/>
    </xf>
    <xf numFmtId="49" fontId="82" fillId="54" borderId="30" xfId="0" applyNumberFormat="1" applyFont="1" applyFill="1" applyBorder="1" applyAlignment="1">
      <alignment horizontal="center" vertical="center"/>
    </xf>
    <xf numFmtId="0" fontId="82" fillId="54" borderId="30" xfId="0" applyFont="1" applyFill="1" applyBorder="1" applyAlignment="1">
      <alignment horizontal="center" vertical="center" wrapText="1"/>
    </xf>
    <xf numFmtId="49" fontId="82" fillId="27" borderId="30" xfId="0" applyNumberFormat="1" applyFont="1" applyFill="1" applyBorder="1" applyAlignment="1">
      <alignment horizontal="center" vertical="center"/>
    </xf>
    <xf numFmtId="165" fontId="82" fillId="27" borderId="30" xfId="61" applyFont="1" applyFill="1" applyBorder="1" applyAlignment="1">
      <alignment horizontal="justify" vertical="center" wrapText="1"/>
    </xf>
    <xf numFmtId="49" fontId="86" fillId="54" borderId="30" xfId="0" applyNumberFormat="1" applyFont="1" applyFill="1" applyBorder="1" applyAlignment="1">
      <alignment horizontal="center" vertical="center"/>
    </xf>
    <xf numFmtId="49" fontId="86" fillId="57" borderId="30" xfId="0" applyNumberFormat="1" applyFont="1" applyFill="1" applyBorder="1" applyAlignment="1">
      <alignment horizontal="center" vertical="center"/>
    </xf>
    <xf numFmtId="165" fontId="82" fillId="27" borderId="30" xfId="61" applyFont="1" applyFill="1" applyBorder="1" applyAlignment="1">
      <alignment horizontal="justify" vertical="center"/>
    </xf>
    <xf numFmtId="9" fontId="86" fillId="57" borderId="30" xfId="0" applyNumberFormat="1" applyFont="1" applyFill="1" applyBorder="1" applyAlignment="1">
      <alignment horizontal="center" vertical="center"/>
    </xf>
    <xf numFmtId="49" fontId="82" fillId="59" borderId="30" xfId="0" applyNumberFormat="1" applyFont="1" applyFill="1" applyBorder="1" applyAlignment="1">
      <alignment horizontal="center" vertical="center"/>
    </xf>
    <xf numFmtId="165" fontId="82" fillId="59" borderId="30" xfId="61" applyFont="1" applyFill="1" applyBorder="1" applyAlignment="1">
      <alignment horizontal="justify" vertical="center" wrapText="1"/>
    </xf>
    <xf numFmtId="49" fontId="82" fillId="57" borderId="30" xfId="0" applyNumberFormat="1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 wrapText="1"/>
    </xf>
    <xf numFmtId="165" fontId="82" fillId="56" borderId="30" xfId="61" applyFont="1" applyFill="1" applyBorder="1" applyAlignment="1">
      <alignment horizontal="justify" vertical="center" wrapText="1"/>
    </xf>
    <xf numFmtId="49" fontId="82" fillId="60" borderId="30" xfId="0" applyNumberFormat="1" applyFont="1" applyFill="1" applyBorder="1" applyAlignment="1">
      <alignment horizontal="center" vertical="center"/>
    </xf>
    <xf numFmtId="165" fontId="82" fillId="60" borderId="30" xfId="61" applyFont="1" applyFill="1" applyBorder="1" applyAlignment="1">
      <alignment horizontal="justify" vertical="center" wrapText="1"/>
    </xf>
    <xf numFmtId="49" fontId="82" fillId="56" borderId="30" xfId="0" applyNumberFormat="1" applyFont="1" applyFill="1" applyBorder="1" applyAlignment="1">
      <alignment horizontal="center" vertical="center"/>
    </xf>
    <xf numFmtId="3" fontId="82" fillId="56" borderId="30" xfId="0" applyNumberFormat="1" applyFont="1" applyFill="1" applyBorder="1" applyAlignment="1">
      <alignment horizontal="center" vertical="center"/>
    </xf>
    <xf numFmtId="9" fontId="82" fillId="56" borderId="30" xfId="0" applyNumberFormat="1" applyFont="1" applyFill="1" applyBorder="1" applyAlignment="1">
      <alignment horizontal="center" vertical="center"/>
    </xf>
    <xf numFmtId="0" fontId="82" fillId="0" borderId="30" xfId="0" applyFont="1" applyBorder="1" applyAlignment="1">
      <alignment horizontal="center" vertical="center" wrapText="1"/>
    </xf>
    <xf numFmtId="0" fontId="82" fillId="0" borderId="30" xfId="0" applyFont="1" applyBorder="1" applyAlignment="1">
      <alignment horizontal="center" vertical="center"/>
    </xf>
    <xf numFmtId="165" fontId="82" fillId="57" borderId="30" xfId="61" applyFont="1" applyFill="1" applyBorder="1" applyAlignment="1">
      <alignment horizontal="justify" vertical="center"/>
    </xf>
    <xf numFmtId="0" fontId="82" fillId="0" borderId="30" xfId="0" applyFont="1" applyBorder="1" applyAlignment="1">
      <alignment horizontal="center" vertical="center"/>
    </xf>
    <xf numFmtId="0" fontId="89" fillId="57" borderId="30" xfId="0" applyFont="1" applyFill="1" applyBorder="1" applyAlignment="1">
      <alignment horizontal="center" vertical="center" wrapText="1"/>
    </xf>
    <xf numFmtId="165" fontId="89" fillId="57" borderId="30" xfId="61" applyFont="1" applyFill="1" applyBorder="1" applyAlignment="1">
      <alignment horizontal="center" vertical="center" wrapText="1"/>
    </xf>
    <xf numFmtId="0" fontId="89" fillId="57" borderId="3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2" fillId="0" borderId="0" xfId="0" applyFont="1" applyAlignment="1" quotePrefix="1">
      <alignment horizontal="center"/>
    </xf>
    <xf numFmtId="0" fontId="82" fillId="0" borderId="0" xfId="0" applyFont="1" applyAlignment="1">
      <alignment/>
    </xf>
    <xf numFmtId="165" fontId="82" fillId="0" borderId="30" xfId="61" applyFont="1" applyBorder="1" applyAlignment="1">
      <alignment horizontal="righ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333FF"/>
      <rgbColor rgb="00DDDDDD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C0C0C0"/>
      <rgbColor rgb="00808080"/>
      <rgbColor rgb="00CCCCCC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99FF"/>
      <rgbColor rgb="0099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FF3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9"/>
  <sheetViews>
    <sheetView zoomScalePageLayoutView="0" workbookViewId="0" topLeftCell="A115">
      <selection activeCell="D2" sqref="D2:D3"/>
    </sheetView>
  </sheetViews>
  <sheetFormatPr defaultColWidth="9.00390625" defaultRowHeight="12.75"/>
  <cols>
    <col min="1" max="1" width="9.625" style="0" customWidth="1"/>
    <col min="2" max="2" width="3.50390625" style="0" customWidth="1"/>
    <col min="3" max="3" width="3.00390625" style="0" customWidth="1"/>
    <col min="4" max="4" width="44.875" style="0" customWidth="1"/>
    <col min="5" max="5" width="13.50390625" style="0" customWidth="1"/>
    <col min="6" max="6" width="6.375" style="0" customWidth="1"/>
    <col min="7" max="7" width="4.50390625" style="0" customWidth="1"/>
    <col min="8" max="8" width="6.50390625" style="0" customWidth="1"/>
    <col min="9" max="9" width="4.50390625" style="0" customWidth="1"/>
    <col min="10" max="10" width="4.875" style="0" customWidth="1"/>
    <col min="11" max="11" width="5.50390625" style="0" customWidth="1"/>
    <col min="12" max="12" width="6.125" style="0" customWidth="1"/>
    <col min="13" max="13" width="8.375" style="0" customWidth="1"/>
    <col min="14" max="14" width="4.00390625" style="0" customWidth="1"/>
    <col min="15" max="15" width="7.00390625" style="0" customWidth="1"/>
    <col min="16" max="16" width="12.375" style="0" customWidth="1"/>
    <col min="17" max="17" width="9.625" style="0" customWidth="1"/>
  </cols>
  <sheetData>
    <row r="1" spans="1:20" ht="27" customHeight="1">
      <c r="A1" s="814" t="s">
        <v>0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 t="s">
        <v>1</v>
      </c>
      <c r="O1" s="814"/>
      <c r="P1" s="814"/>
      <c r="Q1" s="1"/>
      <c r="R1" s="1"/>
      <c r="S1" s="2"/>
      <c r="T1" s="2"/>
    </row>
    <row r="2" spans="1:16" ht="18.75" customHeight="1">
      <c r="A2" s="815" t="s">
        <v>2</v>
      </c>
      <c r="B2" s="815"/>
      <c r="C2" s="815"/>
      <c r="D2" s="816" t="s">
        <v>3</v>
      </c>
      <c r="E2" s="817" t="s">
        <v>4</v>
      </c>
      <c r="F2" s="817"/>
      <c r="G2" s="818" t="s">
        <v>5</v>
      </c>
      <c r="H2" s="817" t="s">
        <v>6</v>
      </c>
      <c r="I2" s="819" t="s">
        <v>7</v>
      </c>
      <c r="J2" s="817" t="s">
        <v>8</v>
      </c>
      <c r="K2" s="820" t="s">
        <v>9</v>
      </c>
      <c r="L2" s="819" t="s">
        <v>10</v>
      </c>
      <c r="M2" s="819" t="s">
        <v>11</v>
      </c>
      <c r="N2" s="819" t="s">
        <v>12</v>
      </c>
      <c r="O2" s="817" t="s">
        <v>13</v>
      </c>
      <c r="P2" s="821" t="s">
        <v>14</v>
      </c>
    </row>
    <row r="3" spans="1:16" ht="74.25" customHeight="1">
      <c r="A3" s="815"/>
      <c r="B3" s="815"/>
      <c r="C3" s="815"/>
      <c r="D3" s="816"/>
      <c r="E3" s="3" t="s">
        <v>15</v>
      </c>
      <c r="F3" s="4" t="s">
        <v>16</v>
      </c>
      <c r="G3" s="818"/>
      <c r="H3" s="817"/>
      <c r="I3" s="819"/>
      <c r="J3" s="817"/>
      <c r="K3" s="820"/>
      <c r="L3" s="819"/>
      <c r="M3" s="819"/>
      <c r="N3" s="819"/>
      <c r="O3" s="819"/>
      <c r="P3" s="821"/>
    </row>
    <row r="4" spans="1:16" ht="12.75">
      <c r="A4" s="822">
        <v>1</v>
      </c>
      <c r="B4" s="822"/>
      <c r="C4" s="822"/>
      <c r="D4" s="5">
        <v>2</v>
      </c>
      <c r="E4" s="6">
        <v>3</v>
      </c>
      <c r="F4" s="6">
        <v>4</v>
      </c>
      <c r="G4" s="7">
        <v>5</v>
      </c>
      <c r="H4" s="8">
        <v>6</v>
      </c>
      <c r="I4" s="8">
        <v>7</v>
      </c>
      <c r="J4" s="8">
        <v>8</v>
      </c>
      <c r="K4" s="789">
        <v>9</v>
      </c>
      <c r="L4" s="8">
        <v>10</v>
      </c>
      <c r="M4" s="9">
        <v>11</v>
      </c>
      <c r="N4" s="9">
        <v>12</v>
      </c>
      <c r="O4" s="9">
        <v>13</v>
      </c>
      <c r="P4" s="10">
        <v>14</v>
      </c>
    </row>
    <row r="5" spans="1:16" ht="12.75" customHeight="1">
      <c r="A5" s="823" t="s">
        <v>357</v>
      </c>
      <c r="B5" s="824">
        <v>1</v>
      </c>
      <c r="C5" s="11" t="s">
        <v>17</v>
      </c>
      <c r="D5" s="12" t="s">
        <v>18</v>
      </c>
      <c r="E5" s="13">
        <v>3</v>
      </c>
      <c r="F5" s="14"/>
      <c r="G5" s="15" t="s">
        <v>19</v>
      </c>
      <c r="H5" s="16">
        <v>0</v>
      </c>
      <c r="I5" s="645">
        <v>5</v>
      </c>
      <c r="J5" s="16">
        <v>2</v>
      </c>
      <c r="K5" s="790">
        <v>5</v>
      </c>
      <c r="L5" s="17">
        <v>20</v>
      </c>
      <c r="M5" s="18">
        <f>K5*L5</f>
        <v>100</v>
      </c>
      <c r="N5" s="19" t="s">
        <v>20</v>
      </c>
      <c r="O5" s="752">
        <f>L5*1.23</f>
        <v>24.6</v>
      </c>
      <c r="P5" s="20">
        <f>K5*O5</f>
        <v>123</v>
      </c>
    </row>
    <row r="6" spans="1:16" ht="15">
      <c r="A6" s="823"/>
      <c r="B6" s="824"/>
      <c r="C6" s="11" t="s">
        <v>21</v>
      </c>
      <c r="D6" s="12" t="s">
        <v>22</v>
      </c>
      <c r="E6" s="21">
        <v>1</v>
      </c>
      <c r="F6" s="22"/>
      <c r="G6" s="23" t="s">
        <v>19</v>
      </c>
      <c r="H6" s="24">
        <v>0</v>
      </c>
      <c r="I6" s="646">
        <v>2</v>
      </c>
      <c r="J6" s="24">
        <v>0</v>
      </c>
      <c r="K6" s="791">
        <v>2</v>
      </c>
      <c r="L6" s="25">
        <v>20</v>
      </c>
      <c r="M6" s="18">
        <f>K6*L6</f>
        <v>40</v>
      </c>
      <c r="N6" s="26" t="s">
        <v>20</v>
      </c>
      <c r="O6" s="752">
        <f>L6*1.23</f>
        <v>24.6</v>
      </c>
      <c r="P6" s="20">
        <f>K6*O6</f>
        <v>49.2</v>
      </c>
    </row>
    <row r="7" spans="1:16" ht="12.75" customHeight="1">
      <c r="A7" s="823"/>
      <c r="B7" s="824"/>
      <c r="C7" s="27" t="s">
        <v>23</v>
      </c>
      <c r="D7" s="12" t="s">
        <v>24</v>
      </c>
      <c r="E7" s="28">
        <v>1</v>
      </c>
      <c r="F7" s="29"/>
      <c r="G7" s="15" t="s">
        <v>19</v>
      </c>
      <c r="H7" s="28">
        <v>0</v>
      </c>
      <c r="I7" s="645">
        <v>2</v>
      </c>
      <c r="J7" s="28">
        <v>0</v>
      </c>
      <c r="K7" s="792">
        <v>2</v>
      </c>
      <c r="L7" s="30">
        <v>20</v>
      </c>
      <c r="M7" s="30">
        <f>K7*L7</f>
        <v>40</v>
      </c>
      <c r="N7" s="31">
        <v>23</v>
      </c>
      <c r="O7" s="753">
        <f>L7*1.23</f>
        <v>24.6</v>
      </c>
      <c r="P7" s="32">
        <f>M7*123%</f>
        <v>49.2</v>
      </c>
    </row>
    <row r="8" spans="1:16" ht="14.25" customHeight="1">
      <c r="A8" s="823"/>
      <c r="B8" s="824"/>
      <c r="C8" s="33" t="s">
        <v>25</v>
      </c>
      <c r="D8" s="34" t="s">
        <v>26</v>
      </c>
      <c r="E8" s="35">
        <v>43</v>
      </c>
      <c r="F8" s="36"/>
      <c r="G8" s="37" t="s">
        <v>19</v>
      </c>
      <c r="H8" s="35">
        <v>105</v>
      </c>
      <c r="I8" s="647">
        <v>110</v>
      </c>
      <c r="J8" s="38">
        <v>15</v>
      </c>
      <c r="K8" s="792">
        <v>120</v>
      </c>
      <c r="L8" s="39">
        <v>15.5</v>
      </c>
      <c r="M8" s="40">
        <f>K8*L8</f>
        <v>1860</v>
      </c>
      <c r="N8" s="41" t="s">
        <v>20</v>
      </c>
      <c r="O8" s="753">
        <f>L8*1.23</f>
        <v>19.065</v>
      </c>
      <c r="P8" s="42">
        <f>M8*123%</f>
        <v>2287.8</v>
      </c>
    </row>
    <row r="9" spans="1:16" ht="20.25" customHeight="1">
      <c r="A9" s="823"/>
      <c r="B9" s="824"/>
      <c r="C9" s="43" t="s">
        <v>27</v>
      </c>
      <c r="D9" s="44" t="s">
        <v>28</v>
      </c>
      <c r="E9" s="45" t="s">
        <v>29</v>
      </c>
      <c r="F9" s="46"/>
      <c r="G9" s="47" t="s">
        <v>19</v>
      </c>
      <c r="H9" s="48">
        <v>0</v>
      </c>
      <c r="I9" s="648">
        <v>2</v>
      </c>
      <c r="J9" s="49">
        <v>1</v>
      </c>
      <c r="K9" s="793">
        <v>2</v>
      </c>
      <c r="L9" s="50">
        <v>38</v>
      </c>
      <c r="M9" s="40">
        <f>I9*L9</f>
        <v>76</v>
      </c>
      <c r="N9" s="51" t="s">
        <v>20</v>
      </c>
      <c r="O9" s="753">
        <f>L9*1.23</f>
        <v>46.74</v>
      </c>
      <c r="P9" s="42">
        <f>M9*123%</f>
        <v>93.48</v>
      </c>
    </row>
    <row r="10" spans="1:17" ht="15">
      <c r="A10" s="823"/>
      <c r="B10" s="824"/>
      <c r="C10" s="52" t="s">
        <v>30</v>
      </c>
      <c r="D10" s="53" t="s">
        <v>31</v>
      </c>
      <c r="E10" s="54">
        <v>1</v>
      </c>
      <c r="F10" s="55"/>
      <c r="G10" s="56" t="s">
        <v>19</v>
      </c>
      <c r="H10" s="57">
        <v>3</v>
      </c>
      <c r="I10" s="649">
        <v>5</v>
      </c>
      <c r="J10" s="58">
        <v>2</v>
      </c>
      <c r="K10" s="794">
        <v>3</v>
      </c>
      <c r="L10" s="59">
        <v>25</v>
      </c>
      <c r="M10" s="60">
        <f>L10*K10</f>
        <v>75</v>
      </c>
      <c r="N10" s="61" t="s">
        <v>20</v>
      </c>
      <c r="O10" s="754">
        <v>30.75</v>
      </c>
      <c r="P10" s="42">
        <f>O10*K10</f>
        <v>92.25</v>
      </c>
      <c r="Q10">
        <v>2</v>
      </c>
    </row>
    <row r="11" spans="1:16" ht="15">
      <c r="A11" s="823"/>
      <c r="B11" s="823"/>
      <c r="C11" s="52" t="s">
        <v>32</v>
      </c>
      <c r="D11" s="63" t="s">
        <v>33</v>
      </c>
      <c r="E11" s="64">
        <v>1</v>
      </c>
      <c r="F11" s="65"/>
      <c r="G11" s="66" t="s">
        <v>34</v>
      </c>
      <c r="H11" s="67">
        <v>0</v>
      </c>
      <c r="I11" s="650">
        <v>5</v>
      </c>
      <c r="J11" s="650">
        <v>0</v>
      </c>
      <c r="K11" s="795">
        <v>5</v>
      </c>
      <c r="L11" s="68">
        <v>30</v>
      </c>
      <c r="M11" s="60">
        <f>I11*L11</f>
        <v>150</v>
      </c>
      <c r="N11" s="61" t="s">
        <v>20</v>
      </c>
      <c r="O11" s="754">
        <v>36.9</v>
      </c>
      <c r="P11" s="42">
        <f>O11*K11</f>
        <v>184.5</v>
      </c>
    </row>
    <row r="12" spans="1:16" ht="10.5" customHeight="1">
      <c r="A12" s="823"/>
      <c r="B12" s="824"/>
      <c r="C12" s="69" t="s">
        <v>35</v>
      </c>
      <c r="D12" s="70" t="s">
        <v>36</v>
      </c>
      <c r="E12" s="825">
        <v>2</v>
      </c>
      <c r="F12" s="826"/>
      <c r="G12" s="47" t="s">
        <v>19</v>
      </c>
      <c r="H12" s="48">
        <v>6</v>
      </c>
      <c r="I12" s="651">
        <v>10</v>
      </c>
      <c r="J12" s="73">
        <v>1</v>
      </c>
      <c r="K12" s="796">
        <v>10</v>
      </c>
      <c r="L12" s="74">
        <v>55</v>
      </c>
      <c r="M12" s="50">
        <f>I12*L12</f>
        <v>550</v>
      </c>
      <c r="N12" s="75" t="s">
        <v>20</v>
      </c>
      <c r="O12" s="755">
        <v>67.65</v>
      </c>
      <c r="P12" s="77">
        <f>O12*K12</f>
        <v>676.5</v>
      </c>
    </row>
    <row r="13" spans="1:16" ht="15">
      <c r="A13" s="823"/>
      <c r="B13" s="824"/>
      <c r="C13" s="78" t="s">
        <v>20</v>
      </c>
      <c r="D13" s="79" t="s">
        <v>37</v>
      </c>
      <c r="E13" s="825"/>
      <c r="F13" s="826"/>
      <c r="G13" s="80" t="s">
        <v>19</v>
      </c>
      <c r="H13" s="81">
        <v>4</v>
      </c>
      <c r="I13" s="652">
        <v>5</v>
      </c>
      <c r="J13" s="82">
        <v>2</v>
      </c>
      <c r="K13" s="797">
        <v>5</v>
      </c>
      <c r="L13" s="83">
        <v>53</v>
      </c>
      <c r="M13" s="84">
        <f>I13*L13</f>
        <v>265</v>
      </c>
      <c r="N13" s="85" t="s">
        <v>20</v>
      </c>
      <c r="O13" s="756">
        <v>65.19</v>
      </c>
      <c r="P13" s="86">
        <f>O13*K13</f>
        <v>325.95</v>
      </c>
    </row>
    <row r="14" spans="1:16" ht="15">
      <c r="A14" s="823"/>
      <c r="B14" s="824"/>
      <c r="C14" s="78" t="s">
        <v>38</v>
      </c>
      <c r="D14" s="79" t="s">
        <v>39</v>
      </c>
      <c r="E14" s="825"/>
      <c r="F14" s="826"/>
      <c r="G14" s="80" t="s">
        <v>19</v>
      </c>
      <c r="H14" s="81">
        <v>5</v>
      </c>
      <c r="I14" s="652">
        <v>5</v>
      </c>
      <c r="J14" s="87">
        <v>1</v>
      </c>
      <c r="K14" s="797">
        <v>5</v>
      </c>
      <c r="L14" s="83">
        <v>53</v>
      </c>
      <c r="M14" s="84">
        <f>I14*L14</f>
        <v>265</v>
      </c>
      <c r="N14" s="85" t="s">
        <v>20</v>
      </c>
      <c r="O14" s="757">
        <v>65.19</v>
      </c>
      <c r="P14" s="89">
        <f>M14*123%</f>
        <v>325.95</v>
      </c>
    </row>
    <row r="15" spans="1:16" ht="15">
      <c r="A15" s="823"/>
      <c r="B15" s="824"/>
      <c r="C15" s="90" t="s">
        <v>40</v>
      </c>
      <c r="D15" s="91" t="s">
        <v>41</v>
      </c>
      <c r="E15" s="825"/>
      <c r="F15" s="826"/>
      <c r="G15" s="92" t="s">
        <v>19</v>
      </c>
      <c r="H15" s="93">
        <v>5</v>
      </c>
      <c r="I15" s="653">
        <v>5</v>
      </c>
      <c r="J15" s="94">
        <v>1</v>
      </c>
      <c r="K15" s="798">
        <v>5</v>
      </c>
      <c r="L15" s="95">
        <v>53</v>
      </c>
      <c r="M15" s="96">
        <f>I15*L15</f>
        <v>265</v>
      </c>
      <c r="N15" s="97" t="s">
        <v>20</v>
      </c>
      <c r="O15" s="758">
        <v>65.19</v>
      </c>
      <c r="P15" s="99">
        <f>M15*123%</f>
        <v>325.95</v>
      </c>
    </row>
    <row r="16" spans="1:16" ht="15">
      <c r="A16" s="823"/>
      <c r="B16" s="824"/>
      <c r="C16" s="33" t="s">
        <v>42</v>
      </c>
      <c r="D16" s="100" t="s">
        <v>43</v>
      </c>
      <c r="E16" s="35">
        <v>1</v>
      </c>
      <c r="F16" s="101"/>
      <c r="G16" s="37" t="s">
        <v>34</v>
      </c>
      <c r="H16" s="35">
        <v>0</v>
      </c>
      <c r="I16" s="654">
        <v>5</v>
      </c>
      <c r="J16" s="102">
        <v>0</v>
      </c>
      <c r="K16" s="798">
        <v>5</v>
      </c>
      <c r="L16" s="103">
        <v>36</v>
      </c>
      <c r="M16" s="104">
        <f>K16*L16</f>
        <v>180</v>
      </c>
      <c r="N16" s="97" t="s">
        <v>20</v>
      </c>
      <c r="O16" s="758">
        <v>44.28</v>
      </c>
      <c r="P16" s="42">
        <f>M16*123%</f>
        <v>221.4</v>
      </c>
    </row>
    <row r="17" spans="1:16" ht="15">
      <c r="A17" s="823"/>
      <c r="B17" s="824"/>
      <c r="C17" s="105" t="s">
        <v>44</v>
      </c>
      <c r="D17" s="106" t="s">
        <v>45</v>
      </c>
      <c r="E17" s="71">
        <v>8</v>
      </c>
      <c r="F17" s="72"/>
      <c r="G17" s="107" t="s">
        <v>19</v>
      </c>
      <c r="H17" s="71">
        <v>17</v>
      </c>
      <c r="I17" s="655">
        <v>25</v>
      </c>
      <c r="J17" s="108">
        <v>4</v>
      </c>
      <c r="K17" s="794">
        <v>25</v>
      </c>
      <c r="L17" s="59">
        <v>25</v>
      </c>
      <c r="M17" s="60">
        <f>I17*L17</f>
        <v>625</v>
      </c>
      <c r="N17" s="61" t="s">
        <v>20</v>
      </c>
      <c r="O17" s="754">
        <v>30.75</v>
      </c>
      <c r="P17" s="42">
        <f>M17*123%</f>
        <v>768.75</v>
      </c>
    </row>
    <row r="18" spans="1:16" ht="15">
      <c r="A18" s="823"/>
      <c r="B18" s="824"/>
      <c r="C18" s="109" t="s">
        <v>46</v>
      </c>
      <c r="D18" s="110" t="s">
        <v>47</v>
      </c>
      <c r="E18" s="827">
        <v>5</v>
      </c>
      <c r="F18" s="828"/>
      <c r="G18" s="113" t="s">
        <v>34</v>
      </c>
      <c r="H18" s="111">
        <v>29</v>
      </c>
      <c r="I18" s="656">
        <v>30</v>
      </c>
      <c r="J18" s="114">
        <v>0</v>
      </c>
      <c r="K18" s="796">
        <v>30</v>
      </c>
      <c r="L18" s="115">
        <v>31</v>
      </c>
      <c r="M18" s="116">
        <f>I18*L18</f>
        <v>930</v>
      </c>
      <c r="N18" s="117" t="s">
        <v>20</v>
      </c>
      <c r="O18" s="759">
        <v>38.13</v>
      </c>
      <c r="P18" s="77">
        <f>K18*O18</f>
        <v>1143.9</v>
      </c>
    </row>
    <row r="19" spans="1:16" ht="23.25" customHeight="1">
      <c r="A19" s="823"/>
      <c r="B19" s="824"/>
      <c r="C19" s="118" t="s">
        <v>48</v>
      </c>
      <c r="D19" s="119" t="s">
        <v>49</v>
      </c>
      <c r="E19" s="827"/>
      <c r="F19" s="828"/>
      <c r="G19" s="120" t="s">
        <v>34</v>
      </c>
      <c r="H19" s="121">
        <v>13</v>
      </c>
      <c r="I19" s="657">
        <v>20</v>
      </c>
      <c r="J19" s="122">
        <v>3</v>
      </c>
      <c r="K19" s="797">
        <v>20</v>
      </c>
      <c r="L19" s="123">
        <v>31</v>
      </c>
      <c r="M19" s="124">
        <f>I19*L19</f>
        <v>620</v>
      </c>
      <c r="N19" s="125" t="s">
        <v>20</v>
      </c>
      <c r="O19" s="757">
        <v>38.13</v>
      </c>
      <c r="P19" s="86">
        <f>K19*O19</f>
        <v>762.6</v>
      </c>
    </row>
    <row r="20" spans="1:16" ht="15">
      <c r="A20" s="823"/>
      <c r="B20" s="824"/>
      <c r="C20" s="118" t="s">
        <v>50</v>
      </c>
      <c r="D20" s="119" t="s">
        <v>51</v>
      </c>
      <c r="E20" s="827"/>
      <c r="F20" s="828"/>
      <c r="G20" s="120" t="s">
        <v>34</v>
      </c>
      <c r="H20" s="121">
        <v>11</v>
      </c>
      <c r="I20" s="657">
        <v>20</v>
      </c>
      <c r="J20" s="126">
        <v>3</v>
      </c>
      <c r="K20" s="797">
        <v>20</v>
      </c>
      <c r="L20" s="123">
        <v>31</v>
      </c>
      <c r="M20" s="124">
        <f>I20*L20</f>
        <v>620</v>
      </c>
      <c r="N20" s="125" t="s">
        <v>20</v>
      </c>
      <c r="O20" s="757">
        <v>38.13</v>
      </c>
      <c r="P20" s="86">
        <f>K20*O20</f>
        <v>762.6</v>
      </c>
    </row>
    <row r="21" spans="1:16" ht="24.75" customHeight="1">
      <c r="A21" s="823"/>
      <c r="B21" s="824"/>
      <c r="C21" s="127" t="s">
        <v>52</v>
      </c>
      <c r="D21" s="119" t="s">
        <v>337</v>
      </c>
      <c r="E21" s="827"/>
      <c r="F21" s="828"/>
      <c r="G21" s="120" t="s">
        <v>34</v>
      </c>
      <c r="H21" s="121">
        <v>11</v>
      </c>
      <c r="I21" s="658">
        <v>20</v>
      </c>
      <c r="J21" s="122">
        <v>3</v>
      </c>
      <c r="K21" s="795">
        <v>20</v>
      </c>
      <c r="L21" s="128">
        <v>31</v>
      </c>
      <c r="M21" s="129">
        <f>I21*L21</f>
        <v>620</v>
      </c>
      <c r="N21" s="130" t="s">
        <v>20</v>
      </c>
      <c r="O21" s="760">
        <v>38.13</v>
      </c>
      <c r="P21" s="86">
        <f>K21*O21</f>
        <v>762.6</v>
      </c>
    </row>
    <row r="22" spans="1:16" ht="15">
      <c r="A22" s="823"/>
      <c r="B22" s="824"/>
      <c r="C22" s="52" t="s">
        <v>53</v>
      </c>
      <c r="D22" s="131" t="s">
        <v>54</v>
      </c>
      <c r="E22" s="132">
        <v>4</v>
      </c>
      <c r="F22" s="112"/>
      <c r="G22" s="113" t="s">
        <v>34</v>
      </c>
      <c r="H22" s="111">
        <v>2</v>
      </c>
      <c r="I22" s="659">
        <v>20</v>
      </c>
      <c r="J22" s="133">
        <v>5</v>
      </c>
      <c r="K22" s="793">
        <v>20</v>
      </c>
      <c r="L22" s="134">
        <v>31</v>
      </c>
      <c r="M22" s="116">
        <f>K22*L22</f>
        <v>620</v>
      </c>
      <c r="N22" s="135" t="s">
        <v>20</v>
      </c>
      <c r="O22" s="759">
        <v>38.13</v>
      </c>
      <c r="P22" s="42">
        <f>O22*K22</f>
        <v>762.6</v>
      </c>
    </row>
    <row r="23" spans="1:16" ht="15">
      <c r="A23" s="823"/>
      <c r="B23" s="824"/>
      <c r="C23" s="105" t="s">
        <v>55</v>
      </c>
      <c r="D23" s="136" t="s">
        <v>56</v>
      </c>
      <c r="E23" s="137">
        <v>2</v>
      </c>
      <c r="F23" s="138"/>
      <c r="G23" s="107" t="s">
        <v>34</v>
      </c>
      <c r="H23" s="71">
        <v>0</v>
      </c>
      <c r="I23" s="655">
        <v>5</v>
      </c>
      <c r="J23" s="655">
        <v>0</v>
      </c>
      <c r="K23" s="794">
        <v>5</v>
      </c>
      <c r="L23" s="139">
        <v>200</v>
      </c>
      <c r="M23" s="60">
        <f>L23*K23</f>
        <v>1000</v>
      </c>
      <c r="N23" s="61" t="s">
        <v>20</v>
      </c>
      <c r="O23" s="761">
        <v>246</v>
      </c>
      <c r="P23" s="42">
        <f>K23*O23</f>
        <v>1230</v>
      </c>
    </row>
    <row r="24" spans="1:16" ht="15">
      <c r="A24" s="823"/>
      <c r="B24" s="824"/>
      <c r="C24" s="52" t="s">
        <v>57</v>
      </c>
      <c r="D24" s="131" t="s">
        <v>58</v>
      </c>
      <c r="E24" s="57">
        <v>3</v>
      </c>
      <c r="F24" s="140"/>
      <c r="G24" s="56" t="s">
        <v>34</v>
      </c>
      <c r="H24" s="57">
        <v>17</v>
      </c>
      <c r="I24" s="660">
        <v>20</v>
      </c>
      <c r="J24" s="141">
        <v>3</v>
      </c>
      <c r="K24" s="794">
        <v>20</v>
      </c>
      <c r="L24" s="62">
        <v>46</v>
      </c>
      <c r="M24" s="142">
        <f>I24*L24</f>
        <v>920</v>
      </c>
      <c r="N24" s="143" t="s">
        <v>20</v>
      </c>
      <c r="O24" s="754">
        <v>56.58</v>
      </c>
      <c r="P24" s="42">
        <f>M24*123%</f>
        <v>1131.6</v>
      </c>
    </row>
    <row r="25" spans="1:16" ht="15">
      <c r="A25" s="823"/>
      <c r="B25" s="824"/>
      <c r="C25" s="144" t="s">
        <v>59</v>
      </c>
      <c r="D25" s="145" t="s">
        <v>60</v>
      </c>
      <c r="E25" s="829">
        <v>3</v>
      </c>
      <c r="F25" s="830"/>
      <c r="G25" s="146" t="s">
        <v>34</v>
      </c>
      <c r="H25" s="147">
        <v>5</v>
      </c>
      <c r="I25" s="656">
        <v>15</v>
      </c>
      <c r="J25" s="114">
        <v>1</v>
      </c>
      <c r="K25" s="793">
        <v>15</v>
      </c>
      <c r="L25" s="76">
        <v>47</v>
      </c>
      <c r="M25" s="116">
        <f>I25*L25</f>
        <v>705</v>
      </c>
      <c r="N25" s="117" t="s">
        <v>20</v>
      </c>
      <c r="O25" s="755">
        <v>57.81</v>
      </c>
      <c r="P25" s="77">
        <f>K25*O25</f>
        <v>867.1500000000001</v>
      </c>
    </row>
    <row r="26" spans="1:16" ht="15">
      <c r="A26" s="823"/>
      <c r="B26" s="824"/>
      <c r="C26" s="118" t="s">
        <v>61</v>
      </c>
      <c r="D26" s="148" t="s">
        <v>62</v>
      </c>
      <c r="E26" s="829"/>
      <c r="F26" s="830"/>
      <c r="G26" s="149" t="s">
        <v>34</v>
      </c>
      <c r="H26" s="150">
        <v>6</v>
      </c>
      <c r="I26" s="657">
        <v>20</v>
      </c>
      <c r="J26" s="126">
        <v>3</v>
      </c>
      <c r="K26" s="799">
        <v>20</v>
      </c>
      <c r="L26" s="88">
        <v>47</v>
      </c>
      <c r="M26" s="151">
        <f>I26*L26</f>
        <v>940</v>
      </c>
      <c r="N26" s="152" t="s">
        <v>20</v>
      </c>
      <c r="O26" s="757">
        <v>57.81</v>
      </c>
      <c r="P26" s="86">
        <f>K26*O26</f>
        <v>1156.2</v>
      </c>
    </row>
    <row r="27" spans="1:16" ht="15">
      <c r="A27" s="823"/>
      <c r="B27" s="824"/>
      <c r="C27" s="118" t="s">
        <v>63</v>
      </c>
      <c r="D27" s="148" t="s">
        <v>64</v>
      </c>
      <c r="E27" s="829"/>
      <c r="F27" s="830"/>
      <c r="G27" s="149" t="s">
        <v>34</v>
      </c>
      <c r="H27" s="150">
        <v>5</v>
      </c>
      <c r="I27" s="657">
        <v>15</v>
      </c>
      <c r="J27" s="126">
        <v>2</v>
      </c>
      <c r="K27" s="795">
        <v>15</v>
      </c>
      <c r="L27" s="88">
        <v>47</v>
      </c>
      <c r="M27" s="153">
        <f>I27*L27</f>
        <v>705</v>
      </c>
      <c r="N27" s="154" t="s">
        <v>20</v>
      </c>
      <c r="O27" s="762">
        <v>57.81</v>
      </c>
      <c r="P27" s="86">
        <f>K27*O27</f>
        <v>867.1500000000001</v>
      </c>
    </row>
    <row r="28" spans="1:16" ht="15">
      <c r="A28" s="823"/>
      <c r="B28" s="824"/>
      <c r="C28" s="156" t="s">
        <v>65</v>
      </c>
      <c r="D28" s="157" t="s">
        <v>66</v>
      </c>
      <c r="E28" s="829"/>
      <c r="F28" s="830"/>
      <c r="G28" s="158" t="s">
        <v>34</v>
      </c>
      <c r="H28" s="159">
        <v>4</v>
      </c>
      <c r="I28" s="661">
        <v>15</v>
      </c>
      <c r="J28" s="160">
        <v>3</v>
      </c>
      <c r="K28" s="800">
        <v>15</v>
      </c>
      <c r="L28" s="98">
        <v>47</v>
      </c>
      <c r="M28" s="161">
        <f>I28*L28</f>
        <v>705</v>
      </c>
      <c r="N28" s="162" t="s">
        <v>20</v>
      </c>
      <c r="O28" s="758">
        <v>57.81</v>
      </c>
      <c r="P28" s="86">
        <f>K28*O28</f>
        <v>867.1500000000001</v>
      </c>
    </row>
    <row r="29" spans="1:16" ht="15">
      <c r="A29" s="823"/>
      <c r="B29" s="824"/>
      <c r="C29" s="156" t="s">
        <v>67</v>
      </c>
      <c r="D29" s="163" t="s">
        <v>68</v>
      </c>
      <c r="E29" s="164">
        <v>2</v>
      </c>
      <c r="F29" s="140"/>
      <c r="G29" s="158" t="s">
        <v>19</v>
      </c>
      <c r="H29" s="159">
        <v>1</v>
      </c>
      <c r="I29" s="661">
        <v>5</v>
      </c>
      <c r="J29" s="160">
        <v>3</v>
      </c>
      <c r="K29" s="800">
        <v>5</v>
      </c>
      <c r="L29" s="98">
        <v>15.5</v>
      </c>
      <c r="M29" s="142">
        <f>L29*K29</f>
        <v>77.5</v>
      </c>
      <c r="N29" s="165" t="s">
        <v>20</v>
      </c>
      <c r="O29" s="758">
        <v>19.07</v>
      </c>
      <c r="P29" s="42">
        <f>O29*K29</f>
        <v>95.35</v>
      </c>
    </row>
    <row r="30" spans="1:16" ht="15">
      <c r="A30" s="823"/>
      <c r="B30" s="824"/>
      <c r="C30" s="52" t="s">
        <v>69</v>
      </c>
      <c r="D30" s="131" t="s">
        <v>70</v>
      </c>
      <c r="E30" s="57">
        <v>1</v>
      </c>
      <c r="F30" s="140"/>
      <c r="G30" s="56" t="s">
        <v>34</v>
      </c>
      <c r="H30" s="57">
        <v>8</v>
      </c>
      <c r="I30" s="660">
        <v>10</v>
      </c>
      <c r="J30" s="141">
        <v>3</v>
      </c>
      <c r="K30" s="794">
        <v>10</v>
      </c>
      <c r="L30" s="62">
        <v>40</v>
      </c>
      <c r="M30" s="166">
        <f>I30*L30</f>
        <v>400</v>
      </c>
      <c r="N30" s="143" t="s">
        <v>20</v>
      </c>
      <c r="O30" s="754">
        <v>49.2</v>
      </c>
      <c r="P30" s="42">
        <f>O30*K30</f>
        <v>492</v>
      </c>
    </row>
    <row r="31" spans="1:16" ht="15">
      <c r="A31" s="823"/>
      <c r="B31" s="824"/>
      <c r="C31" s="52" t="s">
        <v>71</v>
      </c>
      <c r="D31" s="131" t="s">
        <v>72</v>
      </c>
      <c r="E31" s="167">
        <v>1</v>
      </c>
      <c r="F31" s="140"/>
      <c r="G31" s="56" t="s">
        <v>34</v>
      </c>
      <c r="H31" s="57">
        <v>3</v>
      </c>
      <c r="I31" s="660">
        <v>5</v>
      </c>
      <c r="J31" s="108">
        <v>1</v>
      </c>
      <c r="K31" s="794">
        <v>5</v>
      </c>
      <c r="L31" s="139">
        <v>29</v>
      </c>
      <c r="M31" s="166">
        <f>I31*L31</f>
        <v>145</v>
      </c>
      <c r="N31" s="143" t="s">
        <v>20</v>
      </c>
      <c r="O31" s="754">
        <v>35.67</v>
      </c>
      <c r="P31" s="42">
        <f>M31*123%</f>
        <v>178.35</v>
      </c>
    </row>
    <row r="32" spans="1:16" ht="15">
      <c r="A32" s="823"/>
      <c r="B32" s="824"/>
      <c r="C32" s="52" t="s">
        <v>73</v>
      </c>
      <c r="D32" s="131" t="s">
        <v>74</v>
      </c>
      <c r="E32" s="168">
        <v>5</v>
      </c>
      <c r="F32" s="140"/>
      <c r="G32" s="56" t="s">
        <v>34</v>
      </c>
      <c r="H32" s="57">
        <v>6</v>
      </c>
      <c r="I32" s="660">
        <v>15</v>
      </c>
      <c r="J32" s="141">
        <v>3</v>
      </c>
      <c r="K32" s="794">
        <v>15</v>
      </c>
      <c r="L32" s="62">
        <v>300</v>
      </c>
      <c r="M32" s="166">
        <f>I32*L32</f>
        <v>4500</v>
      </c>
      <c r="N32" s="143" t="s">
        <v>20</v>
      </c>
      <c r="O32" s="754">
        <v>369</v>
      </c>
      <c r="P32" s="42">
        <f>M32*123%</f>
        <v>5535</v>
      </c>
    </row>
    <row r="33" spans="1:16" ht="15">
      <c r="A33" s="823"/>
      <c r="B33" s="824"/>
      <c r="C33" s="156" t="s">
        <v>75</v>
      </c>
      <c r="D33" s="169" t="s">
        <v>76</v>
      </c>
      <c r="E33" s="164">
        <v>1</v>
      </c>
      <c r="F33" s="140"/>
      <c r="G33" s="56" t="s">
        <v>34</v>
      </c>
      <c r="H33" s="57">
        <v>2</v>
      </c>
      <c r="I33" s="660">
        <v>5</v>
      </c>
      <c r="J33" s="141">
        <v>1</v>
      </c>
      <c r="K33" s="794">
        <v>5</v>
      </c>
      <c r="L33" s="170">
        <v>220</v>
      </c>
      <c r="M33" s="166">
        <f>K33*L33</f>
        <v>1100</v>
      </c>
      <c r="N33" s="143" t="s">
        <v>20</v>
      </c>
      <c r="O33" s="754">
        <v>270.6</v>
      </c>
      <c r="P33" s="42">
        <f>M33*123%</f>
        <v>1353</v>
      </c>
    </row>
    <row r="34" spans="1:16" ht="15">
      <c r="A34" s="823"/>
      <c r="B34" s="824"/>
      <c r="C34" s="118" t="s">
        <v>77</v>
      </c>
      <c r="D34" s="171" t="s">
        <v>78</v>
      </c>
      <c r="E34" s="831">
        <v>1</v>
      </c>
      <c r="F34" s="832"/>
      <c r="G34" s="146" t="s">
        <v>34</v>
      </c>
      <c r="H34" s="147">
        <v>3</v>
      </c>
      <c r="I34" s="656">
        <v>5</v>
      </c>
      <c r="J34" s="114">
        <v>1</v>
      </c>
      <c r="K34" s="796">
        <v>5</v>
      </c>
      <c r="L34" s="76">
        <v>30</v>
      </c>
      <c r="M34" s="172">
        <f>K34*L34</f>
        <v>150</v>
      </c>
      <c r="N34" s="117" t="s">
        <v>20</v>
      </c>
      <c r="O34" s="755">
        <v>36.9</v>
      </c>
      <c r="P34" s="173">
        <f>O34*K34</f>
        <v>184.5</v>
      </c>
    </row>
    <row r="35" spans="1:16" ht="15">
      <c r="A35" s="823"/>
      <c r="B35" s="824"/>
      <c r="C35" s="118" t="s">
        <v>79</v>
      </c>
      <c r="D35" s="171" t="s">
        <v>80</v>
      </c>
      <c r="E35" s="831"/>
      <c r="F35" s="832"/>
      <c r="G35" s="149" t="s">
        <v>34</v>
      </c>
      <c r="H35" s="150">
        <v>3</v>
      </c>
      <c r="I35" s="657">
        <v>5</v>
      </c>
      <c r="J35" s="126">
        <v>1</v>
      </c>
      <c r="K35" s="799">
        <v>5</v>
      </c>
      <c r="L35" s="88">
        <v>24</v>
      </c>
      <c r="M35" s="124">
        <f>K35*L35</f>
        <v>120</v>
      </c>
      <c r="N35" s="125" t="s">
        <v>20</v>
      </c>
      <c r="O35" s="757">
        <v>29.52</v>
      </c>
      <c r="P35" s="86">
        <f>O35*K35</f>
        <v>147.6</v>
      </c>
    </row>
    <row r="36" spans="1:16" ht="15">
      <c r="A36" s="823"/>
      <c r="B36" s="824"/>
      <c r="C36" s="118" t="s">
        <v>81</v>
      </c>
      <c r="D36" s="171" t="s">
        <v>82</v>
      </c>
      <c r="E36" s="831"/>
      <c r="F36" s="832"/>
      <c r="G36" s="149" t="s">
        <v>34</v>
      </c>
      <c r="H36" s="150">
        <v>3</v>
      </c>
      <c r="I36" s="657">
        <v>5</v>
      </c>
      <c r="J36" s="126">
        <v>1</v>
      </c>
      <c r="K36" s="799">
        <v>5</v>
      </c>
      <c r="L36" s="88">
        <v>24</v>
      </c>
      <c r="M36" s="124">
        <f>K36*L36</f>
        <v>120</v>
      </c>
      <c r="N36" s="125" t="s">
        <v>20</v>
      </c>
      <c r="O36" s="757">
        <v>29.52</v>
      </c>
      <c r="P36" s="86">
        <f>O36*K36</f>
        <v>147.6</v>
      </c>
    </row>
    <row r="37" spans="1:16" ht="15">
      <c r="A37" s="823"/>
      <c r="B37" s="824"/>
      <c r="C37" s="156" t="s">
        <v>83</v>
      </c>
      <c r="D37" s="163" t="s">
        <v>84</v>
      </c>
      <c r="E37" s="831"/>
      <c r="F37" s="832"/>
      <c r="G37" s="158" t="s">
        <v>34</v>
      </c>
      <c r="H37" s="159">
        <v>3</v>
      </c>
      <c r="I37" s="661">
        <v>5</v>
      </c>
      <c r="J37" s="160">
        <v>1</v>
      </c>
      <c r="K37" s="800">
        <v>5</v>
      </c>
      <c r="L37" s="98">
        <v>24</v>
      </c>
      <c r="M37" s="142">
        <f>K37*L37</f>
        <v>120</v>
      </c>
      <c r="N37" s="165" t="s">
        <v>20</v>
      </c>
      <c r="O37" s="758">
        <v>29.52</v>
      </c>
      <c r="P37" s="86">
        <f>O37*K37</f>
        <v>147.6</v>
      </c>
    </row>
    <row r="38" spans="1:16" ht="15">
      <c r="A38" s="823"/>
      <c r="B38" s="824"/>
      <c r="C38" s="109" t="s">
        <v>85</v>
      </c>
      <c r="D38" s="145" t="s">
        <v>86</v>
      </c>
      <c r="E38" s="833">
        <v>1</v>
      </c>
      <c r="F38" s="830"/>
      <c r="G38" s="146" t="s">
        <v>34</v>
      </c>
      <c r="H38" s="147">
        <v>0</v>
      </c>
      <c r="I38" s="656">
        <v>5</v>
      </c>
      <c r="J38" s="114">
        <v>0</v>
      </c>
      <c r="K38" s="796">
        <v>5</v>
      </c>
      <c r="L38" s="76">
        <v>37</v>
      </c>
      <c r="M38" s="174">
        <f>I38*L38</f>
        <v>185</v>
      </c>
      <c r="N38" s="175" t="s">
        <v>20</v>
      </c>
      <c r="O38" s="755">
        <v>45.51</v>
      </c>
      <c r="P38" s="77">
        <f>O38*K38</f>
        <v>227.54999999999998</v>
      </c>
    </row>
    <row r="39" spans="1:16" ht="15">
      <c r="A39" s="823"/>
      <c r="B39" s="824"/>
      <c r="C39" s="118" t="s">
        <v>87</v>
      </c>
      <c r="D39" s="171" t="s">
        <v>88</v>
      </c>
      <c r="E39" s="833"/>
      <c r="F39" s="830"/>
      <c r="G39" s="149" t="s">
        <v>34</v>
      </c>
      <c r="H39" s="150">
        <v>0</v>
      </c>
      <c r="I39" s="657">
        <v>5</v>
      </c>
      <c r="J39" s="126">
        <v>0</v>
      </c>
      <c r="K39" s="799">
        <v>5</v>
      </c>
      <c r="L39" s="88">
        <v>37</v>
      </c>
      <c r="M39" s="151">
        <f>I39*L39</f>
        <v>185</v>
      </c>
      <c r="N39" s="152" t="s">
        <v>20</v>
      </c>
      <c r="O39" s="757">
        <v>45.51</v>
      </c>
      <c r="P39" s="86">
        <f>M39*123%</f>
        <v>227.54999999999998</v>
      </c>
    </row>
    <row r="40" spans="1:16" ht="15">
      <c r="A40" s="823"/>
      <c r="B40" s="824"/>
      <c r="C40" s="118" t="s">
        <v>89</v>
      </c>
      <c r="D40" s="171" t="s">
        <v>90</v>
      </c>
      <c r="E40" s="833"/>
      <c r="F40" s="830"/>
      <c r="G40" s="149" t="s">
        <v>34</v>
      </c>
      <c r="H40" s="150">
        <v>0</v>
      </c>
      <c r="I40" s="657">
        <v>5</v>
      </c>
      <c r="J40" s="126">
        <v>0</v>
      </c>
      <c r="K40" s="799">
        <v>5</v>
      </c>
      <c r="L40" s="88">
        <v>37</v>
      </c>
      <c r="M40" s="153">
        <f>I40*L40</f>
        <v>185</v>
      </c>
      <c r="N40" s="152" t="s">
        <v>20</v>
      </c>
      <c r="O40" s="757">
        <v>45.51</v>
      </c>
      <c r="P40" s="89">
        <f>M40*123%</f>
        <v>227.54999999999998</v>
      </c>
    </row>
    <row r="41" spans="1:16" ht="15">
      <c r="A41" s="823"/>
      <c r="B41" s="824"/>
      <c r="C41" s="118" t="s">
        <v>91</v>
      </c>
      <c r="D41" s="171" t="s">
        <v>92</v>
      </c>
      <c r="E41" s="833"/>
      <c r="F41" s="830"/>
      <c r="G41" s="149" t="s">
        <v>34</v>
      </c>
      <c r="H41" s="150">
        <v>0</v>
      </c>
      <c r="I41" s="657">
        <v>5</v>
      </c>
      <c r="J41" s="126">
        <v>0</v>
      </c>
      <c r="K41" s="799">
        <v>5</v>
      </c>
      <c r="L41" s="88">
        <v>37</v>
      </c>
      <c r="M41" s="151">
        <f>I41*L41</f>
        <v>185</v>
      </c>
      <c r="N41" s="152" t="s">
        <v>20</v>
      </c>
      <c r="O41" s="757">
        <v>45.51</v>
      </c>
      <c r="P41" s="86">
        <f>M41*123%</f>
        <v>227.54999999999998</v>
      </c>
    </row>
    <row r="42" spans="1:16" ht="15.75" thickBot="1">
      <c r="A42" s="823"/>
      <c r="B42" s="824"/>
      <c r="C42" s="697" t="s">
        <v>93</v>
      </c>
      <c r="D42" s="679" t="s">
        <v>341</v>
      </c>
      <c r="E42" s="833"/>
      <c r="F42" s="830"/>
      <c r="G42" s="687" t="s">
        <v>34</v>
      </c>
      <c r="H42" s="688">
        <v>0</v>
      </c>
      <c r="I42" s="689">
        <v>2</v>
      </c>
      <c r="J42" s="690">
        <v>0</v>
      </c>
      <c r="K42" s="800">
        <v>2</v>
      </c>
      <c r="L42" s="691">
        <v>37</v>
      </c>
      <c r="M42" s="692">
        <f>I42*L42</f>
        <v>74</v>
      </c>
      <c r="N42" s="698" t="s">
        <v>20</v>
      </c>
      <c r="O42" s="763">
        <v>45.51</v>
      </c>
      <c r="P42" s="695">
        <f>M42*123%</f>
        <v>91.02</v>
      </c>
    </row>
    <row r="43" spans="1:16" ht="15.75" thickBot="1">
      <c r="A43" s="823"/>
      <c r="B43" s="824"/>
      <c r="C43" s="118" t="s">
        <v>94</v>
      </c>
      <c r="D43" s="171" t="s">
        <v>95</v>
      </c>
      <c r="E43" s="834">
        <v>5</v>
      </c>
      <c r="F43" s="835"/>
      <c r="G43" s="149" t="s">
        <v>34</v>
      </c>
      <c r="H43" s="150">
        <v>19</v>
      </c>
      <c r="I43" s="657">
        <v>25</v>
      </c>
      <c r="J43" s="126">
        <v>5</v>
      </c>
      <c r="K43" s="799">
        <v>25</v>
      </c>
      <c r="L43" s="88">
        <v>41</v>
      </c>
      <c r="M43" s="178">
        <f>K43*L43</f>
        <v>1025</v>
      </c>
      <c r="N43" s="179" t="s">
        <v>20</v>
      </c>
      <c r="O43" s="764">
        <v>50.43</v>
      </c>
      <c r="P43" s="173">
        <f>O43*K43</f>
        <v>1260.75</v>
      </c>
    </row>
    <row r="44" spans="1:16" ht="15.75" thickBot="1">
      <c r="A44" s="823"/>
      <c r="B44" s="824"/>
      <c r="C44" s="118" t="s">
        <v>96</v>
      </c>
      <c r="D44" s="171" t="s">
        <v>97</v>
      </c>
      <c r="E44" s="834"/>
      <c r="F44" s="835"/>
      <c r="G44" s="149" t="s">
        <v>34</v>
      </c>
      <c r="H44" s="150">
        <v>9</v>
      </c>
      <c r="I44" s="657">
        <v>15</v>
      </c>
      <c r="J44" s="126">
        <v>3</v>
      </c>
      <c r="K44" s="799">
        <v>15</v>
      </c>
      <c r="L44" s="88">
        <v>50</v>
      </c>
      <c r="M44" s="178">
        <f aca="true" t="shared" si="0" ref="M44:M50">L44*K44</f>
        <v>750</v>
      </c>
      <c r="N44" s="179" t="s">
        <v>20</v>
      </c>
      <c r="O44" s="764">
        <v>61.5</v>
      </c>
      <c r="P44" s="86">
        <f>O44*K44</f>
        <v>922.5</v>
      </c>
    </row>
    <row r="45" spans="1:16" ht="15.75" thickBot="1">
      <c r="A45" s="823"/>
      <c r="B45" s="824"/>
      <c r="C45" s="118" t="s">
        <v>98</v>
      </c>
      <c r="D45" s="171" t="s">
        <v>99</v>
      </c>
      <c r="E45" s="834"/>
      <c r="F45" s="835"/>
      <c r="G45" s="149" t="s">
        <v>34</v>
      </c>
      <c r="H45" s="150">
        <v>12</v>
      </c>
      <c r="I45" s="657">
        <v>20</v>
      </c>
      <c r="J45" s="126">
        <v>2</v>
      </c>
      <c r="K45" s="799">
        <v>20</v>
      </c>
      <c r="L45" s="88">
        <v>50</v>
      </c>
      <c r="M45" s="178">
        <f t="shared" si="0"/>
        <v>1000</v>
      </c>
      <c r="N45" s="179" t="s">
        <v>20</v>
      </c>
      <c r="O45" s="764">
        <v>61.5</v>
      </c>
      <c r="P45" s="86">
        <f aca="true" t="shared" si="1" ref="P45:P57">K45*O45</f>
        <v>1230</v>
      </c>
    </row>
    <row r="46" spans="1:16" ht="15.75" thickBot="1">
      <c r="A46" s="823"/>
      <c r="B46" s="824"/>
      <c r="C46" s="118" t="s">
        <v>100</v>
      </c>
      <c r="D46" s="171" t="s">
        <v>101</v>
      </c>
      <c r="E46" s="834"/>
      <c r="F46" s="835"/>
      <c r="G46" s="149" t="s">
        <v>34</v>
      </c>
      <c r="H46" s="150">
        <v>11</v>
      </c>
      <c r="I46" s="657">
        <v>20</v>
      </c>
      <c r="J46" s="126">
        <v>3</v>
      </c>
      <c r="K46" s="799">
        <v>20</v>
      </c>
      <c r="L46" s="88">
        <v>50</v>
      </c>
      <c r="M46" s="178">
        <f t="shared" si="0"/>
        <v>1000</v>
      </c>
      <c r="N46" s="179" t="s">
        <v>20</v>
      </c>
      <c r="O46" s="764">
        <v>61.5</v>
      </c>
      <c r="P46" s="86">
        <f t="shared" si="1"/>
        <v>1230</v>
      </c>
    </row>
    <row r="47" spans="1:16" ht="15.75" thickBot="1">
      <c r="A47" s="823"/>
      <c r="B47" s="824"/>
      <c r="C47" s="696" t="s">
        <v>102</v>
      </c>
      <c r="D47" s="678" t="s">
        <v>103</v>
      </c>
      <c r="E47" s="834"/>
      <c r="F47" s="835"/>
      <c r="G47" s="680" t="s">
        <v>34</v>
      </c>
      <c r="H47" s="681">
        <v>5</v>
      </c>
      <c r="I47" s="682">
        <v>10</v>
      </c>
      <c r="J47" s="683">
        <v>2</v>
      </c>
      <c r="K47" s="799">
        <v>10</v>
      </c>
      <c r="L47" s="684">
        <v>200</v>
      </c>
      <c r="M47" s="685">
        <f t="shared" si="0"/>
        <v>2000</v>
      </c>
      <c r="N47" s="686" t="s">
        <v>20</v>
      </c>
      <c r="O47" s="765">
        <v>246</v>
      </c>
      <c r="P47" s="788">
        <f t="shared" si="1"/>
        <v>2460</v>
      </c>
    </row>
    <row r="48" spans="1:16" ht="15.75" thickBot="1">
      <c r="A48" s="823"/>
      <c r="B48" s="824"/>
      <c r="C48" s="696" t="s">
        <v>104</v>
      </c>
      <c r="D48" s="678" t="s">
        <v>105</v>
      </c>
      <c r="E48" s="834"/>
      <c r="F48" s="835"/>
      <c r="G48" s="680" t="s">
        <v>34</v>
      </c>
      <c r="H48" s="681">
        <v>1</v>
      </c>
      <c r="I48" s="682">
        <v>5</v>
      </c>
      <c r="J48" s="683">
        <v>4</v>
      </c>
      <c r="K48" s="799">
        <v>5</v>
      </c>
      <c r="L48" s="684">
        <v>300</v>
      </c>
      <c r="M48" s="685">
        <f t="shared" si="0"/>
        <v>1500</v>
      </c>
      <c r="N48" s="686" t="s">
        <v>20</v>
      </c>
      <c r="O48" s="765">
        <v>369</v>
      </c>
      <c r="P48" s="788">
        <f t="shared" si="1"/>
        <v>1845</v>
      </c>
    </row>
    <row r="49" spans="1:16" ht="15.75" thickBot="1">
      <c r="A49" s="823"/>
      <c r="B49" s="824"/>
      <c r="C49" s="696" t="s">
        <v>106</v>
      </c>
      <c r="D49" s="678" t="s">
        <v>107</v>
      </c>
      <c r="E49" s="834"/>
      <c r="F49" s="835"/>
      <c r="G49" s="680" t="s">
        <v>34</v>
      </c>
      <c r="H49" s="681">
        <v>2</v>
      </c>
      <c r="I49" s="682">
        <v>5</v>
      </c>
      <c r="J49" s="683">
        <v>3</v>
      </c>
      <c r="K49" s="799">
        <v>5</v>
      </c>
      <c r="L49" s="684">
        <v>300</v>
      </c>
      <c r="M49" s="685">
        <f t="shared" si="0"/>
        <v>1500</v>
      </c>
      <c r="N49" s="686" t="s">
        <v>20</v>
      </c>
      <c r="O49" s="765">
        <v>369</v>
      </c>
      <c r="P49" s="788">
        <f t="shared" si="1"/>
        <v>1845</v>
      </c>
    </row>
    <row r="50" spans="1:16" ht="15.75" thickBot="1">
      <c r="A50" s="823"/>
      <c r="B50" s="824"/>
      <c r="C50" s="697" t="s">
        <v>108</v>
      </c>
      <c r="D50" s="679" t="s">
        <v>109</v>
      </c>
      <c r="E50" s="834"/>
      <c r="F50" s="835"/>
      <c r="G50" s="687" t="s">
        <v>34</v>
      </c>
      <c r="H50" s="688">
        <v>1</v>
      </c>
      <c r="I50" s="689">
        <v>5</v>
      </c>
      <c r="J50" s="690">
        <v>4</v>
      </c>
      <c r="K50" s="800">
        <v>5</v>
      </c>
      <c r="L50" s="691">
        <v>300</v>
      </c>
      <c r="M50" s="692">
        <f t="shared" si="0"/>
        <v>1500</v>
      </c>
      <c r="N50" s="693" t="s">
        <v>20</v>
      </c>
      <c r="O50" s="766">
        <v>369</v>
      </c>
      <c r="P50" s="788">
        <f t="shared" si="1"/>
        <v>1845</v>
      </c>
    </row>
    <row r="51" spans="1:16" ht="15.75" thickBot="1">
      <c r="A51" s="823"/>
      <c r="B51" s="824"/>
      <c r="C51" s="78" t="s">
        <v>110</v>
      </c>
      <c r="D51" s="183" t="s">
        <v>111</v>
      </c>
      <c r="E51" s="836">
        <v>1</v>
      </c>
      <c r="F51" s="837"/>
      <c r="G51" s="184" t="s">
        <v>34</v>
      </c>
      <c r="H51" s="185">
        <v>5</v>
      </c>
      <c r="I51" s="652">
        <v>8</v>
      </c>
      <c r="J51" s="87">
        <v>2</v>
      </c>
      <c r="K51" s="801">
        <v>8</v>
      </c>
      <c r="L51" s="181">
        <v>32</v>
      </c>
      <c r="M51" s="186">
        <f aca="true" t="shared" si="2" ref="M51:M66">K51*L51</f>
        <v>256</v>
      </c>
      <c r="N51" s="85" t="s">
        <v>20</v>
      </c>
      <c r="O51" s="767">
        <v>39.36</v>
      </c>
      <c r="P51" s="86">
        <f t="shared" si="1"/>
        <v>314.88</v>
      </c>
    </row>
    <row r="52" spans="1:16" ht="15.75" thickBot="1">
      <c r="A52" s="823"/>
      <c r="B52" s="824"/>
      <c r="C52" s="78" t="s">
        <v>112</v>
      </c>
      <c r="D52" s="183" t="s">
        <v>113</v>
      </c>
      <c r="E52" s="836"/>
      <c r="F52" s="837"/>
      <c r="G52" s="184" t="s">
        <v>34</v>
      </c>
      <c r="H52" s="185">
        <v>3</v>
      </c>
      <c r="I52" s="652">
        <v>5</v>
      </c>
      <c r="J52" s="87">
        <v>1</v>
      </c>
      <c r="K52" s="801">
        <v>5</v>
      </c>
      <c r="L52" s="181">
        <v>27</v>
      </c>
      <c r="M52" s="186">
        <f t="shared" si="2"/>
        <v>135</v>
      </c>
      <c r="N52" s="85" t="s">
        <v>20</v>
      </c>
      <c r="O52" s="767">
        <v>33.21</v>
      </c>
      <c r="P52" s="187">
        <f t="shared" si="1"/>
        <v>166.05</v>
      </c>
    </row>
    <row r="53" spans="1:16" ht="15">
      <c r="A53" s="823"/>
      <c r="B53" s="824"/>
      <c r="C53" s="78" t="s">
        <v>114</v>
      </c>
      <c r="D53" s="183" t="s">
        <v>115</v>
      </c>
      <c r="E53" s="836"/>
      <c r="F53" s="837"/>
      <c r="G53" s="184" t="s">
        <v>34</v>
      </c>
      <c r="H53" s="185">
        <v>4</v>
      </c>
      <c r="I53" s="652">
        <v>5</v>
      </c>
      <c r="J53" s="87">
        <v>0</v>
      </c>
      <c r="K53" s="801">
        <v>5</v>
      </c>
      <c r="L53" s="181">
        <v>27</v>
      </c>
      <c r="M53" s="186">
        <f t="shared" si="2"/>
        <v>135</v>
      </c>
      <c r="N53" s="85" t="s">
        <v>20</v>
      </c>
      <c r="O53" s="767">
        <v>33.21</v>
      </c>
      <c r="P53" s="187">
        <f t="shared" si="1"/>
        <v>166.05</v>
      </c>
    </row>
    <row r="54" spans="1:16" ht="15">
      <c r="A54" s="823"/>
      <c r="B54" s="824"/>
      <c r="C54" s="78" t="s">
        <v>116</v>
      </c>
      <c r="D54" s="188" t="s">
        <v>117</v>
      </c>
      <c r="E54" s="836"/>
      <c r="F54" s="837"/>
      <c r="G54" s="184" t="s">
        <v>34</v>
      </c>
      <c r="H54" s="185">
        <v>4</v>
      </c>
      <c r="I54" s="652">
        <v>5</v>
      </c>
      <c r="J54" s="87">
        <v>0</v>
      </c>
      <c r="K54" s="801">
        <v>5</v>
      </c>
      <c r="L54" s="181">
        <v>27</v>
      </c>
      <c r="M54" s="186">
        <f t="shared" si="2"/>
        <v>135</v>
      </c>
      <c r="N54" s="85" t="s">
        <v>20</v>
      </c>
      <c r="O54" s="767">
        <v>33.21</v>
      </c>
      <c r="P54" s="187">
        <f t="shared" si="1"/>
        <v>166.05</v>
      </c>
    </row>
    <row r="55" spans="1:16" ht="15">
      <c r="A55" s="823"/>
      <c r="B55" s="824"/>
      <c r="C55" s="699" t="s">
        <v>118</v>
      </c>
      <c r="D55" s="700" t="s">
        <v>119</v>
      </c>
      <c r="E55" s="836"/>
      <c r="F55" s="837"/>
      <c r="G55" s="701" t="s">
        <v>34</v>
      </c>
      <c r="H55" s="702">
        <v>1</v>
      </c>
      <c r="I55" s="703">
        <v>1</v>
      </c>
      <c r="J55" s="704">
        <v>1</v>
      </c>
      <c r="K55" s="802">
        <v>1</v>
      </c>
      <c r="L55" s="694">
        <v>510</v>
      </c>
      <c r="M55" s="705">
        <f t="shared" si="2"/>
        <v>510</v>
      </c>
      <c r="N55" s="706" t="s">
        <v>20</v>
      </c>
      <c r="O55" s="766">
        <v>627.3</v>
      </c>
      <c r="P55" s="695">
        <f t="shared" si="1"/>
        <v>627.3</v>
      </c>
    </row>
    <row r="56" spans="1:16" ht="15">
      <c r="A56" s="823"/>
      <c r="B56" s="824"/>
      <c r="C56" s="697" t="s">
        <v>120</v>
      </c>
      <c r="D56" s="679" t="s">
        <v>338</v>
      </c>
      <c r="E56" s="707">
        <v>0</v>
      </c>
      <c r="F56" s="708"/>
      <c r="G56" s="687" t="s">
        <v>34</v>
      </c>
      <c r="H56" s="709">
        <v>0</v>
      </c>
      <c r="I56" s="689">
        <v>5</v>
      </c>
      <c r="J56" s="690">
        <v>1</v>
      </c>
      <c r="K56" s="800">
        <v>5</v>
      </c>
      <c r="L56" s="691">
        <v>300</v>
      </c>
      <c r="M56" s="692">
        <f t="shared" si="2"/>
        <v>1500</v>
      </c>
      <c r="N56" s="698" t="s">
        <v>20</v>
      </c>
      <c r="O56" s="763">
        <v>369</v>
      </c>
      <c r="P56" s="695">
        <f t="shared" si="1"/>
        <v>1845</v>
      </c>
    </row>
    <row r="57" spans="1:16" ht="15">
      <c r="A57" s="823"/>
      <c r="B57" s="824"/>
      <c r="C57" s="697" t="s">
        <v>121</v>
      </c>
      <c r="D57" s="679" t="s">
        <v>339</v>
      </c>
      <c r="E57" s="707">
        <v>0</v>
      </c>
      <c r="F57" s="710"/>
      <c r="G57" s="711" t="s">
        <v>34</v>
      </c>
      <c r="H57" s="711">
        <v>1</v>
      </c>
      <c r="I57" s="689">
        <v>1</v>
      </c>
      <c r="J57" s="689">
        <v>0</v>
      </c>
      <c r="K57" s="800">
        <v>1</v>
      </c>
      <c r="L57" s="712">
        <v>85</v>
      </c>
      <c r="M57" s="692">
        <f t="shared" si="2"/>
        <v>85</v>
      </c>
      <c r="N57" s="698" t="s">
        <v>20</v>
      </c>
      <c r="O57" s="763">
        <v>104.55</v>
      </c>
      <c r="P57" s="713">
        <f t="shared" si="1"/>
        <v>104.55</v>
      </c>
    </row>
    <row r="58" spans="1:16" ht="33.75" customHeight="1">
      <c r="A58" s="823"/>
      <c r="B58" s="824"/>
      <c r="C58" s="156" t="s">
        <v>122</v>
      </c>
      <c r="D58" s="163" t="s">
        <v>334</v>
      </c>
      <c r="E58" s="472">
        <v>0</v>
      </c>
      <c r="F58" s="190"/>
      <c r="G58" s="158" t="s">
        <v>34</v>
      </c>
      <c r="H58" s="191">
        <v>11</v>
      </c>
      <c r="I58" s="661">
        <v>40</v>
      </c>
      <c r="J58" s="160">
        <v>4</v>
      </c>
      <c r="K58" s="800">
        <v>40</v>
      </c>
      <c r="L58" s="98">
        <v>37</v>
      </c>
      <c r="M58" s="161">
        <f t="shared" si="2"/>
        <v>1480</v>
      </c>
      <c r="N58" s="162" t="s">
        <v>20</v>
      </c>
      <c r="O58" s="758">
        <v>45.51</v>
      </c>
      <c r="P58" s="177">
        <f>O58*K58</f>
        <v>1820.3999999999999</v>
      </c>
    </row>
    <row r="59" spans="1:16" ht="18" customHeight="1">
      <c r="A59" s="823"/>
      <c r="B59" s="824"/>
      <c r="C59" s="725" t="s">
        <v>123</v>
      </c>
      <c r="D59" s="726" t="s">
        <v>340</v>
      </c>
      <c r="E59" s="727">
        <v>2</v>
      </c>
      <c r="F59" s="728"/>
      <c r="G59" s="729" t="s">
        <v>34</v>
      </c>
      <c r="H59" s="730">
        <v>3</v>
      </c>
      <c r="I59" s="731">
        <v>6</v>
      </c>
      <c r="J59" s="731">
        <v>3</v>
      </c>
      <c r="K59" s="803">
        <v>6</v>
      </c>
      <c r="L59" s="732">
        <v>820.32</v>
      </c>
      <c r="M59" s="733">
        <f t="shared" si="2"/>
        <v>4921.92</v>
      </c>
      <c r="N59" s="734" t="s">
        <v>20</v>
      </c>
      <c r="O59" s="768">
        <f aca="true" t="shared" si="3" ref="O59:O66">L59*1.23</f>
        <v>1008.9936</v>
      </c>
      <c r="P59" s="695">
        <f aca="true" t="shared" si="4" ref="P59:P66">K59*O59</f>
        <v>6053.9616000000005</v>
      </c>
    </row>
    <row r="60" spans="1:16" ht="20.25" customHeight="1">
      <c r="A60" s="823"/>
      <c r="B60" s="824"/>
      <c r="C60" s="735" t="s">
        <v>124</v>
      </c>
      <c r="D60" s="736" t="s">
        <v>125</v>
      </c>
      <c r="E60" s="838">
        <v>2</v>
      </c>
      <c r="F60" s="737"/>
      <c r="G60" s="738" t="s">
        <v>34</v>
      </c>
      <c r="H60" s="739">
        <v>3</v>
      </c>
      <c r="I60" s="740">
        <v>5</v>
      </c>
      <c r="J60" s="740">
        <v>3</v>
      </c>
      <c r="K60" s="804">
        <v>5</v>
      </c>
      <c r="L60" s="741">
        <v>593.89</v>
      </c>
      <c r="M60" s="742">
        <f t="shared" si="2"/>
        <v>2969.45</v>
      </c>
      <c r="N60" s="743" t="s">
        <v>20</v>
      </c>
      <c r="O60" s="769">
        <f t="shared" si="3"/>
        <v>730.4847</v>
      </c>
      <c r="P60" s="744">
        <f t="shared" si="4"/>
        <v>3652.4235</v>
      </c>
    </row>
    <row r="61" spans="1:16" ht="19.5" customHeight="1">
      <c r="A61" s="823"/>
      <c r="B61" s="824"/>
      <c r="C61" s="735" t="s">
        <v>126</v>
      </c>
      <c r="D61" s="745" t="s">
        <v>127</v>
      </c>
      <c r="E61" s="838"/>
      <c r="F61" s="746"/>
      <c r="G61" s="738" t="s">
        <v>34</v>
      </c>
      <c r="H61" s="739">
        <v>3</v>
      </c>
      <c r="I61" s="740">
        <v>5</v>
      </c>
      <c r="J61" s="740">
        <v>0</v>
      </c>
      <c r="K61" s="804">
        <v>5</v>
      </c>
      <c r="L61" s="741">
        <v>795.11</v>
      </c>
      <c r="M61" s="742">
        <f t="shared" si="2"/>
        <v>3975.55</v>
      </c>
      <c r="N61" s="743" t="s">
        <v>20</v>
      </c>
      <c r="O61" s="769">
        <f t="shared" si="3"/>
        <v>977.9853</v>
      </c>
      <c r="P61" s="744">
        <f t="shared" si="4"/>
        <v>4889.9265000000005</v>
      </c>
    </row>
    <row r="62" spans="1:16" ht="20.25" customHeight="1">
      <c r="A62" s="823"/>
      <c r="B62" s="824"/>
      <c r="C62" s="735" t="s">
        <v>128</v>
      </c>
      <c r="D62" s="736" t="s">
        <v>129</v>
      </c>
      <c r="E62" s="838"/>
      <c r="F62" s="737"/>
      <c r="G62" s="738" t="s">
        <v>34</v>
      </c>
      <c r="H62" s="739">
        <v>3</v>
      </c>
      <c r="I62" s="740">
        <v>5</v>
      </c>
      <c r="J62" s="740">
        <v>0</v>
      </c>
      <c r="K62" s="804">
        <v>5</v>
      </c>
      <c r="L62" s="741">
        <v>795.11</v>
      </c>
      <c r="M62" s="742">
        <f t="shared" si="2"/>
        <v>3975.55</v>
      </c>
      <c r="N62" s="743" t="s">
        <v>20</v>
      </c>
      <c r="O62" s="769">
        <f t="shared" si="3"/>
        <v>977.9853</v>
      </c>
      <c r="P62" s="744">
        <f t="shared" si="4"/>
        <v>4889.9265000000005</v>
      </c>
    </row>
    <row r="63" spans="1:16" ht="17.25" customHeight="1">
      <c r="A63" s="823"/>
      <c r="B63" s="824"/>
      <c r="C63" s="735" t="s">
        <v>130</v>
      </c>
      <c r="D63" s="745" t="s">
        <v>131</v>
      </c>
      <c r="E63" s="838"/>
      <c r="F63" s="746"/>
      <c r="G63" s="738" t="s">
        <v>34</v>
      </c>
      <c r="H63" s="739">
        <v>3</v>
      </c>
      <c r="I63" s="740">
        <v>5</v>
      </c>
      <c r="J63" s="740">
        <v>0</v>
      </c>
      <c r="K63" s="804">
        <v>5</v>
      </c>
      <c r="L63" s="741">
        <v>795.11</v>
      </c>
      <c r="M63" s="742">
        <f t="shared" si="2"/>
        <v>3975.55</v>
      </c>
      <c r="N63" s="743" t="s">
        <v>20</v>
      </c>
      <c r="O63" s="769">
        <f t="shared" si="3"/>
        <v>977.9853</v>
      </c>
      <c r="P63" s="744">
        <f t="shared" si="4"/>
        <v>4889.9265000000005</v>
      </c>
    </row>
    <row r="64" spans="1:16" ht="24" customHeight="1" thickBot="1">
      <c r="A64" s="823"/>
      <c r="B64" s="824"/>
      <c r="C64" s="714" t="s">
        <v>132</v>
      </c>
      <c r="D64" s="715" t="s">
        <v>133</v>
      </c>
      <c r="E64" s="716">
        <v>0</v>
      </c>
      <c r="F64" s="717"/>
      <c r="G64" s="718" t="s">
        <v>34</v>
      </c>
      <c r="H64" s="719">
        <v>1</v>
      </c>
      <c r="I64" s="720">
        <v>1</v>
      </c>
      <c r="J64" s="720">
        <v>0</v>
      </c>
      <c r="K64" s="794">
        <v>1</v>
      </c>
      <c r="L64" s="721">
        <v>142.2</v>
      </c>
      <c r="M64" s="722">
        <f t="shared" si="2"/>
        <v>142.2</v>
      </c>
      <c r="N64" s="723" t="s">
        <v>20</v>
      </c>
      <c r="O64" s="770">
        <f t="shared" si="3"/>
        <v>174.90599999999998</v>
      </c>
      <c r="P64" s="724">
        <f t="shared" si="4"/>
        <v>174.90599999999998</v>
      </c>
    </row>
    <row r="65" spans="1:16" ht="17.25" customHeight="1" thickBot="1">
      <c r="A65" s="823"/>
      <c r="B65" s="824"/>
      <c r="C65" s="725" t="s">
        <v>134</v>
      </c>
      <c r="D65" s="747" t="s">
        <v>135</v>
      </c>
      <c r="E65" s="748">
        <v>1</v>
      </c>
      <c r="F65" s="749"/>
      <c r="G65" s="729" t="s">
        <v>34</v>
      </c>
      <c r="H65" s="730">
        <v>0</v>
      </c>
      <c r="I65" s="731">
        <v>7</v>
      </c>
      <c r="J65" s="731">
        <v>0</v>
      </c>
      <c r="K65" s="803">
        <v>7</v>
      </c>
      <c r="L65" s="732">
        <v>231.7</v>
      </c>
      <c r="M65" s="733">
        <f t="shared" si="2"/>
        <v>1621.8999999999999</v>
      </c>
      <c r="N65" s="723" t="s">
        <v>20</v>
      </c>
      <c r="O65" s="768">
        <f t="shared" si="3"/>
        <v>284.991</v>
      </c>
      <c r="P65" s="750">
        <f t="shared" si="4"/>
        <v>1994.937</v>
      </c>
    </row>
    <row r="66" spans="1:16" ht="33" customHeight="1" thickBot="1">
      <c r="A66" s="823"/>
      <c r="B66" s="824"/>
      <c r="C66" s="725" t="s">
        <v>136</v>
      </c>
      <c r="D66" s="747" t="s">
        <v>137</v>
      </c>
      <c r="E66" s="748">
        <v>1</v>
      </c>
      <c r="F66" s="749"/>
      <c r="G66" s="729" t="s">
        <v>34</v>
      </c>
      <c r="H66" s="730">
        <v>0</v>
      </c>
      <c r="I66" s="731">
        <v>4</v>
      </c>
      <c r="J66" s="731">
        <v>0</v>
      </c>
      <c r="K66" s="803">
        <v>4</v>
      </c>
      <c r="L66" s="732">
        <v>613</v>
      </c>
      <c r="M66" s="742">
        <f t="shared" si="2"/>
        <v>2452</v>
      </c>
      <c r="N66" s="734" t="s">
        <v>20</v>
      </c>
      <c r="O66" s="769">
        <f t="shared" si="3"/>
        <v>753.99</v>
      </c>
      <c r="P66" s="744">
        <f t="shared" si="4"/>
        <v>3015.96</v>
      </c>
    </row>
    <row r="67" spans="1:16" s="209" customFormat="1" ht="20.25" customHeight="1">
      <c r="A67" s="823"/>
      <c r="B67" s="824"/>
      <c r="C67" s="199"/>
      <c r="D67" s="200" t="s">
        <v>138</v>
      </c>
      <c r="E67" s="201">
        <v>103</v>
      </c>
      <c r="F67" s="201">
        <f>SUM(F7:F42)</f>
        <v>0</v>
      </c>
      <c r="G67" s="202"/>
      <c r="H67" s="201"/>
      <c r="I67" s="203"/>
      <c r="J67" s="201"/>
      <c r="K67" s="805"/>
      <c r="L67" s="204"/>
      <c r="M67" s="205">
        <f>SUM(M5:M66)</f>
        <v>58967.62</v>
      </c>
      <c r="N67" s="206"/>
      <c r="O67" s="207"/>
      <c r="P67" s="208">
        <f>SUM(P5:P66)</f>
        <v>72530.19760000003</v>
      </c>
    </row>
    <row r="68" spans="1:16" s="209" customFormat="1" ht="20.25" customHeight="1">
      <c r="A68" s="839" t="s">
        <v>358</v>
      </c>
      <c r="B68" s="840">
        <v>2</v>
      </c>
      <c r="C68" s="109" t="s">
        <v>25</v>
      </c>
      <c r="D68" s="210" t="s">
        <v>139</v>
      </c>
      <c r="E68" s="841">
        <v>1</v>
      </c>
      <c r="F68" s="212"/>
      <c r="G68" s="213" t="s">
        <v>34</v>
      </c>
      <c r="H68" s="211">
        <v>0</v>
      </c>
      <c r="I68" s="662">
        <v>2</v>
      </c>
      <c r="J68" s="211">
        <v>1</v>
      </c>
      <c r="K68" s="797">
        <v>2</v>
      </c>
      <c r="L68" s="214">
        <v>30</v>
      </c>
      <c r="M68" s="178">
        <f>K68*L68</f>
        <v>60</v>
      </c>
      <c r="N68" s="215" t="s">
        <v>20</v>
      </c>
      <c r="O68" s="216">
        <v>36.9</v>
      </c>
      <c r="P68" s="217">
        <f>M68*123%</f>
        <v>73.8</v>
      </c>
    </row>
    <row r="69" spans="1:16" s="209" customFormat="1" ht="20.25" customHeight="1" thickBot="1">
      <c r="A69" s="839"/>
      <c r="B69" s="840"/>
      <c r="C69" s="118" t="s">
        <v>140</v>
      </c>
      <c r="D69" s="210" t="s">
        <v>141</v>
      </c>
      <c r="E69" s="841"/>
      <c r="F69" s="218"/>
      <c r="G69" s="149" t="s">
        <v>34</v>
      </c>
      <c r="H69" s="150">
        <v>0</v>
      </c>
      <c r="I69" s="663">
        <v>2</v>
      </c>
      <c r="J69" s="150">
        <v>1</v>
      </c>
      <c r="K69" s="799">
        <v>2</v>
      </c>
      <c r="L69" s="88">
        <v>30</v>
      </c>
      <c r="M69" s="178">
        <f>K69*L69</f>
        <v>60</v>
      </c>
      <c r="N69" s="219" t="s">
        <v>20</v>
      </c>
      <c r="O69" s="771">
        <v>36.9</v>
      </c>
      <c r="P69" s="217">
        <f>M69*123%</f>
        <v>73.8</v>
      </c>
    </row>
    <row r="70" spans="1:16" ht="12.75" customHeight="1" thickBot="1">
      <c r="A70" s="839"/>
      <c r="B70" s="840"/>
      <c r="C70" s="109" t="s">
        <v>142</v>
      </c>
      <c r="D70" s="664" t="s">
        <v>143</v>
      </c>
      <c r="E70" s="842">
        <v>8</v>
      </c>
      <c r="F70" s="843"/>
      <c r="G70" s="146" t="s">
        <v>34</v>
      </c>
      <c r="H70" s="147">
        <v>7</v>
      </c>
      <c r="I70" s="656">
        <v>25</v>
      </c>
      <c r="J70" s="114">
        <v>4</v>
      </c>
      <c r="K70" s="796">
        <v>25</v>
      </c>
      <c r="L70" s="76">
        <v>12</v>
      </c>
      <c r="M70" s="116">
        <f>I70*L70</f>
        <v>300</v>
      </c>
      <c r="N70" s="117" t="s">
        <v>20</v>
      </c>
      <c r="O70" s="772">
        <v>14.76</v>
      </c>
      <c r="P70" s="217">
        <f>M70*123%</f>
        <v>369</v>
      </c>
    </row>
    <row r="71" spans="1:16" ht="15.75" thickBot="1">
      <c r="A71" s="839"/>
      <c r="B71" s="840"/>
      <c r="C71" s="156" t="s">
        <v>144</v>
      </c>
      <c r="D71" s="665" t="s">
        <v>335</v>
      </c>
      <c r="E71" s="842"/>
      <c r="F71" s="843"/>
      <c r="G71" s="158" t="s">
        <v>34</v>
      </c>
      <c r="H71" s="159">
        <v>2</v>
      </c>
      <c r="I71" s="647">
        <v>20</v>
      </c>
      <c r="J71" s="38">
        <v>3</v>
      </c>
      <c r="K71" s="798">
        <v>20</v>
      </c>
      <c r="L71" s="98">
        <v>14</v>
      </c>
      <c r="M71" s="142">
        <f>I71*L71</f>
        <v>280</v>
      </c>
      <c r="N71" s="165" t="s">
        <v>20</v>
      </c>
      <c r="O71" s="773">
        <v>17.22</v>
      </c>
      <c r="P71" s="222">
        <f>M71*123%</f>
        <v>344.4</v>
      </c>
    </row>
    <row r="72" spans="1:16" ht="15.75" thickBot="1">
      <c r="A72" s="839"/>
      <c r="B72" s="840"/>
      <c r="C72" s="156" t="s">
        <v>145</v>
      </c>
      <c r="D72" s="100" t="s">
        <v>146</v>
      </c>
      <c r="E72" s="220">
        <v>1</v>
      </c>
      <c r="F72" s="221"/>
      <c r="G72" s="158" t="s">
        <v>19</v>
      </c>
      <c r="H72" s="159">
        <v>0</v>
      </c>
      <c r="I72" s="647">
        <v>5</v>
      </c>
      <c r="J72" s="38">
        <v>1</v>
      </c>
      <c r="K72" s="798">
        <v>5</v>
      </c>
      <c r="L72" s="98">
        <v>24</v>
      </c>
      <c r="M72" s="161">
        <f>L72*K72</f>
        <v>120</v>
      </c>
      <c r="N72" s="162" t="s">
        <v>20</v>
      </c>
      <c r="O72" s="773">
        <v>29.52</v>
      </c>
      <c r="P72" s="223">
        <f aca="true" t="shared" si="5" ref="P72:P82">O72*K72</f>
        <v>147.6</v>
      </c>
    </row>
    <row r="73" spans="1:17" ht="15">
      <c r="A73" s="839"/>
      <c r="B73" s="840"/>
      <c r="C73" s="43" t="s">
        <v>147</v>
      </c>
      <c r="D73" s="224" t="s">
        <v>148</v>
      </c>
      <c r="E73" s="825">
        <v>4</v>
      </c>
      <c r="F73" s="844"/>
      <c r="G73" s="225" t="s">
        <v>34</v>
      </c>
      <c r="H73" s="226">
        <v>1</v>
      </c>
      <c r="I73" s="651">
        <v>10</v>
      </c>
      <c r="J73" s="226">
        <v>1</v>
      </c>
      <c r="K73" s="796">
        <v>10</v>
      </c>
      <c r="L73" s="115">
        <v>13</v>
      </c>
      <c r="M73" s="172">
        <f>I73*L73</f>
        <v>130</v>
      </c>
      <c r="N73" s="117" t="s">
        <v>20</v>
      </c>
      <c r="O73" s="774">
        <v>15.99</v>
      </c>
      <c r="P73" s="217">
        <f t="shared" si="5"/>
        <v>159.9</v>
      </c>
      <c r="Q73" s="209"/>
    </row>
    <row r="74" spans="1:16" ht="15">
      <c r="A74" s="839"/>
      <c r="B74" s="840"/>
      <c r="C74" s="90" t="s">
        <v>149</v>
      </c>
      <c r="D74" s="227" t="s">
        <v>150</v>
      </c>
      <c r="E74" s="825"/>
      <c r="F74" s="825"/>
      <c r="G74" s="92" t="s">
        <v>34</v>
      </c>
      <c r="H74" s="93">
        <v>2</v>
      </c>
      <c r="I74" s="666">
        <v>10</v>
      </c>
      <c r="J74" s="93">
        <v>1</v>
      </c>
      <c r="K74" s="798">
        <v>10</v>
      </c>
      <c r="L74" s="228">
        <v>14</v>
      </c>
      <c r="M74" s="40">
        <f>I74*L74</f>
        <v>140</v>
      </c>
      <c r="N74" s="165" t="s">
        <v>20</v>
      </c>
      <c r="O74" s="773">
        <v>17.22</v>
      </c>
      <c r="P74" s="223">
        <f t="shared" si="5"/>
        <v>172.2</v>
      </c>
    </row>
    <row r="75" spans="1:16" ht="15">
      <c r="A75" s="839"/>
      <c r="B75" s="840"/>
      <c r="C75" s="78" t="s">
        <v>151</v>
      </c>
      <c r="D75" s="229" t="s">
        <v>152</v>
      </c>
      <c r="E75" s="845">
        <v>1</v>
      </c>
      <c r="F75" s="846"/>
      <c r="G75" s="184" t="s">
        <v>19</v>
      </c>
      <c r="H75" s="230">
        <v>0</v>
      </c>
      <c r="I75" s="667">
        <v>5</v>
      </c>
      <c r="J75" s="185">
        <v>0</v>
      </c>
      <c r="K75" s="797">
        <v>5</v>
      </c>
      <c r="L75" s="123">
        <v>20</v>
      </c>
      <c r="M75" s="178">
        <f>L75*K75</f>
        <v>100</v>
      </c>
      <c r="N75" s="152" t="s">
        <v>20</v>
      </c>
      <c r="O75" s="775">
        <v>24.6</v>
      </c>
      <c r="P75" s="231">
        <f t="shared" si="5"/>
        <v>123</v>
      </c>
    </row>
    <row r="76" spans="1:16" ht="15">
      <c r="A76" s="839"/>
      <c r="B76" s="840"/>
      <c r="C76" s="90" t="s">
        <v>153</v>
      </c>
      <c r="D76" s="227" t="s">
        <v>154</v>
      </c>
      <c r="E76" s="845"/>
      <c r="F76" s="845"/>
      <c r="G76" s="92" t="s">
        <v>19</v>
      </c>
      <c r="H76" s="232">
        <v>0</v>
      </c>
      <c r="I76" s="666">
        <v>3</v>
      </c>
      <c r="J76" s="93">
        <v>0</v>
      </c>
      <c r="K76" s="798">
        <v>3</v>
      </c>
      <c r="L76" s="228">
        <v>21</v>
      </c>
      <c r="M76" s="176">
        <f>L76*K76</f>
        <v>63</v>
      </c>
      <c r="N76" s="162" t="s">
        <v>20</v>
      </c>
      <c r="O76" s="773">
        <v>25.83</v>
      </c>
      <c r="P76" s="223">
        <f t="shared" si="5"/>
        <v>77.49</v>
      </c>
    </row>
    <row r="77" spans="1:16" ht="15">
      <c r="A77" s="839"/>
      <c r="B77" s="840"/>
      <c r="C77" s="78" t="s">
        <v>155</v>
      </c>
      <c r="D77" s="229" t="s">
        <v>156</v>
      </c>
      <c r="E77" s="845">
        <v>1</v>
      </c>
      <c r="F77" s="846"/>
      <c r="G77" s="184" t="s">
        <v>19</v>
      </c>
      <c r="H77" s="230">
        <v>0</v>
      </c>
      <c r="I77" s="667">
        <v>5</v>
      </c>
      <c r="J77" s="185">
        <v>0</v>
      </c>
      <c r="K77" s="797">
        <v>5</v>
      </c>
      <c r="L77" s="123">
        <v>16</v>
      </c>
      <c r="M77" s="233">
        <f>L77*K77</f>
        <v>80</v>
      </c>
      <c r="N77" s="125" t="s">
        <v>20</v>
      </c>
      <c r="O77" s="775">
        <v>19.68</v>
      </c>
      <c r="P77" s="231">
        <f t="shared" si="5"/>
        <v>98.4</v>
      </c>
    </row>
    <row r="78" spans="1:16" ht="15">
      <c r="A78" s="839"/>
      <c r="B78" s="840"/>
      <c r="C78" s="90" t="s">
        <v>157</v>
      </c>
      <c r="D78" s="227" t="s">
        <v>158</v>
      </c>
      <c r="E78" s="845"/>
      <c r="F78" s="845"/>
      <c r="G78" s="92" t="s">
        <v>19</v>
      </c>
      <c r="H78" s="232">
        <v>0</v>
      </c>
      <c r="I78" s="666">
        <v>3</v>
      </c>
      <c r="J78" s="93">
        <v>0</v>
      </c>
      <c r="K78" s="798">
        <v>3</v>
      </c>
      <c r="L78" s="228">
        <v>16</v>
      </c>
      <c r="M78" s="40">
        <f>L78*K78</f>
        <v>48</v>
      </c>
      <c r="N78" s="165" t="s">
        <v>20</v>
      </c>
      <c r="O78" s="773">
        <v>19.68</v>
      </c>
      <c r="P78" s="223">
        <f t="shared" si="5"/>
        <v>59.04</v>
      </c>
    </row>
    <row r="79" spans="1:16" ht="15">
      <c r="A79" s="839"/>
      <c r="B79" s="840"/>
      <c r="C79" s="43" t="s">
        <v>57</v>
      </c>
      <c r="D79" s="70" t="s">
        <v>159</v>
      </c>
      <c r="E79" s="847">
        <v>1</v>
      </c>
      <c r="F79" s="844"/>
      <c r="G79" s="47" t="s">
        <v>34</v>
      </c>
      <c r="H79" s="48">
        <v>1</v>
      </c>
      <c r="I79" s="668">
        <v>5</v>
      </c>
      <c r="J79" s="48">
        <v>1</v>
      </c>
      <c r="K79" s="796">
        <v>5</v>
      </c>
      <c r="L79" s="74">
        <v>4</v>
      </c>
      <c r="M79" s="50">
        <f>I79*L79</f>
        <v>20</v>
      </c>
      <c r="N79" s="51" t="s">
        <v>20</v>
      </c>
      <c r="O79" s="776">
        <v>4.92</v>
      </c>
      <c r="P79" s="217">
        <f t="shared" si="5"/>
        <v>24.6</v>
      </c>
    </row>
    <row r="80" spans="1:16" ht="15">
      <c r="A80" s="839"/>
      <c r="B80" s="840"/>
      <c r="C80" s="234" t="s">
        <v>59</v>
      </c>
      <c r="D80" s="79" t="s">
        <v>160</v>
      </c>
      <c r="E80" s="847"/>
      <c r="F80" s="844"/>
      <c r="G80" s="80" t="s">
        <v>34</v>
      </c>
      <c r="H80" s="81">
        <v>0</v>
      </c>
      <c r="I80" s="669">
        <v>3</v>
      </c>
      <c r="J80" s="185">
        <v>0</v>
      </c>
      <c r="K80" s="799">
        <v>3</v>
      </c>
      <c r="L80" s="83">
        <v>4</v>
      </c>
      <c r="M80" s="84">
        <f>I80*L80</f>
        <v>12</v>
      </c>
      <c r="N80" s="235" t="s">
        <v>20</v>
      </c>
      <c r="O80" s="777">
        <v>4.92</v>
      </c>
      <c r="P80" s="217">
        <f t="shared" si="5"/>
        <v>14.76</v>
      </c>
    </row>
    <row r="81" spans="1:16" ht="15">
      <c r="A81" s="839"/>
      <c r="B81" s="840"/>
      <c r="C81" s="234" t="s">
        <v>61</v>
      </c>
      <c r="D81" s="79" t="s">
        <v>161</v>
      </c>
      <c r="E81" s="847"/>
      <c r="F81" s="844"/>
      <c r="G81" s="80" t="s">
        <v>34</v>
      </c>
      <c r="H81" s="81">
        <v>0</v>
      </c>
      <c r="I81" s="669">
        <v>3</v>
      </c>
      <c r="J81" s="236">
        <v>0</v>
      </c>
      <c r="K81" s="799">
        <v>3</v>
      </c>
      <c r="L81" s="83">
        <v>4</v>
      </c>
      <c r="M81" s="84">
        <f>I81*L81</f>
        <v>12</v>
      </c>
      <c r="N81" s="235" t="s">
        <v>20</v>
      </c>
      <c r="O81" s="777">
        <v>4.92</v>
      </c>
      <c r="P81" s="217">
        <f t="shared" si="5"/>
        <v>14.76</v>
      </c>
    </row>
    <row r="82" spans="1:16" ht="15">
      <c r="A82" s="839"/>
      <c r="B82" s="840"/>
      <c r="C82" s="90" t="s">
        <v>63</v>
      </c>
      <c r="D82" s="91" t="s">
        <v>162</v>
      </c>
      <c r="E82" s="847"/>
      <c r="F82" s="844"/>
      <c r="G82" s="92" t="s">
        <v>34</v>
      </c>
      <c r="H82" s="93">
        <v>0</v>
      </c>
      <c r="I82" s="232">
        <v>3</v>
      </c>
      <c r="J82" s="81">
        <v>0</v>
      </c>
      <c r="K82" s="800">
        <v>3</v>
      </c>
      <c r="L82" s="103">
        <v>4</v>
      </c>
      <c r="M82" s="96">
        <f>I82*L82</f>
        <v>12</v>
      </c>
      <c r="N82" s="97" t="s">
        <v>20</v>
      </c>
      <c r="O82" s="778">
        <v>4.92</v>
      </c>
      <c r="P82" s="222">
        <f t="shared" si="5"/>
        <v>14.76</v>
      </c>
    </row>
    <row r="83" spans="1:16" ht="15">
      <c r="A83" s="839"/>
      <c r="B83" s="840"/>
      <c r="C83" s="237" t="s">
        <v>65</v>
      </c>
      <c r="D83" s="210" t="s">
        <v>353</v>
      </c>
      <c r="E83" s="848">
        <v>1</v>
      </c>
      <c r="F83" s="828"/>
      <c r="G83" s="213" t="s">
        <v>34</v>
      </c>
      <c r="H83" s="238">
        <v>0</v>
      </c>
      <c r="I83" s="662">
        <v>5</v>
      </c>
      <c r="J83" s="226">
        <v>3</v>
      </c>
      <c r="K83" s="797">
        <v>5</v>
      </c>
      <c r="L83" s="239">
        <v>33</v>
      </c>
      <c r="M83" s="240">
        <f>K83*L83</f>
        <v>165</v>
      </c>
      <c r="N83" s="241" t="s">
        <v>20</v>
      </c>
      <c r="O83" s="779">
        <v>40.59</v>
      </c>
      <c r="P83" s="217">
        <f>M83*123%</f>
        <v>202.95</v>
      </c>
    </row>
    <row r="84" spans="1:16" ht="15">
      <c r="A84" s="839"/>
      <c r="B84" s="840"/>
      <c r="C84" s="156" t="s">
        <v>67</v>
      </c>
      <c r="D84" s="100" t="s">
        <v>354</v>
      </c>
      <c r="E84" s="848"/>
      <c r="F84" s="828"/>
      <c r="G84" s="158" t="s">
        <v>34</v>
      </c>
      <c r="H84" s="93">
        <v>1</v>
      </c>
      <c r="I84" s="670">
        <v>5</v>
      </c>
      <c r="J84" s="159">
        <v>3</v>
      </c>
      <c r="K84" s="800">
        <v>5</v>
      </c>
      <c r="L84" s="228">
        <v>36</v>
      </c>
      <c r="M84" s="142">
        <f>K84*L84</f>
        <v>180</v>
      </c>
      <c r="N84" s="165" t="s">
        <v>20</v>
      </c>
      <c r="O84" s="773">
        <v>44.28</v>
      </c>
      <c r="P84" s="223">
        <f>M84*123%</f>
        <v>221.4</v>
      </c>
    </row>
    <row r="85" spans="1:16" ht="15">
      <c r="A85" s="839"/>
      <c r="B85" s="840"/>
      <c r="C85" s="78" t="s">
        <v>163</v>
      </c>
      <c r="D85" s="79" t="s">
        <v>355</v>
      </c>
      <c r="E85" s="849">
        <v>10</v>
      </c>
      <c r="F85" s="846"/>
      <c r="G85" s="184" t="s">
        <v>34</v>
      </c>
      <c r="H85" s="185">
        <v>44</v>
      </c>
      <c r="I85" s="230">
        <v>50</v>
      </c>
      <c r="J85" s="185">
        <v>3</v>
      </c>
      <c r="K85" s="801">
        <v>50</v>
      </c>
      <c r="L85" s="83">
        <v>5</v>
      </c>
      <c r="M85" s="242">
        <f>I85*L85</f>
        <v>250</v>
      </c>
      <c r="N85" s="180" t="s">
        <v>20</v>
      </c>
      <c r="O85" s="780">
        <v>6.15</v>
      </c>
      <c r="P85" s="243">
        <f aca="true" t="shared" si="6" ref="P85:P90">K85*O85</f>
        <v>307.5</v>
      </c>
    </row>
    <row r="86" spans="1:16" ht="15">
      <c r="A86" s="839"/>
      <c r="B86" s="840"/>
      <c r="C86" s="90" t="s">
        <v>164</v>
      </c>
      <c r="D86" s="91" t="s">
        <v>356</v>
      </c>
      <c r="E86" s="849"/>
      <c r="F86" s="846"/>
      <c r="G86" s="92" t="s">
        <v>34</v>
      </c>
      <c r="H86" s="93">
        <v>21</v>
      </c>
      <c r="I86" s="232">
        <v>25</v>
      </c>
      <c r="J86" s="93">
        <v>4</v>
      </c>
      <c r="K86" s="802">
        <v>25</v>
      </c>
      <c r="L86" s="244">
        <v>5</v>
      </c>
      <c r="M86" s="245">
        <f>I86*L86</f>
        <v>125</v>
      </c>
      <c r="N86" s="182" t="s">
        <v>20</v>
      </c>
      <c r="O86" s="778">
        <v>6.15</v>
      </c>
      <c r="P86" s="246">
        <f t="shared" si="6"/>
        <v>153.75</v>
      </c>
    </row>
    <row r="87" spans="1:16" ht="15">
      <c r="A87" s="839"/>
      <c r="B87" s="840"/>
      <c r="C87" s="195" t="s">
        <v>165</v>
      </c>
      <c r="D87" s="247" t="s">
        <v>342</v>
      </c>
      <c r="E87" s="850">
        <v>2</v>
      </c>
      <c r="F87" s="851"/>
      <c r="G87" s="196" t="s">
        <v>34</v>
      </c>
      <c r="H87" s="248">
        <v>6</v>
      </c>
      <c r="I87" s="671">
        <v>15</v>
      </c>
      <c r="J87" s="248">
        <v>1</v>
      </c>
      <c r="K87" s="804">
        <v>15</v>
      </c>
      <c r="L87" s="249">
        <v>70</v>
      </c>
      <c r="M87" s="197">
        <f>K87*L87</f>
        <v>1050</v>
      </c>
      <c r="N87" s="198" t="s">
        <v>20</v>
      </c>
      <c r="O87" s="781">
        <v>86.1</v>
      </c>
      <c r="P87" s="231">
        <f t="shared" si="6"/>
        <v>1291.5</v>
      </c>
    </row>
    <row r="88" spans="1:16" ht="15">
      <c r="A88" s="839"/>
      <c r="B88" s="840"/>
      <c r="C88" s="195" t="s">
        <v>166</v>
      </c>
      <c r="D88" s="247" t="s">
        <v>343</v>
      </c>
      <c r="E88" s="850"/>
      <c r="F88" s="851"/>
      <c r="G88" s="196" t="s">
        <v>34</v>
      </c>
      <c r="H88" s="248">
        <v>3</v>
      </c>
      <c r="I88" s="671">
        <v>10</v>
      </c>
      <c r="J88" s="248">
        <v>3</v>
      </c>
      <c r="K88" s="804">
        <v>10</v>
      </c>
      <c r="L88" s="249">
        <v>40</v>
      </c>
      <c r="M88" s="197">
        <f>K88*L88</f>
        <v>400</v>
      </c>
      <c r="N88" s="198" t="s">
        <v>20</v>
      </c>
      <c r="O88" s="781">
        <v>49.2</v>
      </c>
      <c r="P88" s="231">
        <f t="shared" si="6"/>
        <v>492</v>
      </c>
    </row>
    <row r="89" spans="1:16" ht="15">
      <c r="A89" s="839"/>
      <c r="B89" s="840"/>
      <c r="C89" s="195" t="s">
        <v>167</v>
      </c>
      <c r="D89" s="247" t="s">
        <v>344</v>
      </c>
      <c r="E89" s="850"/>
      <c r="F89" s="851"/>
      <c r="G89" s="196" t="s">
        <v>34</v>
      </c>
      <c r="H89" s="248">
        <v>3</v>
      </c>
      <c r="I89" s="671">
        <v>10</v>
      </c>
      <c r="J89" s="248">
        <v>3</v>
      </c>
      <c r="K89" s="804">
        <v>10</v>
      </c>
      <c r="L89" s="249">
        <v>40</v>
      </c>
      <c r="M89" s="197">
        <f>K89*L89</f>
        <v>400</v>
      </c>
      <c r="N89" s="198" t="s">
        <v>20</v>
      </c>
      <c r="O89" s="781">
        <v>49.2</v>
      </c>
      <c r="P89" s="231">
        <f t="shared" si="6"/>
        <v>492</v>
      </c>
    </row>
    <row r="90" spans="1:16" ht="15.75" customHeight="1">
      <c r="A90" s="839"/>
      <c r="B90" s="840"/>
      <c r="C90" s="192" t="s">
        <v>71</v>
      </c>
      <c r="D90" s="247" t="s">
        <v>345</v>
      </c>
      <c r="E90" s="850"/>
      <c r="F90" s="851"/>
      <c r="G90" s="193" t="s">
        <v>34</v>
      </c>
      <c r="H90" s="250">
        <v>3</v>
      </c>
      <c r="I90" s="672">
        <v>10</v>
      </c>
      <c r="J90" s="250">
        <v>3</v>
      </c>
      <c r="K90" s="803">
        <v>10</v>
      </c>
      <c r="L90" s="251">
        <v>40</v>
      </c>
      <c r="M90" s="197">
        <f>K90*L90</f>
        <v>400</v>
      </c>
      <c r="N90" s="194" t="s">
        <v>20</v>
      </c>
      <c r="O90" s="782">
        <v>49.2</v>
      </c>
      <c r="P90" s="231">
        <f t="shared" si="6"/>
        <v>492</v>
      </c>
    </row>
    <row r="91" spans="1:16" ht="20.25" customHeight="1">
      <c r="A91" s="839"/>
      <c r="B91" s="840"/>
      <c r="C91" s="252"/>
      <c r="D91" s="200" t="s">
        <v>168</v>
      </c>
      <c r="E91" s="201">
        <f>SUM(E68:E90)</f>
        <v>30</v>
      </c>
      <c r="F91" s="201"/>
      <c r="G91" s="253"/>
      <c r="H91" s="254"/>
      <c r="I91" s="255"/>
      <c r="J91" s="255"/>
      <c r="K91" s="806"/>
      <c r="L91" s="256" t="s">
        <v>336</v>
      </c>
      <c r="M91" s="205">
        <f>SUM(M68:M90)</f>
        <v>4407</v>
      </c>
      <c r="N91" s="257"/>
      <c r="O91" s="258"/>
      <c r="P91" s="259">
        <f>SUM(P68:P90)</f>
        <v>5420.610000000001</v>
      </c>
    </row>
    <row r="92" spans="1:16" ht="12.75" customHeight="1">
      <c r="A92" s="852" t="s">
        <v>169</v>
      </c>
      <c r="B92" s="853">
        <v>3</v>
      </c>
      <c r="C92" s="260" t="s">
        <v>21</v>
      </c>
      <c r="D92" s="261" t="s">
        <v>170</v>
      </c>
      <c r="E92" s="262">
        <v>1</v>
      </c>
      <c r="F92" s="263"/>
      <c r="G92" s="264" t="s">
        <v>19</v>
      </c>
      <c r="H92" s="265">
        <v>1</v>
      </c>
      <c r="I92" s="673">
        <v>2</v>
      </c>
      <c r="J92" s="265">
        <v>0</v>
      </c>
      <c r="K92" s="797">
        <v>2</v>
      </c>
      <c r="L92" s="266">
        <v>6</v>
      </c>
      <c r="M92" s="267">
        <f>L92*K92</f>
        <v>12</v>
      </c>
      <c r="N92" s="268" t="s">
        <v>20</v>
      </c>
      <c r="O92" s="269">
        <v>7.38</v>
      </c>
      <c r="P92" s="217">
        <f>O92*K92</f>
        <v>14.76</v>
      </c>
    </row>
    <row r="93" spans="1:16" ht="15">
      <c r="A93" s="852"/>
      <c r="B93" s="853"/>
      <c r="C93" s="270" t="s">
        <v>23</v>
      </c>
      <c r="D93" s="271" t="s">
        <v>171</v>
      </c>
      <c r="E93" s="272">
        <v>1</v>
      </c>
      <c r="F93" s="273"/>
      <c r="G93" s="274" t="s">
        <v>19</v>
      </c>
      <c r="H93" s="275">
        <v>0</v>
      </c>
      <c r="I93" s="674">
        <v>0</v>
      </c>
      <c r="J93" s="275">
        <v>0</v>
      </c>
      <c r="K93" s="807">
        <v>0</v>
      </c>
      <c r="L93" s="276">
        <v>0</v>
      </c>
      <c r="M93" s="277">
        <v>0</v>
      </c>
      <c r="N93" s="235" t="s">
        <v>20</v>
      </c>
      <c r="O93" s="278">
        <v>0</v>
      </c>
      <c r="P93" s="279">
        <v>0</v>
      </c>
    </row>
    <row r="94" spans="1:16" ht="29.25" customHeight="1">
      <c r="A94" s="852"/>
      <c r="B94" s="853"/>
      <c r="C94" s="280"/>
      <c r="D94" s="281" t="s">
        <v>172</v>
      </c>
      <c r="E94" s="282">
        <f>SUM(E92:E93)</f>
        <v>2</v>
      </c>
      <c r="F94" s="283">
        <f>SUM(F92:F93)</f>
        <v>0</v>
      </c>
      <c r="G94" s="253"/>
      <c r="H94" s="255"/>
      <c r="I94" s="203"/>
      <c r="J94" s="203"/>
      <c r="K94" s="808"/>
      <c r="L94" s="284"/>
      <c r="M94" s="285">
        <f>SUM(M92:M92)</f>
        <v>12</v>
      </c>
      <c r="N94" s="286"/>
      <c r="O94" s="287"/>
      <c r="P94" s="288">
        <f>SUM(P92:P92)</f>
        <v>14.76</v>
      </c>
    </row>
    <row r="95" spans="1:16" ht="12.75" customHeight="1">
      <c r="A95" s="854" t="s">
        <v>359</v>
      </c>
      <c r="B95" s="855">
        <v>4</v>
      </c>
      <c r="C95" s="105" t="s">
        <v>21</v>
      </c>
      <c r="D95" s="289" t="s">
        <v>173</v>
      </c>
      <c r="E95" s="71">
        <v>1</v>
      </c>
      <c r="F95" s="138"/>
      <c r="G95" s="107" t="s">
        <v>174</v>
      </c>
      <c r="H95" s="71">
        <v>0</v>
      </c>
      <c r="I95" s="655">
        <v>2</v>
      </c>
      <c r="J95" s="108">
        <v>2</v>
      </c>
      <c r="K95" s="794">
        <v>2</v>
      </c>
      <c r="L95" s="59">
        <v>140</v>
      </c>
      <c r="M95" s="290">
        <f aca="true" t="shared" si="7" ref="M95:M100">K95*L95</f>
        <v>280</v>
      </c>
      <c r="N95" s="291" t="s">
        <v>20</v>
      </c>
      <c r="O95" s="139">
        <v>172.2</v>
      </c>
      <c r="P95" s="292">
        <f>K95*O95</f>
        <v>344.4</v>
      </c>
    </row>
    <row r="96" spans="1:16" ht="15">
      <c r="A96" s="854"/>
      <c r="B96" s="855"/>
      <c r="C96" s="293" t="s">
        <v>175</v>
      </c>
      <c r="D96" s="294" t="s">
        <v>176</v>
      </c>
      <c r="E96" s="825">
        <v>11</v>
      </c>
      <c r="F96" s="844"/>
      <c r="G96" s="225" t="s">
        <v>19</v>
      </c>
      <c r="H96" s="226">
        <v>2</v>
      </c>
      <c r="I96" s="651">
        <v>15</v>
      </c>
      <c r="J96" s="73">
        <v>3</v>
      </c>
      <c r="K96" s="796">
        <v>15</v>
      </c>
      <c r="L96" s="115">
        <v>100</v>
      </c>
      <c r="M96" s="174">
        <f t="shared" si="7"/>
        <v>1500</v>
      </c>
      <c r="N96" s="175" t="s">
        <v>20</v>
      </c>
      <c r="O96" s="76">
        <v>123</v>
      </c>
      <c r="P96" s="295">
        <f>M96*123%</f>
        <v>1845</v>
      </c>
    </row>
    <row r="97" spans="1:16" ht="15">
      <c r="A97" s="854"/>
      <c r="B97" s="855"/>
      <c r="C97" s="90" t="s">
        <v>177</v>
      </c>
      <c r="D97" s="296" t="s">
        <v>178</v>
      </c>
      <c r="E97" s="825"/>
      <c r="F97" s="825"/>
      <c r="G97" s="92" t="s">
        <v>34</v>
      </c>
      <c r="H97" s="93">
        <v>2</v>
      </c>
      <c r="I97" s="666">
        <v>10</v>
      </c>
      <c r="J97" s="94">
        <v>1</v>
      </c>
      <c r="K97" s="798">
        <v>10</v>
      </c>
      <c r="L97" s="228">
        <v>200</v>
      </c>
      <c r="M97" s="161">
        <f t="shared" si="7"/>
        <v>2000</v>
      </c>
      <c r="N97" s="297" t="s">
        <v>20</v>
      </c>
      <c r="O97" s="98">
        <v>246</v>
      </c>
      <c r="P97" s="223">
        <f>M97*123%</f>
        <v>2460</v>
      </c>
    </row>
    <row r="98" spans="1:16" ht="12.75" customHeight="1">
      <c r="A98" s="854"/>
      <c r="B98" s="855"/>
      <c r="C98" s="293" t="s">
        <v>142</v>
      </c>
      <c r="D98" s="298" t="s">
        <v>346</v>
      </c>
      <c r="E98" s="847">
        <v>2</v>
      </c>
      <c r="F98" s="844"/>
      <c r="G98" s="225" t="s">
        <v>34</v>
      </c>
      <c r="H98" s="226">
        <v>0</v>
      </c>
      <c r="I98" s="651">
        <v>5</v>
      </c>
      <c r="J98" s="73">
        <v>0</v>
      </c>
      <c r="K98" s="796">
        <v>5</v>
      </c>
      <c r="L98" s="115">
        <v>100</v>
      </c>
      <c r="M98" s="299">
        <f t="shared" si="7"/>
        <v>500</v>
      </c>
      <c r="N98" s="175" t="s">
        <v>20</v>
      </c>
      <c r="O98" s="76">
        <v>123</v>
      </c>
      <c r="P98" s="295">
        <f>M98*123%</f>
        <v>615</v>
      </c>
    </row>
    <row r="99" spans="1:16" ht="12.75" customHeight="1">
      <c r="A99" s="854"/>
      <c r="B99" s="855"/>
      <c r="C99" s="90" t="s">
        <v>144</v>
      </c>
      <c r="D99" s="296" t="s">
        <v>347</v>
      </c>
      <c r="E99" s="847"/>
      <c r="F99" s="844"/>
      <c r="G99" s="92" t="s">
        <v>34</v>
      </c>
      <c r="H99" s="93">
        <v>0</v>
      </c>
      <c r="I99" s="653">
        <v>2</v>
      </c>
      <c r="J99" s="189">
        <v>0</v>
      </c>
      <c r="K99" s="798">
        <v>2</v>
      </c>
      <c r="L99" s="228">
        <v>260</v>
      </c>
      <c r="M99" s="176">
        <f t="shared" si="7"/>
        <v>520</v>
      </c>
      <c r="N99" s="297" t="s">
        <v>20</v>
      </c>
      <c r="O99" s="98">
        <v>319.8</v>
      </c>
      <c r="P99" s="223">
        <f>M99*123%</f>
        <v>639.6</v>
      </c>
    </row>
    <row r="100" spans="1:16" ht="12.75" customHeight="1">
      <c r="A100" s="854"/>
      <c r="B100" s="855"/>
      <c r="C100" s="300" t="s">
        <v>179</v>
      </c>
      <c r="D100" s="301" t="s">
        <v>348</v>
      </c>
      <c r="E100" s="302">
        <v>2</v>
      </c>
      <c r="F100" s="303"/>
      <c r="G100" s="304" t="s">
        <v>34</v>
      </c>
      <c r="H100" s="305">
        <v>0</v>
      </c>
      <c r="I100" s="751">
        <v>5</v>
      </c>
      <c r="J100" s="82">
        <v>1</v>
      </c>
      <c r="K100" s="795">
        <v>5</v>
      </c>
      <c r="L100" s="306">
        <v>100</v>
      </c>
      <c r="M100" s="153">
        <f t="shared" si="7"/>
        <v>500</v>
      </c>
      <c r="N100" s="307" t="s">
        <v>20</v>
      </c>
      <c r="O100" s="214">
        <v>123</v>
      </c>
      <c r="P100" s="308">
        <f>M100*123%</f>
        <v>615</v>
      </c>
    </row>
    <row r="101" spans="1:16" ht="23.25" customHeight="1">
      <c r="A101" s="854"/>
      <c r="B101" s="855"/>
      <c r="C101" s="309"/>
      <c r="D101" s="310" t="s">
        <v>180</v>
      </c>
      <c r="E101" s="203">
        <f>SUM(E95:E100)</f>
        <v>16</v>
      </c>
      <c r="F101" s="201">
        <f>SUM(F95:F100)</f>
        <v>0</v>
      </c>
      <c r="G101" s="202"/>
      <c r="H101" s="201"/>
      <c r="I101" s="203" t="s">
        <v>181</v>
      </c>
      <c r="J101" s="203"/>
      <c r="K101" s="808"/>
      <c r="L101" s="311"/>
      <c r="M101" s="205">
        <f>SUM(M95:M100)</f>
        <v>5300</v>
      </c>
      <c r="N101" s="312"/>
      <c r="O101" s="313"/>
      <c r="P101" s="259">
        <f>SUM(P95:P100)</f>
        <v>6519</v>
      </c>
    </row>
    <row r="102" spans="1:16" ht="12.75" customHeight="1">
      <c r="A102" s="854" t="s">
        <v>360</v>
      </c>
      <c r="B102" s="866">
        <v>5</v>
      </c>
      <c r="C102" s="105" t="s">
        <v>177</v>
      </c>
      <c r="D102" s="289" t="s">
        <v>182</v>
      </c>
      <c r="E102" s="71">
        <v>5</v>
      </c>
      <c r="F102" s="138"/>
      <c r="G102" s="107" t="s">
        <v>19</v>
      </c>
      <c r="H102" s="71">
        <v>2</v>
      </c>
      <c r="I102" s="655">
        <v>10</v>
      </c>
      <c r="J102" s="108">
        <v>3</v>
      </c>
      <c r="K102" s="794">
        <v>10</v>
      </c>
      <c r="L102" s="314">
        <v>155</v>
      </c>
      <c r="M102" s="290">
        <f aca="true" t="shared" si="8" ref="M102:M113">K102*L102</f>
        <v>1550</v>
      </c>
      <c r="N102" s="291" t="s">
        <v>20</v>
      </c>
      <c r="O102" s="783">
        <v>190.65</v>
      </c>
      <c r="P102" s="292">
        <f aca="true" t="shared" si="9" ref="P102:P112">M102*123%</f>
        <v>1906.5</v>
      </c>
    </row>
    <row r="103" spans="1:17" ht="17.25" customHeight="1">
      <c r="A103" s="854"/>
      <c r="B103" s="866"/>
      <c r="C103" s="105" t="s">
        <v>183</v>
      </c>
      <c r="D103" s="289" t="s">
        <v>184</v>
      </c>
      <c r="E103" s="315">
        <v>1</v>
      </c>
      <c r="F103" s="138"/>
      <c r="G103" s="107" t="s">
        <v>19</v>
      </c>
      <c r="H103" s="71">
        <v>1</v>
      </c>
      <c r="I103" s="655">
        <v>1</v>
      </c>
      <c r="J103" s="108">
        <v>2</v>
      </c>
      <c r="K103" s="794">
        <v>1</v>
      </c>
      <c r="L103" s="314">
        <v>170</v>
      </c>
      <c r="M103" s="290">
        <f t="shared" si="8"/>
        <v>170</v>
      </c>
      <c r="N103" s="291" t="s">
        <v>20</v>
      </c>
      <c r="O103" s="783">
        <v>209.1</v>
      </c>
      <c r="P103" s="292">
        <f t="shared" si="9"/>
        <v>209.1</v>
      </c>
      <c r="Q103" s="316"/>
    </row>
    <row r="104" spans="1:17" ht="15">
      <c r="A104" s="854"/>
      <c r="B104" s="866"/>
      <c r="C104" s="293" t="s">
        <v>142</v>
      </c>
      <c r="D104" s="294" t="s">
        <v>185</v>
      </c>
      <c r="E104" s="859">
        <v>1</v>
      </c>
      <c r="F104" s="860"/>
      <c r="G104" s="856" t="s">
        <v>34</v>
      </c>
      <c r="H104" s="226">
        <v>0</v>
      </c>
      <c r="I104" s="651">
        <v>1</v>
      </c>
      <c r="J104" s="73">
        <v>1</v>
      </c>
      <c r="K104" s="793">
        <v>2</v>
      </c>
      <c r="L104" s="317">
        <v>170</v>
      </c>
      <c r="M104" s="50">
        <f t="shared" si="8"/>
        <v>340</v>
      </c>
      <c r="N104" s="75" t="s">
        <v>20</v>
      </c>
      <c r="O104" s="784">
        <v>209.1</v>
      </c>
      <c r="P104" s="295">
        <f t="shared" si="9"/>
        <v>418.2</v>
      </c>
      <c r="Q104" s="316"/>
    </row>
    <row r="105" spans="1:17" ht="15">
      <c r="A105" s="854"/>
      <c r="B105" s="866"/>
      <c r="C105" s="78" t="s">
        <v>144</v>
      </c>
      <c r="D105" s="318" t="s">
        <v>186</v>
      </c>
      <c r="E105" s="859"/>
      <c r="F105" s="859"/>
      <c r="G105" s="856"/>
      <c r="H105" s="185">
        <v>0</v>
      </c>
      <c r="I105" s="652">
        <v>1</v>
      </c>
      <c r="J105" s="87">
        <v>0</v>
      </c>
      <c r="K105" s="799">
        <v>1</v>
      </c>
      <c r="L105" s="83">
        <v>100</v>
      </c>
      <c r="M105" s="319">
        <f t="shared" si="8"/>
        <v>100</v>
      </c>
      <c r="N105" s="85" t="s">
        <v>20</v>
      </c>
      <c r="O105" s="785">
        <v>123</v>
      </c>
      <c r="P105" s="231">
        <f t="shared" si="9"/>
        <v>123</v>
      </c>
      <c r="Q105" s="316"/>
    </row>
    <row r="106" spans="1:17" ht="15">
      <c r="A106" s="854"/>
      <c r="B106" s="866"/>
      <c r="C106" s="234" t="s">
        <v>179</v>
      </c>
      <c r="D106" s="301" t="s">
        <v>187</v>
      </c>
      <c r="E106" s="859"/>
      <c r="F106" s="859"/>
      <c r="G106" s="856"/>
      <c r="H106" s="81">
        <v>0</v>
      </c>
      <c r="I106" s="675">
        <v>1</v>
      </c>
      <c r="J106" s="320">
        <v>1</v>
      </c>
      <c r="K106" s="798">
        <v>1</v>
      </c>
      <c r="L106" s="321">
        <v>100</v>
      </c>
      <c r="M106" s="186">
        <f t="shared" si="8"/>
        <v>100</v>
      </c>
      <c r="N106" s="235" t="s">
        <v>20</v>
      </c>
      <c r="O106" s="786">
        <v>123</v>
      </c>
      <c r="P106" s="222">
        <f t="shared" si="9"/>
        <v>123</v>
      </c>
      <c r="Q106" s="316"/>
    </row>
    <row r="107" spans="1:17" ht="15">
      <c r="A107" s="854"/>
      <c r="B107" s="866"/>
      <c r="C107" s="43" t="s">
        <v>188</v>
      </c>
      <c r="D107" s="294" t="s">
        <v>189</v>
      </c>
      <c r="E107" s="825">
        <v>1</v>
      </c>
      <c r="F107" s="844"/>
      <c r="G107" s="857" t="s">
        <v>34</v>
      </c>
      <c r="H107" s="48">
        <v>1</v>
      </c>
      <c r="I107" s="648">
        <v>3</v>
      </c>
      <c r="J107" s="49">
        <v>2</v>
      </c>
      <c r="K107" s="793">
        <v>2</v>
      </c>
      <c r="L107" s="74">
        <v>200</v>
      </c>
      <c r="M107" s="322">
        <f t="shared" si="8"/>
        <v>400</v>
      </c>
      <c r="N107" s="323" t="s">
        <v>20</v>
      </c>
      <c r="O107" s="784">
        <v>246</v>
      </c>
      <c r="P107" s="324">
        <f t="shared" si="9"/>
        <v>492</v>
      </c>
      <c r="Q107" s="316"/>
    </row>
    <row r="108" spans="1:17" ht="15">
      <c r="A108" s="854"/>
      <c r="B108" s="866"/>
      <c r="C108" s="78" t="s">
        <v>190</v>
      </c>
      <c r="D108" s="318" t="s">
        <v>191</v>
      </c>
      <c r="E108" s="825"/>
      <c r="F108" s="825"/>
      <c r="G108" s="857"/>
      <c r="H108" s="185">
        <v>0</v>
      </c>
      <c r="I108" s="652">
        <v>1</v>
      </c>
      <c r="J108" s="87">
        <v>2</v>
      </c>
      <c r="K108" s="799">
        <v>1</v>
      </c>
      <c r="L108" s="83">
        <v>130</v>
      </c>
      <c r="M108" s="242">
        <f t="shared" si="8"/>
        <v>130</v>
      </c>
      <c r="N108" s="180" t="s">
        <v>20</v>
      </c>
      <c r="O108" s="785">
        <v>159.9</v>
      </c>
      <c r="P108" s="325">
        <f t="shared" si="9"/>
        <v>159.9</v>
      </c>
      <c r="Q108" s="316"/>
    </row>
    <row r="109" spans="1:17" ht="15">
      <c r="A109" s="854"/>
      <c r="B109" s="866"/>
      <c r="C109" s="326" t="s">
        <v>192</v>
      </c>
      <c r="D109" s="327" t="s">
        <v>193</v>
      </c>
      <c r="E109" s="825"/>
      <c r="F109" s="825"/>
      <c r="G109" s="857"/>
      <c r="H109" s="328">
        <v>0</v>
      </c>
      <c r="I109" s="666">
        <v>1</v>
      </c>
      <c r="J109" s="94">
        <v>1</v>
      </c>
      <c r="K109" s="795">
        <v>1</v>
      </c>
      <c r="L109" s="103">
        <v>200</v>
      </c>
      <c r="M109" s="329">
        <f t="shared" si="8"/>
        <v>200</v>
      </c>
      <c r="N109" s="330" t="s">
        <v>20</v>
      </c>
      <c r="O109" s="787">
        <v>246</v>
      </c>
      <c r="P109" s="331">
        <f t="shared" si="9"/>
        <v>246</v>
      </c>
      <c r="Q109" s="316"/>
    </row>
    <row r="110" spans="1:17" ht="15">
      <c r="A110" s="854"/>
      <c r="B110" s="866"/>
      <c r="C110" s="43" t="s">
        <v>194</v>
      </c>
      <c r="D110" s="294" t="s">
        <v>349</v>
      </c>
      <c r="E110" s="825">
        <v>1</v>
      </c>
      <c r="F110" s="858"/>
      <c r="G110" s="857" t="s">
        <v>34</v>
      </c>
      <c r="H110" s="48">
        <v>0</v>
      </c>
      <c r="I110" s="648">
        <v>1</v>
      </c>
      <c r="J110" s="49">
        <v>0</v>
      </c>
      <c r="K110" s="793">
        <v>1</v>
      </c>
      <c r="L110" s="74">
        <v>180</v>
      </c>
      <c r="M110" s="50">
        <f t="shared" si="8"/>
        <v>180</v>
      </c>
      <c r="N110" s="51" t="s">
        <v>20</v>
      </c>
      <c r="O110" s="784">
        <v>221.4</v>
      </c>
      <c r="P110" s="324">
        <f t="shared" si="9"/>
        <v>221.4</v>
      </c>
      <c r="Q110" s="316"/>
    </row>
    <row r="111" spans="1:17" ht="15">
      <c r="A111" s="854"/>
      <c r="B111" s="866"/>
      <c r="C111" s="78" t="s">
        <v>195</v>
      </c>
      <c r="D111" s="318" t="s">
        <v>350</v>
      </c>
      <c r="E111" s="825"/>
      <c r="F111" s="858"/>
      <c r="G111" s="857"/>
      <c r="H111" s="185">
        <v>2</v>
      </c>
      <c r="I111" s="652">
        <v>3</v>
      </c>
      <c r="J111" s="87">
        <v>1</v>
      </c>
      <c r="K111" s="799">
        <v>3</v>
      </c>
      <c r="L111" s="83">
        <v>260</v>
      </c>
      <c r="M111" s="319">
        <f t="shared" si="8"/>
        <v>780</v>
      </c>
      <c r="N111" s="85" t="s">
        <v>20</v>
      </c>
      <c r="O111" s="785">
        <v>319.8</v>
      </c>
      <c r="P111" s="325">
        <f t="shared" si="9"/>
        <v>959.4</v>
      </c>
      <c r="Q111" s="316"/>
    </row>
    <row r="112" spans="1:17" ht="15">
      <c r="A112" s="854"/>
      <c r="B112" s="866"/>
      <c r="C112" s="90" t="s">
        <v>196</v>
      </c>
      <c r="D112" s="333" t="s">
        <v>351</v>
      </c>
      <c r="E112" s="825"/>
      <c r="F112" s="858"/>
      <c r="G112" s="857"/>
      <c r="H112" s="93">
        <v>0</v>
      </c>
      <c r="I112" s="653">
        <v>1</v>
      </c>
      <c r="J112" s="189">
        <v>0</v>
      </c>
      <c r="K112" s="800">
        <v>1</v>
      </c>
      <c r="L112" s="103">
        <v>210</v>
      </c>
      <c r="M112" s="104">
        <f t="shared" si="8"/>
        <v>210</v>
      </c>
      <c r="N112" s="334" t="s">
        <v>20</v>
      </c>
      <c r="O112" s="787">
        <v>258.3</v>
      </c>
      <c r="P112" s="331">
        <f t="shared" si="9"/>
        <v>258.3</v>
      </c>
      <c r="Q112" s="316"/>
    </row>
    <row r="113" spans="1:17" ht="15">
      <c r="A113" s="854"/>
      <c r="B113" s="866"/>
      <c r="C113" s="90" t="s">
        <v>197</v>
      </c>
      <c r="D113" s="298" t="s">
        <v>352</v>
      </c>
      <c r="E113" s="71">
        <v>2</v>
      </c>
      <c r="F113" s="332"/>
      <c r="G113" s="107"/>
      <c r="H113" s="93">
        <v>3</v>
      </c>
      <c r="I113" s="653">
        <v>5</v>
      </c>
      <c r="J113" s="189">
        <v>1</v>
      </c>
      <c r="K113" s="800">
        <v>5</v>
      </c>
      <c r="L113" s="103">
        <v>240</v>
      </c>
      <c r="M113" s="104">
        <f t="shared" si="8"/>
        <v>1200</v>
      </c>
      <c r="N113" s="334" t="s">
        <v>20</v>
      </c>
      <c r="O113" s="787">
        <f>L113*1.23</f>
        <v>295.2</v>
      </c>
      <c r="P113" s="331">
        <f>K113*O113</f>
        <v>1476</v>
      </c>
      <c r="Q113" s="316"/>
    </row>
    <row r="114" spans="1:16" ht="36" customHeight="1">
      <c r="A114" s="854"/>
      <c r="B114" s="866"/>
      <c r="C114" s="335"/>
      <c r="D114" s="310" t="s">
        <v>198</v>
      </c>
      <c r="E114" s="336">
        <f>SUM(E102:E113)</f>
        <v>11</v>
      </c>
      <c r="F114" s="336">
        <f>SUM(F102:F110)</f>
        <v>0</v>
      </c>
      <c r="G114" s="337"/>
      <c r="H114" s="338"/>
      <c r="I114" s="339"/>
      <c r="J114" s="339"/>
      <c r="K114" s="809"/>
      <c r="L114" s="340"/>
      <c r="M114" s="341">
        <f>SUM(M102:M113)</f>
        <v>5360</v>
      </c>
      <c r="N114" s="342"/>
      <c r="O114" s="343"/>
      <c r="P114" s="344">
        <f>SUM(P102:P113)</f>
        <v>6592.8</v>
      </c>
    </row>
    <row r="115" spans="1:16" ht="12.75" customHeight="1">
      <c r="A115" s="861" t="s">
        <v>199</v>
      </c>
      <c r="B115" s="862">
        <v>6</v>
      </c>
      <c r="C115" s="345" t="s">
        <v>17</v>
      </c>
      <c r="D115" s="346" t="s">
        <v>200</v>
      </c>
      <c r="E115" s="347"/>
      <c r="F115" s="348" t="s">
        <v>201</v>
      </c>
      <c r="G115" s="349" t="s">
        <v>174</v>
      </c>
      <c r="H115" s="350">
        <v>0</v>
      </c>
      <c r="I115" s="676">
        <v>10</v>
      </c>
      <c r="J115" s="351">
        <v>0</v>
      </c>
      <c r="K115" s="797">
        <v>10</v>
      </c>
      <c r="L115" s="214">
        <v>45</v>
      </c>
      <c r="M115" s="352">
        <f aca="true" t="shared" si="10" ref="M115:M120">K115*L115</f>
        <v>450</v>
      </c>
      <c r="N115" s="353" t="s">
        <v>20</v>
      </c>
      <c r="O115" s="354">
        <v>55.35</v>
      </c>
      <c r="P115" s="355">
        <f>K115*O115</f>
        <v>553.5</v>
      </c>
    </row>
    <row r="116" spans="1:16" ht="20.25">
      <c r="A116" s="861"/>
      <c r="B116" s="862"/>
      <c r="C116" s="356" t="s">
        <v>21</v>
      </c>
      <c r="D116" s="357" t="s">
        <v>202</v>
      </c>
      <c r="E116" s="358"/>
      <c r="F116" s="359" t="s">
        <v>201</v>
      </c>
      <c r="G116" s="360" t="s">
        <v>174</v>
      </c>
      <c r="H116" s="361">
        <v>0</v>
      </c>
      <c r="I116" s="676">
        <v>5</v>
      </c>
      <c r="J116" s="351">
        <v>12</v>
      </c>
      <c r="K116" s="797">
        <v>5</v>
      </c>
      <c r="L116" s="88">
        <v>35</v>
      </c>
      <c r="M116" s="352">
        <f t="shared" si="10"/>
        <v>175</v>
      </c>
      <c r="N116" s="353" t="s">
        <v>20</v>
      </c>
      <c r="O116" s="354">
        <v>43.05</v>
      </c>
      <c r="P116" s="362">
        <f>O116*K116</f>
        <v>215.25</v>
      </c>
    </row>
    <row r="117" spans="1:16" ht="20.25">
      <c r="A117" s="861"/>
      <c r="B117" s="862"/>
      <c r="C117" s="356" t="s">
        <v>23</v>
      </c>
      <c r="D117" s="363" t="s">
        <v>203</v>
      </c>
      <c r="E117" s="364"/>
      <c r="F117" s="359" t="s">
        <v>201</v>
      </c>
      <c r="G117" s="360" t="s">
        <v>174</v>
      </c>
      <c r="H117" s="361">
        <v>2</v>
      </c>
      <c r="I117" s="676">
        <v>5</v>
      </c>
      <c r="J117" s="351">
        <v>5</v>
      </c>
      <c r="K117" s="797">
        <v>5</v>
      </c>
      <c r="L117" s="88">
        <v>35</v>
      </c>
      <c r="M117" s="352">
        <f t="shared" si="10"/>
        <v>175</v>
      </c>
      <c r="N117" s="353" t="s">
        <v>20</v>
      </c>
      <c r="O117" s="354">
        <v>43.05</v>
      </c>
      <c r="P117" s="365">
        <f>K117*O117</f>
        <v>215.25</v>
      </c>
    </row>
    <row r="118" spans="1:16" ht="15">
      <c r="A118" s="861"/>
      <c r="B118" s="862"/>
      <c r="C118" s="366" t="s">
        <v>25</v>
      </c>
      <c r="D118" s="367" t="s">
        <v>204</v>
      </c>
      <c r="E118" s="368"/>
      <c r="F118" s="369" t="s">
        <v>201</v>
      </c>
      <c r="G118" s="370" t="s">
        <v>174</v>
      </c>
      <c r="H118" s="371">
        <v>0</v>
      </c>
      <c r="I118" s="372">
        <v>0</v>
      </c>
      <c r="J118" s="373">
        <v>237</v>
      </c>
      <c r="K118" s="810">
        <v>0</v>
      </c>
      <c r="L118" s="374">
        <v>0</v>
      </c>
      <c r="M118" s="375">
        <f t="shared" si="10"/>
        <v>0</v>
      </c>
      <c r="N118" s="376" t="s">
        <v>20</v>
      </c>
      <c r="O118" s="377">
        <v>0</v>
      </c>
      <c r="P118" s="378">
        <f>K118*O118</f>
        <v>0</v>
      </c>
    </row>
    <row r="119" spans="1:16" ht="15">
      <c r="A119" s="861"/>
      <c r="B119" s="862"/>
      <c r="C119" s="379" t="s">
        <v>140</v>
      </c>
      <c r="D119" s="380" t="s">
        <v>205</v>
      </c>
      <c r="E119" s="381"/>
      <c r="F119" s="382"/>
      <c r="G119" s="383" t="s">
        <v>174</v>
      </c>
      <c r="H119" s="384">
        <v>0</v>
      </c>
      <c r="I119" s="676">
        <v>5</v>
      </c>
      <c r="J119" s="351">
        <v>28</v>
      </c>
      <c r="K119" s="797">
        <v>5</v>
      </c>
      <c r="L119" s="88">
        <v>25</v>
      </c>
      <c r="M119" s="352">
        <f t="shared" si="10"/>
        <v>125</v>
      </c>
      <c r="N119" s="353" t="s">
        <v>20</v>
      </c>
      <c r="O119" s="385">
        <v>30.75</v>
      </c>
      <c r="P119" s="365">
        <f>K119*O119</f>
        <v>153.75</v>
      </c>
    </row>
    <row r="120" spans="1:16" ht="15">
      <c r="A120" s="861"/>
      <c r="B120" s="862"/>
      <c r="C120" s="386" t="s">
        <v>27</v>
      </c>
      <c r="D120" s="387" t="s">
        <v>206</v>
      </c>
      <c r="E120" s="388"/>
      <c r="F120" s="389"/>
      <c r="G120" s="390" t="s">
        <v>174</v>
      </c>
      <c r="H120" s="391">
        <v>0</v>
      </c>
      <c r="I120" s="677">
        <v>5</v>
      </c>
      <c r="J120" s="392">
        <v>6</v>
      </c>
      <c r="K120" s="797">
        <v>5</v>
      </c>
      <c r="L120" s="155">
        <v>52</v>
      </c>
      <c r="M120" s="393">
        <f t="shared" si="10"/>
        <v>260</v>
      </c>
      <c r="N120" s="394" t="s">
        <v>20</v>
      </c>
      <c r="O120" s="354">
        <v>63.96</v>
      </c>
      <c r="P120" s="395">
        <f>K120*O120</f>
        <v>319.8</v>
      </c>
    </row>
    <row r="121" spans="1:16" ht="24" customHeight="1">
      <c r="A121" s="861"/>
      <c r="B121" s="862"/>
      <c r="C121" s="396"/>
      <c r="D121" s="397" t="s">
        <v>207</v>
      </c>
      <c r="E121" s="398"/>
      <c r="F121" s="399"/>
      <c r="G121" s="400"/>
      <c r="H121" s="401"/>
      <c r="I121" s="399"/>
      <c r="J121" s="399"/>
      <c r="K121" s="808"/>
      <c r="L121" s="399"/>
      <c r="M121" s="402">
        <f>SUM(M115:M120)</f>
        <v>1185</v>
      </c>
      <c r="N121" s="403"/>
      <c r="O121" s="404"/>
      <c r="P121" s="405">
        <f>SUM(P115:P120)</f>
        <v>1457.55</v>
      </c>
    </row>
    <row r="122" spans="1:16" ht="12.75" customHeight="1">
      <c r="A122" s="863" t="s">
        <v>208</v>
      </c>
      <c r="B122" s="864" t="s">
        <v>209</v>
      </c>
      <c r="C122" s="865"/>
      <c r="D122" s="406" t="s">
        <v>210</v>
      </c>
      <c r="E122" s="407">
        <v>2</v>
      </c>
      <c r="F122" s="408"/>
      <c r="G122" s="409"/>
      <c r="H122" s="410"/>
      <c r="I122" s="411"/>
      <c r="J122" s="411"/>
      <c r="K122" s="811"/>
      <c r="L122" s="412">
        <v>0</v>
      </c>
      <c r="M122" s="413">
        <v>0</v>
      </c>
      <c r="N122" s="414" t="s">
        <v>20</v>
      </c>
      <c r="O122" s="415">
        <v>0</v>
      </c>
      <c r="P122" s="416">
        <v>0</v>
      </c>
    </row>
    <row r="123" spans="1:16" ht="15">
      <c r="A123" s="863"/>
      <c r="B123" s="864"/>
      <c r="C123" s="865"/>
      <c r="D123" s="417" t="s">
        <v>211</v>
      </c>
      <c r="E123" s="384">
        <v>1</v>
      </c>
      <c r="F123" s="381"/>
      <c r="G123" s="383"/>
      <c r="H123" s="418"/>
      <c r="I123" s="382"/>
      <c r="J123" s="382"/>
      <c r="K123" s="811"/>
      <c r="L123" s="419">
        <v>0</v>
      </c>
      <c r="M123" s="420">
        <v>0</v>
      </c>
      <c r="N123" s="421" t="s">
        <v>20</v>
      </c>
      <c r="O123" s="422">
        <v>0</v>
      </c>
      <c r="P123" s="423">
        <v>0</v>
      </c>
    </row>
    <row r="124" spans="1:16" ht="15">
      <c r="A124" s="863"/>
      <c r="B124" s="864"/>
      <c r="C124" s="865"/>
      <c r="D124" s="417" t="s">
        <v>212</v>
      </c>
      <c r="E124" s="384">
        <v>1</v>
      </c>
      <c r="F124" s="381"/>
      <c r="G124" s="383"/>
      <c r="H124" s="418"/>
      <c r="I124" s="382"/>
      <c r="J124" s="382"/>
      <c r="K124" s="811"/>
      <c r="L124" s="419">
        <v>0</v>
      </c>
      <c r="M124" s="420">
        <v>0</v>
      </c>
      <c r="N124" s="421" t="s">
        <v>20</v>
      </c>
      <c r="O124" s="415">
        <v>0</v>
      </c>
      <c r="P124" s="416">
        <v>0</v>
      </c>
    </row>
    <row r="125" spans="1:16" ht="15">
      <c r="A125" s="863"/>
      <c r="B125" s="864"/>
      <c r="C125" s="865"/>
      <c r="D125" s="417" t="s">
        <v>213</v>
      </c>
      <c r="E125" s="384">
        <v>1</v>
      </c>
      <c r="F125" s="381"/>
      <c r="G125" s="383"/>
      <c r="H125" s="418"/>
      <c r="I125" s="382"/>
      <c r="J125" s="382"/>
      <c r="K125" s="811"/>
      <c r="L125" s="419">
        <v>0</v>
      </c>
      <c r="M125" s="420">
        <v>0</v>
      </c>
      <c r="N125" s="421" t="s">
        <v>20</v>
      </c>
      <c r="O125" s="422">
        <v>0</v>
      </c>
      <c r="P125" s="423">
        <v>0</v>
      </c>
    </row>
    <row r="126" spans="1:16" ht="15">
      <c r="A126" s="863"/>
      <c r="B126" s="864"/>
      <c r="C126" s="865"/>
      <c r="D126" s="417" t="s">
        <v>214</v>
      </c>
      <c r="E126" s="384">
        <v>1</v>
      </c>
      <c r="F126" s="381"/>
      <c r="G126" s="383"/>
      <c r="H126" s="418"/>
      <c r="I126" s="382"/>
      <c r="J126" s="382"/>
      <c r="K126" s="811"/>
      <c r="L126" s="419"/>
      <c r="M126" s="424"/>
      <c r="N126" s="425"/>
      <c r="O126" s="426" t="s">
        <v>226</v>
      </c>
      <c r="P126" s="427"/>
    </row>
    <row r="127" spans="1:16" ht="15">
      <c r="A127" s="863"/>
      <c r="B127" s="864"/>
      <c r="C127" s="865"/>
      <c r="D127" s="428" t="s">
        <v>215</v>
      </c>
      <c r="E127" s="391">
        <v>1</v>
      </c>
      <c r="F127" s="388"/>
      <c r="G127" s="390"/>
      <c r="H127" s="429"/>
      <c r="I127" s="389"/>
      <c r="J127" s="389"/>
      <c r="K127" s="811"/>
      <c r="L127" s="430"/>
      <c r="M127" s="431"/>
      <c r="N127" s="432"/>
      <c r="O127" s="433"/>
      <c r="P127" s="434"/>
    </row>
    <row r="128" spans="1:16" ht="29.25" customHeight="1">
      <c r="A128" s="863"/>
      <c r="B128" s="435"/>
      <c r="C128" s="436"/>
      <c r="D128" s="437" t="s">
        <v>216</v>
      </c>
      <c r="E128" s="438">
        <f>SUM(E122:E127)</f>
        <v>7</v>
      </c>
      <c r="F128" s="438">
        <f>SUM(F122:F127)</f>
        <v>0</v>
      </c>
      <c r="G128" s="439"/>
      <c r="H128" s="440"/>
      <c r="I128" s="441"/>
      <c r="J128" s="441"/>
      <c r="K128" s="812"/>
      <c r="L128" s="442">
        <v>0</v>
      </c>
      <c r="M128" s="443">
        <v>0</v>
      </c>
      <c r="N128" s="444">
        <v>0.23</v>
      </c>
      <c r="O128" s="445">
        <v>0</v>
      </c>
      <c r="P128" s="446">
        <v>0</v>
      </c>
    </row>
    <row r="129" spans="1:16" ht="24.75" customHeight="1">
      <c r="A129" s="447" t="s">
        <v>217</v>
      </c>
      <c r="B129" s="448"/>
      <c r="C129" s="449"/>
      <c r="D129" s="450" t="s">
        <v>218</v>
      </c>
      <c r="E129" s="451">
        <f>SUM(E67,E91,E94,E101,E114,E128)</f>
        <v>169</v>
      </c>
      <c r="F129" s="452">
        <v>140</v>
      </c>
      <c r="G129" s="453"/>
      <c r="H129" s="454"/>
      <c r="I129" s="452"/>
      <c r="J129" s="452"/>
      <c r="K129" s="813"/>
      <c r="L129" s="455"/>
      <c r="M129" s="456">
        <f>SUM(M67,M91,M94,M101,M114,M121)</f>
        <v>75231.62</v>
      </c>
      <c r="N129" s="457"/>
      <c r="O129" s="458"/>
      <c r="P129" s="459">
        <f>SUM(P67,P91,P92,P101,P114,P121)</f>
        <v>92534.91760000003</v>
      </c>
    </row>
    <row r="130" spans="1:17" ht="12.75">
      <c r="A130" s="460"/>
      <c r="B130" s="460"/>
      <c r="C130" s="460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2"/>
    </row>
    <row r="131" spans="1:17" ht="12.75">
      <c r="A131" s="867" t="s">
        <v>219</v>
      </c>
      <c r="B131" s="867"/>
      <c r="C131" s="867"/>
      <c r="D131" s="867"/>
      <c r="E131" s="867"/>
      <c r="F131" s="867"/>
      <c r="G131" s="867"/>
      <c r="H131" s="867"/>
      <c r="I131" s="867"/>
      <c r="J131" s="867"/>
      <c r="K131" s="867"/>
      <c r="L131" s="867"/>
      <c r="M131" s="867"/>
      <c r="N131" s="867"/>
      <c r="O131" s="867"/>
      <c r="P131" s="867"/>
      <c r="Q131" s="2"/>
    </row>
    <row r="132" spans="1:17" ht="12.75">
      <c r="A132" s="867" t="s">
        <v>361</v>
      </c>
      <c r="B132" s="867"/>
      <c r="C132" s="867"/>
      <c r="D132" s="867"/>
      <c r="E132" s="867"/>
      <c r="F132" s="867"/>
      <c r="G132" s="867"/>
      <c r="H132" s="867"/>
      <c r="I132" s="867"/>
      <c r="J132" s="867"/>
      <c r="K132" s="867"/>
      <c r="L132" s="867"/>
      <c r="M132" s="867"/>
      <c r="N132" s="867"/>
      <c r="O132" s="867"/>
      <c r="P132" s="867"/>
      <c r="Q132" s="2"/>
    </row>
    <row r="133" spans="1:17" ht="12.75">
      <c r="A133" s="867" t="s">
        <v>362</v>
      </c>
      <c r="B133" s="867"/>
      <c r="C133" s="867"/>
      <c r="D133" s="867"/>
      <c r="E133" s="867"/>
      <c r="F133" s="867"/>
      <c r="G133" s="867"/>
      <c r="H133" s="867"/>
      <c r="I133" s="867"/>
      <c r="J133" s="867"/>
      <c r="K133" s="867"/>
      <c r="L133" s="867"/>
      <c r="M133" s="867"/>
      <c r="N133" s="867"/>
      <c r="O133" s="867"/>
      <c r="P133" s="867"/>
      <c r="Q133" s="2"/>
    </row>
    <row r="134" spans="1:17" ht="12.75">
      <c r="A134" s="867" t="s">
        <v>363</v>
      </c>
      <c r="B134" s="867"/>
      <c r="C134" s="867"/>
      <c r="D134" s="867"/>
      <c r="E134" s="867"/>
      <c r="F134" s="867"/>
      <c r="G134" s="867"/>
      <c r="H134" s="867"/>
      <c r="I134" s="867"/>
      <c r="J134" s="867"/>
      <c r="K134" s="867"/>
      <c r="L134" s="867"/>
      <c r="M134" s="867"/>
      <c r="N134" s="867"/>
      <c r="O134" s="867"/>
      <c r="P134" s="867"/>
      <c r="Q134" s="2"/>
    </row>
    <row r="135" spans="1:17" ht="12.75">
      <c r="A135" s="867" t="s">
        <v>364</v>
      </c>
      <c r="B135" s="867"/>
      <c r="C135" s="867"/>
      <c r="D135" s="867"/>
      <c r="E135" s="867"/>
      <c r="F135" s="867"/>
      <c r="G135" s="867"/>
      <c r="H135" s="867"/>
      <c r="I135" s="867"/>
      <c r="J135" s="867"/>
      <c r="K135" s="867"/>
      <c r="L135" s="867"/>
      <c r="M135" s="867"/>
      <c r="N135" s="867"/>
      <c r="O135" s="867"/>
      <c r="P135" s="867"/>
      <c r="Q135" s="2"/>
    </row>
    <row r="136" spans="1:17" ht="12.75">
      <c r="A136" s="867" t="s">
        <v>365</v>
      </c>
      <c r="B136" s="867"/>
      <c r="C136" s="867"/>
      <c r="D136" s="867"/>
      <c r="E136" s="867"/>
      <c r="F136" s="867"/>
      <c r="G136" s="867"/>
      <c r="H136" s="867"/>
      <c r="I136" s="867"/>
      <c r="J136" s="867"/>
      <c r="K136" s="867"/>
      <c r="L136" s="867"/>
      <c r="M136" s="867"/>
      <c r="N136" s="867"/>
      <c r="O136" s="867"/>
      <c r="P136" s="867"/>
      <c r="Q136" s="2"/>
    </row>
    <row r="137" spans="1:17" ht="12.75">
      <c r="A137" s="461"/>
      <c r="B137" s="461"/>
      <c r="C137" s="461"/>
      <c r="D137" s="461"/>
      <c r="E137" s="461"/>
      <c r="F137" s="461"/>
      <c r="G137" s="461"/>
      <c r="H137" s="461"/>
      <c r="I137" s="461"/>
      <c r="J137" s="461"/>
      <c r="K137" s="461"/>
      <c r="L137" s="461"/>
      <c r="M137" s="461"/>
      <c r="N137" s="461"/>
      <c r="O137" s="461"/>
      <c r="P137" s="461"/>
      <c r="Q137" s="2"/>
    </row>
    <row r="138" spans="1:17" ht="12.75">
      <c r="A138" s="460"/>
      <c r="B138" s="460"/>
      <c r="C138" s="460"/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2"/>
    </row>
    <row r="139" ht="12.75">
      <c r="Q139" s="2"/>
    </row>
    <row r="140" ht="12.75">
      <c r="Q140" s="2"/>
    </row>
    <row r="141" ht="12.75">
      <c r="Q141" s="2"/>
    </row>
    <row r="142" ht="12.75">
      <c r="Q142" s="2"/>
    </row>
    <row r="143" ht="12.75">
      <c r="Q143" s="2"/>
    </row>
    <row r="144" ht="12.75">
      <c r="Q144" s="2"/>
    </row>
    <row r="145" ht="12.75">
      <c r="Q145" s="2"/>
    </row>
    <row r="146" ht="12.75">
      <c r="Q146" s="2"/>
    </row>
    <row r="147" ht="12.75">
      <c r="Q147" s="2"/>
    </row>
    <row r="148" ht="12.75">
      <c r="Q148" s="2"/>
    </row>
    <row r="149" ht="12.75">
      <c r="Q149" s="2"/>
    </row>
    <row r="150" ht="12.75">
      <c r="Q150" s="2"/>
    </row>
    <row r="151" ht="12.75">
      <c r="Q151" s="2"/>
    </row>
    <row r="152" ht="12.75">
      <c r="Q152" s="2"/>
    </row>
    <row r="153" ht="12.75">
      <c r="Q153" s="2"/>
    </row>
    <row r="154" ht="12.75">
      <c r="Q154" s="2"/>
    </row>
    <row r="155" ht="12.75">
      <c r="Q155" s="2"/>
    </row>
    <row r="156" ht="12.75">
      <c r="Q156" s="2"/>
    </row>
    <row r="157" ht="12.75">
      <c r="Q157" s="2"/>
    </row>
    <row r="158" ht="12.75">
      <c r="Q158" s="2"/>
    </row>
    <row r="159" ht="12.75">
      <c r="Q159" s="2"/>
    </row>
    <row r="160" ht="12.75">
      <c r="Q160" s="2"/>
    </row>
    <row r="161" ht="12.75">
      <c r="Q161" s="2"/>
    </row>
    <row r="162" ht="12.75">
      <c r="Q162" s="2"/>
    </row>
    <row r="163" ht="12.75">
      <c r="Q163" s="2"/>
    </row>
    <row r="164" ht="12.75">
      <c r="Q164" s="2"/>
    </row>
    <row r="165" ht="12.75">
      <c r="Q165" s="2"/>
    </row>
    <row r="166" ht="12.75">
      <c r="Q166" s="2"/>
    </row>
    <row r="167" ht="12.75">
      <c r="Q167" s="2"/>
    </row>
    <row r="168" ht="12.75">
      <c r="Q168" s="2"/>
    </row>
    <row r="169" ht="12.75">
      <c r="Q169" s="2"/>
    </row>
    <row r="170" ht="12.75">
      <c r="Q170" s="2"/>
    </row>
    <row r="171" ht="12.75">
      <c r="Q171" s="2"/>
    </row>
    <row r="172" ht="12.75">
      <c r="Q172" s="2"/>
    </row>
    <row r="173" ht="12.75">
      <c r="Q173" s="2"/>
    </row>
    <row r="174" ht="12.75">
      <c r="Q174" s="2"/>
    </row>
    <row r="175" ht="12.75">
      <c r="Q175" s="2"/>
    </row>
    <row r="176" ht="12.75">
      <c r="Q176" s="2"/>
    </row>
    <row r="177" ht="12.75">
      <c r="Q177" s="2"/>
    </row>
    <row r="178" ht="12.75">
      <c r="Q178" s="2"/>
    </row>
    <row r="179" ht="12.75">
      <c r="Q179" s="2"/>
    </row>
    <row r="180" ht="12.75">
      <c r="Q180" s="2"/>
    </row>
    <row r="181" ht="12.75">
      <c r="Q181" s="2"/>
    </row>
    <row r="182" ht="12.75">
      <c r="Q182" s="2"/>
    </row>
    <row r="183" ht="12.75">
      <c r="Q183" s="2"/>
    </row>
    <row r="184" ht="12.75">
      <c r="Q184" s="2"/>
    </row>
    <row r="185" ht="12.75">
      <c r="Q185" s="2"/>
    </row>
    <row r="186" ht="12.75">
      <c r="Q186" s="2"/>
    </row>
    <row r="187" ht="12.75">
      <c r="Q187" s="2"/>
    </row>
    <row r="188" ht="12.75">
      <c r="Q188" s="2"/>
    </row>
    <row r="189" ht="12.75">
      <c r="Q189" s="2"/>
    </row>
    <row r="190" ht="12.75">
      <c r="Q190" s="2"/>
    </row>
    <row r="191" ht="12.75">
      <c r="Q191" s="2"/>
    </row>
    <row r="192" ht="12.75">
      <c r="Q192" s="2"/>
    </row>
    <row r="193" ht="12.75">
      <c r="Q193" s="2"/>
    </row>
    <row r="194" ht="12.75">
      <c r="Q194" s="2"/>
    </row>
    <row r="195" ht="12.75">
      <c r="Q195" s="2"/>
    </row>
    <row r="196" ht="12.75">
      <c r="Q196" s="2"/>
    </row>
    <row r="197" ht="12.75">
      <c r="Q197" s="2"/>
    </row>
    <row r="198" ht="12.75">
      <c r="Q198" s="2"/>
    </row>
    <row r="199" ht="12.75">
      <c r="Q199" s="2"/>
    </row>
    <row r="200" ht="12.75">
      <c r="Q200" s="2"/>
    </row>
    <row r="201" ht="12.75">
      <c r="Q201" s="2"/>
    </row>
    <row r="202" ht="12.75">
      <c r="Q202" s="2"/>
    </row>
    <row r="203" ht="12.75">
      <c r="Q203" s="2"/>
    </row>
    <row r="204" ht="12.75">
      <c r="Q204" s="2"/>
    </row>
    <row r="205" ht="12.75">
      <c r="Q205" s="2"/>
    </row>
    <row r="206" ht="12.75">
      <c r="Q206" s="2"/>
    </row>
    <row r="207" ht="12.75">
      <c r="Q207" s="2"/>
    </row>
    <row r="208" ht="12.75">
      <c r="Q208" s="2"/>
    </row>
    <row r="209" ht="12.75">
      <c r="Q209" s="2"/>
    </row>
    <row r="210" ht="12.75">
      <c r="Q210" s="2"/>
    </row>
    <row r="211" ht="12.75">
      <c r="Q211" s="2"/>
    </row>
    <row r="212" ht="12.75">
      <c r="Q212" s="2"/>
    </row>
    <row r="213" ht="12.75">
      <c r="Q213" s="2"/>
    </row>
    <row r="214" ht="12.75">
      <c r="Q214" s="2"/>
    </row>
    <row r="215" ht="12.75">
      <c r="Q215" s="2"/>
    </row>
    <row r="216" ht="12.75">
      <c r="Q216" s="2"/>
    </row>
    <row r="217" ht="12.75">
      <c r="Q217" s="2"/>
    </row>
    <row r="218" ht="12.75">
      <c r="Q218" s="2"/>
    </row>
    <row r="219" ht="12.75">
      <c r="Q219" s="2"/>
    </row>
    <row r="220" ht="12.75">
      <c r="Q220" s="2"/>
    </row>
    <row r="221" ht="12.75">
      <c r="Q221" s="2"/>
    </row>
    <row r="222" ht="12.75">
      <c r="Q222" s="2"/>
    </row>
    <row r="223" ht="12.75">
      <c r="Q223" s="2"/>
    </row>
    <row r="224" ht="12.75">
      <c r="Q224" s="2"/>
    </row>
    <row r="225" ht="12.75">
      <c r="Q225" s="2"/>
    </row>
    <row r="226" ht="12.75">
      <c r="Q226" s="2"/>
    </row>
    <row r="227" ht="12.75">
      <c r="Q227" s="2"/>
    </row>
    <row r="228" ht="12.75">
      <c r="Q228" s="2"/>
    </row>
    <row r="229" ht="12.75">
      <c r="Q229" s="2"/>
    </row>
    <row r="230" ht="12.75">
      <c r="Q230" s="2"/>
    </row>
    <row r="231" ht="12.75">
      <c r="Q231" s="2"/>
    </row>
    <row r="232" ht="12.75">
      <c r="Q232" s="2"/>
    </row>
    <row r="233" ht="12.75">
      <c r="Q233" s="2"/>
    </row>
    <row r="234" ht="12.75">
      <c r="Q234" s="2"/>
    </row>
    <row r="235" ht="12.75">
      <c r="Q235" s="2"/>
    </row>
    <row r="236" ht="12.75">
      <c r="Q236" s="2"/>
    </row>
    <row r="237" ht="12.75">
      <c r="Q237" s="2"/>
    </row>
    <row r="238" ht="12.75">
      <c r="Q238" s="2"/>
    </row>
    <row r="239" ht="12.75">
      <c r="Q239" s="2"/>
    </row>
  </sheetData>
  <sheetProtection selectLockedCells="1" selectUnlockedCells="1"/>
  <mergeCells count="81">
    <mergeCell ref="A131:P131"/>
    <mergeCell ref="A132:P132"/>
    <mergeCell ref="A133:P133"/>
    <mergeCell ref="A134:P134"/>
    <mergeCell ref="A135:P135"/>
    <mergeCell ref="A136:P136"/>
    <mergeCell ref="A115:A121"/>
    <mergeCell ref="B115:B121"/>
    <mergeCell ref="A122:A128"/>
    <mergeCell ref="B122:B127"/>
    <mergeCell ref="C122:C127"/>
    <mergeCell ref="A102:A114"/>
    <mergeCell ref="B102:B114"/>
    <mergeCell ref="G104:G106"/>
    <mergeCell ref="E107:E109"/>
    <mergeCell ref="F107:F109"/>
    <mergeCell ref="G107:G109"/>
    <mergeCell ref="E110:E112"/>
    <mergeCell ref="F110:F112"/>
    <mergeCell ref="G110:G112"/>
    <mergeCell ref="E104:E106"/>
    <mergeCell ref="F104:F106"/>
    <mergeCell ref="E87:E90"/>
    <mergeCell ref="F87:F90"/>
    <mergeCell ref="A92:A94"/>
    <mergeCell ref="B92:B94"/>
    <mergeCell ref="A95:A101"/>
    <mergeCell ref="B95:B101"/>
    <mergeCell ref="E96:E97"/>
    <mergeCell ref="F96:F97"/>
    <mergeCell ref="E98:E99"/>
    <mergeCell ref="F98:F99"/>
    <mergeCell ref="E79:E82"/>
    <mergeCell ref="F79:F82"/>
    <mergeCell ref="E83:E84"/>
    <mergeCell ref="F83:F84"/>
    <mergeCell ref="E85:E86"/>
    <mergeCell ref="F85:F86"/>
    <mergeCell ref="E73:E74"/>
    <mergeCell ref="F73:F74"/>
    <mergeCell ref="E75:E76"/>
    <mergeCell ref="F75:F76"/>
    <mergeCell ref="E77:E78"/>
    <mergeCell ref="F77:F78"/>
    <mergeCell ref="E43:E50"/>
    <mergeCell ref="F43:F50"/>
    <mergeCell ref="E51:E55"/>
    <mergeCell ref="F51:F55"/>
    <mergeCell ref="E60:E63"/>
    <mergeCell ref="A68:A91"/>
    <mergeCell ref="B68:B91"/>
    <mergeCell ref="E68:E69"/>
    <mergeCell ref="E70:E71"/>
    <mergeCell ref="F70:F71"/>
    <mergeCell ref="F18:F21"/>
    <mergeCell ref="E25:E28"/>
    <mergeCell ref="F25:F28"/>
    <mergeCell ref="E34:E37"/>
    <mergeCell ref="F34:F37"/>
    <mergeCell ref="E38:E42"/>
    <mergeCell ref="F38:F42"/>
    <mergeCell ref="M2:M3"/>
    <mergeCell ref="N2:N3"/>
    <mergeCell ref="O2:O3"/>
    <mergeCell ref="P2:P3"/>
    <mergeCell ref="A4:C4"/>
    <mergeCell ref="A5:A67"/>
    <mergeCell ref="B5:B67"/>
    <mergeCell ref="E12:E15"/>
    <mergeCell ref="F12:F15"/>
    <mergeCell ref="E18:E21"/>
    <mergeCell ref="A1:P1"/>
    <mergeCell ref="A2:C3"/>
    <mergeCell ref="D2:D3"/>
    <mergeCell ref="E2:F2"/>
    <mergeCell ref="G2:G3"/>
    <mergeCell ref="H2:H3"/>
    <mergeCell ref="I2:I3"/>
    <mergeCell ref="J2:J3"/>
    <mergeCell ref="K2:K3"/>
    <mergeCell ref="L2:L3"/>
  </mergeCells>
  <printOptions/>
  <pageMargins left="0.1597222222222222" right="0.1701388888888889" top="0.5097222222222222" bottom="0.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15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4.75390625" style="889" customWidth="1"/>
    <col min="2" max="2" width="4.50390625" style="889" customWidth="1"/>
    <col min="3" max="3" width="10.00390625" style="889" customWidth="1"/>
    <col min="4" max="4" width="51.125" style="890" customWidth="1"/>
    <col min="5" max="5" width="12.125" style="889" customWidth="1"/>
    <col min="6" max="6" width="9.00390625" style="889" customWidth="1"/>
    <col min="7" max="7" width="4.625" style="889" bestFit="1" customWidth="1"/>
    <col min="8" max="8" width="10.625" style="889" bestFit="1" customWidth="1"/>
    <col min="9" max="13" width="10.75390625" style="889" customWidth="1"/>
    <col min="14" max="16384" width="8.875" style="889" customWidth="1"/>
  </cols>
  <sheetData>
    <row r="3" spans="1:3" ht="13.5">
      <c r="A3" s="987" t="s">
        <v>477</v>
      </c>
      <c r="B3" s="987"/>
      <c r="C3" s="987"/>
    </row>
    <row r="4" spans="1:3" ht="13.5">
      <c r="A4" s="988" t="s">
        <v>478</v>
      </c>
      <c r="B4" s="987"/>
      <c r="C4" s="987"/>
    </row>
    <row r="7" spans="1:13" ht="34.5" customHeight="1">
      <c r="A7" s="946" t="s">
        <v>471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</row>
    <row r="8" spans="1:13" ht="39" customHeight="1">
      <c r="A8" s="984" t="s">
        <v>2</v>
      </c>
      <c r="B8" s="984"/>
      <c r="C8" s="984"/>
      <c r="D8" s="985" t="s">
        <v>3</v>
      </c>
      <c r="E8" s="986" t="s">
        <v>220</v>
      </c>
      <c r="F8" s="986" t="s">
        <v>227</v>
      </c>
      <c r="G8" s="986" t="s">
        <v>221</v>
      </c>
      <c r="H8" s="986" t="s">
        <v>474</v>
      </c>
      <c r="I8" s="986" t="s">
        <v>472</v>
      </c>
      <c r="J8" s="986" t="s">
        <v>222</v>
      </c>
      <c r="K8" s="986" t="s">
        <v>223</v>
      </c>
      <c r="L8" s="986" t="s">
        <v>473</v>
      </c>
      <c r="M8" s="986" t="s">
        <v>224</v>
      </c>
    </row>
    <row r="9" spans="1:13" s="915" customFormat="1" ht="9.75">
      <c r="A9" s="948">
        <v>1</v>
      </c>
      <c r="B9" s="948"/>
      <c r="C9" s="948"/>
      <c r="D9" s="949">
        <v>2</v>
      </c>
      <c r="E9" s="892">
        <v>3</v>
      </c>
      <c r="F9" s="892">
        <v>4</v>
      </c>
      <c r="G9" s="892">
        <v>5</v>
      </c>
      <c r="H9" s="892">
        <v>6</v>
      </c>
      <c r="I9" s="892">
        <v>7</v>
      </c>
      <c r="J9" s="892">
        <v>8</v>
      </c>
      <c r="K9" s="892">
        <v>9</v>
      </c>
      <c r="L9" s="892">
        <v>10</v>
      </c>
      <c r="M9" s="892">
        <v>11</v>
      </c>
    </row>
    <row r="10" spans="1:13" ht="17.25" customHeight="1">
      <c r="A10" s="950" t="s">
        <v>225</v>
      </c>
      <c r="B10" s="950">
        <v>1</v>
      </c>
      <c r="C10" s="951" t="s">
        <v>17</v>
      </c>
      <c r="D10" s="952" t="s">
        <v>376</v>
      </c>
      <c r="E10" s="953"/>
      <c r="F10" s="896" t="s">
        <v>19</v>
      </c>
      <c r="G10" s="896">
        <v>3</v>
      </c>
      <c r="H10" s="896">
        <v>2500</v>
      </c>
      <c r="I10" s="953"/>
      <c r="J10" s="953"/>
      <c r="K10" s="954"/>
      <c r="L10" s="953"/>
      <c r="M10" s="953"/>
    </row>
    <row r="11" spans="1:13" ht="15.75" customHeight="1">
      <c r="A11" s="950"/>
      <c r="B11" s="950"/>
      <c r="C11" s="951" t="s">
        <v>21</v>
      </c>
      <c r="D11" s="952" t="s">
        <v>377</v>
      </c>
      <c r="E11" s="953"/>
      <c r="F11" s="896" t="s">
        <v>19</v>
      </c>
      <c r="G11" s="896">
        <v>2</v>
      </c>
      <c r="H11" s="896">
        <v>2500</v>
      </c>
      <c r="I11" s="953"/>
      <c r="J11" s="953"/>
      <c r="K11" s="909"/>
      <c r="L11" s="953"/>
      <c r="M11" s="953"/>
    </row>
    <row r="12" spans="1:13" ht="16.5" customHeight="1">
      <c r="A12" s="950"/>
      <c r="B12" s="950"/>
      <c r="C12" s="955" t="s">
        <v>23</v>
      </c>
      <c r="D12" s="956" t="s">
        <v>378</v>
      </c>
      <c r="E12" s="953"/>
      <c r="F12" s="896" t="s">
        <v>19</v>
      </c>
      <c r="G12" s="896">
        <v>2</v>
      </c>
      <c r="H12" s="896">
        <v>2500</v>
      </c>
      <c r="I12" s="896"/>
      <c r="J12" s="896"/>
      <c r="K12" s="909"/>
      <c r="L12" s="896"/>
      <c r="M12" s="896"/>
    </row>
    <row r="13" spans="1:13" ht="18.75" customHeight="1">
      <c r="A13" s="950"/>
      <c r="B13" s="950"/>
      <c r="C13" s="957" t="s">
        <v>25</v>
      </c>
      <c r="D13" s="956" t="s">
        <v>379</v>
      </c>
      <c r="E13" s="899"/>
      <c r="F13" s="899" t="s">
        <v>19</v>
      </c>
      <c r="G13" s="911">
        <v>100</v>
      </c>
      <c r="H13" s="900">
        <v>2000</v>
      </c>
      <c r="I13" s="958"/>
      <c r="J13" s="959"/>
      <c r="K13" s="898"/>
      <c r="L13" s="959"/>
      <c r="M13" s="959"/>
    </row>
    <row r="14" spans="1:13" ht="18.75" customHeight="1">
      <c r="A14" s="950"/>
      <c r="B14" s="950"/>
      <c r="C14" s="957">
        <v>20</v>
      </c>
      <c r="D14" s="923" t="s">
        <v>380</v>
      </c>
      <c r="E14" s="899"/>
      <c r="F14" s="899" t="s">
        <v>19</v>
      </c>
      <c r="G14" s="911">
        <v>5</v>
      </c>
      <c r="H14" s="900">
        <v>2500</v>
      </c>
      <c r="I14" s="899"/>
      <c r="J14" s="899"/>
      <c r="K14" s="898"/>
      <c r="L14" s="899"/>
      <c r="M14" s="899"/>
    </row>
    <row r="15" spans="1:15" ht="18" customHeight="1">
      <c r="A15" s="950"/>
      <c r="B15" s="950"/>
      <c r="C15" s="960" t="s">
        <v>35</v>
      </c>
      <c r="D15" s="952" t="s">
        <v>381</v>
      </c>
      <c r="E15" s="895"/>
      <c r="F15" s="896" t="s">
        <v>19</v>
      </c>
      <c r="G15" s="910">
        <v>6</v>
      </c>
      <c r="H15" s="897">
        <v>2500</v>
      </c>
      <c r="I15" s="896"/>
      <c r="J15" s="896"/>
      <c r="K15" s="898"/>
      <c r="L15" s="896"/>
      <c r="M15" s="896"/>
      <c r="O15" s="891"/>
    </row>
    <row r="16" spans="1:13" ht="15" customHeight="1">
      <c r="A16" s="950"/>
      <c r="B16" s="950"/>
      <c r="C16" s="960" t="s">
        <v>20</v>
      </c>
      <c r="D16" s="952" t="s">
        <v>382</v>
      </c>
      <c r="E16" s="895"/>
      <c r="F16" s="896" t="s">
        <v>19</v>
      </c>
      <c r="G16" s="910">
        <v>4</v>
      </c>
      <c r="H16" s="897">
        <v>2000</v>
      </c>
      <c r="I16" s="896"/>
      <c r="J16" s="896"/>
      <c r="K16" s="898"/>
      <c r="L16" s="896"/>
      <c r="M16" s="896"/>
    </row>
    <row r="17" spans="1:13" ht="17.25" customHeight="1">
      <c r="A17" s="950"/>
      <c r="B17" s="950"/>
      <c r="C17" s="960" t="s">
        <v>38</v>
      </c>
      <c r="D17" s="952" t="s">
        <v>383</v>
      </c>
      <c r="E17" s="895"/>
      <c r="F17" s="896" t="s">
        <v>19</v>
      </c>
      <c r="G17" s="910">
        <v>4</v>
      </c>
      <c r="H17" s="897">
        <v>2000</v>
      </c>
      <c r="I17" s="896"/>
      <c r="J17" s="896"/>
      <c r="K17" s="898"/>
      <c r="L17" s="896"/>
      <c r="M17" s="896"/>
    </row>
    <row r="18" spans="1:13" ht="18.75" customHeight="1">
      <c r="A18" s="950"/>
      <c r="B18" s="950"/>
      <c r="C18" s="960" t="s">
        <v>40</v>
      </c>
      <c r="D18" s="952" t="s">
        <v>384</v>
      </c>
      <c r="E18" s="895"/>
      <c r="F18" s="896" t="s">
        <v>19</v>
      </c>
      <c r="G18" s="910">
        <v>4</v>
      </c>
      <c r="H18" s="897">
        <v>2000</v>
      </c>
      <c r="I18" s="896"/>
      <c r="J18" s="896"/>
      <c r="K18" s="898"/>
      <c r="L18" s="896"/>
      <c r="M18" s="896"/>
    </row>
    <row r="19" spans="1:13" ht="16.5" customHeight="1">
      <c r="A19" s="950"/>
      <c r="B19" s="950"/>
      <c r="C19" s="960" t="s">
        <v>44</v>
      </c>
      <c r="D19" s="952" t="s">
        <v>385</v>
      </c>
      <c r="E19" s="895"/>
      <c r="F19" s="896" t="s">
        <v>34</v>
      </c>
      <c r="G19" s="910">
        <v>15</v>
      </c>
      <c r="H19" s="897">
        <v>7000</v>
      </c>
      <c r="I19" s="896"/>
      <c r="J19" s="896"/>
      <c r="K19" s="898"/>
      <c r="L19" s="896"/>
      <c r="M19" s="896"/>
    </row>
    <row r="20" spans="1:13" ht="13.5">
      <c r="A20" s="950"/>
      <c r="B20" s="950"/>
      <c r="C20" s="957" t="s">
        <v>46</v>
      </c>
      <c r="D20" s="956" t="s">
        <v>386</v>
      </c>
      <c r="E20" s="899"/>
      <c r="F20" s="899" t="s">
        <v>19</v>
      </c>
      <c r="G20" s="911">
        <v>10</v>
      </c>
      <c r="H20" s="900">
        <v>2200</v>
      </c>
      <c r="I20" s="899"/>
      <c r="J20" s="899"/>
      <c r="K20" s="901"/>
      <c r="L20" s="899"/>
      <c r="M20" s="899"/>
    </row>
    <row r="21" spans="1:13" ht="13.5">
      <c r="A21" s="950"/>
      <c r="B21" s="950"/>
      <c r="C21" s="957" t="s">
        <v>48</v>
      </c>
      <c r="D21" s="956" t="s">
        <v>387</v>
      </c>
      <c r="E21" s="899"/>
      <c r="F21" s="899" t="s">
        <v>19</v>
      </c>
      <c r="G21" s="911">
        <v>10</v>
      </c>
      <c r="H21" s="900">
        <v>1400</v>
      </c>
      <c r="I21" s="899"/>
      <c r="J21" s="899"/>
      <c r="K21" s="901"/>
      <c r="L21" s="899"/>
      <c r="M21" s="899"/>
    </row>
    <row r="22" spans="1:13" ht="13.5">
      <c r="A22" s="950"/>
      <c r="B22" s="950"/>
      <c r="C22" s="957" t="s">
        <v>50</v>
      </c>
      <c r="D22" s="956" t="s">
        <v>388</v>
      </c>
      <c r="E22" s="899"/>
      <c r="F22" s="899" t="s">
        <v>19</v>
      </c>
      <c r="G22" s="911">
        <v>10</v>
      </c>
      <c r="H22" s="900">
        <v>1400</v>
      </c>
      <c r="I22" s="899"/>
      <c r="J22" s="899"/>
      <c r="K22" s="901"/>
      <c r="L22" s="899"/>
      <c r="M22" s="899"/>
    </row>
    <row r="23" spans="1:13" ht="13.5">
      <c r="A23" s="950"/>
      <c r="B23" s="950"/>
      <c r="C23" s="957" t="s">
        <v>52</v>
      </c>
      <c r="D23" s="956" t="s">
        <v>389</v>
      </c>
      <c r="E23" s="899"/>
      <c r="F23" s="899" t="s">
        <v>34</v>
      </c>
      <c r="G23" s="911">
        <v>10</v>
      </c>
      <c r="H23" s="900">
        <v>1400</v>
      </c>
      <c r="I23" s="899"/>
      <c r="J23" s="899"/>
      <c r="K23" s="901"/>
      <c r="L23" s="899"/>
      <c r="M23" s="899"/>
    </row>
    <row r="24" spans="1:13" ht="17.25" customHeight="1">
      <c r="A24" s="950"/>
      <c r="B24" s="950"/>
      <c r="C24" s="957" t="s">
        <v>53</v>
      </c>
      <c r="D24" s="956" t="s">
        <v>390</v>
      </c>
      <c r="E24" s="899"/>
      <c r="F24" s="899" t="s">
        <v>19</v>
      </c>
      <c r="G24" s="911">
        <v>10</v>
      </c>
      <c r="H24" s="900">
        <v>2000</v>
      </c>
      <c r="I24" s="899"/>
      <c r="J24" s="899"/>
      <c r="K24" s="901"/>
      <c r="L24" s="899"/>
      <c r="M24" s="899"/>
    </row>
    <row r="25" spans="1:13" ht="17.25" customHeight="1">
      <c r="A25" s="950"/>
      <c r="B25" s="950"/>
      <c r="C25" s="957" t="s">
        <v>55</v>
      </c>
      <c r="D25" s="956" t="s">
        <v>391</v>
      </c>
      <c r="E25" s="899"/>
      <c r="F25" s="899" t="s">
        <v>19</v>
      </c>
      <c r="G25" s="911">
        <v>5</v>
      </c>
      <c r="H25" s="900">
        <v>3000</v>
      </c>
      <c r="I25" s="899"/>
      <c r="J25" s="899"/>
      <c r="K25" s="901"/>
      <c r="L25" s="899"/>
      <c r="M25" s="899"/>
    </row>
    <row r="26" spans="1:13" ht="21" customHeight="1">
      <c r="A26" s="950"/>
      <c r="B26" s="950"/>
      <c r="C26" s="957" t="s">
        <v>57</v>
      </c>
      <c r="D26" s="923" t="s">
        <v>392</v>
      </c>
      <c r="E26" s="899"/>
      <c r="F26" s="899" t="s">
        <v>34</v>
      </c>
      <c r="G26" s="911">
        <v>20</v>
      </c>
      <c r="H26" s="961">
        <v>6000</v>
      </c>
      <c r="I26" s="899"/>
      <c r="J26" s="899"/>
      <c r="K26" s="901"/>
      <c r="L26" s="899"/>
      <c r="M26" s="899"/>
    </row>
    <row r="27" spans="1:13" ht="13.5">
      <c r="A27" s="950"/>
      <c r="B27" s="950"/>
      <c r="C27" s="957" t="s">
        <v>59</v>
      </c>
      <c r="D27" s="923" t="s">
        <v>393</v>
      </c>
      <c r="E27" s="899"/>
      <c r="F27" s="899" t="s">
        <v>34</v>
      </c>
      <c r="G27" s="911">
        <v>6</v>
      </c>
      <c r="H27" s="900">
        <v>1300</v>
      </c>
      <c r="I27" s="899"/>
      <c r="J27" s="899"/>
      <c r="K27" s="901"/>
      <c r="L27" s="899"/>
      <c r="M27" s="899"/>
    </row>
    <row r="28" spans="1:13" ht="13.5">
      <c r="A28" s="950"/>
      <c r="B28" s="950"/>
      <c r="C28" s="957" t="s">
        <v>61</v>
      </c>
      <c r="D28" s="923" t="s">
        <v>394</v>
      </c>
      <c r="E28" s="899"/>
      <c r="F28" s="899" t="s">
        <v>34</v>
      </c>
      <c r="G28" s="911">
        <v>5</v>
      </c>
      <c r="H28" s="900">
        <v>2000</v>
      </c>
      <c r="I28" s="899"/>
      <c r="J28" s="899"/>
      <c r="K28" s="901"/>
      <c r="L28" s="899"/>
      <c r="M28" s="899"/>
    </row>
    <row r="29" spans="1:13" ht="13.5">
      <c r="A29" s="950"/>
      <c r="B29" s="950"/>
      <c r="C29" s="957" t="s">
        <v>63</v>
      </c>
      <c r="D29" s="923" t="s">
        <v>395</v>
      </c>
      <c r="E29" s="899"/>
      <c r="F29" s="899" t="s">
        <v>34</v>
      </c>
      <c r="G29" s="911">
        <v>5</v>
      </c>
      <c r="H29" s="900">
        <v>1300</v>
      </c>
      <c r="I29" s="899"/>
      <c r="J29" s="899"/>
      <c r="K29" s="901"/>
      <c r="L29" s="899"/>
      <c r="M29" s="899"/>
    </row>
    <row r="30" spans="1:13" ht="13.5">
      <c r="A30" s="950"/>
      <c r="B30" s="950"/>
      <c r="C30" s="957" t="s">
        <v>65</v>
      </c>
      <c r="D30" s="923" t="s">
        <v>396</v>
      </c>
      <c r="E30" s="899"/>
      <c r="F30" s="899" t="s">
        <v>34</v>
      </c>
      <c r="G30" s="911">
        <v>5</v>
      </c>
      <c r="H30" s="900">
        <v>1300</v>
      </c>
      <c r="I30" s="899"/>
      <c r="J30" s="899"/>
      <c r="K30" s="901"/>
      <c r="L30" s="899"/>
      <c r="M30" s="899"/>
    </row>
    <row r="31" spans="1:13" ht="15" customHeight="1">
      <c r="A31" s="950"/>
      <c r="B31" s="950"/>
      <c r="C31" s="957" t="s">
        <v>67</v>
      </c>
      <c r="D31" s="923" t="s">
        <v>397</v>
      </c>
      <c r="E31" s="899"/>
      <c r="F31" s="899" t="s">
        <v>19</v>
      </c>
      <c r="G31" s="911">
        <v>6</v>
      </c>
      <c r="H31" s="900">
        <v>2000</v>
      </c>
      <c r="I31" s="899"/>
      <c r="J31" s="899"/>
      <c r="K31" s="901"/>
      <c r="L31" s="899"/>
      <c r="M31" s="899"/>
    </row>
    <row r="32" spans="1:13" ht="13.5" customHeight="1">
      <c r="A32" s="950"/>
      <c r="B32" s="950"/>
      <c r="C32" s="957" t="s">
        <v>69</v>
      </c>
      <c r="D32" s="923" t="s">
        <v>398</v>
      </c>
      <c r="E32" s="899"/>
      <c r="F32" s="899" t="s">
        <v>34</v>
      </c>
      <c r="G32" s="911">
        <v>5</v>
      </c>
      <c r="H32" s="900">
        <v>2300</v>
      </c>
      <c r="I32" s="899"/>
      <c r="J32" s="899"/>
      <c r="K32" s="901"/>
      <c r="L32" s="899"/>
      <c r="M32" s="899"/>
    </row>
    <row r="33" spans="1:15" ht="13.5">
      <c r="A33" s="950"/>
      <c r="B33" s="950"/>
      <c r="C33" s="962" t="s">
        <v>73</v>
      </c>
      <c r="D33" s="925" t="s">
        <v>366</v>
      </c>
      <c r="E33" s="963"/>
      <c r="F33" s="906" t="s">
        <v>34</v>
      </c>
      <c r="G33" s="906">
        <v>10</v>
      </c>
      <c r="H33" s="904">
        <v>25000</v>
      </c>
      <c r="I33" s="904"/>
      <c r="J33" s="906"/>
      <c r="K33" s="920"/>
      <c r="L33" s="920"/>
      <c r="M33" s="906"/>
      <c r="N33" s="902"/>
      <c r="O33" s="891"/>
    </row>
    <row r="34" spans="1:15" ht="15.75" customHeight="1">
      <c r="A34" s="950"/>
      <c r="B34" s="950"/>
      <c r="C34" s="957" t="s">
        <v>75</v>
      </c>
      <c r="D34" s="923" t="s">
        <v>399</v>
      </c>
      <c r="E34" s="916"/>
      <c r="F34" s="899" t="s">
        <v>34</v>
      </c>
      <c r="G34" s="899">
        <v>5</v>
      </c>
      <c r="H34" s="900">
        <v>10000</v>
      </c>
      <c r="I34" s="900"/>
      <c r="J34" s="899"/>
      <c r="K34" s="901"/>
      <c r="L34" s="901"/>
      <c r="M34" s="899"/>
      <c r="N34" s="902"/>
      <c r="O34" s="891"/>
    </row>
    <row r="35" spans="1:15" ht="15.75" customHeight="1">
      <c r="A35" s="950"/>
      <c r="B35" s="950"/>
      <c r="C35" s="957" t="s">
        <v>77</v>
      </c>
      <c r="D35" s="923" t="s">
        <v>400</v>
      </c>
      <c r="E35" s="916"/>
      <c r="F35" s="899" t="s">
        <v>34</v>
      </c>
      <c r="G35" s="912">
        <v>5</v>
      </c>
      <c r="H35" s="900">
        <v>1600</v>
      </c>
      <c r="I35" s="900"/>
      <c r="J35" s="899"/>
      <c r="K35" s="901"/>
      <c r="L35" s="901"/>
      <c r="M35" s="899"/>
      <c r="N35" s="902"/>
      <c r="O35" s="891"/>
    </row>
    <row r="36" spans="1:15" ht="14.25" customHeight="1">
      <c r="A36" s="950"/>
      <c r="B36" s="950"/>
      <c r="C36" s="957" t="s">
        <v>79</v>
      </c>
      <c r="D36" s="923" t="s">
        <v>401</v>
      </c>
      <c r="E36" s="916"/>
      <c r="F36" s="899" t="s">
        <v>34</v>
      </c>
      <c r="G36" s="912">
        <v>5</v>
      </c>
      <c r="H36" s="900">
        <v>1800</v>
      </c>
      <c r="I36" s="900"/>
      <c r="J36" s="899"/>
      <c r="K36" s="901"/>
      <c r="L36" s="901"/>
      <c r="M36" s="899"/>
      <c r="N36" s="902"/>
      <c r="O36" s="891"/>
    </row>
    <row r="37" spans="1:15" ht="13.5" customHeight="1">
      <c r="A37" s="950"/>
      <c r="B37" s="950"/>
      <c r="C37" s="957" t="s">
        <v>81</v>
      </c>
      <c r="D37" s="923" t="s">
        <v>402</v>
      </c>
      <c r="E37" s="916"/>
      <c r="F37" s="899" t="s">
        <v>34</v>
      </c>
      <c r="G37" s="912">
        <v>5</v>
      </c>
      <c r="H37" s="900">
        <v>1800</v>
      </c>
      <c r="I37" s="900"/>
      <c r="J37" s="899"/>
      <c r="K37" s="901"/>
      <c r="L37" s="901"/>
      <c r="M37" s="899"/>
      <c r="N37" s="902"/>
      <c r="O37" s="891"/>
    </row>
    <row r="38" spans="1:15" ht="16.5" customHeight="1">
      <c r="A38" s="950"/>
      <c r="B38" s="950"/>
      <c r="C38" s="957" t="s">
        <v>83</v>
      </c>
      <c r="D38" s="923" t="s">
        <v>403</v>
      </c>
      <c r="E38" s="916"/>
      <c r="F38" s="899" t="s">
        <v>34</v>
      </c>
      <c r="G38" s="912">
        <v>5</v>
      </c>
      <c r="H38" s="900">
        <v>1800</v>
      </c>
      <c r="I38" s="900"/>
      <c r="J38" s="899"/>
      <c r="K38" s="901"/>
      <c r="L38" s="901"/>
      <c r="M38" s="899"/>
      <c r="N38" s="902"/>
      <c r="O38" s="891"/>
    </row>
    <row r="39" spans="1:15" ht="12.75" customHeight="1">
      <c r="A39" s="950"/>
      <c r="B39" s="950"/>
      <c r="C39" s="960" t="s">
        <v>85</v>
      </c>
      <c r="D39" s="924" t="s">
        <v>404</v>
      </c>
      <c r="E39" s="895"/>
      <c r="F39" s="896" t="s">
        <v>34</v>
      </c>
      <c r="G39" s="896">
        <v>2</v>
      </c>
      <c r="H39" s="897">
        <v>1200</v>
      </c>
      <c r="I39" s="897"/>
      <c r="J39" s="896"/>
      <c r="K39" s="909"/>
      <c r="L39" s="909"/>
      <c r="M39" s="896"/>
      <c r="N39" s="902"/>
      <c r="O39" s="891"/>
    </row>
    <row r="40" spans="1:15" ht="13.5">
      <c r="A40" s="950"/>
      <c r="B40" s="950"/>
      <c r="C40" s="960" t="s">
        <v>87</v>
      </c>
      <c r="D40" s="924" t="s">
        <v>405</v>
      </c>
      <c r="E40" s="895"/>
      <c r="F40" s="896" t="s">
        <v>34</v>
      </c>
      <c r="G40" s="896">
        <v>2</v>
      </c>
      <c r="H40" s="897">
        <v>1000</v>
      </c>
      <c r="I40" s="897"/>
      <c r="J40" s="896"/>
      <c r="K40" s="909"/>
      <c r="L40" s="909"/>
      <c r="M40" s="896"/>
      <c r="N40" s="902"/>
      <c r="O40" s="891"/>
    </row>
    <row r="41" spans="1:15" ht="13.5">
      <c r="A41" s="950"/>
      <c r="B41" s="950"/>
      <c r="C41" s="960" t="s">
        <v>89</v>
      </c>
      <c r="D41" s="924" t="s">
        <v>406</v>
      </c>
      <c r="E41" s="895"/>
      <c r="F41" s="896" t="s">
        <v>34</v>
      </c>
      <c r="G41" s="896">
        <v>2</v>
      </c>
      <c r="H41" s="897">
        <v>1000</v>
      </c>
      <c r="I41" s="897"/>
      <c r="J41" s="896"/>
      <c r="K41" s="909"/>
      <c r="L41" s="909"/>
      <c r="M41" s="896"/>
      <c r="N41" s="902"/>
      <c r="O41" s="891"/>
    </row>
    <row r="42" spans="1:15" ht="18.75" customHeight="1">
      <c r="A42" s="950"/>
      <c r="B42" s="950"/>
      <c r="C42" s="960" t="s">
        <v>91</v>
      </c>
      <c r="D42" s="924" t="s">
        <v>407</v>
      </c>
      <c r="E42" s="895"/>
      <c r="F42" s="896" t="s">
        <v>34</v>
      </c>
      <c r="G42" s="896">
        <v>2</v>
      </c>
      <c r="H42" s="897">
        <v>1000</v>
      </c>
      <c r="I42" s="897"/>
      <c r="J42" s="896"/>
      <c r="K42" s="909"/>
      <c r="L42" s="909"/>
      <c r="M42" s="896"/>
      <c r="N42" s="902"/>
      <c r="O42" s="891"/>
    </row>
    <row r="43" spans="1:15" ht="18" customHeight="1">
      <c r="A43" s="950"/>
      <c r="B43" s="950"/>
      <c r="C43" s="964" t="s">
        <v>93</v>
      </c>
      <c r="D43" s="965" t="s">
        <v>408</v>
      </c>
      <c r="E43" s="935"/>
      <c r="F43" s="936" t="s">
        <v>34</v>
      </c>
      <c r="G43" s="936">
        <v>1</v>
      </c>
      <c r="H43" s="937">
        <v>14000</v>
      </c>
      <c r="I43" s="937"/>
      <c r="J43" s="936"/>
      <c r="K43" s="938"/>
      <c r="L43" s="938"/>
      <c r="M43" s="936"/>
      <c r="N43" s="902"/>
      <c r="O43" s="891"/>
    </row>
    <row r="44" spans="1:15" ht="13.5">
      <c r="A44" s="950"/>
      <c r="B44" s="950"/>
      <c r="C44" s="966" t="s">
        <v>94</v>
      </c>
      <c r="D44" s="925" t="s">
        <v>409</v>
      </c>
      <c r="E44" s="917"/>
      <c r="F44" s="903" t="s">
        <v>34</v>
      </c>
      <c r="G44" s="906">
        <v>20</v>
      </c>
      <c r="H44" s="904">
        <v>5000</v>
      </c>
      <c r="I44" s="905"/>
      <c r="J44" s="918"/>
      <c r="K44" s="920"/>
      <c r="L44" s="919"/>
      <c r="M44" s="918"/>
      <c r="N44" s="902"/>
      <c r="O44" s="891"/>
    </row>
    <row r="45" spans="1:15" ht="13.5">
      <c r="A45" s="950"/>
      <c r="B45" s="950"/>
      <c r="C45" s="966" t="s">
        <v>96</v>
      </c>
      <c r="D45" s="925" t="s">
        <v>410</v>
      </c>
      <c r="E45" s="917"/>
      <c r="F45" s="906" t="s">
        <v>19</v>
      </c>
      <c r="G45" s="906">
        <v>25</v>
      </c>
      <c r="H45" s="904">
        <v>5000</v>
      </c>
      <c r="I45" s="905"/>
      <c r="J45" s="918"/>
      <c r="K45" s="920"/>
      <c r="L45" s="919"/>
      <c r="M45" s="918"/>
      <c r="N45" s="902"/>
      <c r="O45" s="891"/>
    </row>
    <row r="46" spans="1:15" ht="13.5">
      <c r="A46" s="950"/>
      <c r="B46" s="950"/>
      <c r="C46" s="966" t="s">
        <v>98</v>
      </c>
      <c r="D46" s="925" t="s">
        <v>411</v>
      </c>
      <c r="E46" s="917"/>
      <c r="F46" s="906" t="s">
        <v>34</v>
      </c>
      <c r="G46" s="906">
        <v>25</v>
      </c>
      <c r="H46" s="904">
        <v>5000</v>
      </c>
      <c r="I46" s="905"/>
      <c r="J46" s="918"/>
      <c r="K46" s="920"/>
      <c r="L46" s="919"/>
      <c r="M46" s="918"/>
      <c r="N46" s="902"/>
      <c r="O46" s="891"/>
    </row>
    <row r="47" spans="1:15" ht="13.5">
      <c r="A47" s="950"/>
      <c r="B47" s="950"/>
      <c r="C47" s="966" t="s">
        <v>100</v>
      </c>
      <c r="D47" s="925" t="s">
        <v>412</v>
      </c>
      <c r="E47" s="917"/>
      <c r="F47" s="906" t="s">
        <v>19</v>
      </c>
      <c r="G47" s="906">
        <v>20</v>
      </c>
      <c r="H47" s="904">
        <v>5000</v>
      </c>
      <c r="I47" s="905"/>
      <c r="J47" s="918"/>
      <c r="K47" s="920"/>
      <c r="L47" s="919"/>
      <c r="M47" s="918"/>
      <c r="N47" s="902"/>
      <c r="O47" s="891"/>
    </row>
    <row r="48" spans="1:15" ht="27">
      <c r="A48" s="950"/>
      <c r="B48" s="950"/>
      <c r="C48" s="967" t="s">
        <v>102</v>
      </c>
      <c r="D48" s="927" t="s">
        <v>413</v>
      </c>
      <c r="E48" s="928"/>
      <c r="F48" s="929" t="s">
        <v>19</v>
      </c>
      <c r="G48" s="929">
        <v>10</v>
      </c>
      <c r="H48" s="930">
        <v>25000</v>
      </c>
      <c r="I48" s="931"/>
      <c r="J48" s="932"/>
      <c r="K48" s="933"/>
      <c r="L48" s="934"/>
      <c r="M48" s="932"/>
      <c r="N48" s="902"/>
      <c r="O48" s="891"/>
    </row>
    <row r="49" spans="1:15" ht="27">
      <c r="A49" s="950"/>
      <c r="B49" s="950"/>
      <c r="C49" s="967" t="s">
        <v>104</v>
      </c>
      <c r="D49" s="927" t="s">
        <v>414</v>
      </c>
      <c r="E49" s="928"/>
      <c r="F49" s="929" t="s">
        <v>19</v>
      </c>
      <c r="G49" s="929">
        <v>10</v>
      </c>
      <c r="H49" s="930">
        <v>25000</v>
      </c>
      <c r="I49" s="931"/>
      <c r="J49" s="932"/>
      <c r="K49" s="933"/>
      <c r="L49" s="934"/>
      <c r="M49" s="932"/>
      <c r="N49" s="902"/>
      <c r="O49" s="891"/>
    </row>
    <row r="50" spans="1:15" ht="27">
      <c r="A50" s="950"/>
      <c r="B50" s="950"/>
      <c r="C50" s="967" t="s">
        <v>106</v>
      </c>
      <c r="D50" s="927" t="s">
        <v>415</v>
      </c>
      <c r="E50" s="928"/>
      <c r="F50" s="929" t="s">
        <v>19</v>
      </c>
      <c r="G50" s="929">
        <v>10</v>
      </c>
      <c r="H50" s="930">
        <v>25000</v>
      </c>
      <c r="I50" s="931"/>
      <c r="J50" s="932"/>
      <c r="K50" s="933"/>
      <c r="L50" s="934"/>
      <c r="M50" s="932"/>
      <c r="N50" s="902"/>
      <c r="O50" s="891"/>
    </row>
    <row r="51" spans="1:15" ht="27">
      <c r="A51" s="950"/>
      <c r="B51" s="950"/>
      <c r="C51" s="967" t="s">
        <v>108</v>
      </c>
      <c r="D51" s="927" t="s">
        <v>416</v>
      </c>
      <c r="E51" s="928"/>
      <c r="F51" s="929" t="s">
        <v>19</v>
      </c>
      <c r="G51" s="929">
        <v>10</v>
      </c>
      <c r="H51" s="930">
        <v>25000</v>
      </c>
      <c r="I51" s="931"/>
      <c r="J51" s="932"/>
      <c r="K51" s="933"/>
      <c r="L51" s="934"/>
      <c r="M51" s="932"/>
      <c r="N51" s="902"/>
      <c r="O51" s="891"/>
    </row>
    <row r="52" spans="1:15" ht="13.5">
      <c r="A52" s="950"/>
      <c r="B52" s="950"/>
      <c r="C52" s="964" t="s">
        <v>110</v>
      </c>
      <c r="D52" s="968" t="s">
        <v>417</v>
      </c>
      <c r="E52" s="935"/>
      <c r="F52" s="936" t="s">
        <v>19</v>
      </c>
      <c r="G52" s="936">
        <v>15</v>
      </c>
      <c r="H52" s="937">
        <v>4000</v>
      </c>
      <c r="I52" s="937"/>
      <c r="J52" s="936"/>
      <c r="K52" s="938"/>
      <c r="L52" s="938"/>
      <c r="M52" s="936"/>
      <c r="N52" s="902"/>
      <c r="O52" s="891"/>
    </row>
    <row r="53" spans="1:15" ht="13.5">
      <c r="A53" s="950"/>
      <c r="B53" s="950"/>
      <c r="C53" s="964" t="s">
        <v>112</v>
      </c>
      <c r="D53" s="968" t="s">
        <v>418</v>
      </c>
      <c r="E53" s="935"/>
      <c r="F53" s="936" t="s">
        <v>19</v>
      </c>
      <c r="G53" s="936">
        <v>10</v>
      </c>
      <c r="H53" s="937">
        <v>3600</v>
      </c>
      <c r="I53" s="937"/>
      <c r="J53" s="936"/>
      <c r="K53" s="938"/>
      <c r="L53" s="938"/>
      <c r="M53" s="936"/>
      <c r="N53" s="902"/>
      <c r="O53" s="891"/>
    </row>
    <row r="54" spans="1:15" ht="13.5">
      <c r="A54" s="950"/>
      <c r="B54" s="950"/>
      <c r="C54" s="964" t="s">
        <v>114</v>
      </c>
      <c r="D54" s="968" t="s">
        <v>419</v>
      </c>
      <c r="E54" s="935"/>
      <c r="F54" s="936" t="s">
        <v>19</v>
      </c>
      <c r="G54" s="936">
        <v>10</v>
      </c>
      <c r="H54" s="937">
        <v>3600</v>
      </c>
      <c r="I54" s="937"/>
      <c r="J54" s="936"/>
      <c r="K54" s="938"/>
      <c r="L54" s="938"/>
      <c r="M54" s="936"/>
      <c r="N54" s="902"/>
      <c r="O54" s="891"/>
    </row>
    <row r="55" spans="1:15" ht="13.5">
      <c r="A55" s="950"/>
      <c r="B55" s="950"/>
      <c r="C55" s="964" t="s">
        <v>116</v>
      </c>
      <c r="D55" s="968" t="s">
        <v>420</v>
      </c>
      <c r="E55" s="935"/>
      <c r="F55" s="936" t="s">
        <v>19</v>
      </c>
      <c r="G55" s="936">
        <v>10</v>
      </c>
      <c r="H55" s="936">
        <v>3600</v>
      </c>
      <c r="I55" s="936"/>
      <c r="J55" s="936"/>
      <c r="K55" s="939"/>
      <c r="L55" s="937"/>
      <c r="M55" s="937"/>
      <c r="N55" s="902"/>
      <c r="O55" s="891"/>
    </row>
    <row r="56" spans="1:15" ht="13.5">
      <c r="A56" s="950"/>
      <c r="B56" s="950"/>
      <c r="C56" s="964" t="s">
        <v>118</v>
      </c>
      <c r="D56" s="968" t="s">
        <v>421</v>
      </c>
      <c r="E56" s="935"/>
      <c r="F56" s="936" t="s">
        <v>19</v>
      </c>
      <c r="G56" s="936">
        <v>5</v>
      </c>
      <c r="H56" s="936">
        <v>25000</v>
      </c>
      <c r="I56" s="937"/>
      <c r="J56" s="937"/>
      <c r="K56" s="938"/>
      <c r="L56" s="938"/>
      <c r="M56" s="938"/>
      <c r="N56" s="902"/>
      <c r="O56" s="891"/>
    </row>
    <row r="57" spans="1:15" ht="13.5">
      <c r="A57" s="950"/>
      <c r="B57" s="950"/>
      <c r="C57" s="964" t="s">
        <v>120</v>
      </c>
      <c r="D57" s="927" t="s">
        <v>422</v>
      </c>
      <c r="E57" s="947"/>
      <c r="F57" s="929" t="s">
        <v>34</v>
      </c>
      <c r="G57" s="929">
        <v>5</v>
      </c>
      <c r="H57" s="929">
        <v>50000</v>
      </c>
      <c r="I57" s="929"/>
      <c r="J57" s="929"/>
      <c r="K57" s="969"/>
      <c r="L57" s="930"/>
      <c r="M57" s="930"/>
      <c r="N57" s="902"/>
      <c r="O57" s="891"/>
    </row>
    <row r="58" spans="1:15" ht="31.5" customHeight="1">
      <c r="A58" s="950"/>
      <c r="B58" s="950"/>
      <c r="C58" s="964" t="s">
        <v>122</v>
      </c>
      <c r="D58" s="927" t="s">
        <v>423</v>
      </c>
      <c r="E58" s="940"/>
      <c r="F58" s="941" t="s">
        <v>34</v>
      </c>
      <c r="G58" s="941">
        <v>20</v>
      </c>
      <c r="H58" s="941" t="s">
        <v>209</v>
      </c>
      <c r="I58" s="942"/>
      <c r="J58" s="942"/>
      <c r="K58" s="943"/>
      <c r="L58" s="943"/>
      <c r="M58" s="943"/>
      <c r="N58" s="902"/>
      <c r="O58" s="891"/>
    </row>
    <row r="59" spans="1:15" ht="13.5">
      <c r="A59" s="950"/>
      <c r="B59" s="950"/>
      <c r="C59" s="962" t="s">
        <v>123</v>
      </c>
      <c r="D59" s="925" t="s">
        <v>424</v>
      </c>
      <c r="E59" s="921"/>
      <c r="F59" s="907" t="s">
        <v>34</v>
      </c>
      <c r="G59" s="907">
        <v>5</v>
      </c>
      <c r="H59" s="907">
        <v>9000</v>
      </c>
      <c r="I59" s="908"/>
      <c r="J59" s="908"/>
      <c r="K59" s="922"/>
      <c r="L59" s="922"/>
      <c r="M59" s="922"/>
      <c r="N59" s="902"/>
      <c r="O59" s="891"/>
    </row>
    <row r="60" spans="1:15" ht="13.5">
      <c r="A60" s="950"/>
      <c r="B60" s="950"/>
      <c r="C60" s="962" t="s">
        <v>124</v>
      </c>
      <c r="D60" s="925" t="s">
        <v>464</v>
      </c>
      <c r="E60" s="921"/>
      <c r="F60" s="907" t="s">
        <v>34</v>
      </c>
      <c r="G60" s="907">
        <v>15</v>
      </c>
      <c r="H60" s="907">
        <v>6500</v>
      </c>
      <c r="I60" s="908"/>
      <c r="J60" s="908"/>
      <c r="K60" s="922"/>
      <c r="L60" s="922"/>
      <c r="M60" s="922"/>
      <c r="N60" s="902"/>
      <c r="O60" s="891"/>
    </row>
    <row r="61" spans="1:15" ht="13.5">
      <c r="A61" s="950"/>
      <c r="B61" s="950"/>
      <c r="C61" s="962" t="s">
        <v>126</v>
      </c>
      <c r="D61" s="925" t="s">
        <v>465</v>
      </c>
      <c r="E61" s="921"/>
      <c r="F61" s="907" t="s">
        <v>34</v>
      </c>
      <c r="G61" s="907">
        <v>10</v>
      </c>
      <c r="H61" s="907">
        <v>5000</v>
      </c>
      <c r="I61" s="908"/>
      <c r="J61" s="908"/>
      <c r="K61" s="922"/>
      <c r="L61" s="922"/>
      <c r="M61" s="922"/>
      <c r="N61" s="902"/>
      <c r="O61" s="891"/>
    </row>
    <row r="62" spans="1:15" ht="13.5">
      <c r="A62" s="950"/>
      <c r="B62" s="950"/>
      <c r="C62" s="962" t="s">
        <v>128</v>
      </c>
      <c r="D62" s="925" t="s">
        <v>466</v>
      </c>
      <c r="E62" s="921"/>
      <c r="F62" s="907" t="s">
        <v>34</v>
      </c>
      <c r="G62" s="907">
        <v>10</v>
      </c>
      <c r="H62" s="907">
        <v>5000</v>
      </c>
      <c r="I62" s="908"/>
      <c r="J62" s="908"/>
      <c r="K62" s="922"/>
      <c r="L62" s="922"/>
      <c r="M62" s="922"/>
      <c r="N62" s="902"/>
      <c r="O62" s="891"/>
    </row>
    <row r="63" spans="1:15" ht="13.5">
      <c r="A63" s="950"/>
      <c r="B63" s="950"/>
      <c r="C63" s="962" t="s">
        <v>130</v>
      </c>
      <c r="D63" s="925" t="s">
        <v>467</v>
      </c>
      <c r="E63" s="921"/>
      <c r="F63" s="907" t="s">
        <v>34</v>
      </c>
      <c r="G63" s="907">
        <v>10</v>
      </c>
      <c r="H63" s="907">
        <v>5000</v>
      </c>
      <c r="I63" s="908"/>
      <c r="J63" s="908"/>
      <c r="K63" s="922"/>
      <c r="L63" s="922"/>
      <c r="M63" s="922"/>
      <c r="N63" s="902"/>
      <c r="O63" s="891"/>
    </row>
    <row r="64" spans="1:15" ht="13.5">
      <c r="A64" s="950"/>
      <c r="B64" s="950"/>
      <c r="C64" s="970" t="s">
        <v>132</v>
      </c>
      <c r="D64" s="971" t="s">
        <v>425</v>
      </c>
      <c r="E64" s="940"/>
      <c r="F64" s="941" t="s">
        <v>34</v>
      </c>
      <c r="G64" s="941">
        <v>1</v>
      </c>
      <c r="H64" s="941">
        <v>60000</v>
      </c>
      <c r="I64" s="942"/>
      <c r="J64" s="942"/>
      <c r="K64" s="943"/>
      <c r="L64" s="943"/>
      <c r="M64" s="943"/>
      <c r="N64" s="902"/>
      <c r="O64" s="891"/>
    </row>
    <row r="65" spans="1:15" ht="13.5">
      <c r="A65" s="950"/>
      <c r="B65" s="950"/>
      <c r="C65" s="962" t="s">
        <v>134</v>
      </c>
      <c r="D65" s="925" t="s">
        <v>468</v>
      </c>
      <c r="E65" s="921"/>
      <c r="F65" s="907" t="s">
        <v>34</v>
      </c>
      <c r="G65" s="907">
        <v>10</v>
      </c>
      <c r="H65" s="907">
        <v>9000</v>
      </c>
      <c r="I65" s="908"/>
      <c r="J65" s="908"/>
      <c r="K65" s="922"/>
      <c r="L65" s="922"/>
      <c r="M65" s="922"/>
      <c r="N65" s="902"/>
      <c r="O65" s="891"/>
    </row>
    <row r="66" spans="1:15" ht="13.5">
      <c r="A66" s="950"/>
      <c r="B66" s="950"/>
      <c r="C66" s="962" t="s">
        <v>136</v>
      </c>
      <c r="D66" s="925" t="s">
        <v>426</v>
      </c>
      <c r="E66" s="921"/>
      <c r="F66" s="907" t="s">
        <v>34</v>
      </c>
      <c r="G66" s="907">
        <v>2</v>
      </c>
      <c r="H66" s="907">
        <v>2000</v>
      </c>
      <c r="I66" s="908"/>
      <c r="J66" s="908"/>
      <c r="K66" s="922"/>
      <c r="L66" s="922"/>
      <c r="M66" s="922"/>
      <c r="N66" s="902"/>
      <c r="O66" s="891"/>
    </row>
    <row r="67" spans="1:15" ht="13.5">
      <c r="A67" s="950"/>
      <c r="B67" s="950"/>
      <c r="C67" s="972" t="s">
        <v>369</v>
      </c>
      <c r="D67" s="927" t="s">
        <v>463</v>
      </c>
      <c r="E67" s="940"/>
      <c r="F67" s="941" t="s">
        <v>368</v>
      </c>
      <c r="G67" s="941">
        <v>5</v>
      </c>
      <c r="H67" s="941">
        <v>2400</v>
      </c>
      <c r="I67" s="942"/>
      <c r="J67" s="942"/>
      <c r="K67" s="943"/>
      <c r="L67" s="943"/>
      <c r="M67" s="943"/>
      <c r="N67" s="902"/>
      <c r="O67" s="891"/>
    </row>
    <row r="68" spans="1:15" ht="13.5">
      <c r="A68" s="950"/>
      <c r="B68" s="950"/>
      <c r="C68" s="972" t="s">
        <v>370</v>
      </c>
      <c r="D68" s="927" t="s">
        <v>373</v>
      </c>
      <c r="E68" s="940"/>
      <c r="F68" s="941" t="s">
        <v>368</v>
      </c>
      <c r="G68" s="941">
        <v>5</v>
      </c>
      <c r="H68" s="941">
        <v>2100</v>
      </c>
      <c r="I68" s="942"/>
      <c r="J68" s="942"/>
      <c r="K68" s="943"/>
      <c r="L68" s="943"/>
      <c r="M68" s="943"/>
      <c r="N68" s="902"/>
      <c r="O68" s="891"/>
    </row>
    <row r="69" spans="1:15" ht="13.5">
      <c r="A69" s="950"/>
      <c r="B69" s="950"/>
      <c r="C69" s="972" t="s">
        <v>371</v>
      </c>
      <c r="D69" s="927" t="s">
        <v>374</v>
      </c>
      <c r="E69" s="940"/>
      <c r="F69" s="941" t="s">
        <v>368</v>
      </c>
      <c r="G69" s="941">
        <v>5</v>
      </c>
      <c r="H69" s="941">
        <v>2100</v>
      </c>
      <c r="I69" s="942"/>
      <c r="J69" s="942"/>
      <c r="K69" s="943"/>
      <c r="L69" s="943"/>
      <c r="M69" s="943"/>
      <c r="N69" s="902"/>
      <c r="O69" s="891"/>
    </row>
    <row r="70" spans="1:15" ht="13.5">
      <c r="A70" s="950"/>
      <c r="B70" s="950"/>
      <c r="C70" s="972" t="s">
        <v>372</v>
      </c>
      <c r="D70" s="927" t="s">
        <v>375</v>
      </c>
      <c r="E70" s="940"/>
      <c r="F70" s="941" t="s">
        <v>368</v>
      </c>
      <c r="G70" s="941">
        <v>5</v>
      </c>
      <c r="H70" s="941">
        <v>2100</v>
      </c>
      <c r="I70" s="942"/>
      <c r="J70" s="942"/>
      <c r="K70" s="943"/>
      <c r="L70" s="943"/>
      <c r="M70" s="943"/>
      <c r="N70" s="902"/>
      <c r="O70" s="891"/>
    </row>
    <row r="71" spans="1:15" ht="12.75" customHeight="1">
      <c r="A71" s="973" t="s">
        <v>228</v>
      </c>
      <c r="B71" s="973">
        <v>2</v>
      </c>
      <c r="C71" s="957" t="s">
        <v>25</v>
      </c>
      <c r="D71" s="974" t="s">
        <v>427</v>
      </c>
      <c r="E71" s="895"/>
      <c r="F71" s="896" t="s">
        <v>34</v>
      </c>
      <c r="G71" s="896">
        <v>2</v>
      </c>
      <c r="H71" s="897">
        <v>500</v>
      </c>
      <c r="I71" s="897"/>
      <c r="J71" s="896"/>
      <c r="K71" s="909"/>
      <c r="L71" s="909"/>
      <c r="M71" s="896"/>
      <c r="N71" s="902"/>
      <c r="O71" s="891"/>
    </row>
    <row r="72" spans="1:15" ht="13.5">
      <c r="A72" s="973"/>
      <c r="B72" s="973"/>
      <c r="C72" s="960" t="s">
        <v>140</v>
      </c>
      <c r="D72" s="924" t="s">
        <v>428</v>
      </c>
      <c r="E72" s="895"/>
      <c r="F72" s="896" t="s">
        <v>34</v>
      </c>
      <c r="G72" s="896">
        <v>5</v>
      </c>
      <c r="H72" s="897">
        <v>480</v>
      </c>
      <c r="I72" s="897"/>
      <c r="J72" s="896"/>
      <c r="K72" s="909"/>
      <c r="L72" s="909"/>
      <c r="M72" s="896"/>
      <c r="N72" s="902"/>
      <c r="O72" s="891"/>
    </row>
    <row r="73" spans="1:13" ht="12.75" customHeight="1">
      <c r="A73" s="973"/>
      <c r="B73" s="973"/>
      <c r="C73" s="957" t="s">
        <v>142</v>
      </c>
      <c r="D73" s="956" t="s">
        <v>429</v>
      </c>
      <c r="E73" s="899"/>
      <c r="F73" s="899" t="s">
        <v>19</v>
      </c>
      <c r="G73" s="911">
        <v>20</v>
      </c>
      <c r="H73" s="899">
        <v>480</v>
      </c>
      <c r="I73" s="958"/>
      <c r="J73" s="959"/>
      <c r="K73" s="901"/>
      <c r="L73" s="959"/>
      <c r="M73" s="959"/>
    </row>
    <row r="74" spans="1:13" ht="13.5">
      <c r="A74" s="973"/>
      <c r="B74" s="973"/>
      <c r="C74" s="957" t="s">
        <v>144</v>
      </c>
      <c r="D74" s="956" t="s">
        <v>430</v>
      </c>
      <c r="E74" s="899"/>
      <c r="F74" s="899" t="s">
        <v>19</v>
      </c>
      <c r="G74" s="911">
        <v>15</v>
      </c>
      <c r="H74" s="899">
        <v>330</v>
      </c>
      <c r="I74" s="958"/>
      <c r="J74" s="959"/>
      <c r="K74" s="901"/>
      <c r="L74" s="959"/>
      <c r="M74" s="959"/>
    </row>
    <row r="75" spans="1:13" ht="13.5">
      <c r="A75" s="973"/>
      <c r="B75" s="973"/>
      <c r="C75" s="957" t="s">
        <v>145</v>
      </c>
      <c r="D75" s="956" t="s">
        <v>431</v>
      </c>
      <c r="E75" s="899"/>
      <c r="F75" s="899" t="s">
        <v>34</v>
      </c>
      <c r="G75" s="911">
        <v>2</v>
      </c>
      <c r="H75" s="899">
        <v>590</v>
      </c>
      <c r="I75" s="958"/>
      <c r="J75" s="959"/>
      <c r="K75" s="909"/>
      <c r="L75" s="959"/>
      <c r="M75" s="959"/>
    </row>
    <row r="76" spans="1:13" ht="12.75" customHeight="1">
      <c r="A76" s="973"/>
      <c r="B76" s="973"/>
      <c r="C76" s="960" t="s">
        <v>147</v>
      </c>
      <c r="D76" s="924" t="s">
        <v>432</v>
      </c>
      <c r="E76" s="896"/>
      <c r="F76" s="896" t="s">
        <v>34</v>
      </c>
      <c r="G76" s="910">
        <v>3</v>
      </c>
      <c r="H76" s="896">
        <v>400</v>
      </c>
      <c r="I76" s="896"/>
      <c r="J76" s="896"/>
      <c r="K76" s="909"/>
      <c r="L76" s="896"/>
      <c r="M76" s="896"/>
    </row>
    <row r="77" spans="1:13" ht="15.75" customHeight="1">
      <c r="A77" s="973"/>
      <c r="B77" s="973"/>
      <c r="C77" s="960" t="s">
        <v>149</v>
      </c>
      <c r="D77" s="924" t="s">
        <v>433</v>
      </c>
      <c r="E77" s="896"/>
      <c r="F77" s="896" t="s">
        <v>34</v>
      </c>
      <c r="G77" s="910">
        <v>2</v>
      </c>
      <c r="H77" s="896">
        <v>330</v>
      </c>
      <c r="I77" s="896"/>
      <c r="J77" s="896"/>
      <c r="K77" s="909"/>
      <c r="L77" s="896"/>
      <c r="M77" s="896"/>
    </row>
    <row r="78" spans="1:13" ht="15.75" customHeight="1">
      <c r="A78" s="973"/>
      <c r="B78" s="973"/>
      <c r="C78" s="960" t="s">
        <v>151</v>
      </c>
      <c r="D78" s="924" t="s">
        <v>434</v>
      </c>
      <c r="E78" s="896"/>
      <c r="F78" s="896" t="s">
        <v>34</v>
      </c>
      <c r="G78" s="910">
        <v>2</v>
      </c>
      <c r="H78" s="896">
        <v>600</v>
      </c>
      <c r="I78" s="896"/>
      <c r="J78" s="896"/>
      <c r="K78" s="909"/>
      <c r="L78" s="896"/>
      <c r="M78" s="896"/>
    </row>
    <row r="79" spans="1:13" ht="15.75" customHeight="1">
      <c r="A79" s="973"/>
      <c r="B79" s="973"/>
      <c r="C79" s="960" t="s">
        <v>153</v>
      </c>
      <c r="D79" s="924" t="s">
        <v>435</v>
      </c>
      <c r="E79" s="896"/>
      <c r="F79" s="896" t="s">
        <v>34</v>
      </c>
      <c r="G79" s="910">
        <v>2</v>
      </c>
      <c r="H79" s="896">
        <v>440</v>
      </c>
      <c r="I79" s="896"/>
      <c r="J79" s="896"/>
      <c r="K79" s="909"/>
      <c r="L79" s="896"/>
      <c r="M79" s="896"/>
    </row>
    <row r="80" spans="1:13" ht="15.75" customHeight="1">
      <c r="A80" s="973"/>
      <c r="B80" s="973"/>
      <c r="C80" s="975" t="s">
        <v>155</v>
      </c>
      <c r="D80" s="976" t="s">
        <v>436</v>
      </c>
      <c r="E80" s="896"/>
      <c r="F80" s="896" t="s">
        <v>34</v>
      </c>
      <c r="G80" s="910">
        <v>2</v>
      </c>
      <c r="H80" s="896">
        <v>1000</v>
      </c>
      <c r="I80" s="896"/>
      <c r="J80" s="896"/>
      <c r="K80" s="909"/>
      <c r="L80" s="896"/>
      <c r="M80" s="896"/>
    </row>
    <row r="81" spans="1:13" ht="15.75" customHeight="1">
      <c r="A81" s="973"/>
      <c r="B81" s="973"/>
      <c r="C81" s="960" t="s">
        <v>157</v>
      </c>
      <c r="D81" s="924" t="s">
        <v>437</v>
      </c>
      <c r="E81" s="896"/>
      <c r="F81" s="896" t="s">
        <v>34</v>
      </c>
      <c r="G81" s="910">
        <v>2</v>
      </c>
      <c r="H81" s="896">
        <v>580</v>
      </c>
      <c r="I81" s="896"/>
      <c r="J81" s="896"/>
      <c r="K81" s="909"/>
      <c r="L81" s="896"/>
      <c r="M81" s="896"/>
    </row>
    <row r="82" spans="1:13" ht="15.75" customHeight="1">
      <c r="A82" s="973"/>
      <c r="B82" s="973"/>
      <c r="C82" s="960" t="s">
        <v>57</v>
      </c>
      <c r="D82" s="924" t="s">
        <v>438</v>
      </c>
      <c r="E82" s="896"/>
      <c r="F82" s="896" t="s">
        <v>34</v>
      </c>
      <c r="G82" s="910">
        <v>5</v>
      </c>
      <c r="H82" s="896">
        <v>450</v>
      </c>
      <c r="I82" s="896"/>
      <c r="J82" s="896"/>
      <c r="K82" s="909"/>
      <c r="L82" s="896"/>
      <c r="M82" s="896"/>
    </row>
    <row r="83" spans="1:13" ht="15.75" customHeight="1">
      <c r="A83" s="973"/>
      <c r="B83" s="973"/>
      <c r="C83" s="960" t="s">
        <v>59</v>
      </c>
      <c r="D83" s="924" t="s">
        <v>439</v>
      </c>
      <c r="E83" s="896"/>
      <c r="F83" s="896" t="s">
        <v>34</v>
      </c>
      <c r="G83" s="910">
        <v>5</v>
      </c>
      <c r="H83" s="896">
        <v>325</v>
      </c>
      <c r="I83" s="896"/>
      <c r="J83" s="896"/>
      <c r="K83" s="909"/>
      <c r="L83" s="896"/>
      <c r="M83" s="896"/>
    </row>
    <row r="84" spans="1:13" ht="15.75" customHeight="1">
      <c r="A84" s="973"/>
      <c r="B84" s="973"/>
      <c r="C84" s="960" t="s">
        <v>61</v>
      </c>
      <c r="D84" s="924" t="s">
        <v>440</v>
      </c>
      <c r="E84" s="896"/>
      <c r="F84" s="896" t="s">
        <v>34</v>
      </c>
      <c r="G84" s="910">
        <v>3</v>
      </c>
      <c r="H84" s="896">
        <v>325</v>
      </c>
      <c r="I84" s="896"/>
      <c r="J84" s="896"/>
      <c r="K84" s="909"/>
      <c r="L84" s="896"/>
      <c r="M84" s="896"/>
    </row>
    <row r="85" spans="1:13" ht="15.75" customHeight="1">
      <c r="A85" s="973"/>
      <c r="B85" s="973"/>
      <c r="C85" s="960" t="s">
        <v>63</v>
      </c>
      <c r="D85" s="924" t="s">
        <v>441</v>
      </c>
      <c r="E85" s="896"/>
      <c r="F85" s="896" t="s">
        <v>34</v>
      </c>
      <c r="G85" s="910">
        <v>5</v>
      </c>
      <c r="H85" s="896">
        <v>325</v>
      </c>
      <c r="I85" s="896"/>
      <c r="J85" s="896"/>
      <c r="K85" s="909"/>
      <c r="L85" s="896"/>
      <c r="M85" s="896"/>
    </row>
    <row r="86" spans="1:13" ht="11.25" customHeight="1">
      <c r="A86" s="973"/>
      <c r="B86" s="973"/>
      <c r="C86" s="960" t="s">
        <v>65</v>
      </c>
      <c r="D86" s="924" t="s">
        <v>442</v>
      </c>
      <c r="E86" s="896"/>
      <c r="F86" s="896" t="s">
        <v>34</v>
      </c>
      <c r="G86" s="910">
        <v>10</v>
      </c>
      <c r="H86" s="896">
        <v>600</v>
      </c>
      <c r="I86" s="896"/>
      <c r="J86" s="896"/>
      <c r="K86" s="909"/>
      <c r="L86" s="896"/>
      <c r="M86" s="896"/>
    </row>
    <row r="87" spans="1:13" ht="13.5" customHeight="1">
      <c r="A87" s="973"/>
      <c r="B87" s="973"/>
      <c r="C87" s="960" t="s">
        <v>67</v>
      </c>
      <c r="D87" s="924" t="s">
        <v>443</v>
      </c>
      <c r="E87" s="896"/>
      <c r="F87" s="896" t="s">
        <v>34</v>
      </c>
      <c r="G87" s="910">
        <v>10</v>
      </c>
      <c r="H87" s="896">
        <v>400</v>
      </c>
      <c r="I87" s="896"/>
      <c r="J87" s="896"/>
      <c r="K87" s="909"/>
      <c r="L87" s="896"/>
      <c r="M87" s="896"/>
    </row>
    <row r="88" spans="1:14" ht="13.5">
      <c r="A88" s="973"/>
      <c r="B88" s="973"/>
      <c r="C88" s="977" t="s">
        <v>163</v>
      </c>
      <c r="D88" s="974" t="s">
        <v>444</v>
      </c>
      <c r="E88" s="912"/>
      <c r="F88" s="912" t="s">
        <v>34</v>
      </c>
      <c r="G88" s="978">
        <v>55</v>
      </c>
      <c r="H88" s="912">
        <v>191</v>
      </c>
      <c r="I88" s="912"/>
      <c r="J88" s="912"/>
      <c r="K88" s="979"/>
      <c r="L88" s="912"/>
      <c r="M88" s="912"/>
      <c r="N88" s="893"/>
    </row>
    <row r="89" spans="1:14" ht="13.5">
      <c r="A89" s="973"/>
      <c r="B89" s="973"/>
      <c r="C89" s="977" t="s">
        <v>164</v>
      </c>
      <c r="D89" s="974" t="s">
        <v>445</v>
      </c>
      <c r="E89" s="912"/>
      <c r="F89" s="912" t="s">
        <v>34</v>
      </c>
      <c r="G89" s="978">
        <v>15</v>
      </c>
      <c r="H89" s="912">
        <v>249</v>
      </c>
      <c r="I89" s="912"/>
      <c r="J89" s="912"/>
      <c r="K89" s="979"/>
      <c r="L89" s="912"/>
      <c r="M89" s="912"/>
      <c r="N89" s="893"/>
    </row>
    <row r="90" spans="1:14" ht="13.5">
      <c r="A90" s="973"/>
      <c r="B90" s="973"/>
      <c r="C90" s="962" t="s">
        <v>165</v>
      </c>
      <c r="D90" s="925" t="s">
        <v>446</v>
      </c>
      <c r="E90" s="906"/>
      <c r="F90" s="906" t="s">
        <v>34</v>
      </c>
      <c r="G90" s="913">
        <v>10</v>
      </c>
      <c r="H90" s="906">
        <v>1000</v>
      </c>
      <c r="I90" s="906"/>
      <c r="J90" s="906"/>
      <c r="K90" s="920"/>
      <c r="L90" s="906"/>
      <c r="M90" s="906"/>
      <c r="N90" s="893"/>
    </row>
    <row r="91" spans="1:14" ht="13.5">
      <c r="A91" s="973"/>
      <c r="B91" s="973"/>
      <c r="C91" s="962" t="s">
        <v>166</v>
      </c>
      <c r="D91" s="925" t="s">
        <v>447</v>
      </c>
      <c r="E91" s="906"/>
      <c r="F91" s="906" t="s">
        <v>34</v>
      </c>
      <c r="G91" s="913">
        <v>10</v>
      </c>
      <c r="H91" s="906">
        <v>825</v>
      </c>
      <c r="I91" s="906"/>
      <c r="J91" s="906"/>
      <c r="K91" s="920"/>
      <c r="L91" s="906"/>
      <c r="M91" s="906"/>
      <c r="N91" s="893"/>
    </row>
    <row r="92" spans="1:14" ht="13.5">
      <c r="A92" s="973"/>
      <c r="B92" s="973"/>
      <c r="C92" s="962" t="s">
        <v>167</v>
      </c>
      <c r="D92" s="925" t="s">
        <v>448</v>
      </c>
      <c r="E92" s="906"/>
      <c r="F92" s="906" t="s">
        <v>34</v>
      </c>
      <c r="G92" s="913">
        <v>10</v>
      </c>
      <c r="H92" s="906">
        <v>825</v>
      </c>
      <c r="I92" s="906"/>
      <c r="J92" s="906"/>
      <c r="K92" s="920"/>
      <c r="L92" s="906"/>
      <c r="M92" s="906"/>
      <c r="N92" s="893"/>
    </row>
    <row r="93" spans="1:14" ht="13.5">
      <c r="A93" s="973"/>
      <c r="B93" s="973"/>
      <c r="C93" s="962" t="s">
        <v>71</v>
      </c>
      <c r="D93" s="925" t="s">
        <v>449</v>
      </c>
      <c r="E93" s="906"/>
      <c r="F93" s="906" t="s">
        <v>34</v>
      </c>
      <c r="G93" s="913">
        <v>10</v>
      </c>
      <c r="H93" s="906">
        <v>825</v>
      </c>
      <c r="I93" s="906"/>
      <c r="J93" s="906"/>
      <c r="K93" s="920"/>
      <c r="L93" s="906"/>
      <c r="M93" s="906"/>
      <c r="N93" s="893"/>
    </row>
    <row r="94" spans="1:14" ht="13.5">
      <c r="A94" s="973"/>
      <c r="B94" s="973"/>
      <c r="C94" s="962" t="s">
        <v>284</v>
      </c>
      <c r="D94" s="925" t="s">
        <v>469</v>
      </c>
      <c r="E94" s="906"/>
      <c r="F94" s="906" t="s">
        <v>34</v>
      </c>
      <c r="G94" s="913">
        <v>5</v>
      </c>
      <c r="H94" s="906">
        <v>600</v>
      </c>
      <c r="I94" s="906"/>
      <c r="J94" s="906"/>
      <c r="K94" s="920"/>
      <c r="L94" s="906"/>
      <c r="M94" s="906"/>
      <c r="N94" s="893"/>
    </row>
    <row r="95" spans="1:14" ht="13.5">
      <c r="A95" s="973"/>
      <c r="B95" s="973"/>
      <c r="C95" s="962" t="s">
        <v>286</v>
      </c>
      <c r="D95" s="925" t="s">
        <v>470</v>
      </c>
      <c r="E95" s="906"/>
      <c r="F95" s="906" t="s">
        <v>368</v>
      </c>
      <c r="G95" s="913">
        <v>5</v>
      </c>
      <c r="H95" s="906">
        <v>300</v>
      </c>
      <c r="I95" s="906"/>
      <c r="J95" s="906"/>
      <c r="K95" s="920"/>
      <c r="L95" s="906"/>
      <c r="M95" s="906"/>
      <c r="N95" s="893"/>
    </row>
    <row r="96" spans="1:13" ht="41.25">
      <c r="A96" s="980" t="s">
        <v>476</v>
      </c>
      <c r="B96" s="980">
        <v>3</v>
      </c>
      <c r="C96" s="957" t="s">
        <v>21</v>
      </c>
      <c r="D96" s="923" t="s">
        <v>450</v>
      </c>
      <c r="E96" s="912"/>
      <c r="F96" s="899" t="s">
        <v>34</v>
      </c>
      <c r="G96" s="978">
        <v>5</v>
      </c>
      <c r="H96" s="899"/>
      <c r="I96" s="899"/>
      <c r="J96" s="899"/>
      <c r="K96" s="901"/>
      <c r="L96" s="899"/>
      <c r="M96" s="899"/>
    </row>
    <row r="97" spans="1:15" ht="12.75" customHeight="1">
      <c r="A97" s="973" t="s">
        <v>475</v>
      </c>
      <c r="B97" s="981">
        <v>5</v>
      </c>
      <c r="C97" s="972" t="s">
        <v>177</v>
      </c>
      <c r="D97" s="982" t="s">
        <v>451</v>
      </c>
      <c r="E97" s="929"/>
      <c r="F97" s="929" t="s">
        <v>19</v>
      </c>
      <c r="G97" s="944">
        <v>5</v>
      </c>
      <c r="H97" s="929">
        <v>16000</v>
      </c>
      <c r="I97" s="929"/>
      <c r="J97" s="944"/>
      <c r="K97" s="933"/>
      <c r="L97" s="945"/>
      <c r="M97" s="933"/>
      <c r="N97" s="914"/>
      <c r="O97" s="914"/>
    </row>
    <row r="98" spans="1:15" ht="12.75" customHeight="1">
      <c r="A98" s="973"/>
      <c r="B98" s="981"/>
      <c r="C98" s="972" t="s">
        <v>183</v>
      </c>
      <c r="D98" s="982" t="s">
        <v>452</v>
      </c>
      <c r="E98" s="929"/>
      <c r="F98" s="929" t="s">
        <v>19</v>
      </c>
      <c r="G98" s="944">
        <v>1</v>
      </c>
      <c r="H98" s="929">
        <v>16000</v>
      </c>
      <c r="I98" s="929"/>
      <c r="J98" s="944"/>
      <c r="K98" s="933"/>
      <c r="L98" s="945"/>
      <c r="M98" s="933"/>
      <c r="N98" s="914"/>
      <c r="O98" s="914"/>
    </row>
    <row r="99" spans="1:15" ht="12.75" customHeight="1">
      <c r="A99" s="973"/>
      <c r="B99" s="981"/>
      <c r="C99" s="972" t="s">
        <v>142</v>
      </c>
      <c r="D99" s="982" t="s">
        <v>453</v>
      </c>
      <c r="E99" s="929"/>
      <c r="F99" s="929" t="s">
        <v>19</v>
      </c>
      <c r="G99" s="944">
        <v>2</v>
      </c>
      <c r="H99" s="929">
        <v>16000</v>
      </c>
      <c r="I99" s="929"/>
      <c r="J99" s="944"/>
      <c r="K99" s="933"/>
      <c r="L99" s="945"/>
      <c r="M99" s="933"/>
      <c r="N99" s="914"/>
      <c r="O99" s="914"/>
    </row>
    <row r="100" spans="1:15" ht="12.75" customHeight="1">
      <c r="A100" s="973"/>
      <c r="B100" s="981"/>
      <c r="C100" s="972" t="s">
        <v>144</v>
      </c>
      <c r="D100" s="982" t="s">
        <v>454</v>
      </c>
      <c r="E100" s="929"/>
      <c r="F100" s="929" t="s">
        <v>19</v>
      </c>
      <c r="G100" s="944">
        <v>1</v>
      </c>
      <c r="H100" s="929">
        <v>50000</v>
      </c>
      <c r="I100" s="929"/>
      <c r="J100" s="944"/>
      <c r="K100" s="933"/>
      <c r="L100" s="945"/>
      <c r="M100" s="933"/>
      <c r="N100" s="914"/>
      <c r="O100" s="914"/>
    </row>
    <row r="101" spans="1:15" ht="12.75" customHeight="1">
      <c r="A101" s="973"/>
      <c r="B101" s="981"/>
      <c r="C101" s="972" t="s">
        <v>179</v>
      </c>
      <c r="D101" s="982" t="s">
        <v>455</v>
      </c>
      <c r="E101" s="929"/>
      <c r="F101" s="929" t="s">
        <v>19</v>
      </c>
      <c r="G101" s="944">
        <v>1</v>
      </c>
      <c r="H101" s="929">
        <v>50000</v>
      </c>
      <c r="I101" s="929"/>
      <c r="J101" s="944"/>
      <c r="K101" s="933"/>
      <c r="L101" s="945"/>
      <c r="M101" s="933"/>
      <c r="N101" s="914"/>
      <c r="O101" s="914"/>
    </row>
    <row r="102" spans="1:15" ht="12.75" customHeight="1">
      <c r="A102" s="973"/>
      <c r="B102" s="981"/>
      <c r="C102" s="972" t="s">
        <v>188</v>
      </c>
      <c r="D102" s="982" t="s">
        <v>456</v>
      </c>
      <c r="E102" s="929"/>
      <c r="F102" s="929" t="s">
        <v>19</v>
      </c>
      <c r="G102" s="944">
        <v>2</v>
      </c>
      <c r="H102" s="929">
        <v>35000</v>
      </c>
      <c r="I102" s="929"/>
      <c r="J102" s="944"/>
      <c r="K102" s="933"/>
      <c r="L102" s="945"/>
      <c r="M102" s="933"/>
      <c r="N102" s="914"/>
      <c r="O102" s="914"/>
    </row>
    <row r="103" spans="1:15" ht="13.5">
      <c r="A103" s="973"/>
      <c r="B103" s="981"/>
      <c r="C103" s="972" t="s">
        <v>190</v>
      </c>
      <c r="D103" s="982" t="s">
        <v>457</v>
      </c>
      <c r="E103" s="929"/>
      <c r="F103" s="929" t="s">
        <v>19</v>
      </c>
      <c r="G103" s="944">
        <v>1</v>
      </c>
      <c r="H103" s="929">
        <v>100000</v>
      </c>
      <c r="I103" s="929"/>
      <c r="J103" s="944"/>
      <c r="K103" s="933"/>
      <c r="L103" s="945"/>
      <c r="M103" s="933"/>
      <c r="N103" s="914"/>
      <c r="O103" s="914"/>
    </row>
    <row r="104" spans="1:15" ht="13.5">
      <c r="A104" s="973"/>
      <c r="B104" s="981"/>
      <c r="C104" s="972" t="s">
        <v>192</v>
      </c>
      <c r="D104" s="982" t="s">
        <v>458</v>
      </c>
      <c r="E104" s="929"/>
      <c r="F104" s="929" t="s">
        <v>19</v>
      </c>
      <c r="G104" s="944">
        <v>1</v>
      </c>
      <c r="H104" s="929">
        <v>200000</v>
      </c>
      <c r="I104" s="929"/>
      <c r="J104" s="944"/>
      <c r="K104" s="933"/>
      <c r="L104" s="945"/>
      <c r="M104" s="933"/>
      <c r="N104" s="914"/>
      <c r="O104" s="914"/>
    </row>
    <row r="105" spans="1:15" ht="13.5">
      <c r="A105" s="973"/>
      <c r="B105" s="981"/>
      <c r="C105" s="972" t="s">
        <v>194</v>
      </c>
      <c r="D105" s="982" t="s">
        <v>459</v>
      </c>
      <c r="E105" s="929"/>
      <c r="F105" s="929" t="s">
        <v>19</v>
      </c>
      <c r="G105" s="944">
        <v>1</v>
      </c>
      <c r="H105" s="929">
        <v>200000</v>
      </c>
      <c r="I105" s="929"/>
      <c r="J105" s="944"/>
      <c r="K105" s="933"/>
      <c r="L105" s="945"/>
      <c r="M105" s="933"/>
      <c r="N105" s="914"/>
      <c r="O105" s="914"/>
    </row>
    <row r="106" spans="1:15" ht="13.5">
      <c r="A106" s="973"/>
      <c r="B106" s="981"/>
      <c r="C106" s="972" t="s">
        <v>195</v>
      </c>
      <c r="D106" s="982" t="s">
        <v>460</v>
      </c>
      <c r="E106" s="929"/>
      <c r="F106" s="929" t="s">
        <v>34</v>
      </c>
      <c r="G106" s="944">
        <v>2</v>
      </c>
      <c r="H106" s="929">
        <v>40000</v>
      </c>
      <c r="I106" s="929"/>
      <c r="J106" s="944"/>
      <c r="K106" s="933"/>
      <c r="L106" s="945"/>
      <c r="M106" s="933"/>
      <c r="N106" s="914"/>
      <c r="O106" s="914"/>
    </row>
    <row r="107" spans="1:15" ht="13.5">
      <c r="A107" s="973"/>
      <c r="B107" s="981"/>
      <c r="C107" s="972" t="s">
        <v>196</v>
      </c>
      <c r="D107" s="982" t="s">
        <v>461</v>
      </c>
      <c r="E107" s="929"/>
      <c r="F107" s="929" t="s">
        <v>34</v>
      </c>
      <c r="G107" s="944">
        <v>1</v>
      </c>
      <c r="H107" s="929">
        <v>200000</v>
      </c>
      <c r="I107" s="929"/>
      <c r="J107" s="944"/>
      <c r="K107" s="933"/>
      <c r="L107" s="945"/>
      <c r="M107" s="933"/>
      <c r="N107" s="914"/>
      <c r="O107" s="914"/>
    </row>
    <row r="108" spans="1:15" ht="13.5">
      <c r="A108" s="973"/>
      <c r="B108" s="981"/>
      <c r="C108" s="972" t="s">
        <v>197</v>
      </c>
      <c r="D108" s="982" t="s">
        <v>462</v>
      </c>
      <c r="E108" s="929"/>
      <c r="F108" s="929" t="s">
        <v>34</v>
      </c>
      <c r="G108" s="944">
        <v>15</v>
      </c>
      <c r="H108" s="929">
        <v>27500</v>
      </c>
      <c r="I108" s="929"/>
      <c r="J108" s="944"/>
      <c r="K108" s="933"/>
      <c r="L108" s="945"/>
      <c r="M108" s="933"/>
      <c r="N108" s="914"/>
      <c r="O108" s="914"/>
    </row>
    <row r="109" spans="1:13" ht="13.5">
      <c r="A109" s="990" t="s">
        <v>236</v>
      </c>
      <c r="B109" s="990"/>
      <c r="C109" s="990"/>
      <c r="D109" s="990"/>
      <c r="E109" s="990"/>
      <c r="F109" s="990"/>
      <c r="G109" s="990"/>
      <c r="H109" s="990"/>
      <c r="I109" s="990"/>
      <c r="J109" s="983"/>
      <c r="K109" s="983"/>
      <c r="L109" s="983"/>
      <c r="M109" s="983"/>
    </row>
    <row r="110" spans="1:13" ht="13.5">
      <c r="A110" s="926" t="s">
        <v>237</v>
      </c>
      <c r="B110" s="926"/>
      <c r="C110" s="926"/>
      <c r="D110" s="926"/>
      <c r="E110" s="926"/>
      <c r="F110" s="926"/>
      <c r="G110" s="926"/>
      <c r="H110" s="926"/>
      <c r="I110" s="926"/>
      <c r="J110" s="926"/>
      <c r="K110" s="926"/>
      <c r="L110" s="926"/>
      <c r="M110" s="926"/>
    </row>
    <row r="111" spans="1:13" ht="12.75" customHeight="1">
      <c r="A111" s="894"/>
      <c r="B111" s="894"/>
      <c r="C111" s="894"/>
      <c r="D111" s="894"/>
      <c r="E111" s="894"/>
      <c r="F111" s="894"/>
      <c r="G111" s="894"/>
      <c r="H111" s="894"/>
      <c r="I111" s="894"/>
      <c r="J111" s="894"/>
      <c r="K111" s="894"/>
      <c r="L111" s="894"/>
      <c r="M111" s="894"/>
    </row>
    <row r="114" spans="8:12" ht="13.5">
      <c r="H114" s="989"/>
      <c r="I114" s="987" t="s">
        <v>479</v>
      </c>
      <c r="J114" s="987"/>
      <c r="K114" s="987"/>
      <c r="L114" s="987"/>
    </row>
    <row r="115" spans="9:12" ht="13.5">
      <c r="I115" s="988" t="s">
        <v>480</v>
      </c>
      <c r="J115" s="987"/>
      <c r="K115" s="987"/>
      <c r="L115" s="987"/>
    </row>
  </sheetData>
  <sheetProtection selectLockedCells="1" selectUnlockedCells="1"/>
  <mergeCells count="16">
    <mergeCell ref="I115:L115"/>
    <mergeCell ref="A97:A108"/>
    <mergeCell ref="B97:B108"/>
    <mergeCell ref="A3:C3"/>
    <mergeCell ref="A4:C4"/>
    <mergeCell ref="I114:L114"/>
    <mergeCell ref="A110:M110"/>
    <mergeCell ref="A111:M111"/>
    <mergeCell ref="A109:I109"/>
    <mergeCell ref="A71:A95"/>
    <mergeCell ref="B71:B95"/>
    <mergeCell ref="A10:A70"/>
    <mergeCell ref="A7:M7"/>
    <mergeCell ref="A8:C8"/>
    <mergeCell ref="A9:C9"/>
    <mergeCell ref="B10:B70"/>
  </mergeCells>
  <printOptions/>
  <pageMargins left="0.32013888888888886" right="0.3" top="0.32013888888888886" bottom="0.25" header="0.5118055555555555" footer="0.5118055555555555"/>
  <pageSetup horizontalDpi="300" verticalDpi="300" orientation="landscape" paperSize="9" scale="8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89"/>
  <sheetViews>
    <sheetView zoomScalePageLayoutView="0" workbookViewId="0" topLeftCell="A70">
      <selection activeCell="D16" sqref="D16"/>
    </sheetView>
  </sheetViews>
  <sheetFormatPr defaultColWidth="9.00390625" defaultRowHeight="12.75"/>
  <cols>
    <col min="1" max="1" width="16.375" style="0" customWidth="1"/>
    <col min="2" max="2" width="3.50390625" style="0" customWidth="1"/>
    <col min="3" max="3" width="4.375" style="0" customWidth="1"/>
    <col min="4" max="4" width="42.50390625" style="0" customWidth="1"/>
    <col min="5" max="5" width="6.50390625" style="0" customWidth="1"/>
    <col min="6" max="6" width="11.00390625" style="0" customWidth="1"/>
    <col min="7" max="7" width="10.625" style="0" customWidth="1"/>
  </cols>
  <sheetData>
    <row r="2" spans="1:4" ht="17.25" customHeight="1">
      <c r="A2" s="868" t="s">
        <v>238</v>
      </c>
      <c r="B2" s="868"/>
      <c r="C2" s="868"/>
      <c r="D2" s="868"/>
    </row>
    <row r="3" spans="1:4" ht="18" customHeight="1">
      <c r="A3" s="869" t="s">
        <v>239</v>
      </c>
      <c r="B3" s="869"/>
      <c r="C3" s="869"/>
      <c r="D3" s="869"/>
    </row>
    <row r="4" spans="1:7" ht="19.5" customHeight="1">
      <c r="A4" s="870" t="s">
        <v>240</v>
      </c>
      <c r="B4" s="870"/>
      <c r="C4" s="870"/>
      <c r="D4" s="870"/>
      <c r="E4" s="870"/>
      <c r="F4" s="870"/>
      <c r="G4" s="870"/>
    </row>
    <row r="5" spans="1:7" ht="32.25" customHeight="1">
      <c r="A5" s="871" t="s">
        <v>367</v>
      </c>
      <c r="B5" s="871"/>
      <c r="C5" s="871"/>
      <c r="D5" s="871"/>
      <c r="E5" s="871"/>
      <c r="F5" s="871"/>
      <c r="G5" s="871"/>
    </row>
    <row r="6" spans="1:7" ht="12.75" customHeight="1">
      <c r="A6" s="872" t="s">
        <v>241</v>
      </c>
      <c r="B6" s="872"/>
      <c r="C6" s="872"/>
      <c r="D6" s="473" t="s">
        <v>242</v>
      </c>
      <c r="E6" s="470" t="s">
        <v>227</v>
      </c>
      <c r="F6" s="474" t="s">
        <v>243</v>
      </c>
      <c r="G6" s="470" t="s">
        <v>244</v>
      </c>
    </row>
    <row r="7" spans="1:7" ht="12.75" customHeight="1">
      <c r="A7" s="873">
        <v>1</v>
      </c>
      <c r="B7" s="873"/>
      <c r="C7" s="873"/>
      <c r="D7" s="475">
        <v>2</v>
      </c>
      <c r="E7" s="476">
        <v>3</v>
      </c>
      <c r="F7" s="477">
        <v>4</v>
      </c>
      <c r="G7" s="478">
        <v>5</v>
      </c>
    </row>
    <row r="8" spans="1:7" ht="14.25" customHeight="1">
      <c r="A8" s="874" t="s">
        <v>245</v>
      </c>
      <c r="B8" s="875" t="s">
        <v>29</v>
      </c>
      <c r="C8" s="479" t="s">
        <v>25</v>
      </c>
      <c r="D8" s="480" t="s">
        <v>246</v>
      </c>
      <c r="E8" s="481" t="s">
        <v>19</v>
      </c>
      <c r="F8" s="482"/>
      <c r="G8" s="483">
        <v>2000</v>
      </c>
    </row>
    <row r="9" spans="1:7" ht="15" customHeight="1">
      <c r="A9" s="874"/>
      <c r="B9" s="875"/>
      <c r="C9" s="484">
        <v>20</v>
      </c>
      <c r="D9" s="485" t="s">
        <v>247</v>
      </c>
      <c r="E9" s="481" t="s">
        <v>19</v>
      </c>
      <c r="F9" s="482"/>
      <c r="G9" s="486">
        <v>2500</v>
      </c>
    </row>
    <row r="10" spans="1:7" ht="15.75" customHeight="1">
      <c r="A10" s="874"/>
      <c r="B10" s="875"/>
      <c r="C10" s="487" t="s">
        <v>35</v>
      </c>
      <c r="D10" s="488" t="s">
        <v>248</v>
      </c>
      <c r="E10" s="489" t="s">
        <v>19</v>
      </c>
      <c r="F10" s="490"/>
      <c r="G10" s="491">
        <v>2500</v>
      </c>
    </row>
    <row r="11" spans="1:7" ht="12.75">
      <c r="A11" s="874"/>
      <c r="B11" s="875"/>
      <c r="C11" s="492" t="s">
        <v>20</v>
      </c>
      <c r="D11" s="493" t="s">
        <v>249</v>
      </c>
      <c r="E11" s="494" t="s">
        <v>19</v>
      </c>
      <c r="F11" s="495"/>
      <c r="G11" s="496">
        <v>2000</v>
      </c>
    </row>
    <row r="12" spans="1:7" ht="12.75">
      <c r="A12" s="874"/>
      <c r="B12" s="875"/>
      <c r="C12" s="492" t="s">
        <v>38</v>
      </c>
      <c r="D12" s="493" t="s">
        <v>250</v>
      </c>
      <c r="E12" s="494" t="s">
        <v>19</v>
      </c>
      <c r="F12" s="495"/>
      <c r="G12" s="496">
        <v>2000</v>
      </c>
    </row>
    <row r="13" spans="1:7" ht="12.75">
      <c r="A13" s="874"/>
      <c r="B13" s="875"/>
      <c r="C13" s="471" t="s">
        <v>40</v>
      </c>
      <c r="D13" s="497" t="s">
        <v>251</v>
      </c>
      <c r="E13" s="498" t="s">
        <v>19</v>
      </c>
      <c r="F13" s="499"/>
      <c r="G13" s="500">
        <v>2000</v>
      </c>
    </row>
    <row r="14" spans="1:7" ht="12.75">
      <c r="A14" s="874"/>
      <c r="B14" s="875"/>
      <c r="C14" s="501" t="s">
        <v>252</v>
      </c>
      <c r="D14" s="502" t="s">
        <v>253</v>
      </c>
      <c r="E14" s="503" t="s">
        <v>19</v>
      </c>
      <c r="F14" s="504"/>
      <c r="G14" s="491">
        <v>4000</v>
      </c>
    </row>
    <row r="15" spans="1:7" ht="12.75">
      <c r="A15" s="874"/>
      <c r="B15" s="875"/>
      <c r="C15" s="505" t="s">
        <v>254</v>
      </c>
      <c r="D15" s="506" t="s">
        <v>255</v>
      </c>
      <c r="E15" s="507" t="s">
        <v>19</v>
      </c>
      <c r="F15" s="508"/>
      <c r="G15" s="496">
        <v>6000</v>
      </c>
    </row>
    <row r="16" spans="1:7" ht="12.75">
      <c r="A16" s="874"/>
      <c r="B16" s="875"/>
      <c r="C16" s="505" t="s">
        <v>145</v>
      </c>
      <c r="D16" s="506" t="s">
        <v>256</v>
      </c>
      <c r="E16" s="507" t="s">
        <v>19</v>
      </c>
      <c r="F16" s="508"/>
      <c r="G16" s="496">
        <v>4000</v>
      </c>
    </row>
    <row r="17" spans="1:7" ht="12.75">
      <c r="A17" s="874"/>
      <c r="B17" s="875"/>
      <c r="C17" s="468" t="s">
        <v>257</v>
      </c>
      <c r="D17" s="509" t="s">
        <v>258</v>
      </c>
      <c r="E17" s="510" t="s">
        <v>19</v>
      </c>
      <c r="F17" s="511"/>
      <c r="G17" s="500">
        <v>4000</v>
      </c>
    </row>
    <row r="18" spans="1:7" ht="12.75">
      <c r="A18" s="874"/>
      <c r="B18" s="875"/>
      <c r="C18" s="512" t="s">
        <v>44</v>
      </c>
      <c r="D18" s="513" t="s">
        <v>259</v>
      </c>
      <c r="E18" s="514" t="s">
        <v>19</v>
      </c>
      <c r="F18" s="515"/>
      <c r="G18" s="486">
        <v>7000</v>
      </c>
    </row>
    <row r="19" spans="1:7" ht="12.75">
      <c r="A19" s="874"/>
      <c r="B19" s="875"/>
      <c r="C19" s="516" t="s">
        <v>46</v>
      </c>
      <c r="D19" s="517" t="s">
        <v>260</v>
      </c>
      <c r="E19" s="518" t="s">
        <v>34</v>
      </c>
      <c r="F19" s="519"/>
      <c r="G19" s="520">
        <v>2200</v>
      </c>
    </row>
    <row r="20" spans="1:7" ht="12.75">
      <c r="A20" s="874"/>
      <c r="B20" s="875"/>
      <c r="C20" s="521" t="s">
        <v>48</v>
      </c>
      <c r="D20" s="522" t="s">
        <v>261</v>
      </c>
      <c r="E20" s="523" t="s">
        <v>34</v>
      </c>
      <c r="F20" s="524"/>
      <c r="G20" s="525">
        <v>1400</v>
      </c>
    </row>
    <row r="21" spans="1:7" ht="12.75">
      <c r="A21" s="874"/>
      <c r="B21" s="875"/>
      <c r="C21" s="521" t="s">
        <v>50</v>
      </c>
      <c r="D21" s="522" t="s">
        <v>262</v>
      </c>
      <c r="E21" s="523" t="s">
        <v>34</v>
      </c>
      <c r="F21" s="524"/>
      <c r="G21" s="525">
        <v>1400</v>
      </c>
    </row>
    <row r="22" spans="1:7" ht="12.75">
      <c r="A22" s="874"/>
      <c r="B22" s="875"/>
      <c r="C22" s="526" t="s">
        <v>52</v>
      </c>
      <c r="D22" s="527" t="s">
        <v>263</v>
      </c>
      <c r="E22" s="510" t="s">
        <v>34</v>
      </c>
      <c r="F22" s="511"/>
      <c r="G22" s="528">
        <v>1400</v>
      </c>
    </row>
    <row r="23" spans="1:7" ht="12.75">
      <c r="A23" s="874"/>
      <c r="B23" s="875"/>
      <c r="C23" s="512" t="s">
        <v>55</v>
      </c>
      <c r="D23" s="529" t="s">
        <v>264</v>
      </c>
      <c r="E23" s="514" t="s">
        <v>34</v>
      </c>
      <c r="F23" s="515"/>
      <c r="G23" s="486">
        <v>3000</v>
      </c>
    </row>
    <row r="24" spans="1:7" ht="12.75">
      <c r="A24" s="874"/>
      <c r="B24" s="875"/>
      <c r="C24" s="530">
        <v>47</v>
      </c>
      <c r="D24" s="531" t="s">
        <v>265</v>
      </c>
      <c r="E24" s="518" t="s">
        <v>34</v>
      </c>
      <c r="F24" s="519"/>
      <c r="G24" s="520">
        <v>2800</v>
      </c>
    </row>
    <row r="25" spans="1:7" ht="12.75">
      <c r="A25" s="874"/>
      <c r="B25" s="875"/>
      <c r="C25" s="532">
        <v>48</v>
      </c>
      <c r="D25" s="533" t="s">
        <v>266</v>
      </c>
      <c r="E25" s="534" t="s">
        <v>34</v>
      </c>
      <c r="F25" s="535"/>
      <c r="G25" s="525">
        <v>3500</v>
      </c>
    </row>
    <row r="26" spans="1:7" ht="12.75">
      <c r="A26" s="874"/>
      <c r="B26" s="875"/>
      <c r="C26" s="532">
        <v>49</v>
      </c>
      <c r="D26" s="533" t="s">
        <v>267</v>
      </c>
      <c r="E26" s="534" t="s">
        <v>34</v>
      </c>
      <c r="F26" s="535"/>
      <c r="G26" s="525">
        <v>2800</v>
      </c>
    </row>
    <row r="27" spans="1:7" ht="12.75">
      <c r="A27" s="874"/>
      <c r="B27" s="875"/>
      <c r="C27" s="536">
        <v>50</v>
      </c>
      <c r="D27" s="537" t="s">
        <v>268</v>
      </c>
      <c r="E27" s="538" t="s">
        <v>34</v>
      </c>
      <c r="F27" s="539"/>
      <c r="G27" s="528">
        <v>2800</v>
      </c>
    </row>
    <row r="28" spans="1:7" ht="12.75">
      <c r="A28" s="874"/>
      <c r="B28" s="875"/>
      <c r="C28" s="540">
        <v>51</v>
      </c>
      <c r="D28" s="541" t="s">
        <v>269</v>
      </c>
      <c r="E28" s="481" t="s">
        <v>34</v>
      </c>
      <c r="F28" s="482"/>
      <c r="G28" s="486">
        <v>6000</v>
      </c>
    </row>
    <row r="29" spans="1:7" ht="12.75">
      <c r="A29" s="874"/>
      <c r="B29" s="875"/>
      <c r="C29" s="530">
        <v>52</v>
      </c>
      <c r="D29" s="531" t="s">
        <v>270</v>
      </c>
      <c r="E29" s="518" t="s">
        <v>34</v>
      </c>
      <c r="F29" s="519"/>
      <c r="G29" s="520">
        <v>1300</v>
      </c>
    </row>
    <row r="30" spans="1:7" ht="12.75">
      <c r="A30" s="874"/>
      <c r="B30" s="875"/>
      <c r="C30" s="532">
        <v>53</v>
      </c>
      <c r="D30" s="533" t="s">
        <v>271</v>
      </c>
      <c r="E30" s="534" t="s">
        <v>34</v>
      </c>
      <c r="F30" s="535"/>
      <c r="G30" s="525">
        <v>2000</v>
      </c>
    </row>
    <row r="31" spans="1:7" ht="12.75">
      <c r="A31" s="874"/>
      <c r="B31" s="875"/>
      <c r="C31" s="532">
        <v>54</v>
      </c>
      <c r="D31" s="533" t="s">
        <v>272</v>
      </c>
      <c r="E31" s="534" t="s">
        <v>34</v>
      </c>
      <c r="F31" s="535"/>
      <c r="G31" s="525">
        <v>1300</v>
      </c>
    </row>
    <row r="32" spans="1:7" ht="12.75">
      <c r="A32" s="874"/>
      <c r="B32" s="875"/>
      <c r="C32" s="536">
        <v>55</v>
      </c>
      <c r="D32" s="537" t="s">
        <v>273</v>
      </c>
      <c r="E32" s="510" t="s">
        <v>34</v>
      </c>
      <c r="F32" s="511"/>
      <c r="G32" s="528">
        <v>1300</v>
      </c>
    </row>
    <row r="33" spans="1:7" ht="12.75">
      <c r="A33" s="874"/>
      <c r="B33" s="875"/>
      <c r="C33" s="542">
        <v>57</v>
      </c>
      <c r="D33" s="543" t="s">
        <v>274</v>
      </c>
      <c r="E33" s="514" t="s">
        <v>34</v>
      </c>
      <c r="F33" s="515"/>
      <c r="G33" s="544">
        <v>2300</v>
      </c>
    </row>
    <row r="34" spans="1:7" ht="12.75">
      <c r="A34" s="874"/>
      <c r="B34" s="875"/>
      <c r="C34" s="466" t="s">
        <v>229</v>
      </c>
      <c r="D34" s="545" t="s">
        <v>275</v>
      </c>
      <c r="E34" s="518" t="s">
        <v>34</v>
      </c>
      <c r="F34" s="504"/>
      <c r="G34" s="546">
        <v>2000</v>
      </c>
    </row>
    <row r="35" spans="1:7" ht="12.75">
      <c r="A35" s="874"/>
      <c r="B35" s="875"/>
      <c r="C35" s="467" t="s">
        <v>230</v>
      </c>
      <c r="D35" s="547" t="s">
        <v>276</v>
      </c>
      <c r="E35" s="523" t="s">
        <v>34</v>
      </c>
      <c r="F35" s="524"/>
      <c r="G35" s="548">
        <v>2000</v>
      </c>
    </row>
    <row r="36" spans="1:7" ht="12.75">
      <c r="A36" s="874"/>
      <c r="B36" s="875"/>
      <c r="C36" s="467" t="s">
        <v>231</v>
      </c>
      <c r="D36" s="547" t="s">
        <v>277</v>
      </c>
      <c r="E36" s="523" t="s">
        <v>34</v>
      </c>
      <c r="F36" s="549"/>
      <c r="G36" s="548">
        <v>2000</v>
      </c>
    </row>
    <row r="37" spans="1:7" ht="12.75">
      <c r="A37" s="874"/>
      <c r="B37" s="875"/>
      <c r="C37" s="468" t="s">
        <v>163</v>
      </c>
      <c r="D37" s="550" t="s">
        <v>278</v>
      </c>
      <c r="E37" s="510" t="s">
        <v>34</v>
      </c>
      <c r="F37" s="511"/>
      <c r="G37" s="551">
        <v>3500</v>
      </c>
    </row>
    <row r="38" spans="1:7" ht="12.75">
      <c r="A38" s="874"/>
      <c r="B38" s="875"/>
      <c r="C38" s="466" t="s">
        <v>164</v>
      </c>
      <c r="D38" s="545" t="s">
        <v>279</v>
      </c>
      <c r="E38" s="518" t="s">
        <v>34</v>
      </c>
      <c r="F38" s="504"/>
      <c r="G38" s="546">
        <v>5000</v>
      </c>
    </row>
    <row r="39" spans="1:7" ht="12.75">
      <c r="A39" s="874"/>
      <c r="B39" s="875"/>
      <c r="C39" s="467" t="s">
        <v>165</v>
      </c>
      <c r="D39" s="547" t="s">
        <v>280</v>
      </c>
      <c r="E39" s="523" t="s">
        <v>34</v>
      </c>
      <c r="F39" s="524"/>
      <c r="G39" s="548">
        <v>5000</v>
      </c>
    </row>
    <row r="40" spans="1:7" ht="12.75">
      <c r="A40" s="874"/>
      <c r="B40" s="875"/>
      <c r="C40" s="467" t="s">
        <v>166</v>
      </c>
      <c r="D40" s="547" t="s">
        <v>281</v>
      </c>
      <c r="E40" s="523" t="s">
        <v>34</v>
      </c>
      <c r="F40" s="549"/>
      <c r="G40" s="548">
        <v>5000</v>
      </c>
    </row>
    <row r="41" spans="1:7" ht="12.75">
      <c r="A41" s="874"/>
      <c r="B41" s="875"/>
      <c r="C41" s="468" t="s">
        <v>167</v>
      </c>
      <c r="D41" s="550" t="s">
        <v>282</v>
      </c>
      <c r="E41" s="510" t="s">
        <v>34</v>
      </c>
      <c r="F41" s="511"/>
      <c r="G41" s="551">
        <v>5000</v>
      </c>
    </row>
    <row r="42" spans="1:7" ht="12.75">
      <c r="A42" s="874"/>
      <c r="B42" s="875"/>
      <c r="C42" s="465" t="s">
        <v>71</v>
      </c>
      <c r="D42" s="552" t="s">
        <v>283</v>
      </c>
      <c r="E42" s="514" t="s">
        <v>34</v>
      </c>
      <c r="F42" s="539"/>
      <c r="G42" s="553">
        <v>4000</v>
      </c>
    </row>
    <row r="43" spans="1:7" ht="12.75">
      <c r="A43" s="874"/>
      <c r="B43" s="875"/>
      <c r="C43" s="466" t="s">
        <v>284</v>
      </c>
      <c r="D43" s="554" t="s">
        <v>285</v>
      </c>
      <c r="E43" s="518" t="s">
        <v>34</v>
      </c>
      <c r="F43" s="549"/>
      <c r="G43" s="546">
        <v>8000</v>
      </c>
    </row>
    <row r="44" spans="1:7" ht="12.75">
      <c r="A44" s="874"/>
      <c r="B44" s="875"/>
      <c r="C44" s="467" t="s">
        <v>286</v>
      </c>
      <c r="D44" s="547" t="s">
        <v>287</v>
      </c>
      <c r="E44" s="523" t="s">
        <v>34</v>
      </c>
      <c r="F44" s="524"/>
      <c r="G44" s="548">
        <v>6000</v>
      </c>
    </row>
    <row r="45" spans="1:7" ht="12.75">
      <c r="A45" s="874"/>
      <c r="B45" s="875"/>
      <c r="C45" s="467" t="s">
        <v>288</v>
      </c>
      <c r="D45" s="555" t="s">
        <v>289</v>
      </c>
      <c r="E45" s="523" t="s">
        <v>34</v>
      </c>
      <c r="F45" s="549"/>
      <c r="G45" s="548">
        <v>6000</v>
      </c>
    </row>
    <row r="46" spans="1:7" ht="12.75">
      <c r="A46" s="874"/>
      <c r="B46" s="875"/>
      <c r="C46" s="505" t="s">
        <v>290</v>
      </c>
      <c r="D46" s="556" t="s">
        <v>291</v>
      </c>
      <c r="E46" s="507" t="s">
        <v>34</v>
      </c>
      <c r="F46" s="511"/>
      <c r="G46" s="557">
        <v>6000</v>
      </c>
    </row>
    <row r="47" spans="1:7" ht="12.75">
      <c r="A47" s="874"/>
      <c r="B47" s="875"/>
      <c r="C47" s="558" t="s">
        <v>73</v>
      </c>
      <c r="D47" s="559" t="s">
        <v>292</v>
      </c>
      <c r="E47" s="560"/>
      <c r="F47" s="561"/>
      <c r="G47" s="562">
        <v>25000</v>
      </c>
    </row>
    <row r="48" spans="1:7" ht="14.25" customHeight="1">
      <c r="A48" s="876" t="s">
        <v>293</v>
      </c>
      <c r="B48" s="877">
        <v>2</v>
      </c>
      <c r="C48" s="462" t="s">
        <v>142</v>
      </c>
      <c r="D48" s="517" t="s">
        <v>294</v>
      </c>
      <c r="E48" s="518" t="s">
        <v>19</v>
      </c>
      <c r="F48" s="563"/>
      <c r="G48" s="520">
        <v>480</v>
      </c>
    </row>
    <row r="49" spans="1:7" ht="15" customHeight="1">
      <c r="A49" s="876"/>
      <c r="B49" s="877"/>
      <c r="C49" s="564" t="s">
        <v>144</v>
      </c>
      <c r="D49" s="527" t="s">
        <v>295</v>
      </c>
      <c r="E49" s="510" t="s">
        <v>19</v>
      </c>
      <c r="F49" s="565"/>
      <c r="G49" s="528">
        <v>330</v>
      </c>
    </row>
    <row r="50" spans="1:7" ht="12.75">
      <c r="A50" s="876"/>
      <c r="B50" s="877"/>
      <c r="C50" s="566" t="s">
        <v>147</v>
      </c>
      <c r="D50" s="567" t="s">
        <v>296</v>
      </c>
      <c r="E50" s="568" t="s">
        <v>34</v>
      </c>
      <c r="F50" s="569"/>
      <c r="G50" s="491">
        <v>400</v>
      </c>
    </row>
    <row r="51" spans="1:7" ht="12.75">
      <c r="A51" s="876"/>
      <c r="B51" s="877"/>
      <c r="C51" s="570" t="s">
        <v>149</v>
      </c>
      <c r="D51" s="571" t="s">
        <v>297</v>
      </c>
      <c r="E51" s="572" t="s">
        <v>34</v>
      </c>
      <c r="F51" s="573"/>
      <c r="G51" s="500">
        <v>330</v>
      </c>
    </row>
    <row r="52" spans="1:7" ht="12.75">
      <c r="A52" s="876"/>
      <c r="B52" s="877"/>
      <c r="C52" s="574" t="s">
        <v>57</v>
      </c>
      <c r="D52" s="575" t="s">
        <v>298</v>
      </c>
      <c r="E52" s="568" t="s">
        <v>34</v>
      </c>
      <c r="F52" s="569"/>
      <c r="G52" s="463">
        <v>660</v>
      </c>
    </row>
    <row r="53" spans="1:7" ht="12.75">
      <c r="A53" s="876"/>
      <c r="B53" s="877"/>
      <c r="C53" s="576" t="s">
        <v>59</v>
      </c>
      <c r="D53" s="577" t="s">
        <v>299</v>
      </c>
      <c r="E53" s="578" t="s">
        <v>34</v>
      </c>
      <c r="F53" s="579"/>
      <c r="G53" s="464">
        <v>565</v>
      </c>
    </row>
    <row r="54" spans="1:7" ht="12.75">
      <c r="A54" s="876"/>
      <c r="B54" s="877"/>
      <c r="C54" s="576" t="s">
        <v>61</v>
      </c>
      <c r="D54" s="577" t="s">
        <v>300</v>
      </c>
      <c r="E54" s="580" t="s">
        <v>34</v>
      </c>
      <c r="F54" s="581"/>
      <c r="G54" s="464">
        <v>565</v>
      </c>
    </row>
    <row r="55" spans="1:7" ht="12.75">
      <c r="A55" s="876"/>
      <c r="B55" s="877"/>
      <c r="C55" s="582" t="s">
        <v>63</v>
      </c>
      <c r="D55" s="583" t="s">
        <v>301</v>
      </c>
      <c r="E55" s="584" t="s">
        <v>34</v>
      </c>
      <c r="F55" s="585"/>
      <c r="G55" s="469">
        <v>565</v>
      </c>
    </row>
    <row r="56" spans="1:7" ht="12.75" customHeight="1">
      <c r="A56" s="872" t="s">
        <v>241</v>
      </c>
      <c r="B56" s="872"/>
      <c r="C56" s="872"/>
      <c r="D56" s="473" t="s">
        <v>242</v>
      </c>
      <c r="E56" s="470" t="s">
        <v>227</v>
      </c>
      <c r="F56" s="474" t="s">
        <v>243</v>
      </c>
      <c r="G56" s="470" t="s">
        <v>244</v>
      </c>
    </row>
    <row r="57" spans="1:7" ht="12.75" customHeight="1">
      <c r="A57" s="873">
        <v>1</v>
      </c>
      <c r="B57" s="873"/>
      <c r="C57" s="873"/>
      <c r="D57" s="475">
        <v>2</v>
      </c>
      <c r="E57" s="476">
        <v>3</v>
      </c>
      <c r="F57" s="477">
        <v>4</v>
      </c>
      <c r="G57" s="478">
        <v>5</v>
      </c>
    </row>
    <row r="58" spans="1:7" ht="21.75" customHeight="1">
      <c r="A58" s="586" t="s">
        <v>302</v>
      </c>
      <c r="B58" s="587" t="s">
        <v>303</v>
      </c>
      <c r="C58" s="588" t="s">
        <v>21</v>
      </c>
      <c r="D58" s="589" t="s">
        <v>304</v>
      </c>
      <c r="E58" s="590" t="s">
        <v>34</v>
      </c>
      <c r="F58" s="591"/>
      <c r="G58" s="544"/>
    </row>
    <row r="59" spans="1:7" ht="12.75" customHeight="1">
      <c r="A59" s="878" t="s">
        <v>305</v>
      </c>
      <c r="B59" s="879" t="s">
        <v>306</v>
      </c>
      <c r="C59" s="592" t="s">
        <v>21</v>
      </c>
      <c r="D59" s="593" t="s">
        <v>307</v>
      </c>
      <c r="E59" s="594" t="s">
        <v>34</v>
      </c>
      <c r="F59" s="595"/>
      <c r="G59" s="596" t="s">
        <v>232</v>
      </c>
    </row>
    <row r="60" spans="1:7" ht="12.75">
      <c r="A60" s="878"/>
      <c r="B60" s="879"/>
      <c r="C60" s="597" t="s">
        <v>23</v>
      </c>
      <c r="D60" s="598" t="s">
        <v>308</v>
      </c>
      <c r="E60" s="599" t="s">
        <v>34</v>
      </c>
      <c r="F60" s="600"/>
      <c r="G60" s="601" t="s">
        <v>309</v>
      </c>
    </row>
    <row r="61" spans="1:7" ht="12.75">
      <c r="A61" s="878"/>
      <c r="B61" s="879"/>
      <c r="C61" s="597" t="s">
        <v>25</v>
      </c>
      <c r="D61" s="598" t="s">
        <v>310</v>
      </c>
      <c r="E61" s="602" t="s">
        <v>174</v>
      </c>
      <c r="F61" s="603"/>
      <c r="G61" s="604">
        <v>70</v>
      </c>
    </row>
    <row r="62" spans="1:7" ht="12.75">
      <c r="A62" s="878"/>
      <c r="B62" s="879"/>
      <c r="C62" s="597" t="s">
        <v>175</v>
      </c>
      <c r="D62" s="605" t="s">
        <v>311</v>
      </c>
      <c r="E62" s="606" t="s">
        <v>174</v>
      </c>
      <c r="F62" s="607"/>
      <c r="G62" s="601">
        <v>2500</v>
      </c>
    </row>
    <row r="63" spans="1:7" ht="12.75">
      <c r="A63" s="878"/>
      <c r="B63" s="879"/>
      <c r="C63" s="597" t="s">
        <v>183</v>
      </c>
      <c r="D63" s="605" t="s">
        <v>312</v>
      </c>
      <c r="E63" s="606" t="s">
        <v>34</v>
      </c>
      <c r="F63" s="607"/>
      <c r="G63" s="601" t="s">
        <v>233</v>
      </c>
    </row>
    <row r="64" spans="1:7" ht="12.75">
      <c r="A64" s="878"/>
      <c r="B64" s="879"/>
      <c r="C64" s="597" t="s">
        <v>142</v>
      </c>
      <c r="D64" s="608" t="s">
        <v>313</v>
      </c>
      <c r="E64" s="606" t="s">
        <v>34</v>
      </c>
      <c r="F64" s="607"/>
      <c r="G64" s="601">
        <v>2000</v>
      </c>
    </row>
    <row r="65" spans="1:7" ht="12.75">
      <c r="A65" s="878"/>
      <c r="B65" s="879"/>
      <c r="C65" s="609" t="s">
        <v>179</v>
      </c>
      <c r="D65" s="610" t="s">
        <v>314</v>
      </c>
      <c r="E65" s="611" t="s">
        <v>34</v>
      </c>
      <c r="F65" s="612"/>
      <c r="G65" s="613" t="s">
        <v>234</v>
      </c>
    </row>
    <row r="66" spans="1:7" ht="12.75" customHeight="1">
      <c r="A66" s="880" t="s">
        <v>235</v>
      </c>
      <c r="B66" s="881" t="s">
        <v>315</v>
      </c>
      <c r="C66" s="614" t="s">
        <v>21</v>
      </c>
      <c r="D66" s="615" t="s">
        <v>316</v>
      </c>
      <c r="E66" s="616" t="s">
        <v>34</v>
      </c>
      <c r="F66" s="616"/>
      <c r="G66" s="617"/>
    </row>
    <row r="67" spans="1:7" ht="12.75">
      <c r="A67" s="880"/>
      <c r="B67" s="881"/>
      <c r="C67" s="618" t="s">
        <v>23</v>
      </c>
      <c r="D67" s="615" t="s">
        <v>317</v>
      </c>
      <c r="E67" s="606" t="s">
        <v>34</v>
      </c>
      <c r="F67" s="606"/>
      <c r="G67" s="601"/>
    </row>
    <row r="68" spans="1:7" ht="12.75" customHeight="1">
      <c r="A68" s="880"/>
      <c r="B68" s="881"/>
      <c r="C68" s="618" t="s">
        <v>177</v>
      </c>
      <c r="D68" s="605" t="s">
        <v>318</v>
      </c>
      <c r="E68" s="606" t="s">
        <v>19</v>
      </c>
      <c r="F68" s="606"/>
      <c r="G68" s="619">
        <v>16000</v>
      </c>
    </row>
    <row r="69" spans="1:7" ht="12.75" customHeight="1">
      <c r="A69" s="880"/>
      <c r="B69" s="881"/>
      <c r="C69" s="618" t="s">
        <v>183</v>
      </c>
      <c r="D69" s="605" t="s">
        <v>319</v>
      </c>
      <c r="E69" s="606" t="s">
        <v>19</v>
      </c>
      <c r="F69" s="606"/>
      <c r="G69" s="619"/>
    </row>
    <row r="70" spans="1:7" ht="12.75">
      <c r="A70" s="880"/>
      <c r="B70" s="881"/>
      <c r="C70" s="618" t="s">
        <v>142</v>
      </c>
      <c r="D70" s="605" t="s">
        <v>320</v>
      </c>
      <c r="E70" s="606" t="s">
        <v>19</v>
      </c>
      <c r="F70" s="606"/>
      <c r="G70" s="619">
        <v>16000</v>
      </c>
    </row>
    <row r="71" spans="1:7" ht="12.75" customHeight="1">
      <c r="A71" s="880"/>
      <c r="B71" s="881"/>
      <c r="C71" s="618" t="s">
        <v>188</v>
      </c>
      <c r="D71" s="605" t="s">
        <v>321</v>
      </c>
      <c r="E71" s="606" t="s">
        <v>19</v>
      </c>
      <c r="F71" s="606"/>
      <c r="G71" s="619">
        <v>35000</v>
      </c>
    </row>
    <row r="72" spans="1:7" ht="12.75">
      <c r="A72" s="880"/>
      <c r="B72" s="881"/>
      <c r="C72" s="620" t="s">
        <v>195</v>
      </c>
      <c r="D72" s="605" t="s">
        <v>322</v>
      </c>
      <c r="E72" s="606" t="s">
        <v>34</v>
      </c>
      <c r="F72" s="606"/>
      <c r="G72" s="619">
        <v>40000</v>
      </c>
    </row>
    <row r="73" spans="1:7" ht="42.75" customHeight="1">
      <c r="A73" s="872" t="s">
        <v>241</v>
      </c>
      <c r="B73" s="872"/>
      <c r="C73" s="872"/>
      <c r="D73" s="474" t="s">
        <v>242</v>
      </c>
      <c r="E73" s="470" t="s">
        <v>227</v>
      </c>
      <c r="F73" s="474" t="s">
        <v>243</v>
      </c>
      <c r="G73" s="470" t="s">
        <v>244</v>
      </c>
    </row>
    <row r="74" spans="1:7" ht="13.5" customHeight="1">
      <c r="A74" s="882">
        <v>1</v>
      </c>
      <c r="B74" s="882"/>
      <c r="C74" s="882"/>
      <c r="D74" s="475">
        <v>2</v>
      </c>
      <c r="E74" s="476">
        <v>3</v>
      </c>
      <c r="F74" s="475">
        <v>4</v>
      </c>
      <c r="G74" s="476">
        <v>5</v>
      </c>
    </row>
    <row r="75" spans="1:7" ht="12.75" customHeight="1">
      <c r="A75" s="883" t="s">
        <v>323</v>
      </c>
      <c r="B75" s="884" t="s">
        <v>324</v>
      </c>
      <c r="C75" s="621" t="s">
        <v>21</v>
      </c>
      <c r="D75" s="622" t="s">
        <v>325</v>
      </c>
      <c r="E75" s="494" t="s">
        <v>19</v>
      </c>
      <c r="F75" s="623"/>
      <c r="G75" s="624" t="s">
        <v>209</v>
      </c>
    </row>
    <row r="76" spans="1:7" ht="20.25">
      <c r="A76" s="883"/>
      <c r="B76" s="884"/>
      <c r="C76" s="625" t="s">
        <v>23</v>
      </c>
      <c r="D76" s="622" t="s">
        <v>326</v>
      </c>
      <c r="E76" s="626" t="s">
        <v>174</v>
      </c>
      <c r="F76" s="627"/>
      <c r="G76" s="628" t="s">
        <v>209</v>
      </c>
    </row>
    <row r="77" spans="1:7" ht="20.25">
      <c r="A77" s="883"/>
      <c r="B77" s="884"/>
      <c r="C77" s="625" t="s">
        <v>25</v>
      </c>
      <c r="D77" s="622" t="s">
        <v>327</v>
      </c>
      <c r="E77" s="626" t="s">
        <v>19</v>
      </c>
      <c r="F77" s="627"/>
      <c r="G77" s="628" t="s">
        <v>209</v>
      </c>
    </row>
    <row r="78" spans="1:7" ht="21">
      <c r="A78" s="883"/>
      <c r="B78" s="884"/>
      <c r="C78" s="625" t="s">
        <v>140</v>
      </c>
      <c r="D78" s="629" t="s">
        <v>328</v>
      </c>
      <c r="E78" s="626" t="s">
        <v>19</v>
      </c>
      <c r="F78" s="627"/>
      <c r="G78" s="628" t="s">
        <v>209</v>
      </c>
    </row>
    <row r="79" spans="1:7" ht="21">
      <c r="A79" s="883"/>
      <c r="B79" s="884"/>
      <c r="C79" s="630" t="s">
        <v>27</v>
      </c>
      <c r="D79" s="631" t="s">
        <v>329</v>
      </c>
      <c r="E79" s="632" t="s">
        <v>19</v>
      </c>
      <c r="F79" s="633"/>
      <c r="G79" s="634" t="s">
        <v>209</v>
      </c>
    </row>
    <row r="80" spans="1:7" ht="12.75">
      <c r="A80" s="635"/>
      <c r="B80" s="636"/>
      <c r="C80" s="637"/>
      <c r="D80" s="638"/>
      <c r="E80" s="639"/>
      <c r="F80" s="639"/>
      <c r="G80" s="640"/>
    </row>
    <row r="81" spans="1:7" ht="37.5" customHeight="1">
      <c r="A81" s="885" t="s">
        <v>330</v>
      </c>
      <c r="B81" s="885"/>
      <c r="C81" s="885"/>
      <c r="D81" s="885"/>
      <c r="E81" s="885"/>
      <c r="F81" s="885"/>
      <c r="G81" s="885"/>
    </row>
    <row r="82" ht="12.75">
      <c r="D82" s="316"/>
    </row>
    <row r="83" spans="1:7" ht="34.5" customHeight="1">
      <c r="A83" s="886" t="s">
        <v>331</v>
      </c>
      <c r="B83" s="886"/>
      <c r="C83" s="886"/>
      <c r="D83" s="886"/>
      <c r="E83" s="886"/>
      <c r="F83" s="886"/>
      <c r="G83" s="886"/>
    </row>
    <row r="84" spans="1:7" ht="37.5" customHeight="1">
      <c r="A84" s="887" t="s">
        <v>332</v>
      </c>
      <c r="B84" s="887"/>
      <c r="C84" s="887"/>
      <c r="D84" s="887"/>
      <c r="E84" s="887"/>
      <c r="F84" s="887"/>
      <c r="G84" s="887"/>
    </row>
    <row r="85" spans="1:7" ht="12.75">
      <c r="A85" s="641"/>
      <c r="C85" s="888" t="s">
        <v>333</v>
      </c>
      <c r="D85" s="888"/>
      <c r="E85" s="888"/>
      <c r="F85" s="888"/>
      <c r="G85" s="888"/>
    </row>
    <row r="86" spans="1:7" ht="12.75">
      <c r="A86" s="642"/>
      <c r="B86" s="642"/>
      <c r="C86" s="642"/>
      <c r="E86" s="643"/>
      <c r="F86" s="643"/>
      <c r="G86" s="643"/>
    </row>
    <row r="87" ht="12.75">
      <c r="D87" s="642"/>
    </row>
    <row r="88" spans="4:7" ht="12.75">
      <c r="D88" s="644"/>
      <c r="E88" s="642"/>
      <c r="F88" s="642"/>
      <c r="G88" s="642"/>
    </row>
    <row r="89" spans="5:6" ht="27.75" customHeight="1">
      <c r="E89" s="644"/>
      <c r="F89" s="644"/>
    </row>
  </sheetData>
  <sheetProtection selectLockedCells="1" selectUnlockedCells="1"/>
  <mergeCells count="24">
    <mergeCell ref="A75:A79"/>
    <mergeCell ref="B75:B79"/>
    <mergeCell ref="A81:G81"/>
    <mergeCell ref="A83:G83"/>
    <mergeCell ref="A84:G84"/>
    <mergeCell ref="C85:G85"/>
    <mergeCell ref="A59:A65"/>
    <mergeCell ref="B59:B65"/>
    <mergeCell ref="A66:A72"/>
    <mergeCell ref="B66:B72"/>
    <mergeCell ref="A73:C73"/>
    <mergeCell ref="A74:C74"/>
    <mergeCell ref="A8:A47"/>
    <mergeCell ref="B8:B47"/>
    <mergeCell ref="A48:A55"/>
    <mergeCell ref="B48:B55"/>
    <mergeCell ref="A56:C56"/>
    <mergeCell ref="A57:C57"/>
    <mergeCell ref="A2:D2"/>
    <mergeCell ref="A3:D3"/>
    <mergeCell ref="A4:G4"/>
    <mergeCell ref="A5:G5"/>
    <mergeCell ref="A6:C6"/>
    <mergeCell ref="A7:C7"/>
  </mergeCells>
  <printOptions/>
  <pageMargins left="0.2298611111111111" right="0.4701388888888889" top="0.5298611111111111" bottom="0.45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Piana</dc:creator>
  <cp:keywords/>
  <dc:description/>
  <cp:lastModifiedBy>Mirosław Piana</cp:lastModifiedBy>
  <cp:lastPrinted>2020-10-30T13:20:38Z</cp:lastPrinted>
  <dcterms:created xsi:type="dcterms:W3CDTF">2020-11-03T09:13:20Z</dcterms:created>
  <dcterms:modified xsi:type="dcterms:W3CDTF">2020-11-03T09:14:08Z</dcterms:modified>
  <cp:category/>
  <cp:version/>
  <cp:contentType/>
  <cp:contentStatus/>
</cp:coreProperties>
</file>