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"/>
    </mc:Choice>
  </mc:AlternateContent>
  <xr:revisionPtr revIDLastSave="0" documentId="8_{3E9330D8-A02D-4C66-ADAC-30F16C19FB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 I etap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" l="1"/>
  <c r="F72" i="1"/>
  <c r="A63" i="1"/>
  <c r="A64" i="1"/>
  <c r="A65" i="1"/>
  <c r="A66" i="1" s="1"/>
  <c r="A67" i="1" s="1"/>
  <c r="A68" i="1" s="1"/>
  <c r="A69" i="1" s="1"/>
  <c r="A70" i="1" s="1"/>
  <c r="A71" i="1" s="1"/>
  <c r="A62" i="1"/>
  <c r="G79" i="1"/>
  <c r="F79" i="1"/>
  <c r="G57" i="1"/>
  <c r="F57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F82" i="1" l="1"/>
  <c r="G82" i="1"/>
</calcChain>
</file>

<file path=xl/sharedStrings.xml><?xml version="1.0" encoding="utf-8"?>
<sst xmlns="http://schemas.openxmlformats.org/spreadsheetml/2006/main" count="350" uniqueCount="219">
  <si>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</si>
  <si>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</si>
  <si>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</si>
  <si>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</si>
  <si>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</si>
  <si>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</si>
  <si>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</si>
  <si>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Lista ocenionych projektów zakwalifikowanych do II etapu oceny/ocenionych negatywnie na I etapie oceny - nabór nr FENX.01.03-IW.01-001/25
w ramach Priorytetu FENX.01 Wsparcie sektorów energetyka i środowisko z Funduszu Spójności Działanie FENX.01.03 Gospodarka wodno‐ściekowa programu Fundusze Europejskie na Infrastrukturę, Klimat, Środowisko 2021-2027</t>
  </si>
  <si>
    <t>Lista projektów zakwalifikowanych do II etapu oceny</t>
  </si>
  <si>
    <t>Zakwalifikowany do II etapu oceny</t>
  </si>
  <si>
    <t>Lista projektów ocenionych negatywnie na I etapie oceny</t>
  </si>
  <si>
    <t>Rezygnacja z udziału w naborze</t>
  </si>
  <si>
    <t>oceniony negatywnie</t>
  </si>
  <si>
    <t>rezygnacja z udziału w naborze</t>
  </si>
  <si>
    <t>FENX.01.03-IW.01-0031/25</t>
  </si>
  <si>
    <t>Gmina Raszyn</t>
  </si>
  <si>
    <t>MAZOWIECKIE</t>
  </si>
  <si>
    <t>Modernizacja oczyszczalni ścieków „Falenty” oraz rozbudowa gospodarki wodno – ściekowej w Gminie Raszyn</t>
  </si>
  <si>
    <t>FENX.01.03-IW.01-0035/25</t>
  </si>
  <si>
    <t>Gmina Pińczów</t>
  </si>
  <si>
    <t>ŚWIĘTOKRZYSKIE</t>
  </si>
  <si>
    <t>Poprawa infrastruktury wodno-kanalizacyjnej na terenie miasta i Gminy Pińczów- II Etap</t>
  </si>
  <si>
    <t>FENX.01.03-IW.01-0016/25</t>
  </si>
  <si>
    <t>Gmina Leszno</t>
  </si>
  <si>
    <t>Budowa kanalizacji sanitarnej w ulicy Polnej w Lesznie</t>
  </si>
  <si>
    <t>OPOLSKIE</t>
  </si>
  <si>
    <t>FENX.01.03-IW.01-0052/25</t>
  </si>
  <si>
    <t>Wodociągi i Kanalizacja Turawa Sp. z o.o.</t>
  </si>
  <si>
    <t>Modernizacja i rozbudowa oczyszczalni ścieków w Kotorzu Małym</t>
  </si>
  <si>
    <t>ŚLĄSKIE</t>
  </si>
  <si>
    <t>Rozbudowa i przebudowa oczyszczalni ścieków w Skoczowie – etap II</t>
  </si>
  <si>
    <t>FENX.01.03-IW.01-0008/25</t>
  </si>
  <si>
    <t>ŁÓDZKIE</t>
  </si>
  <si>
    <t>Modernizacja oczyszczalni ścieków</t>
  </si>
  <si>
    <t>Miejska Spółka SKO-EKO Sp. z o.o.</t>
  </si>
  <si>
    <t>Rawskie Wodociągi i Kanalizacja Sp. z o.o.</t>
  </si>
  <si>
    <t>FENX.01.03-IW.01-0003/25</t>
  </si>
  <si>
    <t>KUJAWSKO-POMORSKIE</t>
  </si>
  <si>
    <t>Przebudowa i rozbudowa oczyszczalni ścieków w Koronowie</t>
  </si>
  <si>
    <t>Gmina Koronowo</t>
  </si>
  <si>
    <t>FENX.01.03-IW.01-0029/25</t>
  </si>
  <si>
    <t>Gmina Pszczyna</t>
  </si>
  <si>
    <t>Budowa kanalizacji sanitarnej w miejscowości Piasek w gminie Pszczyna</t>
  </si>
  <si>
    <t>FENX.01.03-IW.01-0026/25</t>
  </si>
  <si>
    <t>Zwiększenie możliwości zrównoważonego rozwoju Gminy Błonie poprzez rozbudowę oczyszczalni ścieków</t>
  </si>
  <si>
    <t>Miejskie Przedsiębiorstwo Wodociągów i Kanalizacji w Błoniu Sp. z o.o.</t>
  </si>
  <si>
    <t>FENX.01.03-IW.01-0030/25</t>
  </si>
  <si>
    <t>ZACHODNIOPOMORSKIE</t>
  </si>
  <si>
    <t>Modernizacja Oczyszczalni Ścieków w Czaplinku w zakresie rozbudowy instalacji membranowej MBR</t>
  </si>
  <si>
    <t>Zakład Gospodarki Komunalnej w Czaplinku Sp. z o.o.</t>
  </si>
  <si>
    <t>FENX.01.03-IW.01-0047/25</t>
  </si>
  <si>
    <t>Rozbudowa istniejącego systemu oczyszczania ścieków o instalację wspomagającą oczyszczalnię ścieków w Dębe</t>
  </si>
  <si>
    <t>Miasto i Gmina Serock</t>
  </si>
  <si>
    <t>FENX.01.03-IW.01-0024/25</t>
  </si>
  <si>
    <t>Budowa i przebudowa oczyszczalni ścieków w Bieruniu przy ul. Chemików</t>
  </si>
  <si>
    <t>Bieruńskie Przesiębiorstwo Inżynierii Komunalnej Sp. z o.o.</t>
  </si>
  <si>
    <t>FENX.01.03-IW.01-0056/25</t>
  </si>
  <si>
    <t>MAŁOPOLSKIE</t>
  </si>
  <si>
    <t>Gmina Stary Sącz</t>
  </si>
  <si>
    <t>Rozbudowa sieci wodociągowej i kanalizacyjnej na terenie Gminy Stary Sącz - etap 2025</t>
  </si>
  <si>
    <t>FENX.01.03-IW.01-0020/25</t>
  </si>
  <si>
    <t>Rozbudowa Miejskiej Oczyszczalni Ścieków</t>
  </si>
  <si>
    <t>Miasto Sulejówek</t>
  </si>
  <si>
    <t>FENX.01.03-IW.01-0034/25</t>
  </si>
  <si>
    <t>FENX.01.03-IW.01-0062/25</t>
  </si>
  <si>
    <t>Budowa kanalizacji sanitarnej w rejonie ul. Piekoszowskiej oraz ul. Biesak w Kielcach</t>
  </si>
  <si>
    <t>Gmina Kielce</t>
  </si>
  <si>
    <t>Uzupełnienie gospodarki wodno-ściekowej w aglomeracji Rokietnica</t>
  </si>
  <si>
    <t>FENX.01.03-IW.01-0046/25</t>
  </si>
  <si>
    <t>WIELKOPOLSKIE</t>
  </si>
  <si>
    <t>Rozbudowa gospodarki wodno-ściekowej na terenie gminy Niepołomice - etap II</t>
  </si>
  <si>
    <t>Infrastruktura Niepołomice sp. z o.o.</t>
  </si>
  <si>
    <t>FENX.01.03-IW.01-0011/25</t>
  </si>
  <si>
    <t>FENX.01.03-IW.01-0001/25</t>
  </si>
  <si>
    <t>Racjonalizacja ekonomiczno-środowiskowa systemu oczyszczania ścieków w gm. Mielno - II etap - Budowa kanalizacji sanitarnej wraz z modernizacją systemu przepompowni i zmianą sposobu użytkowania OŚ w Kiszkowie na zespół obiektów retencji ścieków oraz modernizacja systemu zaopatrzenia gm. Mielno w wodę</t>
  </si>
  <si>
    <t>Budowa kanalizacji sanitarnej w miejscowości Daniec – etap II</t>
  </si>
  <si>
    <t>Gmina Chrząstowice</t>
  </si>
  <si>
    <t>FENX.01.03-IW.01-0002/25</t>
  </si>
  <si>
    <t>Budowa sieci kanalizacji sanitarnej w aglomeracji Środa Wielkopolska</t>
  </si>
  <si>
    <t>Gmina Środa Wielkopolska</t>
  </si>
  <si>
    <t>FENX.01.03-IW.01-0004/25</t>
  </si>
  <si>
    <t>FENX.01.03-IW.01-0005/25</t>
  </si>
  <si>
    <t>Ozorkowskie Przedsiębiorstwo Komunalne Sp. z o.o.</t>
  </si>
  <si>
    <t>Realizacja zobowiązań wynikających z Dyrektywy 91/271/EWG na terenie Aglomeracji Ozorków</t>
  </si>
  <si>
    <t>LUBELSKIE</t>
  </si>
  <si>
    <t>Modernizacja i rozbudowa Miejskiej Oczyszczalni Ścieków w Biłgoraju</t>
  </si>
  <si>
    <t>FENX.01.03-IW.01-0006/25</t>
  </si>
  <si>
    <t>FENX.01.03-IW.01-0007/25</t>
  </si>
  <si>
    <t>FENX.01.03-IW.01-0009/25</t>
  </si>
  <si>
    <t>Rozbudowa i modernizacja systemu odprowadzania ścieków w Lublinie – Etap IV</t>
  </si>
  <si>
    <t>Zaopatrzenie w wodę i oczyszczanie ścieków w Warszawie – Faza VII – etap IV</t>
  </si>
  <si>
    <t>Rozbudowa i przebudowa (modernizacja) oczyszczalni ścieków w Sierpcu - II etap wraz z rozbudową sieci kanalizacyjnej</t>
  </si>
  <si>
    <t>Miejskie Przedsiębiorstwo Gospodarki Komunalnej "EMPEGEK" Sp. z o.o.</t>
  </si>
  <si>
    <t>FENX.01.03-IW.01-0010/25</t>
  </si>
  <si>
    <t>FENX.01.03-IW.01-0012/25</t>
  </si>
  <si>
    <t>Modernizacja oczyszczalni ścieków Fordon zlokalizowanej przy ul. Bora-Komorowskiego 74a, 85-787 Bydgoszcz</t>
  </si>
  <si>
    <t>Uporządkowanie gospodarki wodno-ściekowej na terenie aglomeracji Zakopane - etap III</t>
  </si>
  <si>
    <t>SEWIK Tatrzańska Komunalna Grupa Kapitałowa Sp. z o.o.</t>
  </si>
  <si>
    <t>FENX.01.03-IW.01-0013/25</t>
  </si>
  <si>
    <t>System wodno-kanalizacyjny dorzecza górnej Skawy w miejscowości Grzechynia i Maków Podhalański</t>
  </si>
  <si>
    <t>Przedsiębiorstwo Wodno-Kanalizacyjne "Eko-Skawa" Sp. z o.o.</t>
  </si>
  <si>
    <t>FENX.01.03-IW.01-0014/25</t>
  </si>
  <si>
    <t>Rozbudowa oczyszczalni ścieków w Nowogardzie</t>
  </si>
  <si>
    <t>Gmina Nowogard</t>
  </si>
  <si>
    <t>FENX.01.03-IW.01-0015/25</t>
  </si>
  <si>
    <t>DOLNOŚLĄSKIE</t>
  </si>
  <si>
    <t>Poprawa gospodarki wodno – ściekowej na terenie aglomeracji Wrocław – gmina Czernica</t>
  </si>
  <si>
    <t>FENX.01.03-IW.01-0017/25</t>
  </si>
  <si>
    <t>Budowa i rozbudowa kanalizacji sanitarnej w gminie Zawoja</t>
  </si>
  <si>
    <t>Gmina Zawoja</t>
  </si>
  <si>
    <t>FENX.01.03-IW.01-0018/25</t>
  </si>
  <si>
    <t>Budowa kanalizacji sanitarnej rejon Dosin – Skubianka - Jachranka</t>
  </si>
  <si>
    <t>FENX.01.03-IW.01-0019/25</t>
  </si>
  <si>
    <t>Uporządkowanie gospodarki ściekowej w Aglomeracji Długołęka</t>
  </si>
  <si>
    <t>FENX.01.03-IW.01-0021/25</t>
  </si>
  <si>
    <t>Rozbudowa systemu kanalizacyjnego wraz z modernizacją oczyszczalni ścieków w Gminie Ząbkowice Śląskie</t>
  </si>
  <si>
    <t>FENX.01.03-IW.01-0022/25</t>
  </si>
  <si>
    <t>Rozbudowa oczyszczalni ścieków w Mysłakowicach wraz z inteligentnym systemem zarządzania siecią wodno-kanalizacyjną i wdrożeniem systemu GIS</t>
  </si>
  <si>
    <t>FENX.01.03-IW.01-0023/25</t>
  </si>
  <si>
    <t>Budowa sieci kanalizacji sanitarnej na terenie Gminy Bestwina w granicach aglomeracji Bielsko-Biała – Komorowice – etap I</t>
  </si>
  <si>
    <t>Gmina Bestwina</t>
  </si>
  <si>
    <t>FENX.01.03-IW.01-0025/25</t>
  </si>
  <si>
    <t>Budowa sieci kanalizacji sanitarnej wraz z przyłączami na terenie Sołectwa Zakrzew i Osiedla nr 7 w Kłobucku</t>
  </si>
  <si>
    <t>Gmina Kłobuck</t>
  </si>
  <si>
    <t>FENX.01.03-IW.01-0027/25</t>
  </si>
  <si>
    <t>Budowa kanalizacji sanitarnej w m. Nacmierz i Jezierzany wraz z rozbudową systemów zaopatrzenia w wodę</t>
  </si>
  <si>
    <t>Gmina Postomino</t>
  </si>
  <si>
    <t>FENX.01.03-IW.01-0028/25</t>
  </si>
  <si>
    <t>Modernizacja oczyszczalni ścieków Wapienica oraz rozbudowa sieci kanalizacyjnej w aglomeracjach Bielska-Białej</t>
  </si>
  <si>
    <t>FENX.01.03-IW.01-0032/25</t>
  </si>
  <si>
    <t>Poprawa gospodarki wodno-ściekowej w aglomeracji Police, gmina Police</t>
  </si>
  <si>
    <t>Gmina Police</t>
  </si>
  <si>
    <t>FENX.01.03-IW.01-0033/25</t>
  </si>
  <si>
    <t>Rozbudowa i przebudowa oczyszczalni ścieków w Brzezinach wraz z modernizacją pompowni ścieków na terenie Gminy Morawica</t>
  </si>
  <si>
    <t>Gmina Morawica</t>
  </si>
  <si>
    <t>FENX.01.03-IW.01-0036/25</t>
  </si>
  <si>
    <t>Gospodarka wodno - ściekowa w Krakowie - Etap VIII</t>
  </si>
  <si>
    <t>Wodociągi Miasta Krakowa S.A.</t>
  </si>
  <si>
    <t>POMORSKIE</t>
  </si>
  <si>
    <t>Uporządkowanie gospodarki wodno-ściekowej na terenie Gminy Żukowo - etap III</t>
  </si>
  <si>
    <t>Spółka Komunalna Żukowo Sp. z o.o.</t>
  </si>
  <si>
    <t>FENX.01.03-IW.01-0038/25</t>
  </si>
  <si>
    <t>Budowa sieci kanalizacji sanitarnej w Gminie Bodzechów na terenie aglomeracji Ostrowiec Świętokrzyski</t>
  </si>
  <si>
    <t>Gmina Bodzechów</t>
  </si>
  <si>
    <t>FENX.01.03-IW.01-0039/25</t>
  </si>
  <si>
    <t>Budowa i przebudowa infrastruktury wodno-kanalizacyjnej na terenie gm. Rawicz</t>
  </si>
  <si>
    <t>Zakład Wodociągów i Kanalizacji w Rawiczu Sp. z o.o.</t>
  </si>
  <si>
    <t>FENX.01.03-IW.01-0040/25</t>
  </si>
  <si>
    <t>Rozbudowa i modernizacja oczyszczalni ścieków w Żywcu</t>
  </si>
  <si>
    <t>Miejskie Przedsiębiorstwo Wodociągów i Kanalizacji Sp. z o.o. w Żywcu</t>
  </si>
  <si>
    <t>FENX.01.03-IW.01-0041/25</t>
  </si>
  <si>
    <t>Uporządkowanie gospodarki wodno-ściekowej dla ochrony zasobów wodnych w Poznaniu i okolicach – etap VIII</t>
  </si>
  <si>
    <t>FENX.01.03-IW.01-0042/25</t>
  </si>
  <si>
    <t>Rozbudowa kanalizacji w aglomeracji Lublin Gmina Głusk etap III</t>
  </si>
  <si>
    <t>Gmina Głusk</t>
  </si>
  <si>
    <t>FENX.01.03-IW.01-0043/25</t>
  </si>
  <si>
    <t>Budowa sieci kanalizacji sanitarnej w Krasnymstawie</t>
  </si>
  <si>
    <t>Miasto Krasnystaw</t>
  </si>
  <si>
    <t>FENX.01.03-IW.01-0044/25</t>
  </si>
  <si>
    <t>Rozbudowa systemu sieci kanalizacyjnej w Gminie Jabłonna</t>
  </si>
  <si>
    <t>Gmina Jabłonna</t>
  </si>
  <si>
    <t>FENX.01.03-IW.01-0045/25</t>
  </si>
  <si>
    <t>Budowa kanalizacji sanitarnej w aglomeracji wrocławskiej, Gmina Siechnice – etap II</t>
  </si>
  <si>
    <t>Zakład Gospodarki Komunalnej Sp. z o.o. Siechnice</t>
  </si>
  <si>
    <t>FENX.01.03-IW.01-0048/25</t>
  </si>
  <si>
    <t>Uporządkowanie gospodarki ściekowej na obszarze aglomeracji Lędziny</t>
  </si>
  <si>
    <t>FENX.01.03-IW.01-0049/25</t>
  </si>
  <si>
    <t>Budowa kanalizacji sanitarnej na obszarze miasta Łódź - etap II</t>
  </si>
  <si>
    <t>Zakład Wodociągów i Kanalizacji Sp. z o.o. w Łodzi</t>
  </si>
  <si>
    <t>FENX.01.03-IW.01-0050/25</t>
  </si>
  <si>
    <t>Budowa nowych odcinków sieci kanalizacji sanitarnej w aglomeracji Żnin</t>
  </si>
  <si>
    <t>Zakład Wodociągów i Kanalizacji „WIK” Sp. z o.o. w Żninie</t>
  </si>
  <si>
    <t>FENX.01.03-IW.01-0051/25</t>
  </si>
  <si>
    <t>WARMIŃSKO-MAZURSKIE</t>
  </si>
  <si>
    <t>Modernizacja oczyszczalni ścieków w Rzecku w gminie Biskupiec</t>
  </si>
  <si>
    <t>Przedsiębiorstwo Wodociągów i Kanalizacji Sp. z o.o. w Biskupcu</t>
  </si>
  <si>
    <t>FENX.01.03-IW.01-0053/25</t>
  </si>
  <si>
    <t>Modernizacja i rozbudowa gospodarki wodno-ściekowej na terenie aglomeracji Radom – etap IV</t>
  </si>
  <si>
    <t>Wodociągi Miejskie w Radomiu Sp. z o.o.</t>
  </si>
  <si>
    <t>FENX.01.03-IW.01-0054/25</t>
  </si>
  <si>
    <t>Budowa sieci kanalizacji sanitarnej dla południowej części Gminy Niemce</t>
  </si>
  <si>
    <t>Gmina Niemce</t>
  </si>
  <si>
    <t>FENX.01.03-IW.01-0055/25</t>
  </si>
  <si>
    <t>Modernizacja gospodarki wodnościekowej w gminie Skała</t>
  </si>
  <si>
    <t>Gmina Skała</t>
  </si>
  <si>
    <t>FENX.01.03-IW.01-0057/25</t>
  </si>
  <si>
    <t>Uporządkowanie gospodarki wodno-ściekowej na terenie gminy Łomianki etap III i IV</t>
  </si>
  <si>
    <t>Zakład Wodociągów i Kanalizacji w Łomiankach Sp. z o.o.</t>
  </si>
  <si>
    <t>FENX.01.03-IW.01-0058/25</t>
  </si>
  <si>
    <t>Rozbudowa i modernizacja Gospodarki Ściekowej w Nowym Targu – III Etap</t>
  </si>
  <si>
    <t>Miejski Zakład Wodociągów i Kanalizacji Sp. z o.o. w Nowym Targu</t>
  </si>
  <si>
    <t>FENX.01.03-IW.01-0059/25</t>
  </si>
  <si>
    <t>Modernizacja gospodarki wodno-ściekowej w gminie Grójec – etap II</t>
  </si>
  <si>
    <t>Zakład Wodociągów i Kanalizacji w Grójcu Sp. z o.o.</t>
  </si>
  <si>
    <t>FENX.01.03-IW.01-0060/25</t>
  </si>
  <si>
    <t>Budowa pozostałych kilometrów sieci kanalizacyjnej w Polance Wielkiej w Aglomeracji Oświęcim</t>
  </si>
  <si>
    <t>Gmina Polanka Wielka</t>
  </si>
  <si>
    <t>FENX.01.03-IW.01-0061/25</t>
  </si>
  <si>
    <t>Budowa kanalizacji sanitarnych na terenie Gminy Długołęka</t>
  </si>
  <si>
    <t>Gmina Długołęka</t>
  </si>
  <si>
    <t>FENX.01.03-IW.01-0063/25</t>
  </si>
  <si>
    <t>suma</t>
  </si>
  <si>
    <t>Koszt całkowity (zł)</t>
  </si>
  <si>
    <t>Wnioskowane dofinansowanie (zł)</t>
  </si>
  <si>
    <t>FENX.01.03-IW.01-0037/25</t>
  </si>
  <si>
    <t>suma łączna</t>
  </si>
  <si>
    <t>Przedsiębiorstwo Usług Komunalnych Sp. z o.o. w Rokietnicy</t>
  </si>
  <si>
    <t>Przedsiębiorstwo Gospodarki Komunalnej Sp. z o.o. w Biłgoraju</t>
  </si>
  <si>
    <t>Miejskie Wodociągi i Kanalizacja w Bydgoszczy Sp. z o.o.</t>
  </si>
  <si>
    <t>Karkonoski System Wodociągów i Kanalizacji Sp. z o.o.</t>
  </si>
  <si>
    <t>Ekoprzedsiębiorstwo Sp. z o.o. w Mielnie</t>
  </si>
  <si>
    <t>Przedsiębiorstwo Gospodarki Komunalnej "Partner" Sp. z o.o. Lędziny</t>
  </si>
  <si>
    <t>AQUA S.A. Bielsko - Biała</t>
  </si>
  <si>
    <t>Zakład Usług Komunalnych Sp. z o.o. Kiełczów</t>
  </si>
  <si>
    <t>Zakład Gospodarki Komunalnej Czernica Sp. z o.o.</t>
  </si>
  <si>
    <t>Miejskie Przedsiębiorstwo Wodociągów i Kanalizacji w m.st. Warszawie S. A.</t>
  </si>
  <si>
    <t>Aquanet S.A. Poznań</t>
  </si>
  <si>
    <t>Przedsiębiorstwo Wodociągów i Kanalizacji "DELFIN" Sp. z o.o.</t>
  </si>
  <si>
    <t>Miejskie Przedsiębiorstwo Wodociągów i Kanalizacji w Lublinie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</si>
</sst>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4" fontId="4" fillId="0" borderId="1" xfId="0" applyNumberFormat="1" applyFont="1" applyBorder="1" applyAlignment="1">
      <alignment horizontal="left" vertical="top" wrapText="1"/>
    </xf>
    <xf numFmtId="4" fontId="0" fillId="0" borderId="0" xfId="0" applyNumberFormat="1"/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6</xdr:col>
      <xdr:colOff>68036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view="pageLayout" zoomScale="80" zoomScaleNormal="90" zoomScalePageLayoutView="80" workbookViewId="0">
      <selection activeCell="I82" sqref="A1:I82"/>
    </sheetView>
  </sheetViews>
  <sheetFormatPr defaultRowHeight="14.4" x14ac:dyDescent="0.3"/>
  <cols>
    <col min="1" max="1" width="5.109375" customWidth="1"/>
    <col min="2" max="2" width="28.88671875" customWidth="1"/>
    <col min="3" max="3" width="29.109375" customWidth="1"/>
    <col min="4" max="4" width="23.5546875" customWidth="1"/>
    <col min="5" max="5" width="38.44140625" customWidth="1"/>
    <col min="6" max="6" width="21.44140625" customWidth="1"/>
    <col min="7" max="7" width="21.33203125" customWidth="1"/>
    <col min="8" max="8" width="10.109375" customWidth="1"/>
    <col min="9" max="9" width="18.33203125" customWidth="1"/>
  </cols>
  <sheetData>
    <row r="1" spans="1:9" ht="64.5" customHeight="1" x14ac:dyDescent="0.3"/>
    <row r="3" spans="1:9" x14ac:dyDescent="0.3">
      <c r="A3" s="13" t="s">
        <v>7</v>
      </c>
      <c r="B3" s="13"/>
      <c r="C3" s="13"/>
      <c r="D3" s="13"/>
      <c r="E3" s="13"/>
      <c r="F3" s="13"/>
      <c r="G3" s="13"/>
      <c r="H3" s="13"/>
      <c r="I3" s="13"/>
    </row>
    <row r="4" spans="1:9" ht="43.5" customHeight="1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9" ht="16.2" thickBo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s="3" customFormat="1" ht="15.6" thickBot="1" x14ac:dyDescent="0.35">
      <c r="A6" s="14" t="s">
        <v>8</v>
      </c>
      <c r="B6" s="15"/>
      <c r="C6" s="15"/>
      <c r="D6" s="15"/>
      <c r="E6" s="15"/>
      <c r="F6" s="15"/>
      <c r="G6" s="15"/>
      <c r="H6" s="15"/>
      <c r="I6" s="16"/>
    </row>
    <row r="7" spans="1:9" s="3" customFormat="1" ht="30" x14ac:dyDescent="0.3">
      <c r="A7" s="2" t="s">
        <v>0</v>
      </c>
      <c r="B7" s="2" t="s">
        <v>5</v>
      </c>
      <c r="C7" s="2" t="s">
        <v>1</v>
      </c>
      <c r="D7" s="2" t="s">
        <v>4</v>
      </c>
      <c r="E7" s="2" t="s">
        <v>2</v>
      </c>
      <c r="F7" s="2" t="s">
        <v>202</v>
      </c>
      <c r="G7" s="2" t="s">
        <v>203</v>
      </c>
      <c r="H7" s="2" t="s">
        <v>3</v>
      </c>
      <c r="I7" s="2" t="s">
        <v>6</v>
      </c>
    </row>
    <row r="8" spans="1:9" s="3" customFormat="1" ht="55.5" customHeight="1" x14ac:dyDescent="0.3">
      <c r="A8" s="4">
        <v>1</v>
      </c>
      <c r="B8" s="4" t="s">
        <v>68</v>
      </c>
      <c r="C8" s="4" t="s">
        <v>206</v>
      </c>
      <c r="D8" s="4" t="s">
        <v>69</v>
      </c>
      <c r="E8" s="4" t="s">
        <v>67</v>
      </c>
      <c r="F8" s="9">
        <v>79528913.359999999</v>
      </c>
      <c r="G8" s="9">
        <v>45417692.469999999</v>
      </c>
      <c r="H8" s="11">
        <v>340</v>
      </c>
      <c r="I8" s="4" t="s">
        <v>9</v>
      </c>
    </row>
    <row r="9" spans="1:9" s="3" customFormat="1" ht="42.75" customHeight="1" x14ac:dyDescent="0.3">
      <c r="A9" s="4">
        <v>2</v>
      </c>
      <c r="B9" s="4" t="s">
        <v>72</v>
      </c>
      <c r="C9" s="4" t="s">
        <v>71</v>
      </c>
      <c r="D9" s="4" t="s">
        <v>57</v>
      </c>
      <c r="E9" s="4" t="s">
        <v>70</v>
      </c>
      <c r="F9" s="9">
        <v>107767844.12</v>
      </c>
      <c r="G9" s="9">
        <v>61159664.770000003</v>
      </c>
      <c r="H9" s="11">
        <v>336</v>
      </c>
      <c r="I9" s="4" t="s">
        <v>9</v>
      </c>
    </row>
    <row r="10" spans="1:9" s="3" customFormat="1" ht="53.25" customHeight="1" x14ac:dyDescent="0.3">
      <c r="A10" s="4">
        <f>A9+1</f>
        <v>3</v>
      </c>
      <c r="B10" s="4" t="s">
        <v>191</v>
      </c>
      <c r="C10" s="4" t="s">
        <v>190</v>
      </c>
      <c r="D10" s="4" t="s">
        <v>57</v>
      </c>
      <c r="E10" s="4" t="s">
        <v>189</v>
      </c>
      <c r="F10" s="9">
        <v>119681182.55</v>
      </c>
      <c r="G10" s="9">
        <v>68344079.359999999</v>
      </c>
      <c r="H10" s="11">
        <v>285</v>
      </c>
      <c r="I10" s="4" t="s">
        <v>9</v>
      </c>
    </row>
    <row r="11" spans="1:9" s="3" customFormat="1" ht="54" customHeight="1" x14ac:dyDescent="0.3">
      <c r="A11" s="4">
        <f t="shared" ref="A11:A56" si="0">A10+1</f>
        <v>4</v>
      </c>
      <c r="B11" s="4" t="s">
        <v>86</v>
      </c>
      <c r="C11" s="4" t="s">
        <v>207</v>
      </c>
      <c r="D11" s="4" t="s">
        <v>84</v>
      </c>
      <c r="E11" s="4" t="s">
        <v>85</v>
      </c>
      <c r="F11" s="9">
        <v>82347671.390000001</v>
      </c>
      <c r="G11" s="9">
        <v>46995938.990000002</v>
      </c>
      <c r="H11" s="11">
        <v>275</v>
      </c>
      <c r="I11" s="4" t="s">
        <v>9</v>
      </c>
    </row>
    <row r="12" spans="1:9" s="3" customFormat="1" ht="53.25" customHeight="1" x14ac:dyDescent="0.3">
      <c r="A12" s="4">
        <f t="shared" si="0"/>
        <v>5</v>
      </c>
      <c r="B12" s="4" t="s">
        <v>98</v>
      </c>
      <c r="C12" s="4" t="s">
        <v>97</v>
      </c>
      <c r="D12" s="4" t="s">
        <v>57</v>
      </c>
      <c r="E12" s="4" t="s">
        <v>96</v>
      </c>
      <c r="F12" s="9">
        <v>210429550.50999999</v>
      </c>
      <c r="G12" s="9">
        <v>119342941.31999999</v>
      </c>
      <c r="H12" s="11">
        <v>273</v>
      </c>
      <c r="I12" s="4" t="s">
        <v>9</v>
      </c>
    </row>
    <row r="13" spans="1:9" s="3" customFormat="1" ht="53.25" customHeight="1" x14ac:dyDescent="0.3">
      <c r="A13" s="4">
        <f t="shared" si="0"/>
        <v>6</v>
      </c>
      <c r="B13" s="4" t="s">
        <v>14</v>
      </c>
      <c r="C13" s="4" t="s">
        <v>15</v>
      </c>
      <c r="D13" s="4" t="s">
        <v>16</v>
      </c>
      <c r="E13" s="4" t="s">
        <v>17</v>
      </c>
      <c r="F13" s="9">
        <v>163900679.31</v>
      </c>
      <c r="G13" s="9">
        <v>90333746.989999995</v>
      </c>
      <c r="H13" s="11">
        <v>270</v>
      </c>
      <c r="I13" s="4" t="s">
        <v>9</v>
      </c>
    </row>
    <row r="14" spans="1:9" s="3" customFormat="1" ht="38.25" customHeight="1" x14ac:dyDescent="0.3">
      <c r="A14" s="4">
        <f t="shared" si="0"/>
        <v>7</v>
      </c>
      <c r="B14" s="4" t="s">
        <v>185</v>
      </c>
      <c r="C14" s="4" t="s">
        <v>184</v>
      </c>
      <c r="D14" s="4" t="s">
        <v>57</v>
      </c>
      <c r="E14" s="4" t="s">
        <v>183</v>
      </c>
      <c r="F14" s="9">
        <v>35634958.57</v>
      </c>
      <c r="G14" s="9">
        <v>20219157.719999999</v>
      </c>
      <c r="H14" s="11">
        <v>269</v>
      </c>
      <c r="I14" s="4" t="s">
        <v>9</v>
      </c>
    </row>
    <row r="15" spans="1:9" s="3" customFormat="1" ht="42" customHeight="1" x14ac:dyDescent="0.3">
      <c r="A15" s="4">
        <f t="shared" si="0"/>
        <v>8</v>
      </c>
      <c r="B15" s="4" t="s">
        <v>194</v>
      </c>
      <c r="C15" s="4" t="s">
        <v>193</v>
      </c>
      <c r="D15" s="4" t="s">
        <v>16</v>
      </c>
      <c r="E15" s="4" t="s">
        <v>192</v>
      </c>
      <c r="F15" s="9">
        <v>54832372.560000002</v>
      </c>
      <c r="G15" s="9">
        <v>31205415.27</v>
      </c>
      <c r="H15" s="11">
        <v>260</v>
      </c>
      <c r="I15" s="4" t="s">
        <v>9</v>
      </c>
    </row>
    <row r="16" spans="1:9" s="3" customFormat="1" ht="58.5" customHeight="1" x14ac:dyDescent="0.3">
      <c r="A16" s="4">
        <f t="shared" si="0"/>
        <v>9</v>
      </c>
      <c r="B16" s="4" t="s">
        <v>93</v>
      </c>
      <c r="C16" s="4" t="s">
        <v>92</v>
      </c>
      <c r="D16" s="4" t="s">
        <v>16</v>
      </c>
      <c r="E16" s="4" t="s">
        <v>91</v>
      </c>
      <c r="F16" s="9">
        <v>28778213.399999999</v>
      </c>
      <c r="G16" s="9">
        <v>16496487.67</v>
      </c>
      <c r="H16" s="11">
        <v>241</v>
      </c>
      <c r="I16" s="4" t="s">
        <v>9</v>
      </c>
    </row>
    <row r="17" spans="1:9" s="3" customFormat="1" ht="58.5" customHeight="1" x14ac:dyDescent="0.3">
      <c r="A17" s="4">
        <f t="shared" si="0"/>
        <v>10</v>
      </c>
      <c r="B17" s="4" t="s">
        <v>129</v>
      </c>
      <c r="C17" s="4" t="s">
        <v>212</v>
      </c>
      <c r="D17" s="4" t="s">
        <v>29</v>
      </c>
      <c r="E17" s="4" t="s">
        <v>128</v>
      </c>
      <c r="F17" s="9">
        <v>99618811</v>
      </c>
      <c r="G17" s="9">
        <v>54636550.240000002</v>
      </c>
      <c r="H17" s="11">
        <v>240</v>
      </c>
      <c r="I17" s="4" t="s">
        <v>9</v>
      </c>
    </row>
    <row r="18" spans="1:9" s="3" customFormat="1" ht="55.5" customHeight="1" x14ac:dyDescent="0.3">
      <c r="A18" s="4">
        <f t="shared" si="0"/>
        <v>11</v>
      </c>
      <c r="B18" s="4" t="s">
        <v>94</v>
      </c>
      <c r="C18" s="4" t="s">
        <v>208</v>
      </c>
      <c r="D18" s="4" t="s">
        <v>37</v>
      </c>
      <c r="E18" s="4" t="s">
        <v>95</v>
      </c>
      <c r="F18" s="9">
        <v>192015989.19</v>
      </c>
      <c r="G18" s="9">
        <v>108954922.56</v>
      </c>
      <c r="H18" s="11">
        <v>219</v>
      </c>
      <c r="I18" s="4" t="s">
        <v>9</v>
      </c>
    </row>
    <row r="19" spans="1:9" s="3" customFormat="1" ht="58.5" customHeight="1" x14ac:dyDescent="0.3">
      <c r="A19" s="4">
        <f t="shared" si="0"/>
        <v>12</v>
      </c>
      <c r="B19" s="4" t="s">
        <v>150</v>
      </c>
      <c r="C19" s="4" t="s">
        <v>149</v>
      </c>
      <c r="D19" s="4" t="s">
        <v>29</v>
      </c>
      <c r="E19" s="4" t="s">
        <v>148</v>
      </c>
      <c r="F19" s="9">
        <v>72014165.950000003</v>
      </c>
      <c r="G19" s="9">
        <v>40690838.969999999</v>
      </c>
      <c r="H19" s="11">
        <v>217</v>
      </c>
      <c r="I19" s="4" t="s">
        <v>9</v>
      </c>
    </row>
    <row r="20" spans="1:9" s="3" customFormat="1" ht="54.75" customHeight="1" x14ac:dyDescent="0.3">
      <c r="A20" s="4">
        <f t="shared" si="0"/>
        <v>13</v>
      </c>
      <c r="B20" s="4" t="s">
        <v>179</v>
      </c>
      <c r="C20" s="4" t="s">
        <v>178</v>
      </c>
      <c r="D20" s="4" t="s">
        <v>16</v>
      </c>
      <c r="E20" s="4" t="s">
        <v>177</v>
      </c>
      <c r="F20" s="9">
        <v>31318016.629999999</v>
      </c>
      <c r="G20" s="9">
        <v>17519178.68</v>
      </c>
      <c r="H20" s="11">
        <v>202</v>
      </c>
      <c r="I20" s="4" t="s">
        <v>9</v>
      </c>
    </row>
    <row r="21" spans="1:9" s="3" customFormat="1" ht="34.5" customHeight="1" x14ac:dyDescent="0.3">
      <c r="A21" s="4">
        <f t="shared" si="0"/>
        <v>14</v>
      </c>
      <c r="B21" s="4" t="s">
        <v>204</v>
      </c>
      <c r="C21" s="4" t="s">
        <v>137</v>
      </c>
      <c r="D21" s="4" t="s">
        <v>57</v>
      </c>
      <c r="E21" s="4" t="s">
        <v>136</v>
      </c>
      <c r="F21" s="9">
        <v>60763002.289999999</v>
      </c>
      <c r="G21" s="9">
        <v>33257691.02</v>
      </c>
      <c r="H21" s="11">
        <v>199</v>
      </c>
      <c r="I21" s="4" t="s">
        <v>9</v>
      </c>
    </row>
    <row r="22" spans="1:9" s="3" customFormat="1" ht="57" customHeight="1" x14ac:dyDescent="0.3">
      <c r="A22" s="4">
        <f t="shared" si="0"/>
        <v>15</v>
      </c>
      <c r="B22" s="4" t="s">
        <v>81</v>
      </c>
      <c r="C22" s="4" t="s">
        <v>82</v>
      </c>
      <c r="D22" s="4" t="s">
        <v>32</v>
      </c>
      <c r="E22" s="4" t="s">
        <v>83</v>
      </c>
      <c r="F22" s="9">
        <v>88615032.879999995</v>
      </c>
      <c r="G22" s="9">
        <v>50349265.729999997</v>
      </c>
      <c r="H22" s="11">
        <v>198</v>
      </c>
      <c r="I22" s="4" t="s">
        <v>9</v>
      </c>
    </row>
    <row r="23" spans="1:9" s="3" customFormat="1" ht="40.5" customHeight="1" x14ac:dyDescent="0.3">
      <c r="A23" s="4">
        <f t="shared" si="0"/>
        <v>16</v>
      </c>
      <c r="B23" s="4" t="s">
        <v>176</v>
      </c>
      <c r="C23" s="4" t="s">
        <v>175</v>
      </c>
      <c r="D23" s="4" t="s">
        <v>173</v>
      </c>
      <c r="E23" s="4" t="s">
        <v>174</v>
      </c>
      <c r="F23" s="9">
        <v>43276844</v>
      </c>
      <c r="G23" s="9">
        <v>21437416</v>
      </c>
      <c r="H23" s="11">
        <v>193</v>
      </c>
      <c r="I23" s="4" t="s">
        <v>9</v>
      </c>
    </row>
    <row r="24" spans="1:9" s="3" customFormat="1" ht="40.5" customHeight="1" x14ac:dyDescent="0.3">
      <c r="A24" s="4">
        <f t="shared" si="0"/>
        <v>17</v>
      </c>
      <c r="B24" s="4" t="s">
        <v>104</v>
      </c>
      <c r="C24" s="4" t="s">
        <v>103</v>
      </c>
      <c r="D24" s="4" t="s">
        <v>47</v>
      </c>
      <c r="E24" s="4" t="s">
        <v>102</v>
      </c>
      <c r="F24" s="9">
        <v>91086575.060000002</v>
      </c>
      <c r="G24" s="9">
        <v>50522303.130000003</v>
      </c>
      <c r="H24" s="11">
        <v>192</v>
      </c>
      <c r="I24" s="4" t="s">
        <v>9</v>
      </c>
    </row>
    <row r="25" spans="1:9" s="3" customFormat="1" ht="67.5" customHeight="1" x14ac:dyDescent="0.3">
      <c r="A25" s="4">
        <f t="shared" si="0"/>
        <v>18</v>
      </c>
      <c r="B25" s="4" t="s">
        <v>135</v>
      </c>
      <c r="C25" s="4" t="s">
        <v>134</v>
      </c>
      <c r="D25" s="4" t="s">
        <v>20</v>
      </c>
      <c r="E25" s="4" t="s">
        <v>133</v>
      </c>
      <c r="F25" s="9">
        <v>18529247.34</v>
      </c>
      <c r="G25" s="9">
        <v>10286934.85</v>
      </c>
      <c r="H25" s="11">
        <v>192</v>
      </c>
      <c r="I25" s="4" t="s">
        <v>9</v>
      </c>
    </row>
    <row r="26" spans="1:9" s="3" customFormat="1" ht="63" customHeight="1" x14ac:dyDescent="0.3">
      <c r="A26" s="4">
        <f t="shared" si="0"/>
        <v>19</v>
      </c>
      <c r="B26" s="4" t="s">
        <v>118</v>
      </c>
      <c r="C26" s="4" t="s">
        <v>209</v>
      </c>
      <c r="D26" s="4" t="s">
        <v>105</v>
      </c>
      <c r="E26" s="4" t="s">
        <v>117</v>
      </c>
      <c r="F26" s="9">
        <v>25430623.760000002</v>
      </c>
      <c r="G26" s="9">
        <v>14372682.550000001</v>
      </c>
      <c r="H26" s="11">
        <v>191</v>
      </c>
      <c r="I26" s="4" t="s">
        <v>9</v>
      </c>
    </row>
    <row r="27" spans="1:9" s="3" customFormat="1" ht="57" customHeight="1" x14ac:dyDescent="0.3">
      <c r="A27" s="4">
        <f t="shared" si="0"/>
        <v>20</v>
      </c>
      <c r="B27" s="4" t="s">
        <v>188</v>
      </c>
      <c r="C27" s="4" t="s">
        <v>187</v>
      </c>
      <c r="D27" s="4" t="s">
        <v>16</v>
      </c>
      <c r="E27" s="4" t="s">
        <v>186</v>
      </c>
      <c r="F27" s="9">
        <v>39683132.950000003</v>
      </c>
      <c r="G27" s="9">
        <v>22318688.420000002</v>
      </c>
      <c r="H27" s="11">
        <v>188</v>
      </c>
      <c r="I27" s="4" t="s">
        <v>9</v>
      </c>
    </row>
    <row r="28" spans="1:9" s="3" customFormat="1" ht="57" customHeight="1" x14ac:dyDescent="0.3">
      <c r="A28" s="4">
        <f t="shared" si="0"/>
        <v>21</v>
      </c>
      <c r="B28" s="4" t="s">
        <v>127</v>
      </c>
      <c r="C28" s="4" t="s">
        <v>126</v>
      </c>
      <c r="D28" s="4" t="s">
        <v>47</v>
      </c>
      <c r="E28" s="4" t="s">
        <v>125</v>
      </c>
      <c r="F28" s="9">
        <v>21157538.539999999</v>
      </c>
      <c r="G28" s="9">
        <v>10790174.550000001</v>
      </c>
      <c r="H28" s="11">
        <v>188</v>
      </c>
      <c r="I28" s="4" t="s">
        <v>9</v>
      </c>
    </row>
    <row r="29" spans="1:9" s="3" customFormat="1" ht="144" customHeight="1" x14ac:dyDescent="0.3">
      <c r="A29" s="4">
        <f t="shared" si="0"/>
        <v>22</v>
      </c>
      <c r="B29" s="4" t="s">
        <v>73</v>
      </c>
      <c r="C29" s="4" t="s">
        <v>210</v>
      </c>
      <c r="D29" s="4" t="s">
        <v>47</v>
      </c>
      <c r="E29" s="4" t="s">
        <v>74</v>
      </c>
      <c r="F29" s="9">
        <v>74788083.5</v>
      </c>
      <c r="G29" s="9">
        <v>42050501.960000001</v>
      </c>
      <c r="H29" s="11">
        <v>187</v>
      </c>
      <c r="I29" s="4" t="s">
        <v>9</v>
      </c>
    </row>
    <row r="30" spans="1:9" s="3" customFormat="1" ht="37.5" customHeight="1" x14ac:dyDescent="0.3">
      <c r="A30" s="4">
        <f t="shared" si="0"/>
        <v>23</v>
      </c>
      <c r="B30" s="4" t="s">
        <v>132</v>
      </c>
      <c r="C30" s="4" t="s">
        <v>131</v>
      </c>
      <c r="D30" s="4" t="s">
        <v>47</v>
      </c>
      <c r="E30" s="4" t="s">
        <v>130</v>
      </c>
      <c r="F30" s="9">
        <v>42103314.32</v>
      </c>
      <c r="G30" s="9">
        <v>23790030</v>
      </c>
      <c r="H30" s="11">
        <v>183</v>
      </c>
      <c r="I30" s="4" t="s">
        <v>9</v>
      </c>
    </row>
    <row r="31" spans="1:9" s="3" customFormat="1" ht="52.5" customHeight="1" x14ac:dyDescent="0.3">
      <c r="A31" s="4">
        <f t="shared" si="0"/>
        <v>24</v>
      </c>
      <c r="B31" s="4" t="s">
        <v>147</v>
      </c>
      <c r="C31" s="4" t="s">
        <v>146</v>
      </c>
      <c r="D31" s="4" t="s">
        <v>69</v>
      </c>
      <c r="E31" s="4" t="s">
        <v>145</v>
      </c>
      <c r="F31" s="9">
        <v>7116369.0999999996</v>
      </c>
      <c r="G31" s="9">
        <v>3911625.82</v>
      </c>
      <c r="H31" s="11">
        <v>183</v>
      </c>
      <c r="I31" s="4" t="s">
        <v>9</v>
      </c>
    </row>
    <row r="32" spans="1:9" s="3" customFormat="1" ht="54" customHeight="1" x14ac:dyDescent="0.3">
      <c r="A32" s="4">
        <f t="shared" si="0"/>
        <v>25</v>
      </c>
      <c r="B32" s="4" t="s">
        <v>141</v>
      </c>
      <c r="C32" s="4" t="s">
        <v>140</v>
      </c>
      <c r="D32" s="4" t="s">
        <v>138</v>
      </c>
      <c r="E32" s="4" t="s">
        <v>139</v>
      </c>
      <c r="F32" s="9">
        <v>8013932.1699999999</v>
      </c>
      <c r="G32" s="9">
        <v>3626937.78</v>
      </c>
      <c r="H32" s="11">
        <v>183</v>
      </c>
      <c r="I32" s="4" t="s">
        <v>9</v>
      </c>
    </row>
    <row r="33" spans="1:9" s="3" customFormat="1" ht="45" x14ac:dyDescent="0.3">
      <c r="A33" s="4">
        <f t="shared" si="0"/>
        <v>26</v>
      </c>
      <c r="B33" s="4" t="s">
        <v>166</v>
      </c>
      <c r="C33" s="4" t="s">
        <v>211</v>
      </c>
      <c r="D33" s="4" t="s">
        <v>29</v>
      </c>
      <c r="E33" s="4" t="s">
        <v>165</v>
      </c>
      <c r="F33" s="9">
        <v>5762335.6500000004</v>
      </c>
      <c r="G33" s="9">
        <v>3303134.13</v>
      </c>
      <c r="H33" s="11">
        <v>179</v>
      </c>
      <c r="I33" s="4" t="s">
        <v>9</v>
      </c>
    </row>
    <row r="34" spans="1:9" s="3" customFormat="1" ht="57" customHeight="1" x14ac:dyDescent="0.3">
      <c r="A34" s="4">
        <f t="shared" si="0"/>
        <v>27</v>
      </c>
      <c r="B34" s="4" t="s">
        <v>197</v>
      </c>
      <c r="C34" s="4" t="s">
        <v>196</v>
      </c>
      <c r="D34" s="4" t="s">
        <v>57</v>
      </c>
      <c r="E34" s="4" t="s">
        <v>195</v>
      </c>
      <c r="F34" s="9">
        <v>21615255.329999998</v>
      </c>
      <c r="G34" s="9">
        <v>12390477.07</v>
      </c>
      <c r="H34" s="11">
        <v>176</v>
      </c>
      <c r="I34" s="4" t="s">
        <v>9</v>
      </c>
    </row>
    <row r="35" spans="1:9" s="3" customFormat="1" ht="37.5" customHeight="1" x14ac:dyDescent="0.3">
      <c r="A35" s="4">
        <f t="shared" si="0"/>
        <v>28</v>
      </c>
      <c r="B35" s="4" t="s">
        <v>114</v>
      </c>
      <c r="C35" s="4" t="s">
        <v>213</v>
      </c>
      <c r="D35" s="4" t="s">
        <v>105</v>
      </c>
      <c r="E35" s="4" t="s">
        <v>113</v>
      </c>
      <c r="F35" s="9">
        <v>3001386.96</v>
      </c>
      <c r="G35" s="9">
        <v>1708106.4</v>
      </c>
      <c r="H35" s="11">
        <v>163</v>
      </c>
      <c r="I35" s="4" t="s">
        <v>9</v>
      </c>
    </row>
    <row r="36" spans="1:9" s="3" customFormat="1" ht="42" customHeight="1" x14ac:dyDescent="0.3">
      <c r="A36" s="4">
        <f t="shared" si="0"/>
        <v>29</v>
      </c>
      <c r="B36" s="4" t="s">
        <v>172</v>
      </c>
      <c r="C36" s="4" t="s">
        <v>171</v>
      </c>
      <c r="D36" s="4" t="s">
        <v>37</v>
      </c>
      <c r="E36" s="4" t="s">
        <v>170</v>
      </c>
      <c r="F36" s="9">
        <v>1008967.63</v>
      </c>
      <c r="G36" s="9">
        <v>574209.23</v>
      </c>
      <c r="H36" s="11">
        <v>161</v>
      </c>
      <c r="I36" s="4" t="s">
        <v>9</v>
      </c>
    </row>
    <row r="37" spans="1:9" s="3" customFormat="1" ht="57" customHeight="1" x14ac:dyDescent="0.3">
      <c r="A37" s="4">
        <f t="shared" si="0"/>
        <v>30</v>
      </c>
      <c r="B37" s="4" t="s">
        <v>107</v>
      </c>
      <c r="C37" s="4" t="s">
        <v>214</v>
      </c>
      <c r="D37" s="4" t="s">
        <v>105</v>
      </c>
      <c r="E37" s="4" t="s">
        <v>106</v>
      </c>
      <c r="F37" s="9">
        <v>23350144.16</v>
      </c>
      <c r="G37" s="9">
        <v>13193750.710000001</v>
      </c>
      <c r="H37" s="11">
        <v>159</v>
      </c>
      <c r="I37" s="4" t="s">
        <v>9</v>
      </c>
    </row>
    <row r="38" spans="1:9" s="3" customFormat="1" ht="45" x14ac:dyDescent="0.3">
      <c r="A38" s="4">
        <f t="shared" si="0"/>
        <v>31</v>
      </c>
      <c r="B38" s="4" t="s">
        <v>88</v>
      </c>
      <c r="C38" s="4" t="s">
        <v>215</v>
      </c>
      <c r="D38" s="4" t="s">
        <v>16</v>
      </c>
      <c r="E38" s="4" t="s">
        <v>90</v>
      </c>
      <c r="F38" s="9">
        <v>194466735.56</v>
      </c>
      <c r="G38" s="9">
        <v>111431682.23999999</v>
      </c>
      <c r="H38" s="11">
        <v>158</v>
      </c>
      <c r="I38" s="4" t="s">
        <v>9</v>
      </c>
    </row>
    <row r="39" spans="1:9" s="3" customFormat="1" ht="74.25" customHeight="1" x14ac:dyDescent="0.3">
      <c r="A39" s="4">
        <f t="shared" si="0"/>
        <v>32</v>
      </c>
      <c r="B39" s="4" t="s">
        <v>121</v>
      </c>
      <c r="C39" s="4" t="s">
        <v>120</v>
      </c>
      <c r="D39" s="4" t="s">
        <v>29</v>
      </c>
      <c r="E39" s="4" t="s">
        <v>119</v>
      </c>
      <c r="F39" s="9">
        <v>19736974.710000001</v>
      </c>
      <c r="G39" s="9">
        <v>11313793.369999999</v>
      </c>
      <c r="H39" s="11">
        <v>157</v>
      </c>
      <c r="I39" s="4" t="s">
        <v>9</v>
      </c>
    </row>
    <row r="40" spans="1:9" s="3" customFormat="1" ht="43.5" customHeight="1" x14ac:dyDescent="0.3">
      <c r="A40" s="4">
        <f t="shared" si="0"/>
        <v>33</v>
      </c>
      <c r="B40" s="4" t="s">
        <v>77</v>
      </c>
      <c r="C40" s="4" t="s">
        <v>76</v>
      </c>
      <c r="D40" s="4" t="s">
        <v>25</v>
      </c>
      <c r="E40" s="4" t="s">
        <v>75</v>
      </c>
      <c r="F40" s="9">
        <v>18255546.43</v>
      </c>
      <c r="G40" s="9">
        <v>10162609</v>
      </c>
      <c r="H40" s="11">
        <v>157</v>
      </c>
      <c r="I40" s="4" t="s">
        <v>9</v>
      </c>
    </row>
    <row r="41" spans="1:9" s="3" customFormat="1" ht="54.75" customHeight="1" x14ac:dyDescent="0.3">
      <c r="A41" s="4">
        <f t="shared" si="0"/>
        <v>34</v>
      </c>
      <c r="B41" s="4" t="s">
        <v>152</v>
      </c>
      <c r="C41" s="4" t="s">
        <v>216</v>
      </c>
      <c r="D41" s="4" t="s">
        <v>69</v>
      </c>
      <c r="E41" s="4" t="s">
        <v>151</v>
      </c>
      <c r="F41" s="9">
        <v>59932602.619999997</v>
      </c>
      <c r="G41" s="9">
        <v>34562670.390000001</v>
      </c>
      <c r="H41" s="11">
        <v>157</v>
      </c>
      <c r="I41" s="4" t="s">
        <v>9</v>
      </c>
    </row>
    <row r="42" spans="1:9" s="3" customFormat="1" ht="42.75" customHeight="1" x14ac:dyDescent="0.3">
      <c r="A42" s="4">
        <f t="shared" si="0"/>
        <v>35</v>
      </c>
      <c r="B42" s="4" t="s">
        <v>182</v>
      </c>
      <c r="C42" s="4" t="s">
        <v>181</v>
      </c>
      <c r="D42" s="4" t="s">
        <v>84</v>
      </c>
      <c r="E42" s="4" t="s">
        <v>180</v>
      </c>
      <c r="F42" s="9">
        <v>25449870.73</v>
      </c>
      <c r="G42" s="9">
        <v>14588587.310000001</v>
      </c>
      <c r="H42" s="11">
        <v>156</v>
      </c>
      <c r="I42" s="4" t="s">
        <v>9</v>
      </c>
    </row>
    <row r="43" spans="1:9" s="3" customFormat="1" ht="39" customHeight="1" x14ac:dyDescent="0.3">
      <c r="A43" s="4">
        <f t="shared" si="0"/>
        <v>36</v>
      </c>
      <c r="B43" s="4" t="s">
        <v>155</v>
      </c>
      <c r="C43" s="4" t="s">
        <v>154</v>
      </c>
      <c r="D43" s="4" t="s">
        <v>84</v>
      </c>
      <c r="E43" s="4" t="s">
        <v>153</v>
      </c>
      <c r="F43" s="9">
        <v>67331541.920000002</v>
      </c>
      <c r="G43" s="9">
        <v>38596348.409999996</v>
      </c>
      <c r="H43" s="11">
        <v>155</v>
      </c>
      <c r="I43" s="4" t="s">
        <v>9</v>
      </c>
    </row>
    <row r="44" spans="1:9" s="3" customFormat="1" ht="40.5" customHeight="1" x14ac:dyDescent="0.3">
      <c r="A44" s="4">
        <f t="shared" si="0"/>
        <v>37</v>
      </c>
      <c r="B44" s="4" t="s">
        <v>164</v>
      </c>
      <c r="C44" s="4" t="s">
        <v>163</v>
      </c>
      <c r="D44" s="4" t="s">
        <v>105</v>
      </c>
      <c r="E44" s="4" t="s">
        <v>162</v>
      </c>
      <c r="F44" s="9">
        <v>5249261.51</v>
      </c>
      <c r="G44" s="9">
        <v>3009025.49</v>
      </c>
      <c r="H44" s="11">
        <v>150</v>
      </c>
      <c r="I44" s="4" t="s">
        <v>9</v>
      </c>
    </row>
    <row r="45" spans="1:9" s="3" customFormat="1" ht="38.25" customHeight="1" x14ac:dyDescent="0.3">
      <c r="A45" s="4">
        <f t="shared" si="0"/>
        <v>38</v>
      </c>
      <c r="B45" s="4" t="s">
        <v>169</v>
      </c>
      <c r="C45" s="4" t="s">
        <v>168</v>
      </c>
      <c r="D45" s="4" t="s">
        <v>32</v>
      </c>
      <c r="E45" s="4" t="s">
        <v>167</v>
      </c>
      <c r="F45" s="9">
        <v>20018295</v>
      </c>
      <c r="G45" s="9">
        <v>11353012.93</v>
      </c>
      <c r="H45" s="11">
        <v>145</v>
      </c>
      <c r="I45" s="4" t="s">
        <v>9</v>
      </c>
    </row>
    <row r="46" spans="1:9" s="3" customFormat="1" ht="54" customHeight="1" x14ac:dyDescent="0.3">
      <c r="A46" s="4">
        <f t="shared" si="0"/>
        <v>39</v>
      </c>
      <c r="B46" s="4" t="s">
        <v>101</v>
      </c>
      <c r="C46" s="4" t="s">
        <v>100</v>
      </c>
      <c r="D46" s="4" t="s">
        <v>57</v>
      </c>
      <c r="E46" s="4" t="s">
        <v>99</v>
      </c>
      <c r="F46" s="9">
        <v>50208600</v>
      </c>
      <c r="G46" s="9">
        <v>28574000</v>
      </c>
      <c r="H46" s="11">
        <v>140</v>
      </c>
      <c r="I46" s="4" t="s">
        <v>9</v>
      </c>
    </row>
    <row r="47" spans="1:9" s="3" customFormat="1" ht="53.25" customHeight="1" x14ac:dyDescent="0.3">
      <c r="A47" s="4">
        <f t="shared" si="0"/>
        <v>40</v>
      </c>
      <c r="B47" s="4" t="s">
        <v>116</v>
      </c>
      <c r="C47" s="4" t="s">
        <v>217</v>
      </c>
      <c r="D47" s="4" t="s">
        <v>105</v>
      </c>
      <c r="E47" s="4" t="s">
        <v>115</v>
      </c>
      <c r="F47" s="9">
        <v>24284379.390000001</v>
      </c>
      <c r="G47" s="9">
        <v>12099263.880000001</v>
      </c>
      <c r="H47" s="11">
        <v>137</v>
      </c>
      <c r="I47" s="4" t="s">
        <v>9</v>
      </c>
    </row>
    <row r="48" spans="1:9" s="3" customFormat="1" ht="42.75" customHeight="1" x14ac:dyDescent="0.3">
      <c r="A48" s="4">
        <f t="shared" si="0"/>
        <v>41</v>
      </c>
      <c r="B48" s="4" t="s">
        <v>161</v>
      </c>
      <c r="C48" s="4" t="s">
        <v>160</v>
      </c>
      <c r="D48" s="4" t="s">
        <v>16</v>
      </c>
      <c r="E48" s="4" t="s">
        <v>159</v>
      </c>
      <c r="F48" s="9">
        <v>13549517.35</v>
      </c>
      <c r="G48" s="9">
        <v>7766967.4000000004</v>
      </c>
      <c r="H48" s="11">
        <v>137</v>
      </c>
      <c r="I48" s="4" t="s">
        <v>9</v>
      </c>
    </row>
    <row r="49" spans="1:9" s="3" customFormat="1" ht="57.75" customHeight="1" x14ac:dyDescent="0.3">
      <c r="A49" s="4">
        <f t="shared" si="0"/>
        <v>42</v>
      </c>
      <c r="B49" s="4" t="s">
        <v>87</v>
      </c>
      <c r="C49" s="4" t="s">
        <v>218</v>
      </c>
      <c r="D49" s="4" t="s">
        <v>84</v>
      </c>
      <c r="E49" s="4" t="s">
        <v>89</v>
      </c>
      <c r="F49" s="9">
        <v>7876200</v>
      </c>
      <c r="G49" s="9">
        <v>4456296</v>
      </c>
      <c r="H49" s="11">
        <v>136</v>
      </c>
      <c r="I49" s="4" t="s">
        <v>9</v>
      </c>
    </row>
    <row r="50" spans="1:9" s="3" customFormat="1" ht="57" customHeight="1" x14ac:dyDescent="0.3">
      <c r="A50" s="4">
        <f t="shared" si="0"/>
        <v>43</v>
      </c>
      <c r="B50" s="4" t="s">
        <v>124</v>
      </c>
      <c r="C50" s="4" t="s">
        <v>123</v>
      </c>
      <c r="D50" s="4" t="s">
        <v>29</v>
      </c>
      <c r="E50" s="4" t="s">
        <v>122</v>
      </c>
      <c r="F50" s="9">
        <v>19415123.039999999</v>
      </c>
      <c r="G50" s="9">
        <v>10650910.310000001</v>
      </c>
      <c r="H50" s="11">
        <v>134</v>
      </c>
      <c r="I50" s="4" t="s">
        <v>9</v>
      </c>
    </row>
    <row r="51" spans="1:9" s="3" customFormat="1" ht="39" customHeight="1" x14ac:dyDescent="0.3">
      <c r="A51" s="4">
        <f t="shared" si="0"/>
        <v>44</v>
      </c>
      <c r="B51" s="4" t="s">
        <v>158</v>
      </c>
      <c r="C51" s="4" t="s">
        <v>157</v>
      </c>
      <c r="D51" s="4" t="s">
        <v>84</v>
      </c>
      <c r="E51" s="4" t="s">
        <v>156</v>
      </c>
      <c r="F51" s="9">
        <v>8292499.1799999997</v>
      </c>
      <c r="G51" s="9">
        <v>4574453.5599999996</v>
      </c>
      <c r="H51" s="11">
        <v>134</v>
      </c>
      <c r="I51" s="4" t="s">
        <v>9</v>
      </c>
    </row>
    <row r="52" spans="1:9" s="3" customFormat="1" ht="36.75" customHeight="1" x14ac:dyDescent="0.3">
      <c r="A52" s="4">
        <f t="shared" si="0"/>
        <v>45</v>
      </c>
      <c r="B52" s="4" t="s">
        <v>110</v>
      </c>
      <c r="C52" s="4" t="s">
        <v>109</v>
      </c>
      <c r="D52" s="4" t="s">
        <v>57</v>
      </c>
      <c r="E52" s="4" t="s">
        <v>108</v>
      </c>
      <c r="F52" s="9">
        <v>8639257.4000000004</v>
      </c>
      <c r="G52" s="9">
        <v>4589201.1399999997</v>
      </c>
      <c r="H52" s="11">
        <v>131</v>
      </c>
      <c r="I52" s="4" t="s">
        <v>9</v>
      </c>
    </row>
    <row r="53" spans="1:9" s="3" customFormat="1" ht="45" customHeight="1" x14ac:dyDescent="0.3">
      <c r="A53" s="4">
        <f t="shared" si="0"/>
        <v>46</v>
      </c>
      <c r="B53" s="4" t="s">
        <v>112</v>
      </c>
      <c r="C53" s="4" t="s">
        <v>52</v>
      </c>
      <c r="D53" s="4" t="s">
        <v>16</v>
      </c>
      <c r="E53" s="4" t="s">
        <v>111</v>
      </c>
      <c r="F53" s="9">
        <v>7654316.9900000002</v>
      </c>
      <c r="G53" s="9">
        <v>4324990.4400000004</v>
      </c>
      <c r="H53" s="11">
        <v>131</v>
      </c>
      <c r="I53" s="4" t="s">
        <v>9</v>
      </c>
    </row>
    <row r="54" spans="1:9" s="3" customFormat="1" ht="38.25" customHeight="1" x14ac:dyDescent="0.3">
      <c r="A54" s="4">
        <f t="shared" si="0"/>
        <v>47</v>
      </c>
      <c r="B54" s="4" t="s">
        <v>80</v>
      </c>
      <c r="C54" s="4" t="s">
        <v>79</v>
      </c>
      <c r="D54" s="4" t="s">
        <v>69</v>
      </c>
      <c r="E54" s="4" t="s">
        <v>78</v>
      </c>
      <c r="F54" s="9">
        <v>1085809.24</v>
      </c>
      <c r="G54" s="9">
        <v>632506.75</v>
      </c>
      <c r="H54" s="11">
        <v>131</v>
      </c>
      <c r="I54" s="4" t="s">
        <v>9</v>
      </c>
    </row>
    <row r="55" spans="1:9" s="3" customFormat="1" ht="42.75" customHeight="1" x14ac:dyDescent="0.3">
      <c r="A55" s="4">
        <f t="shared" si="0"/>
        <v>48</v>
      </c>
      <c r="B55" s="4" t="s">
        <v>200</v>
      </c>
      <c r="C55" s="4" t="s">
        <v>199</v>
      </c>
      <c r="D55" s="4" t="s">
        <v>105</v>
      </c>
      <c r="E55" s="4" t="s">
        <v>198</v>
      </c>
      <c r="F55" s="9">
        <v>19063496.16</v>
      </c>
      <c r="G55" s="9">
        <v>10927736.35</v>
      </c>
      <c r="H55" s="11">
        <v>129</v>
      </c>
      <c r="I55" s="4" t="s">
        <v>9</v>
      </c>
    </row>
    <row r="56" spans="1:9" s="3" customFormat="1" ht="51.75" customHeight="1" x14ac:dyDescent="0.3">
      <c r="A56" s="4">
        <f t="shared" si="0"/>
        <v>49</v>
      </c>
      <c r="B56" s="4" t="s">
        <v>144</v>
      </c>
      <c r="C56" s="4" t="s">
        <v>143</v>
      </c>
      <c r="D56" s="4" t="s">
        <v>20</v>
      </c>
      <c r="E56" s="4" t="s">
        <v>142</v>
      </c>
      <c r="F56" s="9">
        <v>1796273.94</v>
      </c>
      <c r="G56" s="9">
        <v>1029675.12</v>
      </c>
      <c r="H56" s="11">
        <v>129</v>
      </c>
      <c r="I56" s="4" t="s">
        <v>9</v>
      </c>
    </row>
    <row r="57" spans="1:9" s="3" customFormat="1" ht="21.75" customHeight="1" x14ac:dyDescent="0.3">
      <c r="A57" s="5"/>
      <c r="B57" s="5"/>
      <c r="C57" s="5"/>
      <c r="D57" s="5"/>
      <c r="E57" s="8" t="s">
        <v>201</v>
      </c>
      <c r="F57" s="10">
        <f>SUM(F8:F56)</f>
        <v>2425476455.3499994</v>
      </c>
      <c r="G57" s="10">
        <f>SUM(G8:G56)</f>
        <v>1363844274.45</v>
      </c>
      <c r="H57" s="5"/>
      <c r="I57" s="5"/>
    </row>
    <row r="58" spans="1:9" s="3" customFormat="1" thickBot="1" x14ac:dyDescent="0.35">
      <c r="A58" s="5"/>
      <c r="B58" s="5"/>
      <c r="C58" s="5"/>
      <c r="D58" s="5"/>
      <c r="E58" s="5"/>
      <c r="F58" s="5"/>
      <c r="G58" s="5"/>
      <c r="H58" s="5"/>
      <c r="I58" s="5"/>
    </row>
    <row r="59" spans="1:9" s="3" customFormat="1" ht="19.5" customHeight="1" thickBot="1" x14ac:dyDescent="0.35">
      <c r="A59" s="14" t="s">
        <v>10</v>
      </c>
      <c r="B59" s="15"/>
      <c r="C59" s="15"/>
      <c r="D59" s="15"/>
      <c r="E59" s="15"/>
      <c r="F59" s="15"/>
      <c r="G59" s="15"/>
      <c r="H59" s="15"/>
      <c r="I59" s="16"/>
    </row>
    <row r="60" spans="1:9" s="3" customFormat="1" ht="30" x14ac:dyDescent="0.3">
      <c r="A60" s="2" t="s">
        <v>0</v>
      </c>
      <c r="B60" s="2" t="s">
        <v>5</v>
      </c>
      <c r="C60" s="2" t="s">
        <v>1</v>
      </c>
      <c r="D60" s="2" t="s">
        <v>4</v>
      </c>
      <c r="E60" s="2" t="s">
        <v>2</v>
      </c>
      <c r="F60" s="2" t="s">
        <v>202</v>
      </c>
      <c r="G60" s="2" t="s">
        <v>203</v>
      </c>
      <c r="H60" s="2" t="s">
        <v>3</v>
      </c>
      <c r="I60" s="2" t="s">
        <v>6</v>
      </c>
    </row>
    <row r="61" spans="1:9" s="3" customFormat="1" ht="37.5" customHeight="1" x14ac:dyDescent="0.3">
      <c r="A61" s="4">
        <v>1</v>
      </c>
      <c r="B61" s="4" t="s">
        <v>56</v>
      </c>
      <c r="C61" s="4" t="s">
        <v>55</v>
      </c>
      <c r="D61" s="4" t="s">
        <v>29</v>
      </c>
      <c r="E61" s="4" t="s">
        <v>54</v>
      </c>
      <c r="F61" s="9">
        <v>36350919.170000002</v>
      </c>
      <c r="G61" s="9">
        <v>20837377.280000001</v>
      </c>
      <c r="H61" s="11">
        <v>167</v>
      </c>
      <c r="I61" s="4" t="s">
        <v>12</v>
      </c>
    </row>
    <row r="62" spans="1:9" s="3" customFormat="1" ht="51.75" customHeight="1" x14ac:dyDescent="0.3">
      <c r="A62" s="4">
        <f>A61+1</f>
        <v>2</v>
      </c>
      <c r="B62" s="4" t="s">
        <v>18</v>
      </c>
      <c r="C62" s="4" t="s">
        <v>19</v>
      </c>
      <c r="D62" s="4" t="s">
        <v>20</v>
      </c>
      <c r="E62" s="4" t="s">
        <v>21</v>
      </c>
      <c r="F62" s="9">
        <v>1782752.26</v>
      </c>
      <c r="G62" s="9">
        <v>1014574.45</v>
      </c>
      <c r="H62" s="11">
        <v>125</v>
      </c>
      <c r="I62" s="4" t="s">
        <v>12</v>
      </c>
    </row>
    <row r="63" spans="1:9" s="3" customFormat="1" ht="37.5" customHeight="1" x14ac:dyDescent="0.3">
      <c r="A63" s="4">
        <f t="shared" ref="A63:A71" si="1">A62+1</f>
        <v>3</v>
      </c>
      <c r="B63" s="4" t="s">
        <v>22</v>
      </c>
      <c r="C63" s="4" t="s">
        <v>23</v>
      </c>
      <c r="D63" s="4" t="s">
        <v>16</v>
      </c>
      <c r="E63" s="4" t="s">
        <v>24</v>
      </c>
      <c r="F63" s="9">
        <v>832739</v>
      </c>
      <c r="G63" s="9">
        <v>470530.32</v>
      </c>
      <c r="H63" s="11">
        <v>117</v>
      </c>
      <c r="I63" s="4" t="s">
        <v>12</v>
      </c>
    </row>
    <row r="64" spans="1:9" s="3" customFormat="1" ht="35.25" customHeight="1" x14ac:dyDescent="0.3">
      <c r="A64" s="4">
        <f t="shared" si="1"/>
        <v>4</v>
      </c>
      <c r="B64" s="4" t="s">
        <v>26</v>
      </c>
      <c r="C64" s="4" t="s">
        <v>27</v>
      </c>
      <c r="D64" s="4" t="s">
        <v>25</v>
      </c>
      <c r="E64" s="4" t="s">
        <v>28</v>
      </c>
      <c r="F64" s="9">
        <v>52368450</v>
      </c>
      <c r="G64" s="9">
        <v>30019080</v>
      </c>
      <c r="H64" s="11">
        <v>112</v>
      </c>
      <c r="I64" s="4" t="s">
        <v>12</v>
      </c>
    </row>
    <row r="65" spans="1:9" s="3" customFormat="1" ht="40.5" customHeight="1" x14ac:dyDescent="0.3">
      <c r="A65" s="4">
        <f t="shared" si="1"/>
        <v>5</v>
      </c>
      <c r="B65" s="4" t="s">
        <v>31</v>
      </c>
      <c r="C65" s="4" t="s">
        <v>34</v>
      </c>
      <c r="D65" s="4" t="s">
        <v>29</v>
      </c>
      <c r="E65" s="4" t="s">
        <v>30</v>
      </c>
      <c r="F65" s="9">
        <v>93578166.989999995</v>
      </c>
      <c r="G65" s="9">
        <v>53255867.390000001</v>
      </c>
      <c r="H65" s="11">
        <v>88</v>
      </c>
      <c r="I65" s="4" t="s">
        <v>12</v>
      </c>
    </row>
    <row r="66" spans="1:9" s="3" customFormat="1" ht="40.5" customHeight="1" x14ac:dyDescent="0.3">
      <c r="A66" s="4">
        <f t="shared" si="1"/>
        <v>6</v>
      </c>
      <c r="B66" s="4" t="s">
        <v>40</v>
      </c>
      <c r="C66" s="4" t="s">
        <v>39</v>
      </c>
      <c r="D66" s="4" t="s">
        <v>37</v>
      </c>
      <c r="E66" s="4" t="s">
        <v>38</v>
      </c>
      <c r="F66" s="9">
        <v>147964134.59999999</v>
      </c>
      <c r="G66" s="9">
        <v>83957708.019999996</v>
      </c>
      <c r="H66" s="11">
        <v>84</v>
      </c>
      <c r="I66" s="4" t="s">
        <v>12</v>
      </c>
    </row>
    <row r="67" spans="1:9" s="3" customFormat="1" ht="30" x14ac:dyDescent="0.3">
      <c r="A67" s="4">
        <f t="shared" si="1"/>
        <v>7</v>
      </c>
      <c r="B67" s="4" t="s">
        <v>36</v>
      </c>
      <c r="C67" s="4" t="s">
        <v>35</v>
      </c>
      <c r="D67" s="4" t="s">
        <v>32</v>
      </c>
      <c r="E67" s="4" t="s">
        <v>33</v>
      </c>
      <c r="F67" s="9">
        <v>5930900</v>
      </c>
      <c r="G67" s="9">
        <v>3399760</v>
      </c>
      <c r="H67" s="11">
        <v>84</v>
      </c>
      <c r="I67" s="4" t="s">
        <v>12</v>
      </c>
    </row>
    <row r="68" spans="1:9" s="3" customFormat="1" ht="72" customHeight="1" x14ac:dyDescent="0.3">
      <c r="A68" s="4">
        <f t="shared" si="1"/>
        <v>8</v>
      </c>
      <c r="B68" s="4" t="s">
        <v>53</v>
      </c>
      <c r="C68" s="4" t="s">
        <v>52</v>
      </c>
      <c r="D68" s="4" t="s">
        <v>16</v>
      </c>
      <c r="E68" s="4" t="s">
        <v>51</v>
      </c>
      <c r="F68" s="9">
        <v>58743850</v>
      </c>
      <c r="G68" s="9">
        <v>33192588</v>
      </c>
      <c r="H68" s="11">
        <v>83</v>
      </c>
      <c r="I68" s="4" t="s">
        <v>12</v>
      </c>
    </row>
    <row r="69" spans="1:9" s="3" customFormat="1" ht="42.75" customHeight="1" x14ac:dyDescent="0.3">
      <c r="A69" s="4">
        <f t="shared" si="1"/>
        <v>9</v>
      </c>
      <c r="B69" s="4" t="s">
        <v>43</v>
      </c>
      <c r="C69" s="4" t="s">
        <v>41</v>
      </c>
      <c r="D69" s="4" t="s">
        <v>29</v>
      </c>
      <c r="E69" s="4" t="s">
        <v>42</v>
      </c>
      <c r="F69" s="9">
        <v>19853925</v>
      </c>
      <c r="G69" s="9">
        <v>11370450</v>
      </c>
      <c r="H69" s="11">
        <v>54</v>
      </c>
      <c r="I69" s="4" t="s">
        <v>12</v>
      </c>
    </row>
    <row r="70" spans="1:9" s="3" customFormat="1" ht="58.5" customHeight="1" x14ac:dyDescent="0.3">
      <c r="A70" s="4">
        <f t="shared" si="1"/>
        <v>10</v>
      </c>
      <c r="B70" s="4" t="s">
        <v>46</v>
      </c>
      <c r="C70" s="4" t="s">
        <v>45</v>
      </c>
      <c r="D70" s="4" t="s">
        <v>16</v>
      </c>
      <c r="E70" s="4" t="s">
        <v>44</v>
      </c>
      <c r="F70" s="9">
        <v>31455579.559999999</v>
      </c>
      <c r="G70" s="9">
        <v>18031229.859999999</v>
      </c>
      <c r="H70" s="11">
        <v>3</v>
      </c>
      <c r="I70" s="4" t="s">
        <v>12</v>
      </c>
    </row>
    <row r="71" spans="1:9" s="3" customFormat="1" ht="53.25" customHeight="1" x14ac:dyDescent="0.3">
      <c r="A71" s="4">
        <f t="shared" si="1"/>
        <v>11</v>
      </c>
      <c r="B71" s="4" t="s">
        <v>50</v>
      </c>
      <c r="C71" s="4" t="s">
        <v>49</v>
      </c>
      <c r="D71" s="4" t="s">
        <v>47</v>
      </c>
      <c r="E71" s="4" t="s">
        <v>48</v>
      </c>
      <c r="F71" s="9">
        <v>1000000</v>
      </c>
      <c r="G71" s="9">
        <v>700000</v>
      </c>
      <c r="H71" s="11">
        <v>2</v>
      </c>
      <c r="I71" s="4" t="s">
        <v>12</v>
      </c>
    </row>
    <row r="72" spans="1:9" s="3" customFormat="1" ht="22.5" customHeight="1" x14ac:dyDescent="0.3">
      <c r="E72" s="8" t="s">
        <v>201</v>
      </c>
      <c r="F72" s="10">
        <f>SUM(F61:F71)</f>
        <v>449861416.57999998</v>
      </c>
      <c r="G72" s="10">
        <f>SUM(G61:G71)</f>
        <v>256249165.31999999</v>
      </c>
    </row>
    <row r="73" spans="1:9" s="3" customFormat="1" thickBot="1" x14ac:dyDescent="0.35"/>
    <row r="74" spans="1:9" s="3" customFormat="1" ht="15.6" thickBot="1" x14ac:dyDescent="0.35">
      <c r="A74" s="14" t="s">
        <v>11</v>
      </c>
      <c r="B74" s="15"/>
      <c r="C74" s="15"/>
      <c r="D74" s="15"/>
      <c r="E74" s="15"/>
      <c r="F74" s="15"/>
      <c r="G74" s="15"/>
      <c r="H74" s="15"/>
      <c r="I74" s="16"/>
    </row>
    <row r="75" spans="1:9" s="3" customFormat="1" ht="30" x14ac:dyDescent="0.3">
      <c r="A75" s="2" t="s">
        <v>0</v>
      </c>
      <c r="B75" s="2" t="s">
        <v>5</v>
      </c>
      <c r="C75" s="2" t="s">
        <v>1</v>
      </c>
      <c r="D75" s="2" t="s">
        <v>4</v>
      </c>
      <c r="E75" s="2" t="s">
        <v>2</v>
      </c>
      <c r="F75" s="2" t="s">
        <v>202</v>
      </c>
      <c r="G75" s="2" t="s">
        <v>203</v>
      </c>
      <c r="H75" s="2" t="s">
        <v>3</v>
      </c>
      <c r="I75" s="2" t="s">
        <v>6</v>
      </c>
    </row>
    <row r="76" spans="1:9" s="3" customFormat="1" ht="55.5" customHeight="1" x14ac:dyDescent="0.3">
      <c r="A76" s="4">
        <v>1</v>
      </c>
      <c r="B76" s="4" t="s">
        <v>60</v>
      </c>
      <c r="C76" s="4" t="s">
        <v>58</v>
      </c>
      <c r="D76" s="4" t="s">
        <v>57</v>
      </c>
      <c r="E76" s="4" t="s">
        <v>59</v>
      </c>
      <c r="F76" s="6">
        <v>13191002</v>
      </c>
      <c r="G76" s="6">
        <v>7507074.3099999996</v>
      </c>
      <c r="H76" s="4">
        <v>0</v>
      </c>
      <c r="I76" s="4" t="s">
        <v>13</v>
      </c>
    </row>
    <row r="77" spans="1:9" s="3" customFormat="1" ht="30" x14ac:dyDescent="0.3">
      <c r="A77" s="4">
        <v>2</v>
      </c>
      <c r="B77" s="4" t="s">
        <v>63</v>
      </c>
      <c r="C77" s="4" t="s">
        <v>62</v>
      </c>
      <c r="D77" s="4" t="s">
        <v>16</v>
      </c>
      <c r="E77" s="4" t="s">
        <v>61</v>
      </c>
      <c r="F77" s="6">
        <v>21288840</v>
      </c>
      <c r="G77" s="6">
        <v>4816819</v>
      </c>
      <c r="H77" s="4">
        <v>0</v>
      </c>
      <c r="I77" s="4" t="s">
        <v>13</v>
      </c>
    </row>
    <row r="78" spans="1:9" ht="35.25" customHeight="1" x14ac:dyDescent="0.3">
      <c r="A78" s="4">
        <v>3</v>
      </c>
      <c r="B78" s="4" t="s">
        <v>64</v>
      </c>
      <c r="C78" s="4" t="s">
        <v>66</v>
      </c>
      <c r="D78" s="4" t="s">
        <v>20</v>
      </c>
      <c r="E78" s="4" t="s">
        <v>65</v>
      </c>
      <c r="F78" s="6">
        <v>6473074.6799999997</v>
      </c>
      <c r="G78" s="6">
        <v>3710343.74</v>
      </c>
      <c r="H78" s="4">
        <v>0</v>
      </c>
      <c r="I78" s="4" t="s">
        <v>13</v>
      </c>
    </row>
    <row r="79" spans="1:9" ht="22.5" customHeight="1" x14ac:dyDescent="0.3">
      <c r="E79" s="8" t="s">
        <v>201</v>
      </c>
      <c r="F79" s="10">
        <f>SUM(F76:F78)</f>
        <v>40952916.68</v>
      </c>
      <c r="G79" s="10">
        <f>SUM(G76:G78)</f>
        <v>16034237.049999999</v>
      </c>
    </row>
    <row r="81" spans="5:7" x14ac:dyDescent="0.3">
      <c r="F81" s="7"/>
      <c r="G81" s="7"/>
    </row>
    <row r="82" spans="5:7" ht="21.75" customHeight="1" x14ac:dyDescent="0.3">
      <c r="E82" s="12" t="s">
        <v>205</v>
      </c>
      <c r="F82" s="10">
        <f>F79+F72+F57</f>
        <v>2916290788.6099997</v>
      </c>
      <c r="G82" s="10">
        <f>G57+G72+G79</f>
        <v>1636127676.8199999</v>
      </c>
    </row>
  </sheetData>
  <mergeCells count="4">
    <mergeCell ref="A3:I4"/>
    <mergeCell ref="A6:I6"/>
    <mergeCell ref="A59:I59"/>
    <mergeCell ref="A74:I7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I etapie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FENX.01.03-IW.01-001/25 - publikacja wyników po I etapie oceny</dc:title>
  <dc:creator>NFOŚiGW</dc:creator>
  <cp:lastModifiedBy>Cendrowska Anna</cp:lastModifiedBy>
  <cp:lastPrinted>2025-10-13T07:06:32Z</cp:lastPrinted>
  <dcterms:created xsi:type="dcterms:W3CDTF">2015-10-21T07:58:59Z</dcterms:created>
  <dcterms:modified xsi:type="dcterms:W3CDTF">2025-10-20T13:18:32Z</dcterms:modified>
</cp:coreProperties>
</file>