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czycki0192\Desktop\badanie rynku na stronę internetową\"/>
    </mc:Choice>
  </mc:AlternateContent>
  <bookViews>
    <workbookView xWindow="0" yWindow="0" windowWidth="23040" windowHeight="9780" firstSheet="3" activeTab="3"/>
  </bookViews>
  <sheets>
    <sheet name="formularz cenowy cz.II akcesor." sheetId="7" r:id="rId1"/>
    <sheet name="formularz cenowy cz.III (5)" sheetId="6" r:id="rId2"/>
    <sheet name="formularz cenowy cz.III (4)" sheetId="5" r:id="rId3"/>
    <sheet name="formularz cenowy cz.III zest.2" sheetId="11" r:id="rId4"/>
  </sheets>
  <definedNames>
    <definedName name="_xlnm._FilterDatabase" localSheetId="0" hidden="1">'formularz cenowy cz.II akcesor.'!$A$1:$N$47</definedName>
    <definedName name="_xlnm._FilterDatabase" localSheetId="2" hidden="1">'formularz cenowy cz.III (4)'!$A$1:$O$144</definedName>
    <definedName name="_xlnm._FilterDatabase" localSheetId="1" hidden="1">'formularz cenowy cz.III (5)'!$A$1:$N$144</definedName>
    <definedName name="_xlnm._FilterDatabase" localSheetId="3" hidden="1">'formularz cenowy cz.III zest.2'!$A$1:$N$72</definedName>
    <definedName name="_xlnm.Print_Area" localSheetId="0">'formularz cenowy cz.II akcesor.'!$D$3:$N$46</definedName>
    <definedName name="_xlnm.Print_Area" localSheetId="2">'formularz cenowy cz.III (4)'!$D$3:$O$143</definedName>
    <definedName name="_xlnm.Print_Area" localSheetId="1">'formularz cenowy cz.III (5)'!$D$3:$N$143</definedName>
    <definedName name="_xlnm.Print_Area" localSheetId="3">'formularz cenowy cz.III zest.2'!$D$3:$N$71</definedName>
    <definedName name="_xlnm.Print_Titles" localSheetId="0">'formularz cenowy cz.II akcesor.'!$6:$6</definedName>
    <definedName name="_xlnm.Print_Titles" localSheetId="2">'formularz cenowy cz.III (4)'!$6:$6</definedName>
    <definedName name="_xlnm.Print_Titles" localSheetId="1">'formularz cenowy cz.III (5)'!$6:$6</definedName>
    <definedName name="_xlnm.Print_Titles" localSheetId="3">'formularz cenowy cz.III zest.2'!$6:$6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1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K11" i="11" l="1"/>
  <c r="K15" i="11"/>
  <c r="K19" i="11"/>
  <c r="L19" i="11" s="1"/>
  <c r="K23" i="11"/>
  <c r="L23" i="11" s="1"/>
  <c r="K27" i="11"/>
  <c r="K31" i="11"/>
  <c r="K35" i="11"/>
  <c r="L35" i="11" s="1"/>
  <c r="K39" i="11"/>
  <c r="L39" i="11" s="1"/>
  <c r="K43" i="11"/>
  <c r="K47" i="11"/>
  <c r="K51" i="11"/>
  <c r="L51" i="11" s="1"/>
  <c r="K55" i="11"/>
  <c r="L55" i="11" s="1"/>
  <c r="K59" i="11"/>
  <c r="K63" i="11"/>
  <c r="K67" i="11"/>
  <c r="L67" i="11" s="1"/>
  <c r="K8" i="11"/>
  <c r="L8" i="11" s="1"/>
  <c r="L11" i="11"/>
  <c r="K12" i="11"/>
  <c r="L12" i="11" s="1"/>
  <c r="L15" i="11"/>
  <c r="K16" i="11"/>
  <c r="L16" i="11" s="1"/>
  <c r="K20" i="11"/>
  <c r="L20" i="11" s="1"/>
  <c r="K24" i="11"/>
  <c r="L24" i="11" s="1"/>
  <c r="L27" i="11"/>
  <c r="K28" i="11"/>
  <c r="L28" i="11" s="1"/>
  <c r="L31" i="11"/>
  <c r="K32" i="11"/>
  <c r="L32" i="11" s="1"/>
  <c r="K36" i="11"/>
  <c r="L36" i="11" s="1"/>
  <c r="K40" i="11"/>
  <c r="L40" i="11" s="1"/>
  <c r="L43" i="11"/>
  <c r="K44" i="11"/>
  <c r="L44" i="11" s="1"/>
  <c r="L47" i="11"/>
  <c r="K48" i="11"/>
  <c r="L48" i="11" s="1"/>
  <c r="K52" i="11"/>
  <c r="L52" i="11" s="1"/>
  <c r="K56" i="11"/>
  <c r="L56" i="11" s="1"/>
  <c r="L59" i="11"/>
  <c r="K60" i="11"/>
  <c r="L60" i="11" s="1"/>
  <c r="L63" i="11"/>
  <c r="K64" i="11"/>
  <c r="L64" i="11" s="1"/>
  <c r="K68" i="11"/>
  <c r="L68" i="11" s="1"/>
  <c r="I7" i="11"/>
  <c r="I69" i="11" s="1"/>
  <c r="K66" i="11" l="1"/>
  <c r="L66" i="11" s="1"/>
  <c r="K62" i="11"/>
  <c r="L62" i="11" s="1"/>
  <c r="K58" i="11"/>
  <c r="L58" i="11" s="1"/>
  <c r="K54" i="11"/>
  <c r="L54" i="11" s="1"/>
  <c r="K50" i="11"/>
  <c r="L50" i="11" s="1"/>
  <c r="K46" i="11"/>
  <c r="L46" i="11" s="1"/>
  <c r="K42" i="11"/>
  <c r="L42" i="11" s="1"/>
  <c r="K38" i="11"/>
  <c r="L38" i="11" s="1"/>
  <c r="K34" i="11"/>
  <c r="L34" i="11" s="1"/>
  <c r="K30" i="11"/>
  <c r="L30" i="11" s="1"/>
  <c r="K26" i="11"/>
  <c r="L26" i="11" s="1"/>
  <c r="K22" i="11"/>
  <c r="L22" i="11" s="1"/>
  <c r="K18" i="11"/>
  <c r="L18" i="11" s="1"/>
  <c r="K14" i="11"/>
  <c r="L14" i="11" s="1"/>
  <c r="K10" i="11"/>
  <c r="L10" i="11" s="1"/>
  <c r="K65" i="11"/>
  <c r="L65" i="11" s="1"/>
  <c r="K61" i="11"/>
  <c r="L61" i="11" s="1"/>
  <c r="K57" i="11"/>
  <c r="L57" i="11" s="1"/>
  <c r="K53" i="11"/>
  <c r="L53" i="11" s="1"/>
  <c r="K49" i="11"/>
  <c r="L49" i="11" s="1"/>
  <c r="K45" i="11"/>
  <c r="L45" i="11" s="1"/>
  <c r="K41" i="11"/>
  <c r="L41" i="11" s="1"/>
  <c r="K37" i="11"/>
  <c r="L37" i="11" s="1"/>
  <c r="K33" i="11"/>
  <c r="L33" i="11" s="1"/>
  <c r="K29" i="11"/>
  <c r="L29" i="11" s="1"/>
  <c r="K25" i="11"/>
  <c r="L25" i="11" s="1"/>
  <c r="K21" i="11"/>
  <c r="L21" i="11" s="1"/>
  <c r="K17" i="11"/>
  <c r="L17" i="11" s="1"/>
  <c r="K13" i="11"/>
  <c r="L13" i="11" s="1"/>
  <c r="K9" i="11"/>
  <c r="L9" i="11" s="1"/>
  <c r="K7" i="11"/>
  <c r="L7" i="11" s="1"/>
  <c r="K69" i="11" l="1"/>
  <c r="L69" i="11"/>
  <c r="I43" i="7" l="1"/>
  <c r="I42" i="7"/>
  <c r="I41" i="7"/>
  <c r="K41" i="7" s="1"/>
  <c r="L41" i="7" s="1"/>
  <c r="I40" i="7"/>
  <c r="I39" i="7"/>
  <c r="I38" i="7"/>
  <c r="K38" i="7" s="1"/>
  <c r="L38" i="7" s="1"/>
  <c r="I37" i="7"/>
  <c r="I36" i="7"/>
  <c r="K36" i="7" s="1"/>
  <c r="L36" i="7" s="1"/>
  <c r="I35" i="7"/>
  <c r="K35" i="7" s="1"/>
  <c r="L35" i="7" s="1"/>
  <c r="I34" i="7"/>
  <c r="I33" i="7"/>
  <c r="I32" i="7"/>
  <c r="K32" i="7" s="1"/>
  <c r="L32" i="7" s="1"/>
  <c r="I31" i="7"/>
  <c r="K31" i="7" s="1"/>
  <c r="L31" i="7" s="1"/>
  <c r="I30" i="7"/>
  <c r="I29" i="7"/>
  <c r="K29" i="7" s="1"/>
  <c r="L29" i="7" s="1"/>
  <c r="I28" i="7"/>
  <c r="K28" i="7" s="1"/>
  <c r="L28" i="7" s="1"/>
  <c r="I27" i="7"/>
  <c r="I26" i="7"/>
  <c r="I25" i="7"/>
  <c r="K25" i="7" s="1"/>
  <c r="L25" i="7" s="1"/>
  <c r="I24" i="7"/>
  <c r="K24" i="7" s="1"/>
  <c r="L24" i="7" s="1"/>
  <c r="I23" i="7"/>
  <c r="I22" i="7"/>
  <c r="K22" i="7" s="1"/>
  <c r="L22" i="7" s="1"/>
  <c r="I21" i="7"/>
  <c r="I20" i="7"/>
  <c r="I19" i="7"/>
  <c r="I18" i="7"/>
  <c r="K18" i="7" s="1"/>
  <c r="L18" i="7" s="1"/>
  <c r="I17" i="7"/>
  <c r="I16" i="7"/>
  <c r="I15" i="7"/>
  <c r="K15" i="7" s="1"/>
  <c r="L15" i="7" s="1"/>
  <c r="I14" i="7"/>
  <c r="K14" i="7" s="1"/>
  <c r="L14" i="7" s="1"/>
  <c r="I13" i="7"/>
  <c r="I12" i="7"/>
  <c r="K12" i="7" s="1"/>
  <c r="L12" i="7" s="1"/>
  <c r="I11" i="7"/>
  <c r="I10" i="7"/>
  <c r="I9" i="7"/>
  <c r="K9" i="7" s="1"/>
  <c r="L9" i="7" s="1"/>
  <c r="I8" i="7"/>
  <c r="K8" i="7" s="1"/>
  <c r="L8" i="7" s="1"/>
  <c r="I7" i="7"/>
  <c r="K7" i="7" s="1"/>
  <c r="L7" i="7" s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7" i="5"/>
  <c r="L140" i="6"/>
  <c r="K140" i="6"/>
  <c r="I140" i="6"/>
  <c r="K139" i="6"/>
  <c r="I139" i="6"/>
  <c r="L139" i="6" s="1"/>
  <c r="I138" i="6"/>
  <c r="L137" i="6"/>
  <c r="K137" i="6"/>
  <c r="I137" i="6"/>
  <c r="L136" i="6"/>
  <c r="K136" i="6"/>
  <c r="I136" i="6"/>
  <c r="K135" i="6"/>
  <c r="I135" i="6"/>
  <c r="L135" i="6" s="1"/>
  <c r="I134" i="6"/>
  <c r="L133" i="6"/>
  <c r="K133" i="6"/>
  <c r="I133" i="6"/>
  <c r="L132" i="6"/>
  <c r="K132" i="6"/>
  <c r="I132" i="6"/>
  <c r="K131" i="6"/>
  <c r="I131" i="6"/>
  <c r="L131" i="6" s="1"/>
  <c r="I130" i="6"/>
  <c r="L129" i="6"/>
  <c r="K129" i="6"/>
  <c r="I129" i="6"/>
  <c r="L128" i="6"/>
  <c r="K128" i="6"/>
  <c r="I128" i="6"/>
  <c r="K127" i="6"/>
  <c r="I127" i="6"/>
  <c r="L127" i="6" s="1"/>
  <c r="I126" i="6"/>
  <c r="L125" i="6"/>
  <c r="K125" i="6"/>
  <c r="I125" i="6"/>
  <c r="L124" i="6"/>
  <c r="K124" i="6"/>
  <c r="I124" i="6"/>
  <c r="K123" i="6"/>
  <c r="I123" i="6"/>
  <c r="L123" i="6" s="1"/>
  <c r="I122" i="6"/>
  <c r="L121" i="6"/>
  <c r="K121" i="6"/>
  <c r="I121" i="6"/>
  <c r="L120" i="6"/>
  <c r="K120" i="6"/>
  <c r="I120" i="6"/>
  <c r="K119" i="6"/>
  <c r="I119" i="6"/>
  <c r="L119" i="6" s="1"/>
  <c r="I118" i="6"/>
  <c r="L117" i="6"/>
  <c r="K117" i="6"/>
  <c r="I117" i="6"/>
  <c r="L116" i="6"/>
  <c r="K116" i="6"/>
  <c r="I116" i="6"/>
  <c r="K115" i="6"/>
  <c r="I115" i="6"/>
  <c r="L115" i="6" s="1"/>
  <c r="I114" i="6"/>
  <c r="L113" i="6"/>
  <c r="K113" i="6"/>
  <c r="I113" i="6"/>
  <c r="L112" i="6"/>
  <c r="K112" i="6"/>
  <c r="I112" i="6"/>
  <c r="K111" i="6"/>
  <c r="I111" i="6"/>
  <c r="L111" i="6" s="1"/>
  <c r="I110" i="6"/>
  <c r="L109" i="6"/>
  <c r="K109" i="6"/>
  <c r="I109" i="6"/>
  <c r="L108" i="6"/>
  <c r="K108" i="6"/>
  <c r="I108" i="6"/>
  <c r="K107" i="6"/>
  <c r="I107" i="6"/>
  <c r="L107" i="6" s="1"/>
  <c r="I106" i="6"/>
  <c r="L105" i="6"/>
  <c r="K105" i="6"/>
  <c r="I105" i="6"/>
  <c r="L104" i="6"/>
  <c r="K104" i="6"/>
  <c r="I104" i="6"/>
  <c r="K103" i="6"/>
  <c r="I103" i="6"/>
  <c r="L103" i="6" s="1"/>
  <c r="I102" i="6"/>
  <c r="L101" i="6"/>
  <c r="K101" i="6"/>
  <c r="I101" i="6"/>
  <c r="L100" i="6"/>
  <c r="K100" i="6"/>
  <c r="I100" i="6"/>
  <c r="K99" i="6"/>
  <c r="I99" i="6"/>
  <c r="L99" i="6" s="1"/>
  <c r="I98" i="6"/>
  <c r="L97" i="6"/>
  <c r="K97" i="6"/>
  <c r="I97" i="6"/>
  <c r="L96" i="6"/>
  <c r="K96" i="6"/>
  <c r="I96" i="6"/>
  <c r="K95" i="6"/>
  <c r="I95" i="6"/>
  <c r="L95" i="6" s="1"/>
  <c r="I94" i="6"/>
  <c r="L93" i="6"/>
  <c r="K93" i="6"/>
  <c r="I93" i="6"/>
  <c r="L92" i="6"/>
  <c r="K92" i="6"/>
  <c r="I92" i="6"/>
  <c r="K91" i="6"/>
  <c r="I91" i="6"/>
  <c r="L91" i="6" s="1"/>
  <c r="I90" i="6"/>
  <c r="L89" i="6"/>
  <c r="K89" i="6"/>
  <c r="I89" i="6"/>
  <c r="L88" i="6"/>
  <c r="K88" i="6"/>
  <c r="I88" i="6"/>
  <c r="K87" i="6"/>
  <c r="I87" i="6"/>
  <c r="L87" i="6" s="1"/>
  <c r="I86" i="6"/>
  <c r="L85" i="6"/>
  <c r="K85" i="6"/>
  <c r="I85" i="6"/>
  <c r="L84" i="6"/>
  <c r="K84" i="6"/>
  <c r="I84" i="6"/>
  <c r="K83" i="6"/>
  <c r="I83" i="6"/>
  <c r="L83" i="6" s="1"/>
  <c r="I82" i="6"/>
  <c r="L81" i="6"/>
  <c r="K81" i="6"/>
  <c r="I81" i="6"/>
  <c r="L80" i="6"/>
  <c r="K80" i="6"/>
  <c r="I80" i="6"/>
  <c r="K79" i="6"/>
  <c r="I79" i="6"/>
  <c r="L79" i="6" s="1"/>
  <c r="I78" i="6"/>
  <c r="L77" i="6"/>
  <c r="K77" i="6"/>
  <c r="I77" i="6"/>
  <c r="L76" i="6"/>
  <c r="K76" i="6"/>
  <c r="I76" i="6"/>
  <c r="K75" i="6"/>
  <c r="I75" i="6"/>
  <c r="L75" i="6" s="1"/>
  <c r="I74" i="6"/>
  <c r="L73" i="6"/>
  <c r="K73" i="6"/>
  <c r="I73" i="6"/>
  <c r="L72" i="6"/>
  <c r="K72" i="6"/>
  <c r="I72" i="6"/>
  <c r="K71" i="6"/>
  <c r="I71" i="6"/>
  <c r="L71" i="6" s="1"/>
  <c r="I70" i="6"/>
  <c r="I69" i="6"/>
  <c r="K69" i="6" s="1"/>
  <c r="L69" i="6" s="1"/>
  <c r="L68" i="6"/>
  <c r="K68" i="6"/>
  <c r="I68" i="6"/>
  <c r="K67" i="6"/>
  <c r="I67" i="6"/>
  <c r="L67" i="6" s="1"/>
  <c r="I66" i="6"/>
  <c r="I65" i="6"/>
  <c r="K65" i="6" s="1"/>
  <c r="L65" i="6" s="1"/>
  <c r="L64" i="6"/>
  <c r="K64" i="6"/>
  <c r="I64" i="6"/>
  <c r="K63" i="6"/>
  <c r="I63" i="6"/>
  <c r="L63" i="6" s="1"/>
  <c r="I62" i="6"/>
  <c r="I61" i="6"/>
  <c r="K61" i="6" s="1"/>
  <c r="L61" i="6" s="1"/>
  <c r="L60" i="6"/>
  <c r="K60" i="6"/>
  <c r="I60" i="6"/>
  <c r="K59" i="6"/>
  <c r="I59" i="6"/>
  <c r="L59" i="6" s="1"/>
  <c r="I58" i="6"/>
  <c r="I57" i="6"/>
  <c r="K57" i="6" s="1"/>
  <c r="L57" i="6" s="1"/>
  <c r="L56" i="6"/>
  <c r="K56" i="6"/>
  <c r="I56" i="6"/>
  <c r="K55" i="6"/>
  <c r="I55" i="6"/>
  <c r="L55" i="6" s="1"/>
  <c r="I54" i="6"/>
  <c r="I53" i="6"/>
  <c r="K53" i="6" s="1"/>
  <c r="L53" i="6" s="1"/>
  <c r="L52" i="6"/>
  <c r="K52" i="6"/>
  <c r="I52" i="6"/>
  <c r="K51" i="6"/>
  <c r="I51" i="6"/>
  <c r="L51" i="6" s="1"/>
  <c r="I50" i="6"/>
  <c r="I49" i="6"/>
  <c r="K49" i="6" s="1"/>
  <c r="L49" i="6" s="1"/>
  <c r="L48" i="6"/>
  <c r="K48" i="6"/>
  <c r="I48" i="6"/>
  <c r="K47" i="6"/>
  <c r="I47" i="6"/>
  <c r="L47" i="6" s="1"/>
  <c r="I46" i="6"/>
  <c r="I45" i="6"/>
  <c r="K45" i="6" s="1"/>
  <c r="L45" i="6" s="1"/>
  <c r="L44" i="6"/>
  <c r="K44" i="6"/>
  <c r="I44" i="6"/>
  <c r="K43" i="6"/>
  <c r="I43" i="6"/>
  <c r="L43" i="6" s="1"/>
  <c r="I42" i="6"/>
  <c r="I41" i="6"/>
  <c r="K41" i="6" s="1"/>
  <c r="L41" i="6" s="1"/>
  <c r="L40" i="6"/>
  <c r="K40" i="6"/>
  <c r="I40" i="6"/>
  <c r="K39" i="6"/>
  <c r="I39" i="6"/>
  <c r="L39" i="6" s="1"/>
  <c r="I38" i="6"/>
  <c r="I37" i="6"/>
  <c r="K37" i="6" s="1"/>
  <c r="L37" i="6" s="1"/>
  <c r="L36" i="6"/>
  <c r="K36" i="6"/>
  <c r="I36" i="6"/>
  <c r="K35" i="6"/>
  <c r="I35" i="6"/>
  <c r="L35" i="6" s="1"/>
  <c r="I34" i="6"/>
  <c r="I33" i="6"/>
  <c r="K33" i="6" s="1"/>
  <c r="L33" i="6" s="1"/>
  <c r="L32" i="6"/>
  <c r="K32" i="6"/>
  <c r="I32" i="6"/>
  <c r="K31" i="6"/>
  <c r="I31" i="6"/>
  <c r="L31" i="6" s="1"/>
  <c r="I30" i="6"/>
  <c r="I29" i="6"/>
  <c r="K29" i="6" s="1"/>
  <c r="L29" i="6" s="1"/>
  <c r="L28" i="6"/>
  <c r="K28" i="6"/>
  <c r="I28" i="6"/>
  <c r="K27" i="6"/>
  <c r="I27" i="6"/>
  <c r="L27" i="6" s="1"/>
  <c r="I26" i="6"/>
  <c r="I25" i="6"/>
  <c r="K25" i="6" s="1"/>
  <c r="L25" i="6" s="1"/>
  <c r="L24" i="6"/>
  <c r="K24" i="6"/>
  <c r="I24" i="6"/>
  <c r="K23" i="6"/>
  <c r="I23" i="6"/>
  <c r="L23" i="6" s="1"/>
  <c r="I22" i="6"/>
  <c r="I21" i="6"/>
  <c r="K21" i="6" s="1"/>
  <c r="L21" i="6" s="1"/>
  <c r="L20" i="6"/>
  <c r="K20" i="6"/>
  <c r="I20" i="6"/>
  <c r="K19" i="6"/>
  <c r="I19" i="6"/>
  <c r="L19" i="6" s="1"/>
  <c r="I18" i="6"/>
  <c r="I17" i="6"/>
  <c r="K17" i="6" s="1"/>
  <c r="L17" i="6" s="1"/>
  <c r="L16" i="6"/>
  <c r="K16" i="6"/>
  <c r="I16" i="6"/>
  <c r="K15" i="6"/>
  <c r="I15" i="6"/>
  <c r="L15" i="6" s="1"/>
  <c r="I14" i="6"/>
  <c r="I13" i="6"/>
  <c r="K13" i="6" s="1"/>
  <c r="L13" i="6" s="1"/>
  <c r="L12" i="6"/>
  <c r="K12" i="6"/>
  <c r="I12" i="6"/>
  <c r="K11" i="6"/>
  <c r="I11" i="6"/>
  <c r="L11" i="6" s="1"/>
  <c r="I10" i="6"/>
  <c r="I9" i="6"/>
  <c r="K9" i="6" s="1"/>
  <c r="L9" i="6" s="1"/>
  <c r="L8" i="6"/>
  <c r="K8" i="6"/>
  <c r="I8" i="6"/>
  <c r="K7" i="6"/>
  <c r="I7" i="6"/>
  <c r="I141" i="6" s="1"/>
  <c r="K13" i="7" l="1"/>
  <c r="L13" i="7" s="1"/>
  <c r="K39" i="7"/>
  <c r="L39" i="7" s="1"/>
  <c r="K10" i="7"/>
  <c r="L10" i="7" s="1"/>
  <c r="K11" i="7"/>
  <c r="L11" i="7" s="1"/>
  <c r="K19" i="7"/>
  <c r="L19" i="7" s="1"/>
  <c r="K17" i="7"/>
  <c r="L17" i="7" s="1"/>
  <c r="K16" i="7"/>
  <c r="L16" i="7" s="1"/>
  <c r="K21" i="7"/>
  <c r="L21" i="7" s="1"/>
  <c r="K27" i="7"/>
  <c r="L27" i="7" s="1"/>
  <c r="K34" i="7"/>
  <c r="L34" i="7" s="1"/>
  <c r="K43" i="7"/>
  <c r="L43" i="7" s="1"/>
  <c r="I44" i="7"/>
  <c r="K20" i="7"/>
  <c r="L20" i="7" s="1"/>
  <c r="K23" i="7"/>
  <c r="L23" i="7" s="1"/>
  <c r="K26" i="7"/>
  <c r="L26" i="7" s="1"/>
  <c r="K30" i="7"/>
  <c r="L30" i="7" s="1"/>
  <c r="K33" i="7"/>
  <c r="L33" i="7" s="1"/>
  <c r="K37" i="7"/>
  <c r="L37" i="7" s="1"/>
  <c r="K40" i="7"/>
  <c r="L40" i="7" s="1"/>
  <c r="K42" i="7"/>
  <c r="L42" i="7" s="1"/>
  <c r="L54" i="6"/>
  <c r="L118" i="6"/>
  <c r="L130" i="6"/>
  <c r="L50" i="6"/>
  <c r="L66" i="6"/>
  <c r="L14" i="6"/>
  <c r="L30" i="6"/>
  <c r="L78" i="6"/>
  <c r="L94" i="6"/>
  <c r="L7" i="6"/>
  <c r="K10" i="6"/>
  <c r="L10" i="6" s="1"/>
  <c r="K14" i="6"/>
  <c r="K18" i="6"/>
  <c r="L18" i="6" s="1"/>
  <c r="K22" i="6"/>
  <c r="L22" i="6" s="1"/>
  <c r="K26" i="6"/>
  <c r="L26" i="6" s="1"/>
  <c r="K30" i="6"/>
  <c r="K34" i="6"/>
  <c r="L34" i="6" s="1"/>
  <c r="K38" i="6"/>
  <c r="L38" i="6" s="1"/>
  <c r="K42" i="6"/>
  <c r="L42" i="6" s="1"/>
  <c r="K46" i="6"/>
  <c r="L46" i="6" s="1"/>
  <c r="K50" i="6"/>
  <c r="K54" i="6"/>
  <c r="K58" i="6"/>
  <c r="L58" i="6" s="1"/>
  <c r="K62" i="6"/>
  <c r="L62" i="6" s="1"/>
  <c r="K66" i="6"/>
  <c r="K70" i="6"/>
  <c r="L70" i="6" s="1"/>
  <c r="K74" i="6"/>
  <c r="L74" i="6" s="1"/>
  <c r="K78" i="6"/>
  <c r="K82" i="6"/>
  <c r="L82" i="6" s="1"/>
  <c r="K86" i="6"/>
  <c r="L86" i="6" s="1"/>
  <c r="K90" i="6"/>
  <c r="L90" i="6" s="1"/>
  <c r="K94" i="6"/>
  <c r="K98" i="6"/>
  <c r="L98" i="6" s="1"/>
  <c r="K102" i="6"/>
  <c r="L102" i="6" s="1"/>
  <c r="K106" i="6"/>
  <c r="L106" i="6" s="1"/>
  <c r="K110" i="6"/>
  <c r="L110" i="6" s="1"/>
  <c r="K114" i="6"/>
  <c r="L114" i="6" s="1"/>
  <c r="K118" i="6"/>
  <c r="K122" i="6"/>
  <c r="L122" i="6" s="1"/>
  <c r="K126" i="6"/>
  <c r="L126" i="6" s="1"/>
  <c r="K130" i="6"/>
  <c r="K134" i="6"/>
  <c r="L134" i="6" s="1"/>
  <c r="K138" i="6"/>
  <c r="L138" i="6" s="1"/>
  <c r="L140" i="5"/>
  <c r="L139" i="5"/>
  <c r="M139" i="5" s="1"/>
  <c r="L136" i="5"/>
  <c r="M136" i="5" s="1"/>
  <c r="L135" i="5"/>
  <c r="M135" i="5" s="1"/>
  <c r="L132" i="5"/>
  <c r="L131" i="5"/>
  <c r="M131" i="5" s="1"/>
  <c r="L128" i="5"/>
  <c r="M128" i="5" s="1"/>
  <c r="L127" i="5"/>
  <c r="M127" i="5" s="1"/>
  <c r="L124" i="5"/>
  <c r="L123" i="5"/>
  <c r="M123" i="5" s="1"/>
  <c r="L120" i="5"/>
  <c r="M120" i="5" s="1"/>
  <c r="L119" i="5"/>
  <c r="M119" i="5" s="1"/>
  <c r="M116" i="5"/>
  <c r="L116" i="5"/>
  <c r="L115" i="5"/>
  <c r="M115" i="5" s="1"/>
  <c r="L112" i="5"/>
  <c r="M112" i="5" s="1"/>
  <c r="L111" i="5"/>
  <c r="M111" i="5" s="1"/>
  <c r="L108" i="5"/>
  <c r="L107" i="5"/>
  <c r="M107" i="5" s="1"/>
  <c r="L104" i="5"/>
  <c r="M104" i="5" s="1"/>
  <c r="L103" i="5"/>
  <c r="M103" i="5" s="1"/>
  <c r="L100" i="5"/>
  <c r="L99" i="5"/>
  <c r="M99" i="5" s="1"/>
  <c r="L96" i="5"/>
  <c r="M96" i="5" s="1"/>
  <c r="L95" i="5"/>
  <c r="M95" i="5" s="1"/>
  <c r="L92" i="5"/>
  <c r="L91" i="5"/>
  <c r="M91" i="5" s="1"/>
  <c r="L88" i="5"/>
  <c r="M88" i="5" s="1"/>
  <c r="L87" i="5"/>
  <c r="M87" i="5" s="1"/>
  <c r="L84" i="5"/>
  <c r="M84" i="5" s="1"/>
  <c r="L80" i="5"/>
  <c r="M80" i="5" s="1"/>
  <c r="L78" i="5"/>
  <c r="L76" i="5"/>
  <c r="M76" i="5" s="1"/>
  <c r="L75" i="5"/>
  <c r="M75" i="5" s="1"/>
  <c r="L72" i="5"/>
  <c r="M72" i="5" s="1"/>
  <c r="L70" i="5"/>
  <c r="L68" i="5"/>
  <c r="M68" i="5" s="1"/>
  <c r="L67" i="5"/>
  <c r="L64" i="5"/>
  <c r="M64" i="5" s="1"/>
  <c r="L62" i="5"/>
  <c r="L60" i="5"/>
  <c r="M60" i="5" s="1"/>
  <c r="L59" i="5"/>
  <c r="L56" i="5"/>
  <c r="M56" i="5" s="1"/>
  <c r="L55" i="5"/>
  <c r="L54" i="5"/>
  <c r="L52" i="5"/>
  <c r="M52" i="5" s="1"/>
  <c r="L51" i="5"/>
  <c r="L48" i="5"/>
  <c r="M48" i="5" s="1"/>
  <c r="L46" i="5"/>
  <c r="L44" i="5"/>
  <c r="M44" i="5" s="1"/>
  <c r="L43" i="5"/>
  <c r="L42" i="5"/>
  <c r="L40" i="5"/>
  <c r="M40" i="5" s="1"/>
  <c r="L36" i="5"/>
  <c r="M36" i="5" s="1"/>
  <c r="L35" i="5"/>
  <c r="L32" i="5"/>
  <c r="M32" i="5" s="1"/>
  <c r="L28" i="5"/>
  <c r="M28" i="5" s="1"/>
  <c r="L27" i="5"/>
  <c r="L26" i="5"/>
  <c r="L24" i="5"/>
  <c r="M24" i="5" s="1"/>
  <c r="L20" i="5"/>
  <c r="M20" i="5" s="1"/>
  <c r="L19" i="5"/>
  <c r="L16" i="5"/>
  <c r="M16" i="5" s="1"/>
  <c r="L14" i="5"/>
  <c r="L12" i="5"/>
  <c r="M12" i="5" s="1"/>
  <c r="L11" i="5"/>
  <c r="M11" i="5" s="1"/>
  <c r="L8" i="5"/>
  <c r="M8" i="5" s="1"/>
  <c r="K44" i="7" l="1"/>
  <c r="L44" i="7"/>
  <c r="L141" i="6"/>
  <c r="K141" i="6"/>
  <c r="L7" i="5"/>
  <c r="M7" i="5" s="1"/>
  <c r="L23" i="5"/>
  <c r="M23" i="5" s="1"/>
  <c r="L39" i="5"/>
  <c r="M39" i="5" s="1"/>
  <c r="M100" i="5"/>
  <c r="M132" i="5"/>
  <c r="M55" i="5"/>
  <c r="M27" i="5"/>
  <c r="M43" i="5"/>
  <c r="M59" i="5"/>
  <c r="L71" i="5"/>
  <c r="M71" i="5" s="1"/>
  <c r="L15" i="5"/>
  <c r="M15" i="5" s="1"/>
  <c r="M19" i="5"/>
  <c r="L31" i="5"/>
  <c r="M31" i="5" s="1"/>
  <c r="M35" i="5"/>
  <c r="L47" i="5"/>
  <c r="M47" i="5" s="1"/>
  <c r="M51" i="5"/>
  <c r="L63" i="5"/>
  <c r="M63" i="5" s="1"/>
  <c r="M67" i="5"/>
  <c r="L79" i="5"/>
  <c r="M79" i="5" s="1"/>
  <c r="L83" i="5"/>
  <c r="M83" i="5" s="1"/>
  <c r="M92" i="5"/>
  <c r="M124" i="5"/>
  <c r="M108" i="5"/>
  <c r="M140" i="5"/>
  <c r="L10" i="5"/>
  <c r="M10" i="5" s="1"/>
  <c r="L30" i="5"/>
  <c r="M30" i="5" s="1"/>
  <c r="L50" i="5"/>
  <c r="M50" i="5" s="1"/>
  <c r="L58" i="5"/>
  <c r="M58" i="5" s="1"/>
  <c r="L66" i="5"/>
  <c r="M66" i="5" s="1"/>
  <c r="L74" i="5"/>
  <c r="M74" i="5" s="1"/>
  <c r="L82" i="5"/>
  <c r="M82" i="5" s="1"/>
  <c r="L86" i="5"/>
  <c r="M86" i="5" s="1"/>
  <c r="L94" i="5"/>
  <c r="M94" i="5" s="1"/>
  <c r="L102" i="5"/>
  <c r="M102" i="5" s="1"/>
  <c r="L110" i="5"/>
  <c r="M110" i="5" s="1"/>
  <c r="L118" i="5"/>
  <c r="M118" i="5" s="1"/>
  <c r="L126" i="5"/>
  <c r="M126" i="5" s="1"/>
  <c r="L134" i="5"/>
  <c r="M134" i="5" s="1"/>
  <c r="M14" i="5"/>
  <c r="M26" i="5"/>
  <c r="M42" i="5"/>
  <c r="M46" i="5"/>
  <c r="M54" i="5"/>
  <c r="M62" i="5"/>
  <c r="M70" i="5"/>
  <c r="M78" i="5"/>
  <c r="L18" i="5"/>
  <c r="M18" i="5" s="1"/>
  <c r="L22" i="5"/>
  <c r="M22" i="5" s="1"/>
  <c r="L34" i="5"/>
  <c r="M34" i="5" s="1"/>
  <c r="L38" i="5"/>
  <c r="M38" i="5" s="1"/>
  <c r="L9" i="5"/>
  <c r="M9" i="5" s="1"/>
  <c r="J141" i="5"/>
  <c r="L13" i="5"/>
  <c r="L17" i="5"/>
  <c r="M17" i="5" s="1"/>
  <c r="L21" i="5"/>
  <c r="M21" i="5" s="1"/>
  <c r="L25" i="5"/>
  <c r="M25" i="5" s="1"/>
  <c r="L29" i="5"/>
  <c r="M29" i="5" s="1"/>
  <c r="L33" i="5"/>
  <c r="M33" i="5" s="1"/>
  <c r="L37" i="5"/>
  <c r="M37" i="5" s="1"/>
  <c r="L41" i="5"/>
  <c r="M41" i="5" s="1"/>
  <c r="L45" i="5"/>
  <c r="M45" i="5" s="1"/>
  <c r="L49" i="5"/>
  <c r="M49" i="5" s="1"/>
  <c r="L53" i="5"/>
  <c r="M53" i="5" s="1"/>
  <c r="L57" i="5"/>
  <c r="M57" i="5" s="1"/>
  <c r="L61" i="5"/>
  <c r="M61" i="5" s="1"/>
  <c r="L65" i="5"/>
  <c r="M65" i="5" s="1"/>
  <c r="L69" i="5"/>
  <c r="M69" i="5" s="1"/>
  <c r="L73" i="5"/>
  <c r="M73" i="5" s="1"/>
  <c r="L77" i="5"/>
  <c r="M77" i="5" s="1"/>
  <c r="L81" i="5"/>
  <c r="M81" i="5" s="1"/>
  <c r="L85" i="5"/>
  <c r="M85" i="5" s="1"/>
  <c r="L90" i="5"/>
  <c r="M90" i="5" s="1"/>
  <c r="L98" i="5"/>
  <c r="M98" i="5" s="1"/>
  <c r="L106" i="5"/>
  <c r="M106" i="5" s="1"/>
  <c r="L114" i="5"/>
  <c r="M114" i="5" s="1"/>
  <c r="L122" i="5"/>
  <c r="M122" i="5" s="1"/>
  <c r="L130" i="5"/>
  <c r="M130" i="5" s="1"/>
  <c r="L138" i="5"/>
  <c r="M138" i="5" s="1"/>
  <c r="L89" i="5"/>
  <c r="M89" i="5" s="1"/>
  <c r="L93" i="5"/>
  <c r="M93" i="5" s="1"/>
  <c r="L97" i="5"/>
  <c r="M97" i="5" s="1"/>
  <c r="L101" i="5"/>
  <c r="M101" i="5" s="1"/>
  <c r="L105" i="5"/>
  <c r="M105" i="5" s="1"/>
  <c r="L109" i="5"/>
  <c r="M109" i="5" s="1"/>
  <c r="L113" i="5"/>
  <c r="M113" i="5" s="1"/>
  <c r="L117" i="5"/>
  <c r="M117" i="5" s="1"/>
  <c r="L121" i="5"/>
  <c r="M121" i="5" s="1"/>
  <c r="L125" i="5"/>
  <c r="M125" i="5" s="1"/>
  <c r="L129" i="5"/>
  <c r="M129" i="5" s="1"/>
  <c r="L133" i="5"/>
  <c r="M133" i="5" s="1"/>
  <c r="L137" i="5"/>
  <c r="M137" i="5" s="1"/>
  <c r="L141" i="5" l="1"/>
  <c r="M13" i="5"/>
  <c r="M141" i="5" s="1"/>
</calcChain>
</file>

<file path=xl/sharedStrings.xml><?xml version="1.0" encoding="utf-8"?>
<sst xmlns="http://schemas.openxmlformats.org/spreadsheetml/2006/main" count="1481" uniqueCount="361">
  <si>
    <t>Załącznik - formularz cenowy</t>
  </si>
  <si>
    <t>FORMULARZ CENOWY</t>
  </si>
  <si>
    <t>Część III - dostawa artykułów z branży metalowej, okuć budowlanych i meblowych</t>
  </si>
  <si>
    <t>L.p.</t>
  </si>
  <si>
    <t>Wyszczególnienie
(materiał / artykuł / asortyment)</t>
  </si>
  <si>
    <t>J.m.</t>
  </si>
  <si>
    <t>Ilość</t>
  </si>
  <si>
    <t>Cena jednostkowa netto [zł]</t>
  </si>
  <si>
    <r>
      <t xml:space="preserve">Wartość netto [zł]
</t>
    </r>
    <r>
      <rPr>
        <sz val="10"/>
        <rFont val="Arial"/>
        <family val="2"/>
        <charset val="238"/>
      </rPr>
      <t>(kol.4 x kol.5)</t>
    </r>
  </si>
  <si>
    <t>Stawka podatku VAT [%]</t>
  </si>
  <si>
    <r>
      <t xml:space="preserve">Kwota podatku VAT [zł]
</t>
    </r>
    <r>
      <rPr>
        <sz val="10"/>
        <rFont val="Arial"/>
        <family val="2"/>
        <charset val="238"/>
      </rPr>
      <t>(kol.6 x kol.7)</t>
    </r>
  </si>
  <si>
    <r>
      <t xml:space="preserve">Wartość brutto [zł]
</t>
    </r>
    <r>
      <rPr>
        <sz val="10"/>
        <rFont val="Arial"/>
        <family val="2"/>
        <charset val="238"/>
      </rPr>
      <t>(kol.6 + kol.8)</t>
    </r>
  </si>
  <si>
    <t xml:space="preserve">Nazwa (oznaczenie) produktu oraz 
nazwa (oznaczenie) producenta / marki *
</t>
  </si>
  <si>
    <t>Uwagi,
opis technologiczny
(wymagania dodatkowe)</t>
  </si>
  <si>
    <t>Blacha stalowa ocynkowana 0,5x1000x2000mm</t>
  </si>
  <si>
    <t>szt.</t>
  </si>
  <si>
    <t>Blacha stalowa ocynkowana 1,5x1000x2000mm</t>
  </si>
  <si>
    <t>3439PL0635695</t>
  </si>
  <si>
    <t>ELEKTRODA SPAWALNICZA ER 146 2,5MM</t>
  </si>
  <si>
    <t>Elektroda spawalnicza ER 146, 2,5mm</t>
  </si>
  <si>
    <t>Gałka drzwiowa</t>
  </si>
  <si>
    <t>Uchwyt gałkowy stały, brązowy, metalowy, na jedną stronę drzwi. Dwa otwory montażowe o rozstawie 38 mm. Średnica gałki od 45 do 53 mm. Szyld okrągły.</t>
  </si>
  <si>
    <t>Gwóźdź hartowany do betonu 2x25mm</t>
  </si>
  <si>
    <t>kg</t>
  </si>
  <si>
    <t>Dopuszczalne średnice: 2,0 - 2,7 mm.</t>
  </si>
  <si>
    <t>Gwóźdź stolarski 1,4x25mm</t>
  </si>
  <si>
    <t>Gwoździe wykończeniowe / boazeryjne, z małym owalnym łebkiem, ocynk.</t>
  </si>
  <si>
    <t>5315PL0169843</t>
  </si>
  <si>
    <t>GWÓŹDŹ HARTOWANY 3,0X40 PN10230</t>
  </si>
  <si>
    <t>KG</t>
  </si>
  <si>
    <t>Gwóźdź utwardzany 3,0x40mm</t>
  </si>
  <si>
    <t>opak.</t>
  </si>
  <si>
    <t>1 opakowanie = 100 szt.</t>
  </si>
  <si>
    <t>5315PL1041106</t>
  </si>
  <si>
    <t>GWÓŹDŹ UTWARDZANY 2X30 FAK45</t>
  </si>
  <si>
    <t>Gwóźdź utwardzany 3,0x30mm</t>
  </si>
  <si>
    <t>1 opakowanie = 100 szt.
Dopuszczalne średnice: 2,7 - 3,0 mm.</t>
  </si>
  <si>
    <t>Kątownik montażowy 40x40x40mm gr.2mm ocynkowany</t>
  </si>
  <si>
    <t>5340PL1046303</t>
  </si>
  <si>
    <t>KLAMKA Z TARCZĄ 230 DO ZAMKA 72MM WC MOS</t>
  </si>
  <si>
    <t>KPL</t>
  </si>
  <si>
    <t>Klamka drzwiowa z szyldem podłużnym dł. 230-235 mm do zamka 72mm WC</t>
  </si>
  <si>
    <t>kpl.</t>
  </si>
  <si>
    <t>Mosiężna.</t>
  </si>
  <si>
    <t>5340PL1029276</t>
  </si>
  <si>
    <t>KLAMKA Z TARCZÄ„ 230 DO ZAMKA 72MM WC LA</t>
  </si>
  <si>
    <t>Klamka drzwiowa z szyldem podłużnym dł. 230-235mm do zamka 72mm WC</t>
  </si>
  <si>
    <t>Malowana lub lakierowana. Kolor brązowy lub biały, w zależności od potrzeb Zamawiającego.</t>
  </si>
  <si>
    <t>Klamka drzwiowa z szyldem podłużnym dł. 230-235mm do zamka 90mm na wkładkę</t>
  </si>
  <si>
    <t>5340PL1029270</t>
  </si>
  <si>
    <t>KLAMKA Z TARCZĄ 230W DO ZAMKA 90MM LAK.</t>
  </si>
  <si>
    <t>Malowana lub lakierowana. Kolor biały lub brązowy, w zależności od potrzeb bieżących Zamawiającego.</t>
  </si>
  <si>
    <t>5340PL1029252</t>
  </si>
  <si>
    <t>KLAMKA Z TARCZĄ 230W DO ZAMKA 72MM LAK.</t>
  </si>
  <si>
    <t>Klamka drzwiowa z szyldem podłużnym o szerokości min. 37,5 mm i długości min. 230 mm, do zamka 72 mm na wkładkę</t>
  </si>
  <si>
    <t>Malowana lub lakierowana. Kolor biały lub brązowy, w zależności od potrzeb Zamawiającego.</t>
  </si>
  <si>
    <t>Klamka mosiężna z szyldem podłużnym do zamka 90mm na wkładkę</t>
  </si>
  <si>
    <t>Klamka wyprodukowana w całości z mosiądzu, szyld z blachy mosiężnej. Wymiary szyldu: 235(+/-5) x 40(+/-5) mm. Dopuszczalne wykończenia: satyna (półpołysk/półmat), połysk (błyszcząca) lub patyna.</t>
  </si>
  <si>
    <t>Klamka mosiężna a z szyldem podłużnym do zamka 72mm na wkładkę</t>
  </si>
  <si>
    <t>Klamka z tarczą okrągłą + tarcza podklamkowa z blokada do WC</t>
  </si>
  <si>
    <t>Malowana lub lakierowana, kolor biały.</t>
  </si>
  <si>
    <t>Klamka z tarczą okrągłą + tarcza podklamkowa do wkładki</t>
  </si>
  <si>
    <t>Klamka drzwiowa ppoż. U z szyldem owalnym</t>
  </si>
  <si>
    <r>
      <t xml:space="preserve">Rozstaw otworów montażowych: 48 (+/-1) mm. W komplecie: 2 x klamka typu U z rozetą owalną - na stronę wewn. i na stronę zewn. drzwi, rozety owalne na wkładkę, </t>
    </r>
    <r>
      <rPr>
        <u/>
        <sz val="8"/>
        <rFont val="Arial"/>
        <family val="2"/>
        <charset val="238"/>
      </rPr>
      <t>trzpień 8x8mm</t>
    </r>
    <r>
      <rPr>
        <sz val="8"/>
        <rFont val="Arial"/>
        <family val="2"/>
        <charset val="238"/>
      </rPr>
      <t>, śruby montażowe. Materiał: stal. Wykończenie: niklowane lub inox.</t>
    </r>
  </si>
  <si>
    <r>
      <t xml:space="preserve">Rozstaw otworów montażowych: 48 (+/-1) mm. W komplecie: 2 x klamka typu U z rozetą owalną - na stronę wewn. i na stronę zewn. drzwi, rozety owalne na wkładkę, </t>
    </r>
    <r>
      <rPr>
        <u/>
        <sz val="8"/>
        <rFont val="Arial"/>
        <family val="2"/>
        <charset val="238"/>
      </rPr>
      <t>trzpień 9x9mm</t>
    </r>
    <r>
      <rPr>
        <sz val="8"/>
        <rFont val="Arial"/>
        <family val="2"/>
        <charset val="238"/>
      </rPr>
      <t>, śruby montażowe. Materiał: stal. Wykończenie: niklowane lub inox.</t>
    </r>
  </si>
  <si>
    <t>Klamka drzwiowa ppoż. z szyldem owalnym</t>
  </si>
  <si>
    <t>Rozstaw otworów montażowych: 45 mm. W komplecie: 2 x klamka typu U z rozetą owalną dł. 60 (+/-2) mm - na stronę wewn. i na stronę zewn. drzwi, rozety owalne na wkładkę, trzpień 8x8mm, śruby montażowe. Materiał: stal. Wykończenie: niklowane lub inox.</t>
  </si>
  <si>
    <t>Rozstaw otworów montażowych: 50 mm. W komplecie: 2 x klamka typu U z rozetą owalną 70(+/-2) x 32 (+/-2) mm - na stronę wewn. i na stronę zewn. drzwi, rozety owalne na wkładkę, trzpień 8x8mm, śruby montażowe. Materiał: stal nierdzewna.</t>
  </si>
  <si>
    <t>Klamka drzwiowa U z szyldem okrągłym</t>
  </si>
  <si>
    <t>Rozstaw otworów montażowych: 38 mm. W komplecie: 2 x klamka typu U z rozetą okrągłą fi 53(+/-1)mm - na stronę wewn. i na stronę zewn. drzwi, trzpień 8x8mm dł.min.95mm, elementy montażowe. Materiał: stal. Wykończenie: stal nierdzewna lub niklowane lub inox.</t>
  </si>
  <si>
    <t>Klamka do drzwi profilowych aluminiowych</t>
  </si>
  <si>
    <t>MASTER Comfort 3060 nr.kat.3060R9006 lub równoważne. Zakres równoważności: uniwersalny rozstaw otworów montażowych od 43(+/-2) do 50 mm, wymiary szyldu 61x31 (+/-2) mm, w komplecie: 2 x klamka z rozetą - na stronę wewn. i na stronę zewn. drzwi, w kolorze aluminium, szarym lub srebrnym, trzpień 8x8mm.</t>
  </si>
  <si>
    <t>Pochwyt-klamka drzwiowy do zamka 72mm</t>
  </si>
  <si>
    <t xml:space="preserve">Szyld podłużny dł. 234 (+/-6) mm, szer. 32-40 mm. Trzpień 8 mm. Materiał: metal. Kolor brąz lub czarny. </t>
  </si>
  <si>
    <t>5340PL1069946</t>
  </si>
  <si>
    <t>KLAMKA OKIEN.PCV BIAŁA 116MM Z TRZP.35MM</t>
  </si>
  <si>
    <t>Klamka do okien pcv, biała</t>
  </si>
  <si>
    <t>Trzpień kwadratowy 7x7mm o dł. 35mm. Rozstaw elementów montażowych 43mm.</t>
  </si>
  <si>
    <t>Klamka okienna z kluczykiem, biała</t>
  </si>
  <si>
    <t xml:space="preserve">Klamka z wbudowanym zamkiem na klucz. W komplecie min. 2 klucze. Materiał wykonania: aluminium. 
Trzpień kwadratowy 7x7mm o dł. 35mm. Rozstaw elementów montażowych 43mm. </t>
  </si>
  <si>
    <t>5340PL1102740</t>
  </si>
  <si>
    <t>KLUCZ SUROWY PŁASKI LOB WKŁADKI 9X2X28MM</t>
  </si>
  <si>
    <t>SZT</t>
  </si>
  <si>
    <t>Klucz surowy płaski 9x2x28mm</t>
  </si>
  <si>
    <t>Kompatybilny z wkładkami LOB. Wymiary odcinka do nacinania: 9 x 2 x 28-28,5 mm. Prawy lub lewy -  zależności od potrzeb bieżących Zamawiającego.</t>
  </si>
  <si>
    <t>5340PL1103545</t>
  </si>
  <si>
    <t>KLUCZ SUROWY PŁASKI WKŁADKI 9X2X28MM</t>
  </si>
  <si>
    <t xml:space="preserve">Kompatybilny do wkładek typu E1 Gerda. Wymiary odcinka do nacinania: 9 x 2 x 27,2-28,5 mm. </t>
  </si>
  <si>
    <t>5340PL1102736</t>
  </si>
  <si>
    <t>KLUCZ SUROWY PŁASKI WKŁADKI GERDA 8X2X28</t>
  </si>
  <si>
    <t>Klucz surowy płaski 8x2x28mm</t>
  </si>
  <si>
    <t xml:space="preserve">Kompatybilny do wkładek typu E1 RIM Gerda.Wymiary odcinka do nacinania: 8 x 2 x 27,2-28,5 mm. </t>
  </si>
  <si>
    <t>Kłódka trzpieniowa (zasuwkowa)
z certyfikatem klasy 5</t>
  </si>
  <si>
    <t>Liczba kluczy - co najmniej 3 szt.
Klasa zabezpieczenia - certyfikat klasy 5, spełniająca wymagania zawarte w normie PN-EN 12320 lub równoważnej, ważny ceryfikat zgodności wystawiony przez uprawniony instytut. Szerokość wyfrezowania korpusu (widoczny fragment przetyczki-trzpienia) 28(+/-2)mm.</t>
  </si>
  <si>
    <t>5340PL1430293</t>
  </si>
  <si>
    <t>KŁÓDKA HSS GERDA 531Z</t>
  </si>
  <si>
    <t>Kłódka pałąkowa
z certyfikatem klasy 4</t>
  </si>
  <si>
    <t>Wymiary: wys. z pałąkiem od 86 do 90 mm, szer. od 56 do 60 mm, grubość pałąka fi 10 mm, wysokość pałąka wewnątrz od 28 do 32 mm, min. 3 klucze, klasa zabezpieczenia – 4 wg normy PN-EN 12320:2013 lub równoważnej.</t>
  </si>
  <si>
    <t>5340PL1223654</t>
  </si>
  <si>
    <t>KŁÓDKA MOSIĘŻNA PAŁĄKOWA 40</t>
  </si>
  <si>
    <t>Kłódka pałąkowa mosiężna zatrzaskowa</t>
  </si>
  <si>
    <t>Szerokość kłódki 38-40 mm, wysokość pałąka 3 - 4 cm, min. 3 klucze, pałąk ze stali hartowanej.</t>
  </si>
  <si>
    <t>Kołek drewniany 8x35mm meblowy</t>
  </si>
  <si>
    <t>5315PL0910330</t>
  </si>
  <si>
    <t>KOŁEK ROZPOROWY SZYBKI MONTAŻ 6X40</t>
  </si>
  <si>
    <t>Kołek rozporowy szybki montaż z wkrętem 6x40mm</t>
  </si>
  <si>
    <t>Kołek rozporowy szybki montaż z wkrętem 6x60mm</t>
  </si>
  <si>
    <t>Kołek rozporowy szybki montaż z wkrętem 8x120mm</t>
  </si>
  <si>
    <t>Kołek rozporowy szybki montaż z wkrętem 8x160mm</t>
  </si>
  <si>
    <t xml:space="preserve">Kołek rozporowy z hakiem prostym 6x40mm </t>
  </si>
  <si>
    <t>5315PL1104252</t>
  </si>
  <si>
    <t>KOŁEK ROZPOROWY Z HAKIEM PROSTYM 8X40MM</t>
  </si>
  <si>
    <t xml:space="preserve">Kołek rozporowy z hakiem prostym 8x40mm </t>
  </si>
  <si>
    <t>5315PL1768155</t>
  </si>
  <si>
    <t>KOŁEK ROZP.Z HAKIEM PROSTYM 8X60MM</t>
  </si>
  <si>
    <t>Kołek rozporowy z hakiem prostym 8x60mm</t>
  </si>
  <si>
    <t>5315PL0989116</t>
  </si>
  <si>
    <t>KOŁEK ROZPOROWY Z WKRĘTEM KRX-6/3X35</t>
  </si>
  <si>
    <t>Kołek rozporowy z wkrętem 6/3,5x35mm</t>
  </si>
  <si>
    <t>Wkręt-met Klimas KRX-063535 lub równoważne. Zakres równoważności: składa się z koszulki wykonanej z tworzywa sztucznego oraz ze stalowego wkręta z łbem stożkowym posiadającym wgłębienie krzyżowe PZ-2. Średnica i długość koszulki 6x30mm, średnica i długość wkręta 3,5x35mm.</t>
  </si>
  <si>
    <t>Kołek rozporowy metalowy do płyt g-k z wkrętem, fi 4 x 38 mm, typu MOLLY</t>
  </si>
  <si>
    <t>5315PL1435786</t>
  </si>
  <si>
    <t>KOŁEK ROZPOROWY Z WKRĘTEM 6X60MM</t>
  </si>
  <si>
    <t>Kołek rozporowy z wkrętem 6X60mm</t>
  </si>
  <si>
    <t>Łeb z wgłębieniem krzyżowym.</t>
  </si>
  <si>
    <t>Kołek rozporowy z wkrętem 6/3,5X40 mm</t>
  </si>
  <si>
    <t>Stalowy wkręt do drewna z łbem posiadającym wgłębienie krzyżowe typu Pozidriv 2 (PZ2), koszulka polipropylen-kopolimer z kołnierzem.</t>
  </si>
  <si>
    <t>5315PL1044179</t>
  </si>
  <si>
    <t>KOŁEK ROZPOROWY Z WKRĘTEM KRX-8/5X50</t>
  </si>
  <si>
    <t>Kołek rozporowy z wkrętem 8/5X50 mm</t>
  </si>
  <si>
    <t>Kołek rozporowy z wkrętem wgłębieniowym krzyżowym fi10x80mm</t>
  </si>
  <si>
    <t>Kołek rozporowy z łbem sześciokątnym fi10x120mm</t>
  </si>
  <si>
    <t>Kołek rozporowy ramowy z łbem sześciokątnym fi10x115mm</t>
  </si>
  <si>
    <t>Kołek do płyt g-k, fi 10-15 mm,  samowiercący metalowy ślimak, 
z wkrętem prostym</t>
  </si>
  <si>
    <t>Długość korpusu - max. 29 mm,
średnica wkręta - max. 4,5 mm.</t>
  </si>
  <si>
    <t>Kołek rozporowy z wkrętem 8x40mm</t>
  </si>
  <si>
    <t>Kołek rozporowy z wkrętem 8x60mm</t>
  </si>
  <si>
    <r>
      <t>Kotwa do ościeżnic metalowa</t>
    </r>
    <r>
      <rPr>
        <sz val="10"/>
        <color indexed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>10x132mm</t>
    </r>
  </si>
  <si>
    <t>5340PL1582688</t>
  </si>
  <si>
    <t>KÓŁKO DO FOTELI MIĘKKIE 11X50MM</t>
  </si>
  <si>
    <t>Kółka do foteli biurowych fi 11 x 50 mm, miękkie</t>
  </si>
  <si>
    <t>Trzpień mocujący fi 11 mm. Przeznaczone do powierzchni podłóg twardych.</t>
  </si>
  <si>
    <t>5340PL1042819</t>
  </si>
  <si>
    <t>KÓŁKO OBROTOWE FI 30 Z PŁYTKĄ NA ŁOŻYSKU</t>
  </si>
  <si>
    <t>Kółko fi 30 mm z płytką łożyskową do kontenerka, gumowe</t>
  </si>
  <si>
    <t>4 otwory montażowe.</t>
  </si>
  <si>
    <t>Listwa podłogowa aluminiowa dł. od 2700 do 3000 mm, szer.30 mm, półokrągła</t>
  </si>
  <si>
    <t>System niewidocznego sposobu montażu na kołki rozporowe szybki montaż. Kolor wg. potrzeb zamawiającego (w tym: złoty, srebrny, brązowy).</t>
  </si>
  <si>
    <t xml:space="preserve">Listwa podłogowa aluminiowa dł. od 910 do 1000 mm, szer. 30 mm, półokrągła </t>
  </si>
  <si>
    <t>System niewidocznego sposobu montażu na kołki rozporowe szybki montaż. Kolor w zależności od potrzeb Zamawiającego (srebrny, złoty lub brązowy).</t>
  </si>
  <si>
    <t>Listwa podłogowa aluminiowa dł. od 1800 do 2000 mm, szer. 40 mm, półokrągła</t>
  </si>
  <si>
    <t>Nóżka meblowa regulowana  kuchenna</t>
  </si>
  <si>
    <t>Zakres regulacji: 95-130 (+/-15) mm.</t>
  </si>
  <si>
    <t>Nakrętka 6-kątna M6</t>
  </si>
  <si>
    <t>Stal nierdzewna. Średnica gwintu: M6. Szerokość nakrętki pod klucz: 10mm. Wysokość całkowita nakrętki: 4,7-5mm.</t>
  </si>
  <si>
    <t>Odbojnik - stoper drzwiowy</t>
  </si>
  <si>
    <t>Odbojnik metalowy w kształcie walca z gumową osłonką (pierścieniem). Do montażu w podłodze. Średnica podstawy Ø 30-40 mm, średnica z pierścieniem gumowym Ø 35-40 mm, wysokość: 38-43mm. W kolorze srebrnym lub inox lub nikiel, guma czarna.</t>
  </si>
  <si>
    <t>Odbojnik samoprzylepny ścienny 40mm</t>
  </si>
  <si>
    <t>Przezroczysty (transparentny) lub biały</t>
  </si>
  <si>
    <t>Odbojnik samoprzylepny ścienny 60mm</t>
  </si>
  <si>
    <t>Przezroczysty (transparentny) lub biały.</t>
  </si>
  <si>
    <t xml:space="preserve">Podkładka M6 </t>
  </si>
  <si>
    <t>Średnica zewnętrzna 18 mm. Średnica wewnętrzna 6.4-6,6 mm. Stalowa, ocynkowana, płaska.</t>
  </si>
  <si>
    <t>Podkładka do zawiasów drzwiowych fi 9 mm</t>
  </si>
  <si>
    <t>Wymiary (mm): 9 / 13-15 / 1-2.</t>
  </si>
  <si>
    <t>5340PL0986984</t>
  </si>
  <si>
    <t>PODPORA KOŁKOWA PÓŁKI 5X16MM</t>
  </si>
  <si>
    <t>Podpora kołkowa półki 5x16mm</t>
  </si>
  <si>
    <t>5340PL1581128</t>
  </si>
  <si>
    <t>KOLUMNA GAZOWA PG-195</t>
  </si>
  <si>
    <t>Podnośnik kolumna gazowa do foteli / krzeseł biurowych obrotowych</t>
  </si>
  <si>
    <t>Do standardowych krzeseł / foteli biurowych. Wysokość całkowita złożonego amortyzatora: 26 cm. Wysokość obudowy: 20 cm, średnica: 5 cm. Średnica góry: 2,8 cm (element wystający). Skok: do 10 cm. Kolor: czarny.</t>
  </si>
  <si>
    <t>9510PL0197036</t>
  </si>
  <si>
    <t>PRĘT STALOWY GWINTOWANY M10X1000</t>
  </si>
  <si>
    <t>Pręt stalowy gwintowany M10 X 1000 mm</t>
  </si>
  <si>
    <t>Pręt stalowy gwintowany M8 X 1000 mm</t>
  </si>
  <si>
    <t>5340PL1044071</t>
  </si>
  <si>
    <t>PROWADNICA KULK.PEŁNO WYSUW. 35X400X45MM</t>
  </si>
  <si>
    <t>Prowadnica kulkowa pełny wysuw L-400</t>
  </si>
  <si>
    <t>Komplet: prowadnica prawa + lewa. Wymiary (+/-1 mm): 35 x 400 x 45.</t>
  </si>
  <si>
    <t>5340PL0882600</t>
  </si>
  <si>
    <t>PROWADNICA ROLKOWA L-400 MM</t>
  </si>
  <si>
    <t>Prowadnica rolkowa L-400 mm</t>
  </si>
  <si>
    <t>Komplet: prowadnica prawa + lewa.</t>
  </si>
  <si>
    <t>9330PL0942508</t>
  </si>
  <si>
    <t>PRZEPUST KABLOWY Z PCV MEBLOWY FI 60 MM</t>
  </si>
  <si>
    <t>Przepust kablowy z tworzywa, z pokrywką i sprężyną</t>
  </si>
  <si>
    <t>Rozmiar fi 60 x 21mm, kolor w zależności od potrzeb Zamawiającego (dostępny w ofercie producenta).</t>
  </si>
  <si>
    <t>Samozamykacz drzwiowy 
z ramieniem, 110</t>
  </si>
  <si>
    <t>Assa-Abloy DC110 lub równoważne. Zakres równoważności: maksymalna szerokość skrzydła 1100(+/-100)mm, waga skrzydła do 80(+/-10)kg, kolor srebrny, odpowiedni dla drzwi przeciwpożarowych, kierunek drzwi: lewe / prawe.</t>
  </si>
  <si>
    <t>Samozamykacz drzwiowy 
z ramieniem, 140</t>
  </si>
  <si>
    <t>szt</t>
  </si>
  <si>
    <t>Assa-Abloy DC140 lub równoważne. Zakres równoważności: maksymalna szerokość skrzydła 1250(+/-150)mm, waga skrzydła do 100(+/-10)kg, kolor srebrny, odpowiedni dla drzwi przeciwpożarowych, kierunek drzwi: lewe / prawe.</t>
  </si>
  <si>
    <t>5340PL1022818</t>
  </si>
  <si>
    <t>SAMOZAMYKACZ GEZE 1500</t>
  </si>
  <si>
    <t>Samozamykacz drzwiowy 
z ramieniem, 1500</t>
  </si>
  <si>
    <t>GEZE TS 1500 lub równoważne. Zakres równoważności: maksymalna szerokość skrzydła drzwiowego 1100(+/-100)mm, kolor srebrny, maksymalne wymiary korpusu [mm] dł. 177, wys. 50.</t>
  </si>
  <si>
    <t>5340PL1012025</t>
  </si>
  <si>
    <t>SAMOZAMYKACZ GEZE TS 2000</t>
  </si>
  <si>
    <t>Samozamykacz drzwiowy 
z ramieniem, 2000</t>
  </si>
  <si>
    <t>GEZE TS 2000 lub równoważne. Zakres równoważności: maksymalna szerokość skrzydła drzwiowego 1100(+/-100)mm, kolor srebrny, maksymalne wymiary korpusu [mm] dł. 226, wys. 60.</t>
  </si>
  <si>
    <t>Samozamykacz stalowy sprężynowy przykręcany do drzwi / bram</t>
  </si>
  <si>
    <t>Wymiary: szer. 100(+/-10)mm, długość ramienia 230(+/-20)mm. Materiał: tworzywo, metal.</t>
  </si>
  <si>
    <t>5340PL1193440</t>
  </si>
  <si>
    <t>BLOKADA STOPER DO DRZWI 130MM</t>
  </si>
  <si>
    <t>Stopka, blokada do drzwi nożna 130</t>
  </si>
  <si>
    <t>Blokada drzwiowa, przytrzymywacz, dł. 130mm + wysuw 35mm, do zatrzymywania drzwi w ustalonej pozycji otwartej. Naciśnięcie rygla dociska część gumową do podłoża, po naciśnięciu na płytkę sprężyna powoduje zwolnienie rygla. Kolor brązowy z białą częścią gumową lub biały z białą częścią gumową.</t>
  </si>
  <si>
    <t>Stopka, blokada do drzwi nożna 100</t>
  </si>
  <si>
    <t>Blokada drzwiowa, przytrzymywacz, dł. 100 (+/-10) mm + wysuw 35 (+/-5) mm, do zatrzymywania drzwi w ustalonej pozycji otwartej. Naciśnięcie rygla dociska część gumową do podłoża, po naciśnięciu na płytkę sprężyna powoduje zwolnienie rygla. Kolor nikiel lub chrom - 5 szt., kolor mosiądz lub złoty - 5 szt.</t>
  </si>
  <si>
    <t>Stopka drzwiowa, podpórka garażowa L-250</t>
  </si>
  <si>
    <t>Długość: 250 (+/-20) mm. Dwie sprężyny ułatwiające składanie stopki, na końcu rurki antypoślizgowa guma.</t>
  </si>
  <si>
    <t>Stopka drzwiowa, podpórka garażowa L-300</t>
  </si>
  <si>
    <t>Długość: 300 (+/-20) mm. Dwie sprężyny ułatwiające składanie stopki, na końcu rurki antypoślizgowa guma.</t>
  </si>
  <si>
    <t>Stopka drzwiowa, podpórka garażowa L-350</t>
  </si>
  <si>
    <t>Długość: 350 (+/-20) mm. Dwie sprężyny ułatwiające składanie stopki, na końcu rurki antypoślizgowa guma.</t>
  </si>
  <si>
    <t>Szyld okrągły na wkładkę fi 56mm biały</t>
  </si>
  <si>
    <t>Średnica: od 54 do 56 mm.</t>
  </si>
  <si>
    <t>9330PL0891404</t>
  </si>
  <si>
    <t>ŚLIZGACZ MEBLOWY Z PCV 50X8X12 MM</t>
  </si>
  <si>
    <t>Ślizgacz meblowy podwójny kołkowy</t>
  </si>
  <si>
    <t>Rozmiar (wysokość / szerokość / głębokość): 1,5 cm x 5 cm x 1 cm,  Wysokość trzpienia 12mm, fi 8mm, kolor brąz lub czarny.</t>
  </si>
  <si>
    <t>Śruba z łbem 6-kąt. gwint. ocynk. M6x40mm</t>
  </si>
  <si>
    <t>5130PL0913407</t>
  </si>
  <si>
    <t>TARCZA DO CIĘCIA METALU 125X1,0X22,2</t>
  </si>
  <si>
    <t>Tarcza tnąca metal</t>
  </si>
  <si>
    <t>Średnica tarczy: 125 mm. 
Grubość tarczy: 1 mm. 
Średnica otworu: 22,3(+/-1)mm.</t>
  </si>
  <si>
    <t xml:space="preserve">Trzpień klamki drzwiowej </t>
  </si>
  <si>
    <t>8x8mm dł.140mm, prosty,
nie nacinany, nie żłobiony.</t>
  </si>
  <si>
    <t>Redukcja trzpienia klamki 8/9 mm</t>
  </si>
  <si>
    <t>Redukcja otworu - kwadratu w zamku, zwiększa rozmiar trzpienia klamki drzwiowej z 8mm na 9mm, metalowa.</t>
  </si>
  <si>
    <t>Tuleja wentylacyjna do drzwi WC</t>
  </si>
  <si>
    <t xml:space="preserve">Tuleja wentylacyjna wykonana z tworzywa. Fi 40mm, średnica zew. 55mm, możliwość zastosowania w drzwiach o grubości 35-40mm.
Kolor zależnie od potrzeb Zamawiającego (w tym biały). </t>
  </si>
  <si>
    <t>Uchwyt meblowy 96 mm, metalowy, kolor satyna</t>
  </si>
  <si>
    <t>5340PL1671376</t>
  </si>
  <si>
    <t>UCHWYT MEBLOWY SATYNOWY L-128MM</t>
  </si>
  <si>
    <t>Uchwyt meblowy 128 mm, metalowy, kolor nikiel satyna</t>
  </si>
  <si>
    <t>5340PL1046232</t>
  </si>
  <si>
    <t>WIESZAK PODWÓJNY DŁUGI PROSTY 30X60MM</t>
  </si>
  <si>
    <t>Wieszak meblowy na ubrania potrójny wysoki</t>
  </si>
  <si>
    <t>GTV A0-K24 lub równoważne. Zakres równoważności: wysokość 125-148mm, szerokość 74-78mm, głębokość 60-76mm, dwa otwory montażowe, kolor satyna (nikiel matowy) lub złoty (mosiądz połysk) - zależnie od potrzeb Zamawiającego.</t>
  </si>
  <si>
    <t>5340PL0919208</t>
  </si>
  <si>
    <t>ATEST.WKŁADKA BĘBENK. GERDA WK M4 30/35</t>
  </si>
  <si>
    <t>Wkładka bębenkowa atest klasa C, 30mmx35mm</t>
  </si>
  <si>
    <t>Profil wkładki: 10 mm, wykończenie: mosiądz, ilość kluczy: 5.</t>
  </si>
  <si>
    <t>Wkładka bębenkowa atest klasa C, 30mmx40mm</t>
  </si>
  <si>
    <t>Wkładka bębenkowa 30mmx40mm</t>
  </si>
  <si>
    <t>Profil wkładki: 10 mm, wykończenie: mosiądz, ilość kluczy: 3.</t>
  </si>
  <si>
    <t>Wkładka bębenkowa 30mmx50mm z gałką</t>
  </si>
  <si>
    <t>Profil wkładki 10 mm, wykończenie: mosiądz, ilość kluczy: 3. Gałka od krótszej strony czyli od 30mm.</t>
  </si>
  <si>
    <t>5305PL1032196</t>
  </si>
  <si>
    <t>WKRĘT KONFIRMAT KON 6,4X50</t>
  </si>
  <si>
    <t>Wkręt konfirmat 6,4X50 mm</t>
  </si>
  <si>
    <t>Wkręt konfirmat 6,4X70 mm</t>
  </si>
  <si>
    <t>5305PL0968320</t>
  </si>
  <si>
    <t>WKRĘT DO PŁYT KART.-GIP.KŚGM-3,5X35-PH2</t>
  </si>
  <si>
    <t>Wkręt do płyt kart.-gips. samowiercący 3,5x25 mm</t>
  </si>
  <si>
    <t>Do mocowania płyt gipsowo - kartonowych do profili z blachy, czarne.</t>
  </si>
  <si>
    <t>Wkręt samowiercący 3,9x11 mm</t>
  </si>
  <si>
    <t>Typu TEX lub pchełka, czarny.</t>
  </si>
  <si>
    <t xml:space="preserve">Wkręty hartowane do drewna 4,0x16mm, łeb stożkowy z wgłębieniem krzyżowym </t>
  </si>
  <si>
    <t xml:space="preserve">Wkręty hartowane do drewna 4,0x20mm, łeb stożkowy z wgłębieniem krzyżowym </t>
  </si>
  <si>
    <t xml:space="preserve">Wkręty hartowane do drewna 4,0x30mm, łeb stożkowy z wgłębieniem krzyżowym </t>
  </si>
  <si>
    <t xml:space="preserve">Wkręty hartowane do drewna 4,0x50mm, łeb stożkowy z wgłębieniem krzyżowym </t>
  </si>
  <si>
    <t>5305PL1045558</t>
  </si>
  <si>
    <t>WKRĘT DO DREWNA 4,0X60MM UC-4060</t>
  </si>
  <si>
    <t xml:space="preserve">Wkręty hartowane do drewna 4,0x60mm, łeb stożkowy z wgłębieniem krzyżowym </t>
  </si>
  <si>
    <t xml:space="preserve">Wkręty hartowane do drewna 4,0x70mm, łeb stożkowy z wgłębieniem krzyżowym </t>
  </si>
  <si>
    <t xml:space="preserve">Wkręty hartowane do drewna 4,5x30mm, łeb stożkowy z wgłębieniem krzyżowym </t>
  </si>
  <si>
    <t xml:space="preserve">Wkręty hartowane do drewna 4,5x60mm, łeb stożkowy z wgłębieniem krzyżowym </t>
  </si>
  <si>
    <t>5340PL0721464</t>
  </si>
  <si>
    <t>ZAMEK DRZ. 90/50 NA WKŁ.Z DŹWIG. Z-001</t>
  </si>
  <si>
    <t xml:space="preserve">Zamek drzwiowy wpuszczany 90/50 na wkładkę </t>
  </si>
  <si>
    <t>5340PL0712988</t>
  </si>
  <si>
    <t>ZAMEK DRZ. 60/50 NA WKŁ. Z DŹWIG. Z-012</t>
  </si>
  <si>
    <t>Zamek drzwiowy wpuszczany 60/50 na wkładkę</t>
  </si>
  <si>
    <t>5340PL0713549</t>
  </si>
  <si>
    <t>ZAMEK DRZ. 72/50 NA WKŁ.Z DŹWIG. Z-081</t>
  </si>
  <si>
    <t xml:space="preserve">Zamek drzwiowy wpuszczany 72/50 na wkładkę </t>
  </si>
  <si>
    <t>5340PL1044009</t>
  </si>
  <si>
    <t>ZAMEK WPUSZCZANY NA WKŁADKĘ 72X55MM</t>
  </si>
  <si>
    <t>Zamek drzwiowy wpuszczany 72/55 na wkładkę</t>
  </si>
  <si>
    <t xml:space="preserve">Zamek drzwiowy wpuszczany 72/60 na wkładkę </t>
  </si>
  <si>
    <t>Zamek wpuszczany bramowy 90/63</t>
  </si>
  <si>
    <t>Zamek na wkładkę lewy. Rozmiar 63(+/-0,5)mm. Szerokość zamka 98,5mm, wysokość 191,5(+/-0,5)mm, dłudość szykdu 300mm.</t>
  </si>
  <si>
    <t>5340PL1046073</t>
  </si>
  <si>
    <t>ZAMEK MEBLOWY NAWIERZ. FI 19 NO-O-10N</t>
  </si>
  <si>
    <t>Zamek meblowy nawierzchniowy (do szaf)</t>
  </si>
  <si>
    <t xml:space="preserve">Fi 19mm, szer. 40/40mm, 4 otwory montażowe, skład kompletu: 1 zamek, 1 rozetka, 2 klucze. </t>
  </si>
  <si>
    <t>5340PL1609986</t>
  </si>
  <si>
    <t>ZAMEK MEBLOWY SISO X-1930</t>
  </si>
  <si>
    <t xml:space="preserve">Zamek kasetowy uniwersalny
(do szafek, witryn szklanych) </t>
  </si>
  <si>
    <t>Siso X-1930 lub równoważne -
zakres równoważności: 
Wykonanie: chromowany. Skład 1 kompletu: 1 zamek, 2 klucze, 1 nakrętka mocująca, 1 podkładka z zaczepami do wbijania, 1 rygiel. Wymiary: długość cylindra zamka (pomiędzy ryglem a szyldem) 20(+/-2) mm, średnica na gwincie 19 (+/-2) mm, długość rygla 25,9 - 33,40 mm, szyld fi 24 (+/-2)mm.</t>
  </si>
  <si>
    <t>5340PL1707434</t>
  </si>
  <si>
    <t>ZAMEK KRZYWKOWY EUROLOCKS F298</t>
  </si>
  <si>
    <t>Zamek krzywkowy ~ M18 dł.20</t>
  </si>
  <si>
    <t>EURO-LOCKS B671 lub równoważne. Zakres równoważności: średnica na gwincie: 18,5 (+/-6)mm, długość cylindra zamka (pomiędzy ryglem a szyldem) 20-22mm, długość rygla: 38 (+/-10)mm. Mocowanie nakrętką. Błyszczący chrom.</t>
  </si>
  <si>
    <t>Zamek krzywkowy ~ M18 dł.11</t>
  </si>
  <si>
    <t>EURO-LOCKS F485 lub równoważne. Zakres równoważności: średnica na gwincie: 18 (+/-1)mm, długość cylindra zamka (pomiędzy ryglem a szyldem) 11,1(+/-1,5)mm, długość rygla: 30(+/-10)mm, szyld fi 24 (+/-2)mm. Mocowanie nakrętką. Błyszczący chrom.</t>
  </si>
  <si>
    <t>Zamek krzywkowy ~ M11 dł.16</t>
  </si>
  <si>
    <t>Siso 1216, 14.04.426-1 lub równoważne. Zakres równoważności: długość cylindra zamka (pomiędzy ryglem a szyldem) 16 mm, średnica na gwincie 11(+/-1)mm, długość rygla 25,5 (+/-6)mm</t>
  </si>
  <si>
    <t>Zamek krzywkowy ~ M18 dł.16</t>
  </si>
  <si>
    <t>Siso X1816, 14.04.468-5 lub równoważne. Zakres równoważności: długość cylindra zamka (pomiędzy ryglem a szyldem) 16 mm; średnica na gwincie 18 (+/-1)mm; długość rygla 25,9 - 33,40 mm.</t>
  </si>
  <si>
    <t>5340PL1046692</t>
  </si>
  <si>
    <t>ZAMEK MEBL.CENTR.PRZEDNI NIKLOWANY L-500</t>
  </si>
  <si>
    <t>Zamek meblowy centralny przedni niklowany L-500</t>
  </si>
  <si>
    <t>5340PL1040432</t>
  </si>
  <si>
    <t>ZAMEK WIERZCHNIOWY GERDA 50 ZN100</t>
  </si>
  <si>
    <t>Zamek wierzchni z gałką 50-60,
klucze nacinane</t>
  </si>
  <si>
    <t>Gerda ZG 100 lub równoważne. Zakres równoważności: wymiary zamka (bez obejmy skrzynkowej): dł. 94(+/-1)mm, wys. 68(+/-1)mm, do drzwi o grubości skrzydła do 76 mm, możliwość montażu w odległości 50 mm od krawędzi drzwi, w komplecie: zamek, obejma skrzynkowa, podkładki dystansowe, wkładka RIM, śruby mocujące, min. 3 klucze, dostępny w min. 4 różnych kolorach do wyboru przez Zamawiającego.</t>
  </si>
  <si>
    <t>5340PL1040436</t>
  </si>
  <si>
    <t>ZAMEK WIERZCHNIOWY GERDA 60 ZN200</t>
  </si>
  <si>
    <t>Zamek wierzchni z gałką 50-60,
kucze nawiercane</t>
  </si>
  <si>
    <t>Gerda ZG 200 lub równoważne. Zakres równoważności: wymiary zamka (bez obejmy skrzynkowej): dł. 94(+/-1)mm, wys. 68(+/-1)mm, do drzwi o grubości skrzydła do 76 mm, możliwość montażu w odległości 60 mm od krawędzi drzwi, w komplecie: zamek, obejma skrzynkowa, podkładki dystansowe, wkładka RIM, śruby mocujące, min. 4 klucze, dostępny w min. 4 różnych kolorach do wyboru przez Zamawiającego.</t>
  </si>
  <si>
    <t>5340PL0720369</t>
  </si>
  <si>
    <t>ZAMEK WIERZCHNIOWY GERDA ZX</t>
  </si>
  <si>
    <t xml:space="preserve">Zamek wierzchni klasy C (zasuwa)
+ elementy mocujące </t>
  </si>
  <si>
    <t xml:space="preserve">Gerda Tytan ZX lub równoważne. Zakres równoważności: certyfikat klasy 7 w zakresie zabezpieczenia według normy PN-EN 12209 lub równoważnej, wymiary 125mm x 101mm, mocowanie na 4 śruby, odległość mocowania śrub 62mm od środka do środka otworu, rodzaj klucza rurowy, ilość kluczy min. 4 szt., średnica trzpienia zasuwy fi 42mm. </t>
  </si>
  <si>
    <t>5340PL1040438</t>
  </si>
  <si>
    <t>ZAMEK WIERZCHNIOWY ROM-3</t>
  </si>
  <si>
    <t>Zamek nawierzchniowy klasy C</t>
  </si>
  <si>
    <t xml:space="preserve">ROM 3 lub równoważne. Zakres równoważności: wymiary 95,4 mm x 107 mm, mocowanie na 4 śruby, rozstaw śrub montażowych - poziomo 64 mm - pionowo 90 mm, klucz stalowy 2-brodowy, w komplecie min. 3 klucze. </t>
  </si>
  <si>
    <t>N</t>
  </si>
  <si>
    <t>Zamek nawierzchniowy klasy C atest</t>
  </si>
  <si>
    <t>ROM 5 lub równoważne. Zakres równoważnosci: zamek wierzchni do drzwi lewo i prawostronnych, zasuwkowy, wielozastawkowy, atest klasy C, zabezpieczenie antywłamaniowe zapadka (przeciwbieżna), otwierany kluczem od wewnątrz, tytanowa blacha zabezpieczająca zamek przed rozwierceniem, w komplecie min. 3 klucze dwupiórowe zewnętrzne + 1 klucz wewnętrzny.</t>
  </si>
  <si>
    <t>Zasuwka meblowa prosta z zaczepem</t>
  </si>
  <si>
    <t>Materiał - stal. Długość - 50mm.
Szerokość - 14mm. Wykończenie - nikiel. Skład kompletu: zasuwka - 1szt., zaczep - 1 szt.</t>
  </si>
  <si>
    <t>5340PL0989547</t>
  </si>
  <si>
    <t>ZAWIAS MEBLOWY PUSZKOWY KĄTOWY 45ST.FGV</t>
  </si>
  <si>
    <t>Zawias meblowy puszkowy kątowy 45° / 110° do drzwi narożnych + prowadnik</t>
  </si>
  <si>
    <t xml:space="preserve">Średnica puszki 35 mm. Zawias do drzwi nakładanych ze sprężyną.
Rozstaw otworów montażowych w puszce 45 mm. </t>
  </si>
  <si>
    <t>Zawias meblowy do szkła nieprzelotowy narożny</t>
  </si>
  <si>
    <t>Metalowy, wymiary: dł.80mm, sz.30mm. Prawy lub lewy w kolorze czarnym lub chrom - w zależności od potrzeb Zamawiającego.</t>
  </si>
  <si>
    <t>5340PL1218584</t>
  </si>
  <si>
    <t>ZAWIAS DRZWIOWY WKRĘCANY FI 16X53MM</t>
  </si>
  <si>
    <t>Zawias drzwiowy wkręcany
fi 16 mm</t>
  </si>
  <si>
    <t>Regulacja 3D w trzech płaszczyznach.</t>
  </si>
  <si>
    <t>Zawias drzwiowy przykręcano - wkręcany z płytką</t>
  </si>
  <si>
    <t xml:space="preserve">Średnica Ø15mm. Trzy otwory montażowe w płytce mocującej. Gwint M8 części wkręcanej. </t>
  </si>
  <si>
    <t>Zawias taśmowy, listwowy</t>
  </si>
  <si>
    <t>Długość 1700 mm. Szer. 30-32 mm. Kolor złoty lub żółty.</t>
  </si>
  <si>
    <t>5340PL1069331</t>
  </si>
  <si>
    <t>ZAWIESZKA METALOWA DO MEBLI 52X29MM</t>
  </si>
  <si>
    <t>Zawieszka meblowa  - ucho do szafek - płytka wieszakowa metalowa (mała)</t>
  </si>
  <si>
    <t>Wymiary 20-30 x 18-20 mm, dwa otwory montażowe, prosta.</t>
  </si>
  <si>
    <t>Zawieszka meblowa  - ucho do szafek - płytka wieszakowa metalowa (duża)</t>
  </si>
  <si>
    <t>Wymiary 75-100 x 18-20 mm, trzy otwory montażowe, podłużna prosta.</t>
  </si>
  <si>
    <t>Razem</t>
  </si>
  <si>
    <t xml:space="preserve">(miejscowość i data) </t>
  </si>
  <si>
    <t>(imię i nazwisko osoby/osób występującej w imieniu Wykonawcy)</t>
  </si>
  <si>
    <r>
      <t xml:space="preserve">Dostawy przedmiotu zamówienia odbywać się będą sukcesywnie, partiami w zależności od bieżących potrzeb Zamawiającego.
Planowany okres realizacji zamówienia: od dnia zawarcia umowy do dnia 31.01.2025 r. lub do wcześniejszego wyczerpania kwoty umowy.
</t>
    </r>
    <r>
      <rPr>
        <sz val="10"/>
        <rFont val="Arial"/>
        <family val="2"/>
        <charset val="238"/>
      </rPr>
      <t>*</t>
    </r>
    <r>
      <rPr>
        <sz val="9"/>
        <rFont val="Arial"/>
        <family val="2"/>
        <charset val="238"/>
      </rPr>
      <t>Wypełnienie kolumny nr 10 w ofercie wstępnej jest nieobligatoryjne.</t>
    </r>
  </si>
  <si>
    <t>ilość potrzebna</t>
  </si>
  <si>
    <t>Część II - dostawa akcesoriów meblowych</t>
  </si>
  <si>
    <t>Przepust kablowy meblowy 
z tworzywa, z pokrywką i sprężyną</t>
  </si>
  <si>
    <t>Do standardowych krzeseł / foteli biurowych. Wysokość całkowita złożonego amortyzatora: 26(+/-1)cm. Wysokość obudowy: 20(+/-1)cm, średnica: 5 cm. Średnica góry: 2,8(+/-0,2)cm (element wystający). Skok: do 10 cm. Kolor: czarny.</t>
  </si>
  <si>
    <t>* Wykonawca musi zaoferować jeden konkretny produkt w każdej pozycji. Kolumnę nr 10 należy wypełnić wpisując nazwę (oznaczenie) produktu oraz nazwę (oznaczenie) producenta / marki oferowanego przedmiotu zamówienia, w sposób umożliwiający jego identyfikację oraz ustalenie zgodności z wymaganiami zamawiającego.</t>
  </si>
  <si>
    <t>Wykonawca musi zaoferować jeden konkretny produkt w każdej pozycji (wierszu). 
* Wypełnienie kolumny nr 10 w ofercie wstępnej jest nieobligatoryjne.</t>
  </si>
  <si>
    <t>dostawa artykułów z branży okuć budowlanych - ZESTAW 2</t>
  </si>
  <si>
    <t>Listwa progowa aluminiowa dł. od 2700 do 3000 mm, szer.30 mm, półokrągła</t>
  </si>
  <si>
    <t xml:space="preserve">Listwa progowa aluminiowa dł. od 910 do 1000 mm, szer. 30 mm, półokrągła </t>
  </si>
  <si>
    <t>Listwa progowa aluminiowa dł. od 1800 do 2000 mm, szer. 40 mm</t>
  </si>
  <si>
    <t>System niewidocznego sposobu montażu na kołki rozporowe szybki montaż. Kolor wg. potrzeb zamawiającego (w tym: złoty, srebrny, brązowy). Półokrągła lub płaska.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</si>
</sst>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u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strike/>
      <sz val="10"/>
      <name val="Arial"/>
      <family val="2"/>
      <charset val="238"/>
    </font>
    <font>
      <strike/>
      <sz val="8"/>
      <color theme="1"/>
      <name val="Arial"/>
      <family val="2"/>
      <charset val="238"/>
    </font>
    <font>
      <b/>
      <sz val="9.5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2" fillId="0" borderId="0" xfId="1" applyFont="1" applyFill="1" applyAlignment="1">
      <alignment wrapText="1"/>
    </xf>
    <xf numFmtId="0" fontId="2" fillId="0" borderId="0" xfId="1" applyFont="1" applyFill="1" applyAlignment="1">
      <alignment horizontal="left" wrapText="1"/>
    </xf>
    <xf numFmtId="0" fontId="1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vertical="center" wrapText="1"/>
    </xf>
    <xf numFmtId="2" fontId="2" fillId="0" borderId="0" xfId="1" applyNumberFormat="1" applyFont="1" applyFill="1" applyAlignment="1">
      <alignment horizontal="right" vertical="center" wrapTex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3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horizontal="left" wrapText="1"/>
    </xf>
    <xf numFmtId="0" fontId="7" fillId="0" borderId="2" xfId="1" applyFont="1" applyFill="1" applyBorder="1" applyAlignment="1">
      <alignment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wrapText="1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wrapText="1"/>
    </xf>
    <xf numFmtId="0" fontId="1" fillId="0" borderId="1" xfId="4" applyFont="1" applyFill="1" applyBorder="1" applyAlignment="1">
      <alignment horizontal="center" vertical="center" wrapText="1"/>
    </xf>
    <xf numFmtId="1" fontId="1" fillId="0" borderId="1" xfId="4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2" fontId="1" fillId="0" borderId="1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5" fillId="0" borderId="0" xfId="1" applyFont="1" applyFill="1" applyAlignment="1">
      <alignment wrapText="1"/>
    </xf>
    <xf numFmtId="0" fontId="1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5" fillId="0" borderId="1" xfId="5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left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2" fontId="1" fillId="0" borderId="6" xfId="2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2" fontId="1" fillId="0" borderId="1" xfId="1" applyNumberFormat="1" applyFont="1" applyFill="1" applyBorder="1" applyAlignment="1">
      <alignment vertical="center" wrapText="1"/>
    </xf>
    <xf numFmtId="0" fontId="1" fillId="0" borderId="7" xfId="1" applyFont="1" applyFill="1" applyBorder="1" applyAlignment="1">
      <alignment horizontal="center" wrapText="1"/>
    </xf>
    <xf numFmtId="0" fontId="1" fillId="0" borderId="0" xfId="1" applyFont="1" applyFill="1" applyAlignment="1">
      <alignment horizontal="center" wrapText="1"/>
    </xf>
    <xf numFmtId="1" fontId="1" fillId="0" borderId="0" xfId="1" applyNumberFormat="1" applyFont="1" applyFill="1" applyAlignment="1">
      <alignment horizontal="center" wrapText="1"/>
    </xf>
    <xf numFmtId="2" fontId="1" fillId="0" borderId="0" xfId="1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center" wrapText="1"/>
    </xf>
    <xf numFmtId="1" fontId="12" fillId="0" borderId="0" xfId="1" applyNumberFormat="1" applyFont="1" applyFill="1" applyBorder="1" applyAlignment="1">
      <alignment horizontal="center" vertical="center" wrapText="1"/>
    </xf>
    <xf numFmtId="2" fontId="12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2" fontId="2" fillId="0" borderId="0" xfId="1" applyNumberFormat="1" applyFont="1" applyFill="1" applyAlignment="1">
      <alignment vertical="center" wrapText="1"/>
    </xf>
    <xf numFmtId="0" fontId="12" fillId="0" borderId="0" xfId="3" applyFont="1" applyFill="1" applyAlignment="1">
      <alignment vertical="center" wrapText="1"/>
    </xf>
    <xf numFmtId="0" fontId="13" fillId="0" borderId="0" xfId="1" applyFont="1" applyFill="1" applyAlignment="1">
      <alignment horizontal="left" wrapText="1"/>
    </xf>
    <xf numFmtId="0" fontId="13" fillId="0" borderId="0" xfId="1" applyFont="1" applyFill="1" applyAlignment="1">
      <alignment wrapText="1"/>
    </xf>
    <xf numFmtId="0" fontId="22" fillId="0" borderId="0" xfId="2" applyFont="1" applyFill="1" applyAlignment="1">
      <alignment vertical="center" wrapText="1"/>
    </xf>
    <xf numFmtId="0" fontId="22" fillId="0" borderId="0" xfId="2" applyFont="1" applyFill="1"/>
    <xf numFmtId="2" fontId="22" fillId="0" borderId="0" xfId="2" applyNumberFormat="1" applyFont="1" applyFill="1"/>
    <xf numFmtId="0" fontId="13" fillId="0" borderId="0" xfId="1" applyFont="1" applyFill="1" applyAlignment="1">
      <alignment vertical="center" wrapText="1"/>
    </xf>
    <xf numFmtId="2" fontId="13" fillId="0" borderId="0" xfId="1" applyNumberFormat="1" applyFont="1" applyFill="1" applyAlignment="1">
      <alignment vertical="center" wrapText="1"/>
    </xf>
    <xf numFmtId="0" fontId="23" fillId="0" borderId="0" xfId="3" applyFont="1" applyFill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5" fillId="0" borderId="0" xfId="2" applyFont="1" applyFill="1"/>
    <xf numFmtId="0" fontId="7" fillId="0" borderId="0" xfId="2" applyFont="1" applyFill="1" applyAlignment="1">
      <alignment vertical="center" wrapText="1"/>
    </xf>
    <xf numFmtId="0" fontId="7" fillId="0" borderId="0" xfId="2" applyFont="1" applyFill="1"/>
    <xf numFmtId="2" fontId="7" fillId="0" borderId="0" xfId="2" applyNumberFormat="1" applyFont="1" applyFill="1"/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4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2" fontId="1" fillId="2" borderId="1" xfId="4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2" fillId="2" borderId="0" xfId="1" applyFont="1" applyFill="1" applyAlignment="1">
      <alignment wrapText="1"/>
    </xf>
    <xf numFmtId="0" fontId="11" fillId="2" borderId="1" xfId="0" applyFont="1" applyFill="1" applyBorder="1" applyAlignment="1">
      <alignment wrapText="1"/>
    </xf>
    <xf numFmtId="0" fontId="2" fillId="2" borderId="2" xfId="1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2" fillId="2" borderId="1" xfId="4" applyNumberFormat="1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vertical="center" wrapText="1"/>
    </xf>
    <xf numFmtId="0" fontId="1" fillId="2" borderId="1" xfId="5" applyFont="1" applyFill="1" applyBorder="1" applyAlignment="1" applyProtection="1">
      <alignment horizontal="left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4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vertical="center" wrapText="1"/>
    </xf>
    <xf numFmtId="0" fontId="1" fillId="4" borderId="1" xfId="2" applyFont="1" applyFill="1" applyBorder="1" applyAlignment="1">
      <alignment vertical="center" wrapText="1"/>
    </xf>
    <xf numFmtId="0" fontId="1" fillId="4" borderId="1" xfId="5" applyFont="1" applyFill="1" applyBorder="1" applyAlignment="1" applyProtection="1">
      <alignment horizontal="left" vertical="center" wrapText="1"/>
    </xf>
    <xf numFmtId="0" fontId="1" fillId="3" borderId="1" xfId="5" applyFont="1" applyFill="1" applyBorder="1" applyAlignment="1" applyProtection="1">
      <alignment horizontal="left" vertical="center" wrapText="1"/>
    </xf>
    <xf numFmtId="0" fontId="1" fillId="4" borderId="1" xfId="2" applyFont="1" applyFill="1" applyBorder="1" applyAlignment="1">
      <alignment horizontal="left" vertical="center" wrapText="1"/>
    </xf>
    <xf numFmtId="0" fontId="1" fillId="7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wrapText="1"/>
    </xf>
    <xf numFmtId="0" fontId="2" fillId="2" borderId="1" xfId="1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" applyFont="1" applyFill="1" applyBorder="1" applyAlignment="1" applyProtection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4" fontId="12" fillId="0" borderId="1" xfId="4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2" fontId="1" fillId="0" borderId="8" xfId="1" applyNumberFormat="1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0" xfId="1" applyFont="1" applyFill="1" applyAlignment="1">
      <alignment horizontal="left" vertical="top" wrapText="1"/>
    </xf>
  </cellXfs>
  <cellStyles count="6">
    <cellStyle name="Hiperłącze" xfId="5" builtinId="8"/>
    <cellStyle name="Normalny" xfId="0" builtinId="0"/>
    <cellStyle name="Normalny 2" xfId="2"/>
    <cellStyle name="Normalny 3" xfId="1"/>
    <cellStyle name="Normalny 3 2" xfId="3"/>
    <cellStyle name="Normalny_Arkusz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1"/>
  <sheetViews>
    <sheetView topLeftCell="D37" zoomScale="110" zoomScaleNormal="110" zoomScaleSheetLayoutView="90" workbookViewId="0">
      <selection activeCell="R13" sqref="R13"/>
    </sheetView>
  </sheetViews>
  <sheetFormatPr defaultColWidth="9.109375" defaultRowHeight="13.8" x14ac:dyDescent="0.25"/>
  <cols>
    <col min="1" max="1" width="15.88671875" style="1" hidden="1" customWidth="1"/>
    <col min="2" max="2" width="42.5546875" style="2" hidden="1" customWidth="1"/>
    <col min="3" max="3" width="0" style="1" hidden="1" customWidth="1"/>
    <col min="4" max="4" width="4.109375" style="3" customWidth="1"/>
    <col min="5" max="5" width="29" style="4" customWidth="1"/>
    <col min="6" max="6" width="5.21875" style="5" customWidth="1"/>
    <col min="7" max="7" width="5.6640625" style="6" customWidth="1"/>
    <col min="8" max="8" width="6.88671875" style="7" customWidth="1"/>
    <col min="9" max="9" width="8.88671875" style="76" customWidth="1"/>
    <col min="10" max="10" width="7.44140625" style="4" customWidth="1"/>
    <col min="11" max="11" width="8.33203125" style="76" customWidth="1"/>
    <col min="12" max="12" width="9.33203125" style="76" customWidth="1"/>
    <col min="13" max="13" width="20.44140625" style="4" customWidth="1"/>
    <col min="14" max="14" width="25" style="77" customWidth="1"/>
    <col min="15" max="16384" width="9.109375" style="1"/>
  </cols>
  <sheetData>
    <row r="1" spans="1:14" ht="12.75" customHeight="1" x14ac:dyDescent="0.25">
      <c r="I1" s="152" t="s">
        <v>0</v>
      </c>
      <c r="J1" s="152"/>
      <c r="K1" s="152"/>
      <c r="L1" s="152"/>
      <c r="M1" s="152"/>
      <c r="N1" s="152"/>
    </row>
    <row r="2" spans="1:14" ht="15.6" customHeight="1" x14ac:dyDescent="0.25">
      <c r="D2" s="153" t="s">
        <v>1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4" ht="15" customHeight="1" x14ac:dyDescent="0.25">
      <c r="D3" s="154" t="s">
        <v>351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ht="27.6" customHeight="1" x14ac:dyDescent="0.25">
      <c r="A4" s="8"/>
      <c r="B4" s="9"/>
      <c r="C4" s="10"/>
      <c r="D4" s="155" t="s">
        <v>354</v>
      </c>
      <c r="E4" s="156"/>
      <c r="F4" s="156"/>
      <c r="G4" s="156"/>
      <c r="H4" s="156"/>
      <c r="I4" s="156"/>
      <c r="J4" s="156"/>
      <c r="K4" s="156"/>
      <c r="L4" s="156"/>
      <c r="M4" s="156"/>
      <c r="N4" s="157"/>
    </row>
    <row r="5" spans="1:14" ht="65.400000000000006" customHeight="1" x14ac:dyDescent="0.25">
      <c r="A5" s="8"/>
      <c r="B5" s="9"/>
      <c r="C5" s="10"/>
      <c r="D5" s="11" t="s">
        <v>3</v>
      </c>
      <c r="E5" s="12" t="s">
        <v>4</v>
      </c>
      <c r="F5" s="11" t="s">
        <v>5</v>
      </c>
      <c r="G5" s="12" t="s">
        <v>6</v>
      </c>
      <c r="H5" s="13" t="s">
        <v>7</v>
      </c>
      <c r="I5" s="13" t="s">
        <v>8</v>
      </c>
      <c r="J5" s="12" t="s">
        <v>9</v>
      </c>
      <c r="K5" s="13" t="s">
        <v>10</v>
      </c>
      <c r="L5" s="13" t="s">
        <v>11</v>
      </c>
      <c r="M5" s="14" t="s">
        <v>12</v>
      </c>
      <c r="N5" s="15" t="s">
        <v>13</v>
      </c>
    </row>
    <row r="6" spans="1:14" s="23" customFormat="1" ht="13.2" x14ac:dyDescent="0.25">
      <c r="A6" s="16"/>
      <c r="B6" s="17"/>
      <c r="C6" s="18"/>
      <c r="D6" s="19">
        <v>1</v>
      </c>
      <c r="E6" s="20">
        <v>2</v>
      </c>
      <c r="F6" s="20">
        <v>3</v>
      </c>
      <c r="G6" s="21"/>
      <c r="H6" s="22">
        <v>5</v>
      </c>
      <c r="I6" s="22">
        <v>6</v>
      </c>
      <c r="J6" s="20">
        <v>7</v>
      </c>
      <c r="K6" s="21">
        <v>8</v>
      </c>
      <c r="L6" s="21">
        <v>9</v>
      </c>
      <c r="M6" s="20">
        <v>10</v>
      </c>
      <c r="N6" s="20">
        <v>11</v>
      </c>
    </row>
    <row r="7" spans="1:14" ht="30.6" x14ac:dyDescent="0.25">
      <c r="A7" s="8"/>
      <c r="B7" s="9"/>
      <c r="C7" s="10"/>
      <c r="D7" s="92">
        <v>1</v>
      </c>
      <c r="E7" s="142" t="s">
        <v>25</v>
      </c>
      <c r="F7" s="92" t="s">
        <v>23</v>
      </c>
      <c r="G7" s="45">
        <v>5</v>
      </c>
      <c r="H7" s="38">
        <v>33</v>
      </c>
      <c r="I7" s="29">
        <f t="shared" ref="I7:I11" si="0">SUM(G7*H7)</f>
        <v>165</v>
      </c>
      <c r="J7" s="30">
        <v>0.23</v>
      </c>
      <c r="K7" s="31">
        <f t="shared" ref="K7:K11" si="1">SUM(I7*J7)</f>
        <v>37.950000000000003</v>
      </c>
      <c r="L7" s="31">
        <f t="shared" ref="L7:L11" si="2">SUM(I7+K7)</f>
        <v>202.95</v>
      </c>
      <c r="M7" s="46"/>
      <c r="N7" s="47" t="s">
        <v>26</v>
      </c>
    </row>
    <row r="8" spans="1:14" ht="26.4" x14ac:dyDescent="0.25">
      <c r="A8" s="48"/>
      <c r="B8" s="49"/>
      <c r="C8" s="50"/>
      <c r="D8" s="92">
        <v>2</v>
      </c>
      <c r="E8" s="144" t="s">
        <v>102</v>
      </c>
      <c r="F8" s="27" t="s">
        <v>15</v>
      </c>
      <c r="G8" s="37">
        <v>1000</v>
      </c>
      <c r="H8" s="38">
        <v>0.1</v>
      </c>
      <c r="I8" s="29">
        <f t="shared" si="0"/>
        <v>100</v>
      </c>
      <c r="J8" s="30">
        <v>0.23</v>
      </c>
      <c r="K8" s="31">
        <f t="shared" si="1"/>
        <v>23</v>
      </c>
      <c r="L8" s="31">
        <f t="shared" si="2"/>
        <v>123</v>
      </c>
      <c r="M8" s="44"/>
      <c r="N8" s="51"/>
    </row>
    <row r="9" spans="1:14" ht="30.6" x14ac:dyDescent="0.25">
      <c r="A9" s="48" t="s">
        <v>138</v>
      </c>
      <c r="B9" s="49" t="s">
        <v>139</v>
      </c>
      <c r="C9" s="50" t="s">
        <v>82</v>
      </c>
      <c r="D9" s="92">
        <v>3</v>
      </c>
      <c r="E9" s="144" t="s">
        <v>140</v>
      </c>
      <c r="F9" s="27" t="s">
        <v>15</v>
      </c>
      <c r="G9" s="37">
        <v>100</v>
      </c>
      <c r="H9" s="38">
        <v>9</v>
      </c>
      <c r="I9" s="29">
        <f t="shared" si="0"/>
        <v>900</v>
      </c>
      <c r="J9" s="30">
        <v>0.23</v>
      </c>
      <c r="K9" s="31">
        <f t="shared" si="1"/>
        <v>207</v>
      </c>
      <c r="L9" s="31">
        <f t="shared" si="2"/>
        <v>1107</v>
      </c>
      <c r="M9" s="53"/>
      <c r="N9" s="51" t="s">
        <v>141</v>
      </c>
    </row>
    <row r="10" spans="1:14" ht="27.6" x14ac:dyDescent="0.25">
      <c r="A10" s="48" t="s">
        <v>142</v>
      </c>
      <c r="B10" s="49" t="s">
        <v>143</v>
      </c>
      <c r="C10" s="50" t="s">
        <v>82</v>
      </c>
      <c r="D10" s="92">
        <v>4</v>
      </c>
      <c r="E10" s="144" t="s">
        <v>144</v>
      </c>
      <c r="F10" s="27" t="s">
        <v>15</v>
      </c>
      <c r="G10" s="37">
        <v>200</v>
      </c>
      <c r="H10" s="38">
        <v>8</v>
      </c>
      <c r="I10" s="29">
        <f t="shared" si="0"/>
        <v>1600</v>
      </c>
      <c r="J10" s="30">
        <v>0.23</v>
      </c>
      <c r="K10" s="31">
        <f t="shared" si="1"/>
        <v>368</v>
      </c>
      <c r="L10" s="31">
        <f t="shared" si="2"/>
        <v>1968</v>
      </c>
      <c r="M10" s="53"/>
      <c r="N10" s="51" t="s">
        <v>145</v>
      </c>
    </row>
    <row r="11" spans="1:14" ht="26.4" x14ac:dyDescent="0.3">
      <c r="A11" s="35"/>
      <c r="B11" s="35"/>
      <c r="C11" s="10"/>
      <c r="D11" s="92">
        <v>5</v>
      </c>
      <c r="E11" s="141" t="s">
        <v>151</v>
      </c>
      <c r="F11" s="36" t="s">
        <v>15</v>
      </c>
      <c r="G11" s="37">
        <v>100</v>
      </c>
      <c r="H11" s="38">
        <v>9</v>
      </c>
      <c r="I11" s="29">
        <f t="shared" si="0"/>
        <v>900</v>
      </c>
      <c r="J11" s="30">
        <v>0.23</v>
      </c>
      <c r="K11" s="31">
        <f t="shared" si="1"/>
        <v>207</v>
      </c>
      <c r="L11" s="31">
        <f t="shared" si="2"/>
        <v>1107</v>
      </c>
      <c r="M11" s="147"/>
      <c r="N11" s="47" t="s">
        <v>152</v>
      </c>
    </row>
    <row r="12" spans="1:14" ht="14.4" x14ac:dyDescent="0.3">
      <c r="A12" s="35" t="s">
        <v>165</v>
      </c>
      <c r="B12" s="35" t="s">
        <v>166</v>
      </c>
      <c r="C12" s="10"/>
      <c r="D12" s="92">
        <v>6</v>
      </c>
      <c r="E12" s="141" t="s">
        <v>167</v>
      </c>
      <c r="F12" s="36" t="s">
        <v>15</v>
      </c>
      <c r="G12" s="45">
        <v>200</v>
      </c>
      <c r="H12" s="38">
        <v>0.3</v>
      </c>
      <c r="I12" s="29">
        <f t="shared" ref="I12:I39" si="3">SUM(G12*H12)</f>
        <v>60</v>
      </c>
      <c r="J12" s="30">
        <v>0.23</v>
      </c>
      <c r="K12" s="31">
        <f t="shared" ref="K12:K40" si="4">SUM(I12*J12)</f>
        <v>13.8</v>
      </c>
      <c r="L12" s="31">
        <f t="shared" ref="L12:L40" si="5">SUM(I12+K12)</f>
        <v>73.8</v>
      </c>
      <c r="M12" s="39"/>
      <c r="N12" s="40"/>
    </row>
    <row r="13" spans="1:14" ht="71.400000000000006" x14ac:dyDescent="0.25">
      <c r="A13" s="48" t="s">
        <v>168</v>
      </c>
      <c r="B13" s="49" t="s">
        <v>169</v>
      </c>
      <c r="C13" s="50" t="s">
        <v>82</v>
      </c>
      <c r="D13" s="92">
        <v>7</v>
      </c>
      <c r="E13" s="145" t="s">
        <v>170</v>
      </c>
      <c r="F13" s="27" t="s">
        <v>15</v>
      </c>
      <c r="G13" s="37">
        <v>100</v>
      </c>
      <c r="H13" s="38">
        <v>47</v>
      </c>
      <c r="I13" s="29">
        <f t="shared" si="3"/>
        <v>4700</v>
      </c>
      <c r="J13" s="30">
        <v>0.23</v>
      </c>
      <c r="K13" s="31">
        <f t="shared" si="4"/>
        <v>1081</v>
      </c>
      <c r="L13" s="31">
        <f t="shared" si="5"/>
        <v>5781</v>
      </c>
      <c r="M13" s="44"/>
      <c r="N13" s="40" t="s">
        <v>353</v>
      </c>
    </row>
    <row r="14" spans="1:14" s="4" customFormat="1" ht="27.6" x14ac:dyDescent="0.3">
      <c r="A14" s="48" t="s">
        <v>176</v>
      </c>
      <c r="B14" s="49" t="s">
        <v>177</v>
      </c>
      <c r="C14" s="50" t="s">
        <v>40</v>
      </c>
      <c r="D14" s="92">
        <v>8</v>
      </c>
      <c r="E14" s="145" t="s">
        <v>178</v>
      </c>
      <c r="F14" s="27" t="s">
        <v>42</v>
      </c>
      <c r="G14" s="45">
        <v>30</v>
      </c>
      <c r="H14" s="38">
        <v>34</v>
      </c>
      <c r="I14" s="29">
        <f t="shared" si="3"/>
        <v>1020</v>
      </c>
      <c r="J14" s="30">
        <v>0.23</v>
      </c>
      <c r="K14" s="31">
        <f t="shared" si="4"/>
        <v>234.60000000000002</v>
      </c>
      <c r="L14" s="31">
        <f t="shared" si="5"/>
        <v>1254.5999999999999</v>
      </c>
      <c r="M14" s="44"/>
      <c r="N14" s="51" t="s">
        <v>179</v>
      </c>
    </row>
    <row r="15" spans="1:14" ht="14.4" x14ac:dyDescent="0.3">
      <c r="A15" s="35" t="s">
        <v>180</v>
      </c>
      <c r="B15" s="35" t="s">
        <v>181</v>
      </c>
      <c r="C15" s="10"/>
      <c r="D15" s="92">
        <v>9</v>
      </c>
      <c r="E15" s="141" t="s">
        <v>182</v>
      </c>
      <c r="F15" s="27" t="s">
        <v>42</v>
      </c>
      <c r="G15" s="45">
        <v>40</v>
      </c>
      <c r="H15" s="38">
        <v>10</v>
      </c>
      <c r="I15" s="29">
        <f t="shared" si="3"/>
        <v>400</v>
      </c>
      <c r="J15" s="30">
        <v>0.23</v>
      </c>
      <c r="K15" s="31">
        <f t="shared" si="4"/>
        <v>92</v>
      </c>
      <c r="L15" s="31">
        <f t="shared" si="5"/>
        <v>492</v>
      </c>
      <c r="M15" s="46"/>
      <c r="N15" s="51" t="s">
        <v>183</v>
      </c>
    </row>
    <row r="16" spans="1:14" s="4" customFormat="1" ht="40.799999999999997" x14ac:dyDescent="0.3">
      <c r="A16" s="48" t="s">
        <v>184</v>
      </c>
      <c r="B16" s="49" t="s">
        <v>185</v>
      </c>
      <c r="C16" s="50" t="s">
        <v>82</v>
      </c>
      <c r="D16" s="92">
        <v>10</v>
      </c>
      <c r="E16" s="145" t="s">
        <v>352</v>
      </c>
      <c r="F16" s="27" t="s">
        <v>15</v>
      </c>
      <c r="G16" s="45">
        <v>30</v>
      </c>
      <c r="H16" s="38">
        <v>3</v>
      </c>
      <c r="I16" s="29">
        <f t="shared" si="3"/>
        <v>90</v>
      </c>
      <c r="J16" s="30">
        <v>0.23</v>
      </c>
      <c r="K16" s="31">
        <f t="shared" si="4"/>
        <v>20.7</v>
      </c>
      <c r="L16" s="31">
        <f t="shared" si="5"/>
        <v>110.7</v>
      </c>
      <c r="M16" s="53"/>
      <c r="N16" s="51" t="s">
        <v>187</v>
      </c>
    </row>
    <row r="17" spans="1:14" s="4" customFormat="1" ht="40.799999999999997" x14ac:dyDescent="0.3">
      <c r="A17" s="48" t="s">
        <v>217</v>
      </c>
      <c r="B17" s="49" t="s">
        <v>218</v>
      </c>
      <c r="C17" s="50" t="s">
        <v>82</v>
      </c>
      <c r="D17" s="92">
        <v>11</v>
      </c>
      <c r="E17" s="146" t="s">
        <v>219</v>
      </c>
      <c r="F17" s="56" t="s">
        <v>15</v>
      </c>
      <c r="G17" s="45">
        <v>500</v>
      </c>
      <c r="H17" s="38">
        <v>0.3</v>
      </c>
      <c r="I17" s="29">
        <f t="shared" si="3"/>
        <v>150</v>
      </c>
      <c r="J17" s="30">
        <v>0.23</v>
      </c>
      <c r="K17" s="31">
        <f t="shared" si="4"/>
        <v>34.5</v>
      </c>
      <c r="L17" s="31">
        <f t="shared" si="5"/>
        <v>184.5</v>
      </c>
      <c r="M17" s="53"/>
      <c r="N17" s="57" t="s">
        <v>220</v>
      </c>
    </row>
    <row r="18" spans="1:14" ht="26.4" x14ac:dyDescent="0.3">
      <c r="A18" s="35"/>
      <c r="B18" s="35"/>
      <c r="C18" s="10"/>
      <c r="D18" s="92">
        <v>12</v>
      </c>
      <c r="E18" s="143" t="s">
        <v>232</v>
      </c>
      <c r="F18" s="36" t="s">
        <v>15</v>
      </c>
      <c r="G18" s="45">
        <v>50</v>
      </c>
      <c r="H18" s="38">
        <v>4</v>
      </c>
      <c r="I18" s="29">
        <f t="shared" si="3"/>
        <v>200</v>
      </c>
      <c r="J18" s="30">
        <v>0.23</v>
      </c>
      <c r="K18" s="31">
        <f t="shared" si="4"/>
        <v>46</v>
      </c>
      <c r="L18" s="31">
        <f t="shared" si="5"/>
        <v>246</v>
      </c>
      <c r="M18" s="53"/>
      <c r="N18" s="47"/>
    </row>
    <row r="19" spans="1:14" s="4" customFormat="1" ht="27.6" x14ac:dyDescent="0.3">
      <c r="A19" s="48" t="s">
        <v>233</v>
      </c>
      <c r="B19" s="49" t="s">
        <v>234</v>
      </c>
      <c r="C19" s="50" t="s">
        <v>82</v>
      </c>
      <c r="D19" s="92">
        <v>13</v>
      </c>
      <c r="E19" s="143" t="s">
        <v>235</v>
      </c>
      <c r="F19" s="27" t="s">
        <v>15</v>
      </c>
      <c r="G19" s="45">
        <v>300</v>
      </c>
      <c r="H19" s="38">
        <v>8</v>
      </c>
      <c r="I19" s="29">
        <f t="shared" si="3"/>
        <v>2400</v>
      </c>
      <c r="J19" s="30">
        <v>0.23</v>
      </c>
      <c r="K19" s="31">
        <f t="shared" si="4"/>
        <v>552</v>
      </c>
      <c r="L19" s="31">
        <f t="shared" si="5"/>
        <v>2952</v>
      </c>
      <c r="M19" s="53"/>
      <c r="N19" s="40"/>
    </row>
    <row r="20" spans="1:14" ht="71.400000000000006" x14ac:dyDescent="0.3">
      <c r="A20" s="35" t="s">
        <v>236</v>
      </c>
      <c r="B20" s="35" t="s">
        <v>237</v>
      </c>
      <c r="C20" s="10"/>
      <c r="D20" s="92">
        <v>14</v>
      </c>
      <c r="E20" s="141" t="s">
        <v>238</v>
      </c>
      <c r="F20" s="36" t="s">
        <v>15</v>
      </c>
      <c r="G20" s="37">
        <v>120</v>
      </c>
      <c r="H20" s="38">
        <v>13</v>
      </c>
      <c r="I20" s="29">
        <f t="shared" si="3"/>
        <v>1560</v>
      </c>
      <c r="J20" s="30">
        <v>0.23</v>
      </c>
      <c r="K20" s="31">
        <f t="shared" si="4"/>
        <v>358.8</v>
      </c>
      <c r="L20" s="31">
        <f t="shared" si="5"/>
        <v>1918.8</v>
      </c>
      <c r="M20" s="53"/>
      <c r="N20" s="47" t="s">
        <v>239</v>
      </c>
    </row>
    <row r="21" spans="1:14" ht="14.4" x14ac:dyDescent="0.3">
      <c r="A21" s="35" t="s">
        <v>249</v>
      </c>
      <c r="B21" s="35" t="s">
        <v>250</v>
      </c>
      <c r="C21" s="10"/>
      <c r="D21" s="92">
        <v>15</v>
      </c>
      <c r="E21" s="141" t="s">
        <v>251</v>
      </c>
      <c r="F21" s="36" t="s">
        <v>15</v>
      </c>
      <c r="G21" s="45">
        <v>4000</v>
      </c>
      <c r="H21" s="38">
        <v>0.3</v>
      </c>
      <c r="I21" s="29">
        <f t="shared" si="3"/>
        <v>1200</v>
      </c>
      <c r="J21" s="30">
        <v>0.23</v>
      </c>
      <c r="K21" s="31">
        <f t="shared" si="4"/>
        <v>276</v>
      </c>
      <c r="L21" s="31">
        <f t="shared" si="5"/>
        <v>1476</v>
      </c>
      <c r="M21" s="53"/>
      <c r="N21" s="47"/>
    </row>
    <row r="22" spans="1:14" ht="14.4" x14ac:dyDescent="0.3">
      <c r="A22" s="35"/>
      <c r="B22" s="35"/>
      <c r="C22" s="10"/>
      <c r="D22" s="92">
        <v>16</v>
      </c>
      <c r="E22" s="141" t="s">
        <v>252</v>
      </c>
      <c r="F22" s="36" t="s">
        <v>15</v>
      </c>
      <c r="G22" s="45">
        <v>100</v>
      </c>
      <c r="H22" s="38">
        <v>0.4</v>
      </c>
      <c r="I22" s="29">
        <f t="shared" si="3"/>
        <v>40</v>
      </c>
      <c r="J22" s="30">
        <v>0.23</v>
      </c>
      <c r="K22" s="31">
        <f t="shared" si="4"/>
        <v>9.2000000000000011</v>
      </c>
      <c r="L22" s="31">
        <f t="shared" si="5"/>
        <v>49.2</v>
      </c>
      <c r="M22" s="53"/>
      <c r="N22" s="47"/>
    </row>
    <row r="23" spans="1:14" s="4" customFormat="1" ht="39.6" x14ac:dyDescent="0.3">
      <c r="A23" s="48"/>
      <c r="B23" s="49"/>
      <c r="C23" s="50"/>
      <c r="D23" s="92">
        <v>17</v>
      </c>
      <c r="E23" s="142" t="s">
        <v>259</v>
      </c>
      <c r="F23" s="92" t="s">
        <v>23</v>
      </c>
      <c r="G23" s="45">
        <v>3</v>
      </c>
      <c r="H23" s="38">
        <v>24</v>
      </c>
      <c r="I23" s="29">
        <f t="shared" si="3"/>
        <v>72</v>
      </c>
      <c r="J23" s="30">
        <v>0.23</v>
      </c>
      <c r="K23" s="31">
        <f t="shared" si="4"/>
        <v>16.560000000000002</v>
      </c>
      <c r="L23" s="31">
        <f t="shared" si="5"/>
        <v>88.56</v>
      </c>
      <c r="M23" s="53"/>
      <c r="N23" s="40"/>
    </row>
    <row r="24" spans="1:14" s="4" customFormat="1" ht="39.6" x14ac:dyDescent="0.3">
      <c r="A24" s="48"/>
      <c r="B24" s="49"/>
      <c r="C24" s="50"/>
      <c r="D24" s="92">
        <v>18</v>
      </c>
      <c r="E24" s="142" t="s">
        <v>260</v>
      </c>
      <c r="F24" s="92" t="s">
        <v>23</v>
      </c>
      <c r="G24" s="45">
        <v>10</v>
      </c>
      <c r="H24" s="38">
        <v>24</v>
      </c>
      <c r="I24" s="29">
        <f t="shared" si="3"/>
        <v>240</v>
      </c>
      <c r="J24" s="30">
        <v>0.23</v>
      </c>
      <c r="K24" s="31">
        <f t="shared" si="4"/>
        <v>55.2</v>
      </c>
      <c r="L24" s="31">
        <f t="shared" si="5"/>
        <v>295.2</v>
      </c>
      <c r="M24" s="53"/>
      <c r="N24" s="40"/>
    </row>
    <row r="25" spans="1:14" ht="39.6" x14ac:dyDescent="0.25">
      <c r="A25" s="8"/>
      <c r="B25" s="9"/>
      <c r="C25" s="10"/>
      <c r="D25" s="92">
        <v>19</v>
      </c>
      <c r="E25" s="142" t="s">
        <v>261</v>
      </c>
      <c r="F25" s="92" t="s">
        <v>23</v>
      </c>
      <c r="G25" s="45">
        <v>4</v>
      </c>
      <c r="H25" s="38">
        <v>24</v>
      </c>
      <c r="I25" s="29">
        <f t="shared" si="3"/>
        <v>96</v>
      </c>
      <c r="J25" s="30">
        <v>0.23</v>
      </c>
      <c r="K25" s="31">
        <f t="shared" si="4"/>
        <v>22.080000000000002</v>
      </c>
      <c r="L25" s="31">
        <f t="shared" si="5"/>
        <v>118.08</v>
      </c>
      <c r="M25" s="53"/>
      <c r="N25" s="47"/>
    </row>
    <row r="26" spans="1:14" ht="39.6" x14ac:dyDescent="0.25">
      <c r="A26" s="8"/>
      <c r="B26" s="9"/>
      <c r="C26" s="10"/>
      <c r="D26" s="92">
        <v>20</v>
      </c>
      <c r="E26" s="142" t="s">
        <v>262</v>
      </c>
      <c r="F26" s="92" t="s">
        <v>23</v>
      </c>
      <c r="G26" s="45">
        <v>2</v>
      </c>
      <c r="H26" s="38">
        <v>24</v>
      </c>
      <c r="I26" s="29">
        <f t="shared" si="3"/>
        <v>48</v>
      </c>
      <c r="J26" s="30">
        <v>0.23</v>
      </c>
      <c r="K26" s="31">
        <f t="shared" si="4"/>
        <v>11.040000000000001</v>
      </c>
      <c r="L26" s="31">
        <f t="shared" si="5"/>
        <v>59.04</v>
      </c>
      <c r="M26" s="53"/>
      <c r="N26" s="47"/>
    </row>
    <row r="27" spans="1:14" s="4" customFormat="1" ht="39.6" x14ac:dyDescent="0.3">
      <c r="A27" s="48" t="s">
        <v>263</v>
      </c>
      <c r="B27" s="49" t="s">
        <v>264</v>
      </c>
      <c r="C27" s="50" t="s">
        <v>29</v>
      </c>
      <c r="D27" s="92">
        <v>21</v>
      </c>
      <c r="E27" s="143" t="s">
        <v>265</v>
      </c>
      <c r="F27" s="27" t="s">
        <v>23</v>
      </c>
      <c r="G27" s="45">
        <v>10</v>
      </c>
      <c r="H27" s="38">
        <v>24</v>
      </c>
      <c r="I27" s="29">
        <f t="shared" si="3"/>
        <v>240</v>
      </c>
      <c r="J27" s="30">
        <v>0.23</v>
      </c>
      <c r="K27" s="31">
        <f t="shared" si="4"/>
        <v>55.2</v>
      </c>
      <c r="L27" s="31">
        <f t="shared" si="5"/>
        <v>295.2</v>
      </c>
      <c r="M27" s="53"/>
      <c r="N27" s="40"/>
    </row>
    <row r="28" spans="1:14" s="4" customFormat="1" ht="39.6" x14ac:dyDescent="0.3">
      <c r="A28" s="48"/>
      <c r="B28" s="49"/>
      <c r="C28" s="50"/>
      <c r="D28" s="92">
        <v>22</v>
      </c>
      <c r="E28" s="143" t="s">
        <v>266</v>
      </c>
      <c r="F28" s="27" t="s">
        <v>23</v>
      </c>
      <c r="G28" s="45">
        <v>2</v>
      </c>
      <c r="H28" s="38">
        <v>24</v>
      </c>
      <c r="I28" s="29">
        <f t="shared" si="3"/>
        <v>48</v>
      </c>
      <c r="J28" s="30">
        <v>0.23</v>
      </c>
      <c r="K28" s="31">
        <f t="shared" si="4"/>
        <v>11.040000000000001</v>
      </c>
      <c r="L28" s="31">
        <f t="shared" si="5"/>
        <v>59.04</v>
      </c>
      <c r="M28" s="53"/>
      <c r="N28" s="40"/>
    </row>
    <row r="29" spans="1:14" s="4" customFormat="1" ht="39.6" x14ac:dyDescent="0.3">
      <c r="A29" s="48"/>
      <c r="B29" s="49"/>
      <c r="C29" s="50"/>
      <c r="D29" s="92">
        <v>23</v>
      </c>
      <c r="E29" s="143" t="s">
        <v>267</v>
      </c>
      <c r="F29" s="27" t="s">
        <v>23</v>
      </c>
      <c r="G29" s="45">
        <v>5</v>
      </c>
      <c r="H29" s="38">
        <v>28</v>
      </c>
      <c r="I29" s="29">
        <f t="shared" si="3"/>
        <v>140</v>
      </c>
      <c r="J29" s="30">
        <v>0.23</v>
      </c>
      <c r="K29" s="31">
        <f t="shared" si="4"/>
        <v>32.200000000000003</v>
      </c>
      <c r="L29" s="31">
        <f t="shared" si="5"/>
        <v>172.2</v>
      </c>
      <c r="M29" s="53"/>
      <c r="N29" s="40"/>
    </row>
    <row r="30" spans="1:14" s="4" customFormat="1" ht="39.6" x14ac:dyDescent="0.3">
      <c r="A30" s="48"/>
      <c r="B30" s="49"/>
      <c r="C30" s="50"/>
      <c r="D30" s="92">
        <v>24</v>
      </c>
      <c r="E30" s="143" t="s">
        <v>268</v>
      </c>
      <c r="F30" s="27" t="s">
        <v>23</v>
      </c>
      <c r="G30" s="45">
        <v>5</v>
      </c>
      <c r="H30" s="38">
        <v>28</v>
      </c>
      <c r="I30" s="29">
        <f t="shared" si="3"/>
        <v>140</v>
      </c>
      <c r="J30" s="30">
        <v>0.23</v>
      </c>
      <c r="K30" s="31">
        <f t="shared" si="4"/>
        <v>32.200000000000003</v>
      </c>
      <c r="L30" s="31">
        <f t="shared" si="5"/>
        <v>172.2</v>
      </c>
      <c r="M30" s="53"/>
      <c r="N30" s="40"/>
    </row>
    <row r="31" spans="1:14" s="4" customFormat="1" ht="30.6" x14ac:dyDescent="0.3">
      <c r="A31" s="48" t="s">
        <v>284</v>
      </c>
      <c r="B31" s="49" t="s">
        <v>285</v>
      </c>
      <c r="C31" s="50" t="s">
        <v>82</v>
      </c>
      <c r="D31" s="92">
        <v>25</v>
      </c>
      <c r="E31" s="143" t="s">
        <v>286</v>
      </c>
      <c r="F31" s="27" t="s">
        <v>15</v>
      </c>
      <c r="G31" s="45">
        <v>100</v>
      </c>
      <c r="H31" s="38">
        <v>6</v>
      </c>
      <c r="I31" s="29">
        <f t="shared" si="3"/>
        <v>600</v>
      </c>
      <c r="J31" s="30">
        <v>0.23</v>
      </c>
      <c r="K31" s="31">
        <f t="shared" si="4"/>
        <v>138</v>
      </c>
      <c r="L31" s="31">
        <f t="shared" si="5"/>
        <v>738</v>
      </c>
      <c r="M31" s="53"/>
      <c r="N31" s="40" t="s">
        <v>287</v>
      </c>
    </row>
    <row r="32" spans="1:14" s="4" customFormat="1" ht="112.2" x14ac:dyDescent="0.3">
      <c r="A32" s="48" t="s">
        <v>288</v>
      </c>
      <c r="B32" s="49" t="s">
        <v>289</v>
      </c>
      <c r="C32" s="50" t="s">
        <v>82</v>
      </c>
      <c r="D32" s="92">
        <v>26</v>
      </c>
      <c r="E32" s="143" t="s">
        <v>290</v>
      </c>
      <c r="F32" s="27" t="s">
        <v>15</v>
      </c>
      <c r="G32" s="45">
        <v>100</v>
      </c>
      <c r="H32" s="38">
        <v>19</v>
      </c>
      <c r="I32" s="29">
        <f t="shared" si="3"/>
        <v>1900</v>
      </c>
      <c r="J32" s="30">
        <v>0.23</v>
      </c>
      <c r="K32" s="31">
        <f t="shared" si="4"/>
        <v>437</v>
      </c>
      <c r="L32" s="31">
        <f t="shared" si="5"/>
        <v>2337</v>
      </c>
      <c r="M32" s="44"/>
      <c r="N32" s="40" t="s">
        <v>291</v>
      </c>
    </row>
    <row r="33" spans="1:14" ht="81.599999999999994" x14ac:dyDescent="0.3">
      <c r="A33" s="35" t="s">
        <v>292</v>
      </c>
      <c r="B33" s="35" t="s">
        <v>293</v>
      </c>
      <c r="C33" s="10"/>
      <c r="D33" s="92">
        <v>27</v>
      </c>
      <c r="E33" s="141" t="s">
        <v>294</v>
      </c>
      <c r="F33" s="36" t="s">
        <v>15</v>
      </c>
      <c r="G33" s="45">
        <v>15</v>
      </c>
      <c r="H33" s="38">
        <v>23</v>
      </c>
      <c r="I33" s="29">
        <f t="shared" si="3"/>
        <v>345</v>
      </c>
      <c r="J33" s="30">
        <v>0.23</v>
      </c>
      <c r="K33" s="31">
        <f t="shared" si="4"/>
        <v>79.350000000000009</v>
      </c>
      <c r="L33" s="31">
        <f t="shared" si="5"/>
        <v>424.35</v>
      </c>
      <c r="M33" s="53"/>
      <c r="N33" s="47" t="s">
        <v>295</v>
      </c>
    </row>
    <row r="34" spans="1:14" ht="81.599999999999994" x14ac:dyDescent="0.3">
      <c r="A34" s="35"/>
      <c r="B34" s="35"/>
      <c r="C34" s="10"/>
      <c r="D34" s="92">
        <v>28</v>
      </c>
      <c r="E34" s="141" t="s">
        <v>296</v>
      </c>
      <c r="F34" s="36" t="s">
        <v>15</v>
      </c>
      <c r="G34" s="45">
        <v>15</v>
      </c>
      <c r="H34" s="38">
        <v>18</v>
      </c>
      <c r="I34" s="29">
        <f t="shared" si="3"/>
        <v>270</v>
      </c>
      <c r="J34" s="30">
        <v>0.23</v>
      </c>
      <c r="K34" s="31">
        <f t="shared" si="4"/>
        <v>62.1</v>
      </c>
      <c r="L34" s="31">
        <f t="shared" si="5"/>
        <v>332.1</v>
      </c>
      <c r="M34" s="47"/>
      <c r="N34" s="47" t="s">
        <v>297</v>
      </c>
    </row>
    <row r="35" spans="1:14" ht="61.2" x14ac:dyDescent="0.3">
      <c r="A35" s="35"/>
      <c r="B35" s="35"/>
      <c r="C35" s="10"/>
      <c r="D35" s="92">
        <v>29</v>
      </c>
      <c r="E35" s="141" t="s">
        <v>298</v>
      </c>
      <c r="F35" s="36" t="s">
        <v>15</v>
      </c>
      <c r="G35" s="45">
        <v>15</v>
      </c>
      <c r="H35" s="38">
        <v>23</v>
      </c>
      <c r="I35" s="29">
        <f t="shared" si="3"/>
        <v>345</v>
      </c>
      <c r="J35" s="30">
        <v>0.23</v>
      </c>
      <c r="K35" s="31">
        <f t="shared" si="4"/>
        <v>79.350000000000009</v>
      </c>
      <c r="L35" s="31">
        <f t="shared" si="5"/>
        <v>424.35</v>
      </c>
      <c r="M35" s="47"/>
      <c r="N35" s="47" t="s">
        <v>299</v>
      </c>
    </row>
    <row r="36" spans="1:14" ht="61.2" x14ac:dyDescent="0.3">
      <c r="A36" s="35"/>
      <c r="B36" s="35"/>
      <c r="C36" s="10"/>
      <c r="D36" s="92">
        <v>30</v>
      </c>
      <c r="E36" s="141" t="s">
        <v>300</v>
      </c>
      <c r="F36" s="36" t="s">
        <v>191</v>
      </c>
      <c r="G36" s="45">
        <v>50</v>
      </c>
      <c r="H36" s="38">
        <v>15</v>
      </c>
      <c r="I36" s="29">
        <f t="shared" si="3"/>
        <v>750</v>
      </c>
      <c r="J36" s="30">
        <v>0.23</v>
      </c>
      <c r="K36" s="31">
        <f t="shared" si="4"/>
        <v>172.5</v>
      </c>
      <c r="L36" s="31">
        <f t="shared" si="5"/>
        <v>922.5</v>
      </c>
      <c r="M36" s="47"/>
      <c r="N36" s="47" t="s">
        <v>301</v>
      </c>
    </row>
    <row r="37" spans="1:14" ht="26.4" x14ac:dyDescent="0.3">
      <c r="A37" s="35" t="s">
        <v>302</v>
      </c>
      <c r="B37" s="35" t="s">
        <v>303</v>
      </c>
      <c r="C37" s="10"/>
      <c r="D37" s="92">
        <v>31</v>
      </c>
      <c r="E37" s="141" t="s">
        <v>304</v>
      </c>
      <c r="F37" s="27" t="s">
        <v>42</v>
      </c>
      <c r="G37" s="45">
        <v>15</v>
      </c>
      <c r="H37" s="38">
        <v>33</v>
      </c>
      <c r="I37" s="29">
        <f t="shared" si="3"/>
        <v>495</v>
      </c>
      <c r="J37" s="30">
        <v>0.23</v>
      </c>
      <c r="K37" s="31">
        <f t="shared" si="4"/>
        <v>113.85000000000001</v>
      </c>
      <c r="L37" s="31">
        <f t="shared" si="5"/>
        <v>608.85</v>
      </c>
      <c r="M37" s="53"/>
      <c r="N37" s="47"/>
    </row>
    <row r="38" spans="1:14" ht="40.799999999999997" x14ac:dyDescent="0.25">
      <c r="A38" s="8"/>
      <c r="B38" s="9"/>
      <c r="C38" s="10"/>
      <c r="D38" s="92">
        <v>32</v>
      </c>
      <c r="E38" s="145" t="s">
        <v>324</v>
      </c>
      <c r="F38" s="27" t="s">
        <v>15</v>
      </c>
      <c r="G38" s="45">
        <v>50</v>
      </c>
      <c r="H38" s="38">
        <v>2</v>
      </c>
      <c r="I38" s="29">
        <f t="shared" si="3"/>
        <v>100</v>
      </c>
      <c r="J38" s="30">
        <v>0.23</v>
      </c>
      <c r="K38" s="31">
        <f t="shared" si="4"/>
        <v>23</v>
      </c>
      <c r="L38" s="31">
        <f t="shared" si="5"/>
        <v>123</v>
      </c>
      <c r="M38" s="60"/>
      <c r="N38" s="61" t="s">
        <v>325</v>
      </c>
    </row>
    <row r="39" spans="1:14" ht="40.799999999999997" x14ac:dyDescent="0.25">
      <c r="A39" s="48" t="s">
        <v>326</v>
      </c>
      <c r="B39" s="49" t="s">
        <v>327</v>
      </c>
      <c r="C39" s="50"/>
      <c r="D39" s="92">
        <v>33</v>
      </c>
      <c r="E39" s="145" t="s">
        <v>328</v>
      </c>
      <c r="F39" s="27" t="s">
        <v>42</v>
      </c>
      <c r="G39" s="45">
        <v>200</v>
      </c>
      <c r="H39" s="38">
        <v>6</v>
      </c>
      <c r="I39" s="29">
        <f t="shared" si="3"/>
        <v>1200</v>
      </c>
      <c r="J39" s="30">
        <v>0.23</v>
      </c>
      <c r="K39" s="31">
        <f t="shared" si="4"/>
        <v>276</v>
      </c>
      <c r="L39" s="31">
        <f t="shared" si="5"/>
        <v>1476</v>
      </c>
      <c r="M39" s="44"/>
      <c r="N39" s="61" t="s">
        <v>329</v>
      </c>
    </row>
    <row r="40" spans="1:14" ht="40.799999999999997" x14ac:dyDescent="0.25">
      <c r="A40" s="8"/>
      <c r="B40" s="9"/>
      <c r="C40" s="10"/>
      <c r="D40" s="92">
        <v>34</v>
      </c>
      <c r="E40" s="142" t="s">
        <v>330</v>
      </c>
      <c r="F40" s="36" t="s">
        <v>42</v>
      </c>
      <c r="G40" s="45">
        <v>30</v>
      </c>
      <c r="H40" s="38">
        <v>21</v>
      </c>
      <c r="I40" s="29">
        <f t="shared" ref="I40:I43" si="6">SUM(G40*H40)</f>
        <v>630</v>
      </c>
      <c r="J40" s="30">
        <v>0.23</v>
      </c>
      <c r="K40" s="31">
        <f t="shared" si="4"/>
        <v>144.9</v>
      </c>
      <c r="L40" s="31">
        <f t="shared" si="5"/>
        <v>774.9</v>
      </c>
      <c r="M40" s="46"/>
      <c r="N40" s="47" t="s">
        <v>331</v>
      </c>
    </row>
    <row r="41" spans="1:14" ht="20.399999999999999" x14ac:dyDescent="0.3">
      <c r="A41" s="35"/>
      <c r="B41" s="35"/>
      <c r="C41" s="10"/>
      <c r="D41" s="92">
        <v>35</v>
      </c>
      <c r="E41" s="141" t="s">
        <v>338</v>
      </c>
      <c r="F41" s="27" t="s">
        <v>15</v>
      </c>
      <c r="G41" s="45">
        <v>2</v>
      </c>
      <c r="H41" s="38">
        <v>20</v>
      </c>
      <c r="I41" s="29">
        <f t="shared" si="6"/>
        <v>40</v>
      </c>
      <c r="J41" s="30">
        <v>0.23</v>
      </c>
      <c r="K41" s="31">
        <f>SUM(I41*J41)</f>
        <v>9.2000000000000011</v>
      </c>
      <c r="L41" s="31">
        <f>SUM(I41+K41)</f>
        <v>49.2</v>
      </c>
      <c r="M41" s="53"/>
      <c r="N41" s="47" t="s">
        <v>339</v>
      </c>
    </row>
    <row r="42" spans="1:14" ht="39.6" x14ac:dyDescent="0.3">
      <c r="A42" s="35" t="s">
        <v>340</v>
      </c>
      <c r="B42" s="35" t="s">
        <v>341</v>
      </c>
      <c r="C42" s="10"/>
      <c r="D42" s="92">
        <v>36</v>
      </c>
      <c r="E42" s="141" t="s">
        <v>342</v>
      </c>
      <c r="F42" s="36" t="s">
        <v>15</v>
      </c>
      <c r="G42" s="45">
        <v>30</v>
      </c>
      <c r="H42" s="38">
        <v>0.8</v>
      </c>
      <c r="I42" s="29">
        <f t="shared" si="6"/>
        <v>24</v>
      </c>
      <c r="J42" s="30">
        <v>0.23</v>
      </c>
      <c r="K42" s="31">
        <f>SUM(I42*J42)</f>
        <v>5.5200000000000005</v>
      </c>
      <c r="L42" s="31">
        <f>SUM(I42+K42)</f>
        <v>29.52</v>
      </c>
      <c r="M42" s="46"/>
      <c r="N42" s="47" t="s">
        <v>343</v>
      </c>
    </row>
    <row r="43" spans="1:14" ht="39.6" x14ac:dyDescent="0.25">
      <c r="A43" s="8"/>
      <c r="B43" s="9"/>
      <c r="C43" s="10"/>
      <c r="D43" s="92">
        <v>37</v>
      </c>
      <c r="E43" s="142" t="s">
        <v>344</v>
      </c>
      <c r="F43" s="36" t="s">
        <v>15</v>
      </c>
      <c r="G43" s="45">
        <v>40</v>
      </c>
      <c r="H43" s="38">
        <v>1.5</v>
      </c>
      <c r="I43" s="29">
        <f t="shared" si="6"/>
        <v>60</v>
      </c>
      <c r="J43" s="30">
        <v>0.23</v>
      </c>
      <c r="K43" s="31">
        <f>SUM(I43*J43)</f>
        <v>13.8</v>
      </c>
      <c r="L43" s="31">
        <f>SUM(I43+K43)</f>
        <v>73.8</v>
      </c>
      <c r="M43" s="46"/>
      <c r="N43" s="47" t="s">
        <v>345</v>
      </c>
    </row>
    <row r="44" spans="1:14" x14ac:dyDescent="0.25">
      <c r="A44" s="8"/>
      <c r="B44" s="9"/>
      <c r="C44" s="10"/>
      <c r="D44" s="158" t="s">
        <v>346</v>
      </c>
      <c r="E44" s="158"/>
      <c r="F44" s="158"/>
      <c r="G44" s="158"/>
      <c r="H44" s="158"/>
      <c r="I44" s="62">
        <f>SUM(I7:I43)</f>
        <v>23268</v>
      </c>
      <c r="J44" s="63"/>
      <c r="K44" s="64">
        <f>SUM(K7:K43)</f>
        <v>5351.64</v>
      </c>
      <c r="L44" s="65">
        <f>SUM(L7:L43)</f>
        <v>28619.640000000007</v>
      </c>
      <c r="M44" s="159"/>
      <c r="N44" s="159"/>
    </row>
    <row r="45" spans="1:14" ht="73.2" customHeight="1" x14ac:dyDescent="0.25">
      <c r="E45" s="66"/>
      <c r="F45" s="67"/>
      <c r="G45" s="68"/>
      <c r="H45" s="69"/>
      <c r="I45" s="69"/>
      <c r="J45" s="67"/>
      <c r="K45" s="69"/>
      <c r="L45" s="150"/>
      <c r="M45" s="150"/>
      <c r="N45" s="150"/>
    </row>
    <row r="46" spans="1:14" ht="12" customHeight="1" x14ac:dyDescent="0.25">
      <c r="E46" s="70" t="s">
        <v>347</v>
      </c>
      <c r="F46" s="71"/>
      <c r="G46" s="72"/>
      <c r="H46" s="73"/>
      <c r="I46" s="73"/>
      <c r="J46" s="71"/>
      <c r="K46" s="73"/>
      <c r="L46" s="151" t="s">
        <v>348</v>
      </c>
      <c r="M46" s="151"/>
      <c r="N46" s="151"/>
    </row>
    <row r="47" spans="1:14" ht="14.25" customHeight="1" x14ac:dyDescent="0.3">
      <c r="E47" s="74"/>
      <c r="F47" s="75"/>
      <c r="G47" s="74"/>
      <c r="H47" s="74"/>
      <c r="I47" s="74"/>
    </row>
    <row r="48" spans="1:14" ht="14.4" x14ac:dyDescent="0.3">
      <c r="E48" s="74"/>
      <c r="F48" s="75"/>
      <c r="G48" s="74"/>
      <c r="H48" s="74"/>
      <c r="I48" s="74"/>
    </row>
    <row r="49" spans="2:14" s="79" customFormat="1" x14ac:dyDescent="0.25">
      <c r="B49" s="78"/>
      <c r="D49" s="3"/>
      <c r="E49" s="80"/>
      <c r="F49" s="81"/>
      <c r="G49" s="81"/>
      <c r="H49" s="81"/>
      <c r="I49" s="82"/>
      <c r="J49" s="83"/>
      <c r="K49" s="84"/>
      <c r="L49" s="84"/>
      <c r="M49" s="83"/>
      <c r="N49" s="85"/>
    </row>
    <row r="50" spans="2:14" x14ac:dyDescent="0.25">
      <c r="E50" s="86"/>
      <c r="F50" s="87"/>
      <c r="G50" s="87"/>
      <c r="H50" s="87"/>
      <c r="I50" s="87"/>
    </row>
    <row r="51" spans="2:14" x14ac:dyDescent="0.25">
      <c r="E51" s="88"/>
      <c r="F51" s="89"/>
      <c r="G51" s="90"/>
      <c r="H51" s="90"/>
      <c r="I51" s="90"/>
      <c r="J51" s="90"/>
      <c r="K51" s="90"/>
      <c r="L51" s="90"/>
    </row>
  </sheetData>
  <autoFilter ref="A1:N47">
    <filterColumn colId="8" showButton="0"/>
    <filterColumn colId="9" showButton="0"/>
    <filterColumn colId="10" showButton="0"/>
    <filterColumn colId="11" showButton="0"/>
    <filterColumn colId="12" showButton="0"/>
  </autoFilter>
  <mergeCells count="8">
    <mergeCell ref="L45:N45"/>
    <mergeCell ref="L46:N46"/>
    <mergeCell ref="I1:N1"/>
    <mergeCell ref="D2:N2"/>
    <mergeCell ref="D3:N3"/>
    <mergeCell ref="D4:N4"/>
    <mergeCell ref="D44:H44"/>
    <mergeCell ref="M44:N44"/>
  </mergeCells>
  <printOptions horizontalCentered="1"/>
  <pageMargins left="0.43307086614173229" right="0.43307086614173229" top="0.74803149606299213" bottom="0.74803149606299213" header="0.31496062992125984" footer="0.31496062992125984"/>
  <pageSetup paperSize="9" firstPageNumber="65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48"/>
  <sheetViews>
    <sheetView topLeftCell="D31" zoomScale="115" zoomScaleNormal="115" zoomScaleSheetLayoutView="90" workbookViewId="0">
      <selection activeCell="H7" sqref="H7:H140"/>
    </sheetView>
  </sheetViews>
  <sheetFormatPr defaultColWidth="9.109375" defaultRowHeight="13.8" x14ac:dyDescent="0.25"/>
  <cols>
    <col min="1" max="1" width="15.88671875" style="1" hidden="1" customWidth="1"/>
    <col min="2" max="2" width="42.5546875" style="2" hidden="1" customWidth="1"/>
    <col min="3" max="3" width="0" style="1" hidden="1" customWidth="1"/>
    <col min="4" max="4" width="4.109375" style="3" customWidth="1"/>
    <col min="5" max="5" width="29" style="4" customWidth="1"/>
    <col min="6" max="6" width="5.21875" style="5" customWidth="1"/>
    <col min="7" max="7" width="5.6640625" style="6" customWidth="1"/>
    <col min="8" max="8" width="6.88671875" style="7" customWidth="1"/>
    <col min="9" max="9" width="8.88671875" style="76" customWidth="1"/>
    <col min="10" max="10" width="7.44140625" style="4" customWidth="1"/>
    <col min="11" max="11" width="8.33203125" style="76" customWidth="1"/>
    <col min="12" max="12" width="9.33203125" style="76" customWidth="1"/>
    <col min="13" max="13" width="20.44140625" style="4" customWidth="1"/>
    <col min="14" max="14" width="25" style="77" customWidth="1"/>
    <col min="15" max="16384" width="9.109375" style="1"/>
  </cols>
  <sheetData>
    <row r="1" spans="1:14" ht="12.75" customHeight="1" x14ac:dyDescent="0.25">
      <c r="I1" s="152" t="s">
        <v>0</v>
      </c>
      <c r="J1" s="152"/>
      <c r="K1" s="152"/>
      <c r="L1" s="152"/>
      <c r="M1" s="152"/>
      <c r="N1" s="152"/>
    </row>
    <row r="2" spans="1:14" ht="15.6" customHeight="1" x14ac:dyDescent="0.25">
      <c r="D2" s="153" t="s">
        <v>1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4" ht="15" customHeight="1" x14ac:dyDescent="0.25">
      <c r="D3" s="154" t="s">
        <v>2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ht="37.200000000000003" customHeight="1" x14ac:dyDescent="0.25">
      <c r="A4" s="8"/>
      <c r="B4" s="9"/>
      <c r="C4" s="10"/>
      <c r="D4" s="160" t="s">
        <v>349</v>
      </c>
      <c r="E4" s="161"/>
      <c r="F4" s="161"/>
      <c r="G4" s="161"/>
      <c r="H4" s="161"/>
      <c r="I4" s="161"/>
      <c r="J4" s="161"/>
      <c r="K4" s="161"/>
      <c r="L4" s="161"/>
      <c r="M4" s="161"/>
      <c r="N4" s="162"/>
    </row>
    <row r="5" spans="1:14" ht="65.400000000000006" customHeight="1" x14ac:dyDescent="0.25">
      <c r="A5" s="8"/>
      <c r="B5" s="9"/>
      <c r="C5" s="10"/>
      <c r="D5" s="11" t="s">
        <v>3</v>
      </c>
      <c r="E5" s="12" t="s">
        <v>4</v>
      </c>
      <c r="F5" s="11" t="s">
        <v>5</v>
      </c>
      <c r="G5" s="12" t="s">
        <v>6</v>
      </c>
      <c r="H5" s="13" t="s">
        <v>7</v>
      </c>
      <c r="I5" s="13" t="s">
        <v>8</v>
      </c>
      <c r="J5" s="12" t="s">
        <v>9</v>
      </c>
      <c r="K5" s="13" t="s">
        <v>10</v>
      </c>
      <c r="L5" s="13" t="s">
        <v>11</v>
      </c>
      <c r="M5" s="14" t="s">
        <v>12</v>
      </c>
      <c r="N5" s="15" t="s">
        <v>13</v>
      </c>
    </row>
    <row r="6" spans="1:14" s="23" customFormat="1" ht="13.2" x14ac:dyDescent="0.25">
      <c r="A6" s="16"/>
      <c r="B6" s="17"/>
      <c r="C6" s="18"/>
      <c r="D6" s="19">
        <v>1</v>
      </c>
      <c r="E6" s="20">
        <v>2</v>
      </c>
      <c r="F6" s="20">
        <v>3</v>
      </c>
      <c r="G6" s="21">
        <v>4</v>
      </c>
      <c r="H6" s="22">
        <v>5</v>
      </c>
      <c r="I6" s="22">
        <v>6</v>
      </c>
      <c r="J6" s="20">
        <v>7</v>
      </c>
      <c r="K6" s="21">
        <v>8</v>
      </c>
      <c r="L6" s="21">
        <v>9</v>
      </c>
      <c r="M6" s="20">
        <v>10</v>
      </c>
      <c r="N6" s="20">
        <v>11</v>
      </c>
    </row>
    <row r="7" spans="1:14" s="34" customFormat="1" ht="26.4" x14ac:dyDescent="0.2">
      <c r="A7" s="24"/>
      <c r="B7" s="25"/>
      <c r="C7" s="26"/>
      <c r="D7" s="92">
        <v>1</v>
      </c>
      <c r="E7" s="122" t="s">
        <v>14</v>
      </c>
      <c r="F7" s="27" t="s">
        <v>15</v>
      </c>
      <c r="G7" s="28">
        <v>20</v>
      </c>
      <c r="H7" s="29">
        <v>100</v>
      </c>
      <c r="I7" s="29">
        <f>SUM(G7*H7)</f>
        <v>2000</v>
      </c>
      <c r="J7" s="30">
        <v>0.23</v>
      </c>
      <c r="K7" s="31">
        <f>SUM(I7*J7)</f>
        <v>460</v>
      </c>
      <c r="L7" s="31">
        <f>SUM(I7+K7)</f>
        <v>2460</v>
      </c>
      <c r="M7" s="32"/>
      <c r="N7" s="33"/>
    </row>
    <row r="8" spans="1:14" s="34" customFormat="1" ht="26.4" x14ac:dyDescent="0.2">
      <c r="A8" s="24"/>
      <c r="B8" s="25"/>
      <c r="C8" s="26"/>
      <c r="D8" s="92">
        <v>2</v>
      </c>
      <c r="E8" s="122" t="s">
        <v>16</v>
      </c>
      <c r="F8" s="27" t="s">
        <v>15</v>
      </c>
      <c r="G8" s="28">
        <v>1</v>
      </c>
      <c r="H8" s="29">
        <v>270</v>
      </c>
      <c r="I8" s="29">
        <f t="shared" ref="I8:I71" si="0">SUM(G8*H8)</f>
        <v>270</v>
      </c>
      <c r="J8" s="30">
        <v>0.23</v>
      </c>
      <c r="K8" s="31">
        <f t="shared" ref="K8:K71" si="1">SUM(I8*J8)</f>
        <v>62.1</v>
      </c>
      <c r="L8" s="31">
        <f t="shared" ref="L8:L71" si="2">SUM(I8+K8)</f>
        <v>332.1</v>
      </c>
      <c r="M8" s="32"/>
      <c r="N8" s="33"/>
    </row>
    <row r="9" spans="1:14" ht="26.4" x14ac:dyDescent="0.3">
      <c r="A9" s="35" t="s">
        <v>17</v>
      </c>
      <c r="B9" s="35" t="s">
        <v>18</v>
      </c>
      <c r="C9" s="10"/>
      <c r="D9" s="92">
        <v>3</v>
      </c>
      <c r="E9" s="123" t="s">
        <v>19</v>
      </c>
      <c r="F9" s="36" t="s">
        <v>15</v>
      </c>
      <c r="G9" s="37">
        <v>258</v>
      </c>
      <c r="H9" s="38">
        <v>0.7</v>
      </c>
      <c r="I9" s="29">
        <f t="shared" si="0"/>
        <v>180.6</v>
      </c>
      <c r="J9" s="30">
        <v>0.23</v>
      </c>
      <c r="K9" s="31">
        <f t="shared" si="1"/>
        <v>41.538000000000004</v>
      </c>
      <c r="L9" s="31">
        <f t="shared" si="2"/>
        <v>222.13800000000001</v>
      </c>
      <c r="M9" s="39"/>
      <c r="N9" s="40"/>
    </row>
    <row r="10" spans="1:14" ht="51" x14ac:dyDescent="0.25">
      <c r="A10" s="41"/>
      <c r="B10" s="42"/>
      <c r="C10" s="43"/>
      <c r="D10" s="92">
        <v>4</v>
      </c>
      <c r="E10" s="124" t="s">
        <v>20</v>
      </c>
      <c r="F10" s="27" t="s">
        <v>15</v>
      </c>
      <c r="G10" s="37">
        <v>5</v>
      </c>
      <c r="H10" s="38">
        <v>15</v>
      </c>
      <c r="I10" s="29">
        <f t="shared" si="0"/>
        <v>75</v>
      </c>
      <c r="J10" s="30">
        <v>0.23</v>
      </c>
      <c r="K10" s="31">
        <f t="shared" si="1"/>
        <v>17.25</v>
      </c>
      <c r="L10" s="31">
        <f t="shared" si="2"/>
        <v>92.25</v>
      </c>
      <c r="M10" s="44"/>
      <c r="N10" s="40" t="s">
        <v>21</v>
      </c>
    </row>
    <row r="11" spans="1:14" ht="26.4" x14ac:dyDescent="0.25">
      <c r="A11" s="8"/>
      <c r="B11" s="9"/>
      <c r="C11" s="10"/>
      <c r="D11" s="92">
        <v>5</v>
      </c>
      <c r="E11" s="125" t="s">
        <v>22</v>
      </c>
      <c r="F11" s="92" t="s">
        <v>23</v>
      </c>
      <c r="G11" s="45">
        <v>2</v>
      </c>
      <c r="H11" s="38">
        <v>33</v>
      </c>
      <c r="I11" s="29">
        <f t="shared" si="0"/>
        <v>66</v>
      </c>
      <c r="J11" s="30">
        <v>0.23</v>
      </c>
      <c r="K11" s="31">
        <f t="shared" si="1"/>
        <v>15.180000000000001</v>
      </c>
      <c r="L11" s="31">
        <f t="shared" si="2"/>
        <v>81.180000000000007</v>
      </c>
      <c r="M11" s="46"/>
      <c r="N11" s="40" t="s">
        <v>24</v>
      </c>
    </row>
    <row r="12" spans="1:14" ht="30.6" x14ac:dyDescent="0.25">
      <c r="A12" s="8"/>
      <c r="B12" s="9"/>
      <c r="C12" s="10"/>
      <c r="D12" s="92">
        <v>6</v>
      </c>
      <c r="E12" s="125" t="s">
        <v>25</v>
      </c>
      <c r="F12" s="92" t="s">
        <v>23</v>
      </c>
      <c r="G12" s="45">
        <v>5</v>
      </c>
      <c r="H12" s="38">
        <v>33</v>
      </c>
      <c r="I12" s="29">
        <f t="shared" si="0"/>
        <v>165</v>
      </c>
      <c r="J12" s="30">
        <v>0.23</v>
      </c>
      <c r="K12" s="31">
        <f t="shared" si="1"/>
        <v>37.950000000000003</v>
      </c>
      <c r="L12" s="31">
        <f t="shared" si="2"/>
        <v>202.95</v>
      </c>
      <c r="M12" s="46"/>
      <c r="N12" s="47" t="s">
        <v>26</v>
      </c>
    </row>
    <row r="13" spans="1:14" ht="26.4" x14ac:dyDescent="0.25">
      <c r="A13" s="48" t="s">
        <v>27</v>
      </c>
      <c r="B13" s="49" t="s">
        <v>28</v>
      </c>
      <c r="C13" s="50" t="s">
        <v>29</v>
      </c>
      <c r="D13" s="92">
        <v>7</v>
      </c>
      <c r="E13" s="126" t="s">
        <v>30</v>
      </c>
      <c r="F13" s="36" t="s">
        <v>31</v>
      </c>
      <c r="G13" s="45">
        <v>10</v>
      </c>
      <c r="H13" s="38">
        <v>30</v>
      </c>
      <c r="I13" s="29">
        <f t="shared" si="0"/>
        <v>300</v>
      </c>
      <c r="J13" s="30">
        <v>0.23</v>
      </c>
      <c r="K13" s="31">
        <f t="shared" si="1"/>
        <v>69</v>
      </c>
      <c r="L13" s="31">
        <f t="shared" si="2"/>
        <v>369</v>
      </c>
      <c r="M13" s="44"/>
      <c r="N13" s="40" t="s">
        <v>32</v>
      </c>
    </row>
    <row r="14" spans="1:14" ht="30.6" x14ac:dyDescent="0.25">
      <c r="A14" s="48" t="s">
        <v>33</v>
      </c>
      <c r="B14" s="49" t="s">
        <v>34</v>
      </c>
      <c r="C14" s="50" t="s">
        <v>29</v>
      </c>
      <c r="D14" s="92">
        <v>8</v>
      </c>
      <c r="E14" s="126" t="s">
        <v>35</v>
      </c>
      <c r="F14" s="36" t="s">
        <v>31</v>
      </c>
      <c r="G14" s="45">
        <v>20</v>
      </c>
      <c r="H14" s="38">
        <v>30</v>
      </c>
      <c r="I14" s="29">
        <f t="shared" si="0"/>
        <v>600</v>
      </c>
      <c r="J14" s="30">
        <v>0.23</v>
      </c>
      <c r="K14" s="31">
        <f t="shared" si="1"/>
        <v>138</v>
      </c>
      <c r="L14" s="31">
        <f t="shared" si="2"/>
        <v>738</v>
      </c>
      <c r="M14" s="44"/>
      <c r="N14" s="40" t="s">
        <v>36</v>
      </c>
    </row>
    <row r="15" spans="1:14" ht="39.6" x14ac:dyDescent="0.25">
      <c r="A15" s="48"/>
      <c r="B15" s="49"/>
      <c r="C15" s="50"/>
      <c r="D15" s="92">
        <v>9</v>
      </c>
      <c r="E15" s="131" t="s">
        <v>37</v>
      </c>
      <c r="F15" s="36" t="s">
        <v>15</v>
      </c>
      <c r="G15" s="45">
        <v>249</v>
      </c>
      <c r="H15" s="38">
        <v>4</v>
      </c>
      <c r="I15" s="29">
        <f t="shared" si="0"/>
        <v>996</v>
      </c>
      <c r="J15" s="30">
        <v>0.23</v>
      </c>
      <c r="K15" s="31">
        <f t="shared" si="1"/>
        <v>229.08</v>
      </c>
      <c r="L15" s="31">
        <f t="shared" si="2"/>
        <v>1225.08</v>
      </c>
      <c r="M15" s="44"/>
      <c r="N15" s="40"/>
    </row>
    <row r="16" spans="1:14" ht="39.6" x14ac:dyDescent="0.25">
      <c r="A16" s="48" t="s">
        <v>38</v>
      </c>
      <c r="B16" s="49" t="s">
        <v>39</v>
      </c>
      <c r="C16" s="50" t="s">
        <v>40</v>
      </c>
      <c r="D16" s="92">
        <v>10</v>
      </c>
      <c r="E16" s="127" t="s">
        <v>41</v>
      </c>
      <c r="F16" s="27" t="s">
        <v>42</v>
      </c>
      <c r="G16" s="37">
        <v>10</v>
      </c>
      <c r="H16" s="38">
        <v>55</v>
      </c>
      <c r="I16" s="29">
        <f t="shared" si="0"/>
        <v>550</v>
      </c>
      <c r="J16" s="30">
        <v>0.23</v>
      </c>
      <c r="K16" s="31">
        <f t="shared" si="1"/>
        <v>126.5</v>
      </c>
      <c r="L16" s="31">
        <f t="shared" si="2"/>
        <v>676.5</v>
      </c>
      <c r="M16" s="44"/>
      <c r="N16" s="40" t="s">
        <v>43</v>
      </c>
    </row>
    <row r="17" spans="1:14" ht="39.6" x14ac:dyDescent="0.25">
      <c r="A17" s="48" t="s">
        <v>44</v>
      </c>
      <c r="B17" s="49" t="s">
        <v>45</v>
      </c>
      <c r="C17" s="50" t="s">
        <v>40</v>
      </c>
      <c r="D17" s="92">
        <v>11</v>
      </c>
      <c r="E17" s="128" t="s">
        <v>46</v>
      </c>
      <c r="F17" s="27" t="s">
        <v>42</v>
      </c>
      <c r="G17" s="37">
        <v>5</v>
      </c>
      <c r="H17" s="38">
        <v>24</v>
      </c>
      <c r="I17" s="29">
        <f t="shared" si="0"/>
        <v>120</v>
      </c>
      <c r="J17" s="30">
        <v>0.23</v>
      </c>
      <c r="K17" s="31">
        <f t="shared" si="1"/>
        <v>27.6</v>
      </c>
      <c r="L17" s="31">
        <f t="shared" si="2"/>
        <v>147.6</v>
      </c>
      <c r="M17" s="44"/>
      <c r="N17" s="51" t="s">
        <v>47</v>
      </c>
    </row>
    <row r="18" spans="1:14" ht="39.6" x14ac:dyDescent="0.25">
      <c r="A18" s="48"/>
      <c r="B18" s="49"/>
      <c r="C18" s="50"/>
      <c r="D18" s="92">
        <v>12</v>
      </c>
      <c r="E18" s="128" t="s">
        <v>48</v>
      </c>
      <c r="F18" s="27" t="s">
        <v>42</v>
      </c>
      <c r="G18" s="37">
        <v>15</v>
      </c>
      <c r="H18" s="38">
        <v>56</v>
      </c>
      <c r="I18" s="29">
        <f t="shared" si="0"/>
        <v>840</v>
      </c>
      <c r="J18" s="30">
        <v>0.23</v>
      </c>
      <c r="K18" s="31">
        <f t="shared" si="1"/>
        <v>193.20000000000002</v>
      </c>
      <c r="L18" s="31">
        <f t="shared" si="2"/>
        <v>1033.2</v>
      </c>
      <c r="M18" s="44"/>
      <c r="N18" s="40" t="s">
        <v>43</v>
      </c>
    </row>
    <row r="19" spans="1:14" ht="39.6" x14ac:dyDescent="0.25">
      <c r="A19" s="48" t="s">
        <v>49</v>
      </c>
      <c r="B19" s="49" t="s">
        <v>50</v>
      </c>
      <c r="C19" s="50" t="s">
        <v>40</v>
      </c>
      <c r="D19" s="92">
        <v>13</v>
      </c>
      <c r="E19" s="128" t="s">
        <v>48</v>
      </c>
      <c r="F19" s="27" t="s">
        <v>42</v>
      </c>
      <c r="G19" s="37">
        <v>20</v>
      </c>
      <c r="H19" s="38">
        <v>17</v>
      </c>
      <c r="I19" s="29">
        <f t="shared" si="0"/>
        <v>340</v>
      </c>
      <c r="J19" s="30">
        <v>0.23</v>
      </c>
      <c r="K19" s="31">
        <f t="shared" si="1"/>
        <v>78.2</v>
      </c>
      <c r="L19" s="31">
        <f t="shared" si="2"/>
        <v>418.2</v>
      </c>
      <c r="M19" s="44"/>
      <c r="N19" s="40" t="s">
        <v>51</v>
      </c>
    </row>
    <row r="20" spans="1:14" ht="52.8" x14ac:dyDescent="0.25">
      <c r="A20" s="48" t="s">
        <v>52</v>
      </c>
      <c r="B20" s="49" t="s">
        <v>53</v>
      </c>
      <c r="C20" s="50" t="s">
        <v>40</v>
      </c>
      <c r="D20" s="92">
        <v>14</v>
      </c>
      <c r="E20" s="127" t="s">
        <v>54</v>
      </c>
      <c r="F20" s="27" t="s">
        <v>42</v>
      </c>
      <c r="G20" s="37">
        <v>50</v>
      </c>
      <c r="H20" s="38">
        <v>17</v>
      </c>
      <c r="I20" s="29">
        <f t="shared" si="0"/>
        <v>850</v>
      </c>
      <c r="J20" s="30">
        <v>0.23</v>
      </c>
      <c r="K20" s="31">
        <f t="shared" si="1"/>
        <v>195.5</v>
      </c>
      <c r="L20" s="31">
        <f t="shared" si="2"/>
        <v>1045.5</v>
      </c>
      <c r="M20" s="44"/>
      <c r="N20" s="40" t="s">
        <v>55</v>
      </c>
    </row>
    <row r="21" spans="1:14" ht="61.2" x14ac:dyDescent="0.25">
      <c r="A21" s="8"/>
      <c r="B21" s="9"/>
      <c r="C21" s="10"/>
      <c r="D21" s="92">
        <v>15</v>
      </c>
      <c r="E21" s="129" t="s">
        <v>56</v>
      </c>
      <c r="F21" s="92" t="s">
        <v>42</v>
      </c>
      <c r="G21" s="37">
        <v>10</v>
      </c>
      <c r="H21" s="38">
        <v>60</v>
      </c>
      <c r="I21" s="29">
        <f t="shared" si="0"/>
        <v>600</v>
      </c>
      <c r="J21" s="30">
        <v>0.23</v>
      </c>
      <c r="K21" s="31">
        <f t="shared" si="1"/>
        <v>138</v>
      </c>
      <c r="L21" s="31">
        <f t="shared" si="2"/>
        <v>738</v>
      </c>
      <c r="M21" s="46"/>
      <c r="N21" s="47" t="s">
        <v>57</v>
      </c>
    </row>
    <row r="22" spans="1:14" ht="61.2" x14ac:dyDescent="0.25">
      <c r="A22" s="8"/>
      <c r="B22" s="9"/>
      <c r="C22" s="10"/>
      <c r="D22" s="92">
        <v>16</v>
      </c>
      <c r="E22" s="129" t="s">
        <v>58</v>
      </c>
      <c r="F22" s="92" t="s">
        <v>42</v>
      </c>
      <c r="G22" s="37">
        <v>10</v>
      </c>
      <c r="H22" s="38">
        <v>60</v>
      </c>
      <c r="I22" s="29">
        <f t="shared" si="0"/>
        <v>600</v>
      </c>
      <c r="J22" s="30">
        <v>0.23</v>
      </c>
      <c r="K22" s="31">
        <f t="shared" si="1"/>
        <v>138</v>
      </c>
      <c r="L22" s="31">
        <f t="shared" si="2"/>
        <v>738</v>
      </c>
      <c r="M22" s="46"/>
      <c r="N22" s="47" t="s">
        <v>57</v>
      </c>
    </row>
    <row r="23" spans="1:14" ht="26.4" x14ac:dyDescent="0.25">
      <c r="A23" s="8"/>
      <c r="B23" s="9"/>
      <c r="C23" s="10"/>
      <c r="D23" s="92">
        <v>17</v>
      </c>
      <c r="E23" s="129" t="s">
        <v>59</v>
      </c>
      <c r="F23" s="92" t="s">
        <v>42</v>
      </c>
      <c r="G23" s="37">
        <v>30</v>
      </c>
      <c r="H23" s="38">
        <v>20</v>
      </c>
      <c r="I23" s="29">
        <f t="shared" si="0"/>
        <v>600</v>
      </c>
      <c r="J23" s="30">
        <v>0.23</v>
      </c>
      <c r="K23" s="31">
        <f t="shared" si="1"/>
        <v>138</v>
      </c>
      <c r="L23" s="31">
        <f t="shared" si="2"/>
        <v>738</v>
      </c>
      <c r="M23" s="46"/>
      <c r="N23" s="47" t="s">
        <v>60</v>
      </c>
    </row>
    <row r="24" spans="1:14" ht="30.6" x14ac:dyDescent="0.25">
      <c r="A24" s="8"/>
      <c r="B24" s="9"/>
      <c r="C24" s="10"/>
      <c r="D24" s="92">
        <v>18</v>
      </c>
      <c r="E24" s="129" t="s">
        <v>61</v>
      </c>
      <c r="F24" s="92" t="s">
        <v>42</v>
      </c>
      <c r="G24" s="37">
        <v>10</v>
      </c>
      <c r="H24" s="38">
        <v>18</v>
      </c>
      <c r="I24" s="29">
        <f t="shared" si="0"/>
        <v>180</v>
      </c>
      <c r="J24" s="30">
        <v>0.23</v>
      </c>
      <c r="K24" s="31">
        <f t="shared" si="1"/>
        <v>41.4</v>
      </c>
      <c r="L24" s="31">
        <f t="shared" si="2"/>
        <v>221.4</v>
      </c>
      <c r="M24" s="46"/>
      <c r="N24" s="40" t="s">
        <v>55</v>
      </c>
    </row>
    <row r="25" spans="1:14" ht="81.599999999999994" x14ac:dyDescent="0.25">
      <c r="A25" s="8"/>
      <c r="B25" s="9"/>
      <c r="C25" s="10"/>
      <c r="D25" s="92">
        <v>19</v>
      </c>
      <c r="E25" s="121" t="s">
        <v>62</v>
      </c>
      <c r="F25" s="36" t="s">
        <v>42</v>
      </c>
      <c r="G25" s="37">
        <v>13</v>
      </c>
      <c r="H25" s="38">
        <v>55</v>
      </c>
      <c r="I25" s="29">
        <f t="shared" si="0"/>
        <v>715</v>
      </c>
      <c r="J25" s="30">
        <v>0.23</v>
      </c>
      <c r="K25" s="31">
        <f t="shared" si="1"/>
        <v>164.45000000000002</v>
      </c>
      <c r="L25" s="31">
        <f t="shared" si="2"/>
        <v>879.45</v>
      </c>
      <c r="M25" s="46"/>
      <c r="N25" s="40" t="s">
        <v>63</v>
      </c>
    </row>
    <row r="26" spans="1:14" ht="81.599999999999994" x14ac:dyDescent="0.25">
      <c r="A26" s="8"/>
      <c r="B26" s="9"/>
      <c r="C26" s="10"/>
      <c r="D26" s="92">
        <v>20</v>
      </c>
      <c r="E26" s="121" t="s">
        <v>62</v>
      </c>
      <c r="F26" s="36" t="s">
        <v>42</v>
      </c>
      <c r="G26" s="37">
        <v>9</v>
      </c>
      <c r="H26" s="38">
        <v>116</v>
      </c>
      <c r="I26" s="29">
        <f t="shared" si="0"/>
        <v>1044</v>
      </c>
      <c r="J26" s="30">
        <v>0.23</v>
      </c>
      <c r="K26" s="31">
        <f t="shared" si="1"/>
        <v>240.12</v>
      </c>
      <c r="L26" s="31">
        <f t="shared" si="2"/>
        <v>1284.1199999999999</v>
      </c>
      <c r="M26" s="46"/>
      <c r="N26" s="40" t="s">
        <v>64</v>
      </c>
    </row>
    <row r="27" spans="1:14" ht="81.599999999999994" x14ac:dyDescent="0.25">
      <c r="A27" s="8"/>
      <c r="B27" s="9"/>
      <c r="C27" s="10"/>
      <c r="D27" s="92">
        <v>21</v>
      </c>
      <c r="E27" s="121" t="s">
        <v>65</v>
      </c>
      <c r="F27" s="36" t="s">
        <v>42</v>
      </c>
      <c r="G27" s="37">
        <v>9</v>
      </c>
      <c r="H27" s="38">
        <v>98</v>
      </c>
      <c r="I27" s="29">
        <f t="shared" si="0"/>
        <v>882</v>
      </c>
      <c r="J27" s="30">
        <v>0.23</v>
      </c>
      <c r="K27" s="31">
        <f t="shared" si="1"/>
        <v>202.86</v>
      </c>
      <c r="L27" s="31">
        <f t="shared" si="2"/>
        <v>1084.8600000000001</v>
      </c>
      <c r="M27" s="46"/>
      <c r="N27" s="40" t="s">
        <v>66</v>
      </c>
    </row>
    <row r="28" spans="1:14" ht="81.599999999999994" x14ac:dyDescent="0.25">
      <c r="A28" s="8"/>
      <c r="B28" s="9"/>
      <c r="C28" s="10"/>
      <c r="D28" s="92">
        <v>22</v>
      </c>
      <c r="E28" s="121" t="s">
        <v>65</v>
      </c>
      <c r="F28" s="36" t="s">
        <v>42</v>
      </c>
      <c r="G28" s="37">
        <v>9</v>
      </c>
      <c r="H28" s="38">
        <v>90</v>
      </c>
      <c r="I28" s="29">
        <f t="shared" si="0"/>
        <v>810</v>
      </c>
      <c r="J28" s="30">
        <v>0.23</v>
      </c>
      <c r="K28" s="31">
        <f t="shared" si="1"/>
        <v>186.3</v>
      </c>
      <c r="L28" s="31">
        <f t="shared" si="2"/>
        <v>996.3</v>
      </c>
      <c r="M28" s="46"/>
      <c r="N28" s="40" t="s">
        <v>67</v>
      </c>
    </row>
    <row r="29" spans="1:14" ht="81.599999999999994" x14ac:dyDescent="0.25">
      <c r="A29" s="8"/>
      <c r="B29" s="9"/>
      <c r="C29" s="10"/>
      <c r="D29" s="92">
        <v>23</v>
      </c>
      <c r="E29" s="121" t="s">
        <v>68</v>
      </c>
      <c r="F29" s="36" t="s">
        <v>42</v>
      </c>
      <c r="G29" s="37">
        <v>18</v>
      </c>
      <c r="H29" s="38">
        <v>45</v>
      </c>
      <c r="I29" s="29">
        <f t="shared" si="0"/>
        <v>810</v>
      </c>
      <c r="J29" s="30">
        <v>0.23</v>
      </c>
      <c r="K29" s="31">
        <f t="shared" si="1"/>
        <v>186.3</v>
      </c>
      <c r="L29" s="31">
        <f t="shared" si="2"/>
        <v>996.3</v>
      </c>
      <c r="M29" s="46"/>
      <c r="N29" s="40" t="s">
        <v>69</v>
      </c>
    </row>
    <row r="30" spans="1:14" ht="102" x14ac:dyDescent="0.25">
      <c r="A30" s="8"/>
      <c r="B30" s="9"/>
      <c r="C30" s="10"/>
      <c r="D30" s="92">
        <v>24</v>
      </c>
      <c r="E30" s="121" t="s">
        <v>70</v>
      </c>
      <c r="F30" s="36" t="s">
        <v>42</v>
      </c>
      <c r="G30" s="37">
        <v>9</v>
      </c>
      <c r="H30" s="38">
        <v>60</v>
      </c>
      <c r="I30" s="29">
        <f t="shared" si="0"/>
        <v>540</v>
      </c>
      <c r="J30" s="30">
        <v>0.23</v>
      </c>
      <c r="K30" s="31">
        <f t="shared" si="1"/>
        <v>124.2</v>
      </c>
      <c r="L30" s="31">
        <f t="shared" si="2"/>
        <v>664.2</v>
      </c>
      <c r="M30" s="52"/>
      <c r="N30" s="40" t="s">
        <v>71</v>
      </c>
    </row>
    <row r="31" spans="1:14" ht="40.799999999999997" x14ac:dyDescent="0.3">
      <c r="A31" s="35"/>
      <c r="B31" s="35"/>
      <c r="C31" s="10"/>
      <c r="D31" s="92">
        <v>25</v>
      </c>
      <c r="E31" s="121" t="s">
        <v>72</v>
      </c>
      <c r="F31" s="36" t="s">
        <v>42</v>
      </c>
      <c r="G31" s="37">
        <v>5</v>
      </c>
      <c r="H31" s="38">
        <v>46</v>
      </c>
      <c r="I31" s="29">
        <f t="shared" si="0"/>
        <v>230</v>
      </c>
      <c r="J31" s="30">
        <v>0.23</v>
      </c>
      <c r="K31" s="31">
        <f t="shared" si="1"/>
        <v>52.900000000000006</v>
      </c>
      <c r="L31" s="31">
        <f t="shared" si="2"/>
        <v>282.89999999999998</v>
      </c>
      <c r="M31" s="39"/>
      <c r="N31" s="40" t="s">
        <v>73</v>
      </c>
    </row>
    <row r="32" spans="1:14" ht="30.6" x14ac:dyDescent="0.3">
      <c r="A32" s="35" t="s">
        <v>74</v>
      </c>
      <c r="B32" s="35" t="s">
        <v>75</v>
      </c>
      <c r="C32" s="10"/>
      <c r="D32" s="92">
        <v>26</v>
      </c>
      <c r="E32" s="121" t="s">
        <v>76</v>
      </c>
      <c r="F32" s="36" t="s">
        <v>15</v>
      </c>
      <c r="G32" s="37">
        <v>25</v>
      </c>
      <c r="H32" s="38">
        <v>6</v>
      </c>
      <c r="I32" s="29">
        <f t="shared" si="0"/>
        <v>150</v>
      </c>
      <c r="J32" s="30">
        <v>0.23</v>
      </c>
      <c r="K32" s="31">
        <f t="shared" si="1"/>
        <v>34.5</v>
      </c>
      <c r="L32" s="31">
        <f t="shared" si="2"/>
        <v>184.5</v>
      </c>
      <c r="M32" s="39"/>
      <c r="N32" s="40" t="s">
        <v>77</v>
      </c>
    </row>
    <row r="33" spans="1:14" ht="61.2" x14ac:dyDescent="0.3">
      <c r="A33" s="35"/>
      <c r="B33" s="35"/>
      <c r="C33" s="10"/>
      <c r="D33" s="92">
        <v>27</v>
      </c>
      <c r="E33" s="121" t="s">
        <v>78</v>
      </c>
      <c r="F33" s="36" t="s">
        <v>15</v>
      </c>
      <c r="G33" s="37">
        <v>4</v>
      </c>
      <c r="H33" s="38">
        <v>20</v>
      </c>
      <c r="I33" s="29">
        <f t="shared" si="0"/>
        <v>80</v>
      </c>
      <c r="J33" s="30">
        <v>0.23</v>
      </c>
      <c r="K33" s="31">
        <f t="shared" si="1"/>
        <v>18.400000000000002</v>
      </c>
      <c r="L33" s="31">
        <f t="shared" si="2"/>
        <v>98.4</v>
      </c>
      <c r="M33" s="39"/>
      <c r="N33" s="40" t="s">
        <v>79</v>
      </c>
    </row>
    <row r="34" spans="1:14" ht="51" x14ac:dyDescent="0.25">
      <c r="A34" s="48" t="s">
        <v>80</v>
      </c>
      <c r="B34" s="49" t="s">
        <v>81</v>
      </c>
      <c r="C34" s="50" t="s">
        <v>82</v>
      </c>
      <c r="D34" s="92">
        <v>28</v>
      </c>
      <c r="E34" s="127" t="s">
        <v>83</v>
      </c>
      <c r="F34" s="27" t="s">
        <v>15</v>
      </c>
      <c r="G34" s="37">
        <v>50</v>
      </c>
      <c r="H34" s="38">
        <v>2</v>
      </c>
      <c r="I34" s="29">
        <f t="shared" si="0"/>
        <v>100</v>
      </c>
      <c r="J34" s="30">
        <v>0.23</v>
      </c>
      <c r="K34" s="31">
        <f t="shared" si="1"/>
        <v>23</v>
      </c>
      <c r="L34" s="31">
        <f t="shared" si="2"/>
        <v>123</v>
      </c>
      <c r="M34" s="53"/>
      <c r="N34" s="40" t="s">
        <v>84</v>
      </c>
    </row>
    <row r="35" spans="1:14" ht="30.6" x14ac:dyDescent="0.25">
      <c r="A35" s="48" t="s">
        <v>85</v>
      </c>
      <c r="B35" s="49" t="s">
        <v>86</v>
      </c>
      <c r="C35" s="50" t="s">
        <v>82</v>
      </c>
      <c r="D35" s="92">
        <v>29</v>
      </c>
      <c r="E35" s="127" t="s">
        <v>83</v>
      </c>
      <c r="F35" s="27" t="s">
        <v>15</v>
      </c>
      <c r="G35" s="37">
        <v>15</v>
      </c>
      <c r="H35" s="38">
        <v>3</v>
      </c>
      <c r="I35" s="29">
        <f t="shared" si="0"/>
        <v>45</v>
      </c>
      <c r="J35" s="30">
        <v>0.23</v>
      </c>
      <c r="K35" s="31">
        <f t="shared" si="1"/>
        <v>10.35</v>
      </c>
      <c r="L35" s="31">
        <f t="shared" si="2"/>
        <v>55.35</v>
      </c>
      <c r="M35" s="53"/>
      <c r="N35" s="40" t="s">
        <v>87</v>
      </c>
    </row>
    <row r="36" spans="1:14" ht="30.6" x14ac:dyDescent="0.25">
      <c r="A36" s="48" t="s">
        <v>88</v>
      </c>
      <c r="B36" s="49" t="s">
        <v>89</v>
      </c>
      <c r="C36" s="50" t="s">
        <v>82</v>
      </c>
      <c r="D36" s="92">
        <v>30</v>
      </c>
      <c r="E36" s="127" t="s">
        <v>90</v>
      </c>
      <c r="F36" s="27" t="s">
        <v>15</v>
      </c>
      <c r="G36" s="37">
        <v>40</v>
      </c>
      <c r="H36" s="38">
        <v>3</v>
      </c>
      <c r="I36" s="29">
        <f t="shared" si="0"/>
        <v>120</v>
      </c>
      <c r="J36" s="30">
        <v>0.23</v>
      </c>
      <c r="K36" s="31">
        <f t="shared" si="1"/>
        <v>27.6</v>
      </c>
      <c r="L36" s="31">
        <f t="shared" si="2"/>
        <v>147.6</v>
      </c>
      <c r="M36" s="53"/>
      <c r="N36" s="40" t="s">
        <v>91</v>
      </c>
    </row>
    <row r="37" spans="1:14" ht="102" x14ac:dyDescent="0.25">
      <c r="A37" s="48"/>
      <c r="B37" s="49"/>
      <c r="C37" s="50"/>
      <c r="D37" s="92">
        <v>31</v>
      </c>
      <c r="E37" s="127" t="s">
        <v>92</v>
      </c>
      <c r="F37" s="27" t="s">
        <v>15</v>
      </c>
      <c r="G37" s="45">
        <v>4</v>
      </c>
      <c r="H37" s="38">
        <v>56</v>
      </c>
      <c r="I37" s="29">
        <f t="shared" si="0"/>
        <v>224</v>
      </c>
      <c r="J37" s="30">
        <v>0.23</v>
      </c>
      <c r="K37" s="31">
        <f t="shared" si="1"/>
        <v>51.52</v>
      </c>
      <c r="L37" s="31">
        <f t="shared" si="2"/>
        <v>275.52</v>
      </c>
      <c r="M37" s="53"/>
      <c r="N37" s="40" t="s">
        <v>93</v>
      </c>
    </row>
    <row r="38" spans="1:14" ht="71.400000000000006" x14ac:dyDescent="0.25">
      <c r="A38" s="48" t="s">
        <v>94</v>
      </c>
      <c r="B38" s="49" t="s">
        <v>95</v>
      </c>
      <c r="C38" s="50" t="s">
        <v>82</v>
      </c>
      <c r="D38" s="92">
        <v>32</v>
      </c>
      <c r="E38" s="127" t="s">
        <v>96</v>
      </c>
      <c r="F38" s="27" t="s">
        <v>15</v>
      </c>
      <c r="G38" s="37">
        <v>4</v>
      </c>
      <c r="H38" s="38">
        <v>130</v>
      </c>
      <c r="I38" s="29">
        <f t="shared" si="0"/>
        <v>520</v>
      </c>
      <c r="J38" s="30">
        <v>0.23</v>
      </c>
      <c r="K38" s="31">
        <f t="shared" si="1"/>
        <v>119.60000000000001</v>
      </c>
      <c r="L38" s="31">
        <f t="shared" si="2"/>
        <v>639.6</v>
      </c>
      <c r="M38" s="44"/>
      <c r="N38" s="40" t="s">
        <v>97</v>
      </c>
    </row>
    <row r="39" spans="1:14" ht="30.6" x14ac:dyDescent="0.25">
      <c r="A39" s="48" t="s">
        <v>98</v>
      </c>
      <c r="B39" s="49" t="s">
        <v>99</v>
      </c>
      <c r="C39" s="50" t="s">
        <v>82</v>
      </c>
      <c r="D39" s="92">
        <v>33</v>
      </c>
      <c r="E39" s="128" t="s">
        <v>100</v>
      </c>
      <c r="F39" s="27" t="s">
        <v>15</v>
      </c>
      <c r="G39" s="37">
        <v>5</v>
      </c>
      <c r="H39" s="38">
        <v>12</v>
      </c>
      <c r="I39" s="29">
        <f t="shared" si="0"/>
        <v>60</v>
      </c>
      <c r="J39" s="30">
        <v>0.23</v>
      </c>
      <c r="K39" s="31">
        <f t="shared" si="1"/>
        <v>13.8</v>
      </c>
      <c r="L39" s="31">
        <f t="shared" si="2"/>
        <v>73.8</v>
      </c>
      <c r="M39" s="44"/>
      <c r="N39" s="51" t="s">
        <v>101</v>
      </c>
    </row>
    <row r="40" spans="1:14" s="105" customFormat="1" ht="26.4" x14ac:dyDescent="0.25">
      <c r="A40" s="93"/>
      <c r="B40" s="94"/>
      <c r="C40" s="95"/>
      <c r="D40" s="92">
        <v>34</v>
      </c>
      <c r="E40" s="97" t="s">
        <v>102</v>
      </c>
      <c r="F40" s="98" t="s">
        <v>15</v>
      </c>
      <c r="G40" s="99">
        <v>1000</v>
      </c>
      <c r="H40" s="38">
        <v>0.1</v>
      </c>
      <c r="I40" s="100">
        <f t="shared" si="0"/>
        <v>100</v>
      </c>
      <c r="J40" s="101">
        <v>0.23</v>
      </c>
      <c r="K40" s="102">
        <f t="shared" si="1"/>
        <v>23</v>
      </c>
      <c r="L40" s="102">
        <f t="shared" si="2"/>
        <v>123</v>
      </c>
      <c r="M40" s="103"/>
      <c r="N40" s="104"/>
    </row>
    <row r="41" spans="1:14" ht="27.6" x14ac:dyDescent="0.25">
      <c r="A41" s="48" t="s">
        <v>103</v>
      </c>
      <c r="B41" s="49" t="s">
        <v>104</v>
      </c>
      <c r="C41" s="50" t="s">
        <v>82</v>
      </c>
      <c r="D41" s="92">
        <v>35</v>
      </c>
      <c r="E41" s="130" t="s">
        <v>105</v>
      </c>
      <c r="F41" s="27" t="s">
        <v>15</v>
      </c>
      <c r="G41" s="45">
        <v>400</v>
      </c>
      <c r="H41" s="38">
        <v>0.2</v>
      </c>
      <c r="I41" s="29">
        <f t="shared" si="0"/>
        <v>80</v>
      </c>
      <c r="J41" s="30">
        <v>0.23</v>
      </c>
      <c r="K41" s="31">
        <f t="shared" si="1"/>
        <v>18.400000000000002</v>
      </c>
      <c r="L41" s="31">
        <f t="shared" si="2"/>
        <v>98.4</v>
      </c>
      <c r="M41" s="53"/>
      <c r="N41" s="51"/>
    </row>
    <row r="42" spans="1:14" ht="26.4" x14ac:dyDescent="0.25">
      <c r="A42" s="48"/>
      <c r="B42" s="49"/>
      <c r="C42" s="50"/>
      <c r="D42" s="92">
        <v>36</v>
      </c>
      <c r="E42" s="130" t="s">
        <v>106</v>
      </c>
      <c r="F42" s="27" t="s">
        <v>15</v>
      </c>
      <c r="G42" s="45">
        <v>200</v>
      </c>
      <c r="H42" s="38">
        <v>0.2</v>
      </c>
      <c r="I42" s="29">
        <f t="shared" si="0"/>
        <v>40</v>
      </c>
      <c r="J42" s="30">
        <v>0.23</v>
      </c>
      <c r="K42" s="31">
        <f t="shared" si="1"/>
        <v>9.2000000000000011</v>
      </c>
      <c r="L42" s="31">
        <f t="shared" si="2"/>
        <v>49.2</v>
      </c>
      <c r="M42" s="53"/>
      <c r="N42" s="51"/>
    </row>
    <row r="43" spans="1:14" ht="26.4" x14ac:dyDescent="0.25">
      <c r="A43" s="48"/>
      <c r="B43" s="49"/>
      <c r="C43" s="50"/>
      <c r="D43" s="92">
        <v>37</v>
      </c>
      <c r="E43" s="131" t="s">
        <v>107</v>
      </c>
      <c r="F43" s="27" t="s">
        <v>15</v>
      </c>
      <c r="G43" s="45">
        <v>100</v>
      </c>
      <c r="H43" s="38">
        <v>0.6</v>
      </c>
      <c r="I43" s="29">
        <f t="shared" si="0"/>
        <v>60</v>
      </c>
      <c r="J43" s="30">
        <v>0.23</v>
      </c>
      <c r="K43" s="31">
        <f t="shared" si="1"/>
        <v>13.8</v>
      </c>
      <c r="L43" s="31">
        <f t="shared" si="2"/>
        <v>73.8</v>
      </c>
      <c r="M43" s="53"/>
      <c r="N43" s="40"/>
    </row>
    <row r="44" spans="1:14" ht="26.4" x14ac:dyDescent="0.25">
      <c r="A44" s="48"/>
      <c r="B44" s="49"/>
      <c r="C44" s="50"/>
      <c r="D44" s="92">
        <v>38</v>
      </c>
      <c r="E44" s="131" t="s">
        <v>108</v>
      </c>
      <c r="F44" s="27" t="s">
        <v>15</v>
      </c>
      <c r="G44" s="45">
        <v>100</v>
      </c>
      <c r="H44" s="38">
        <v>0.8</v>
      </c>
      <c r="I44" s="29">
        <f t="shared" si="0"/>
        <v>80</v>
      </c>
      <c r="J44" s="30">
        <v>0.23</v>
      </c>
      <c r="K44" s="31">
        <f t="shared" si="1"/>
        <v>18.400000000000002</v>
      </c>
      <c r="L44" s="31">
        <f t="shared" si="2"/>
        <v>98.4</v>
      </c>
      <c r="M44" s="53"/>
      <c r="N44" s="40"/>
    </row>
    <row r="45" spans="1:14" ht="26.4" x14ac:dyDescent="0.25">
      <c r="A45" s="48"/>
      <c r="B45" s="49"/>
      <c r="C45" s="50"/>
      <c r="D45" s="92">
        <v>39</v>
      </c>
      <c r="E45" s="130" t="s">
        <v>109</v>
      </c>
      <c r="F45" s="27" t="s">
        <v>15</v>
      </c>
      <c r="G45" s="45">
        <v>400</v>
      </c>
      <c r="H45" s="38">
        <v>0.3</v>
      </c>
      <c r="I45" s="29">
        <f t="shared" si="0"/>
        <v>120</v>
      </c>
      <c r="J45" s="30">
        <v>0.23</v>
      </c>
      <c r="K45" s="31">
        <f t="shared" si="1"/>
        <v>27.6</v>
      </c>
      <c r="L45" s="31">
        <f t="shared" si="2"/>
        <v>147.6</v>
      </c>
      <c r="M45" s="53"/>
      <c r="N45" s="40"/>
    </row>
    <row r="46" spans="1:14" ht="27.6" x14ac:dyDescent="0.25">
      <c r="A46" s="48" t="s">
        <v>110</v>
      </c>
      <c r="B46" s="49" t="s">
        <v>111</v>
      </c>
      <c r="C46" s="50" t="s">
        <v>82</v>
      </c>
      <c r="D46" s="92">
        <v>40</v>
      </c>
      <c r="E46" s="130" t="s">
        <v>112</v>
      </c>
      <c r="F46" s="27" t="s">
        <v>15</v>
      </c>
      <c r="G46" s="45">
        <v>100</v>
      </c>
      <c r="H46" s="38">
        <v>0.3</v>
      </c>
      <c r="I46" s="29">
        <f t="shared" si="0"/>
        <v>30</v>
      </c>
      <c r="J46" s="30">
        <v>0.23</v>
      </c>
      <c r="K46" s="31">
        <f t="shared" si="1"/>
        <v>6.9</v>
      </c>
      <c r="L46" s="31">
        <f t="shared" si="2"/>
        <v>36.9</v>
      </c>
      <c r="M46" s="53"/>
      <c r="N46" s="51"/>
    </row>
    <row r="47" spans="1:14" ht="27.6" x14ac:dyDescent="0.25">
      <c r="A47" s="48" t="s">
        <v>113</v>
      </c>
      <c r="B47" s="49" t="s">
        <v>114</v>
      </c>
      <c r="C47" s="50" t="s">
        <v>82</v>
      </c>
      <c r="D47" s="92">
        <v>41</v>
      </c>
      <c r="E47" s="131" t="s">
        <v>115</v>
      </c>
      <c r="F47" s="27" t="s">
        <v>15</v>
      </c>
      <c r="G47" s="45">
        <v>100</v>
      </c>
      <c r="H47" s="38">
        <v>0.4</v>
      </c>
      <c r="I47" s="29">
        <f t="shared" si="0"/>
        <v>40</v>
      </c>
      <c r="J47" s="30">
        <v>0.23</v>
      </c>
      <c r="K47" s="31">
        <f t="shared" si="1"/>
        <v>9.2000000000000011</v>
      </c>
      <c r="L47" s="31">
        <f t="shared" si="2"/>
        <v>49.2</v>
      </c>
      <c r="M47" s="44"/>
      <c r="N47" s="40"/>
    </row>
    <row r="48" spans="1:14" ht="91.8" x14ac:dyDescent="0.25">
      <c r="A48" s="48" t="s">
        <v>116</v>
      </c>
      <c r="B48" s="49" t="s">
        <v>117</v>
      </c>
      <c r="C48" s="50" t="s">
        <v>82</v>
      </c>
      <c r="D48" s="92">
        <v>42</v>
      </c>
      <c r="E48" s="131" t="s">
        <v>118</v>
      </c>
      <c r="F48" s="27" t="s">
        <v>15</v>
      </c>
      <c r="G48" s="45">
        <v>1000</v>
      </c>
      <c r="H48" s="38">
        <v>0.2</v>
      </c>
      <c r="I48" s="29">
        <f t="shared" si="0"/>
        <v>200</v>
      </c>
      <c r="J48" s="30">
        <v>0.23</v>
      </c>
      <c r="K48" s="31">
        <f t="shared" si="1"/>
        <v>46</v>
      </c>
      <c r="L48" s="31">
        <f t="shared" si="2"/>
        <v>246</v>
      </c>
      <c r="M48" s="44"/>
      <c r="N48" s="40" t="s">
        <v>119</v>
      </c>
    </row>
    <row r="49" spans="1:14" ht="39.6" x14ac:dyDescent="0.25">
      <c r="A49" s="48"/>
      <c r="B49" s="49"/>
      <c r="C49" s="50"/>
      <c r="D49" s="92">
        <v>43</v>
      </c>
      <c r="E49" s="130" t="s">
        <v>120</v>
      </c>
      <c r="F49" s="27" t="s">
        <v>15</v>
      </c>
      <c r="G49" s="45">
        <v>100</v>
      </c>
      <c r="H49" s="38">
        <v>0.6</v>
      </c>
      <c r="I49" s="29">
        <f t="shared" si="0"/>
        <v>60</v>
      </c>
      <c r="J49" s="30">
        <v>0.23</v>
      </c>
      <c r="K49" s="31">
        <f t="shared" si="1"/>
        <v>13.8</v>
      </c>
      <c r="L49" s="31">
        <f t="shared" si="2"/>
        <v>73.8</v>
      </c>
      <c r="M49" s="44"/>
      <c r="N49" s="51"/>
    </row>
    <row r="50" spans="1:14" s="4" customFormat="1" ht="26.4" x14ac:dyDescent="0.3">
      <c r="A50" s="35" t="s">
        <v>121</v>
      </c>
      <c r="B50" s="35" t="s">
        <v>122</v>
      </c>
      <c r="C50" s="10"/>
      <c r="D50" s="92">
        <v>44</v>
      </c>
      <c r="E50" s="123" t="s">
        <v>123</v>
      </c>
      <c r="F50" s="36" t="s">
        <v>15</v>
      </c>
      <c r="G50" s="45">
        <v>400</v>
      </c>
      <c r="H50" s="38">
        <v>0.2</v>
      </c>
      <c r="I50" s="29">
        <f t="shared" si="0"/>
        <v>80</v>
      </c>
      <c r="J50" s="30">
        <v>0.23</v>
      </c>
      <c r="K50" s="31">
        <f t="shared" si="1"/>
        <v>18.400000000000002</v>
      </c>
      <c r="L50" s="31">
        <f t="shared" si="2"/>
        <v>98.4</v>
      </c>
      <c r="M50" s="53"/>
      <c r="N50" s="40" t="s">
        <v>124</v>
      </c>
    </row>
    <row r="51" spans="1:14" s="4" customFormat="1" ht="40.799999999999997" x14ac:dyDescent="0.3">
      <c r="A51" s="35"/>
      <c r="B51" s="35"/>
      <c r="C51" s="10"/>
      <c r="D51" s="92">
        <v>45</v>
      </c>
      <c r="E51" s="123" t="s">
        <v>125</v>
      </c>
      <c r="F51" s="36" t="s">
        <v>15</v>
      </c>
      <c r="G51" s="37">
        <v>200</v>
      </c>
      <c r="H51" s="38">
        <v>0.2</v>
      </c>
      <c r="I51" s="29">
        <f t="shared" si="0"/>
        <v>40</v>
      </c>
      <c r="J51" s="30">
        <v>0.23</v>
      </c>
      <c r="K51" s="31">
        <f t="shared" si="1"/>
        <v>9.2000000000000011</v>
      </c>
      <c r="L51" s="31">
        <f t="shared" si="2"/>
        <v>49.2</v>
      </c>
      <c r="M51" s="53"/>
      <c r="N51" s="40" t="s">
        <v>126</v>
      </c>
    </row>
    <row r="52" spans="1:14" s="4" customFormat="1" ht="40.799999999999997" x14ac:dyDescent="0.3">
      <c r="A52" s="35" t="s">
        <v>127</v>
      </c>
      <c r="B52" s="35" t="s">
        <v>128</v>
      </c>
      <c r="C52" s="10"/>
      <c r="D52" s="92">
        <v>46</v>
      </c>
      <c r="E52" s="123" t="s">
        <v>129</v>
      </c>
      <c r="F52" s="36" t="s">
        <v>15</v>
      </c>
      <c r="G52" s="37">
        <v>100</v>
      </c>
      <c r="H52" s="38">
        <v>0.4</v>
      </c>
      <c r="I52" s="29">
        <f t="shared" si="0"/>
        <v>40</v>
      </c>
      <c r="J52" s="30">
        <v>0.23</v>
      </c>
      <c r="K52" s="31">
        <f t="shared" si="1"/>
        <v>9.2000000000000011</v>
      </c>
      <c r="L52" s="31">
        <f t="shared" si="2"/>
        <v>49.2</v>
      </c>
      <c r="M52" s="53"/>
      <c r="N52" s="40" t="s">
        <v>126</v>
      </c>
    </row>
    <row r="53" spans="1:14" ht="39.6" x14ac:dyDescent="0.25">
      <c r="A53" s="8"/>
      <c r="B53" s="9"/>
      <c r="C53" s="10"/>
      <c r="D53" s="92">
        <v>47</v>
      </c>
      <c r="E53" s="132" t="s">
        <v>130</v>
      </c>
      <c r="F53" s="36" t="s">
        <v>15</v>
      </c>
      <c r="G53" s="45">
        <v>300</v>
      </c>
      <c r="H53" s="38">
        <v>0.6</v>
      </c>
      <c r="I53" s="29">
        <f t="shared" si="0"/>
        <v>180</v>
      </c>
      <c r="J53" s="30">
        <v>0.23</v>
      </c>
      <c r="K53" s="31">
        <f t="shared" si="1"/>
        <v>41.4</v>
      </c>
      <c r="L53" s="31">
        <f t="shared" si="2"/>
        <v>221.4</v>
      </c>
      <c r="M53" s="46"/>
      <c r="N53" s="47"/>
    </row>
    <row r="54" spans="1:14" ht="26.4" x14ac:dyDescent="0.25">
      <c r="A54" s="8"/>
      <c r="B54" s="9"/>
      <c r="C54" s="10"/>
      <c r="D54" s="92">
        <v>48</v>
      </c>
      <c r="E54" s="132" t="s">
        <v>131</v>
      </c>
      <c r="F54" s="36" t="s">
        <v>15</v>
      </c>
      <c r="G54" s="45">
        <v>100</v>
      </c>
      <c r="H54" s="38">
        <v>0.8</v>
      </c>
      <c r="I54" s="29">
        <f t="shared" si="0"/>
        <v>80</v>
      </c>
      <c r="J54" s="30">
        <v>0.23</v>
      </c>
      <c r="K54" s="31">
        <f t="shared" si="1"/>
        <v>18.400000000000002</v>
      </c>
      <c r="L54" s="31">
        <f t="shared" si="2"/>
        <v>98.4</v>
      </c>
      <c r="M54" s="46"/>
      <c r="N54" s="47"/>
    </row>
    <row r="55" spans="1:14" ht="26.4" x14ac:dyDescent="0.25">
      <c r="A55" s="8"/>
      <c r="B55" s="9"/>
      <c r="C55" s="10"/>
      <c r="D55" s="92">
        <v>49</v>
      </c>
      <c r="E55" s="132" t="s">
        <v>132</v>
      </c>
      <c r="F55" s="36" t="s">
        <v>15</v>
      </c>
      <c r="G55" s="45">
        <v>20</v>
      </c>
      <c r="H55" s="38">
        <v>2</v>
      </c>
      <c r="I55" s="29">
        <f t="shared" si="0"/>
        <v>40</v>
      </c>
      <c r="J55" s="30">
        <v>0.23</v>
      </c>
      <c r="K55" s="31">
        <f t="shared" si="1"/>
        <v>9.2000000000000011</v>
      </c>
      <c r="L55" s="31">
        <f t="shared" si="2"/>
        <v>49.2</v>
      </c>
      <c r="M55" s="46"/>
      <c r="N55" s="47"/>
    </row>
    <row r="56" spans="1:14" ht="39.6" x14ac:dyDescent="0.25">
      <c r="A56" s="8"/>
      <c r="B56" s="9"/>
      <c r="C56" s="10"/>
      <c r="D56" s="92">
        <v>50</v>
      </c>
      <c r="E56" s="132" t="s">
        <v>133</v>
      </c>
      <c r="F56" s="36" t="s">
        <v>15</v>
      </c>
      <c r="G56" s="45">
        <v>200</v>
      </c>
      <c r="H56" s="38">
        <v>0.5</v>
      </c>
      <c r="I56" s="29">
        <f t="shared" si="0"/>
        <v>100</v>
      </c>
      <c r="J56" s="30">
        <v>0.23</v>
      </c>
      <c r="K56" s="31">
        <f t="shared" si="1"/>
        <v>23</v>
      </c>
      <c r="L56" s="31">
        <f t="shared" si="2"/>
        <v>123</v>
      </c>
      <c r="M56" s="46"/>
      <c r="N56" s="47" t="s">
        <v>134</v>
      </c>
    </row>
    <row r="57" spans="1:14" ht="40.799999999999997" x14ac:dyDescent="0.25">
      <c r="A57" s="8"/>
      <c r="B57" s="9"/>
      <c r="C57" s="10"/>
      <c r="D57" s="92">
        <v>51</v>
      </c>
      <c r="E57" s="133" t="s">
        <v>135</v>
      </c>
      <c r="F57" s="92" t="s">
        <v>15</v>
      </c>
      <c r="G57" s="45">
        <v>100</v>
      </c>
      <c r="H57" s="38">
        <v>0.3</v>
      </c>
      <c r="I57" s="29">
        <f t="shared" si="0"/>
        <v>30</v>
      </c>
      <c r="J57" s="30">
        <v>0.23</v>
      </c>
      <c r="K57" s="31">
        <f t="shared" si="1"/>
        <v>6.9</v>
      </c>
      <c r="L57" s="31">
        <f t="shared" si="2"/>
        <v>36.9</v>
      </c>
      <c r="M57" s="53"/>
      <c r="N57" s="40" t="s">
        <v>126</v>
      </c>
    </row>
    <row r="58" spans="1:14" ht="40.799999999999997" x14ac:dyDescent="0.25">
      <c r="A58" s="8"/>
      <c r="B58" s="9"/>
      <c r="C58" s="10"/>
      <c r="D58" s="92">
        <v>52</v>
      </c>
      <c r="E58" s="133" t="s">
        <v>136</v>
      </c>
      <c r="F58" s="92" t="s">
        <v>15</v>
      </c>
      <c r="G58" s="45">
        <v>500</v>
      </c>
      <c r="H58" s="38">
        <v>0.4</v>
      </c>
      <c r="I58" s="29">
        <f t="shared" si="0"/>
        <v>200</v>
      </c>
      <c r="J58" s="30">
        <v>0.23</v>
      </c>
      <c r="K58" s="31">
        <f t="shared" si="1"/>
        <v>46</v>
      </c>
      <c r="L58" s="31">
        <f t="shared" si="2"/>
        <v>246</v>
      </c>
      <c r="M58" s="53"/>
      <c r="N58" s="40" t="s">
        <v>126</v>
      </c>
    </row>
    <row r="59" spans="1:14" ht="26.4" x14ac:dyDescent="0.25">
      <c r="A59" s="8"/>
      <c r="B59" s="9"/>
      <c r="C59" s="10"/>
      <c r="D59" s="92">
        <v>53</v>
      </c>
      <c r="E59" s="133" t="s">
        <v>137</v>
      </c>
      <c r="F59" s="92" t="s">
        <v>15</v>
      </c>
      <c r="G59" s="45">
        <v>30</v>
      </c>
      <c r="H59" s="38">
        <v>1.4</v>
      </c>
      <c r="I59" s="29">
        <f t="shared" si="0"/>
        <v>42</v>
      </c>
      <c r="J59" s="30">
        <v>0.23</v>
      </c>
      <c r="K59" s="31">
        <f t="shared" si="1"/>
        <v>9.66</v>
      </c>
      <c r="L59" s="31">
        <f t="shared" si="2"/>
        <v>51.66</v>
      </c>
      <c r="M59" s="53"/>
      <c r="N59" s="40"/>
    </row>
    <row r="60" spans="1:14" ht="30.6" x14ac:dyDescent="0.25">
      <c r="A60" s="48" t="s">
        <v>138</v>
      </c>
      <c r="B60" s="49" t="s">
        <v>139</v>
      </c>
      <c r="C60" s="50" t="s">
        <v>82</v>
      </c>
      <c r="D60" s="92">
        <v>54</v>
      </c>
      <c r="E60" s="97" t="s">
        <v>140</v>
      </c>
      <c r="F60" s="27" t="s">
        <v>15</v>
      </c>
      <c r="G60" s="37">
        <v>89</v>
      </c>
      <c r="H60" s="38">
        <v>9</v>
      </c>
      <c r="I60" s="29">
        <f t="shared" si="0"/>
        <v>801</v>
      </c>
      <c r="J60" s="30">
        <v>0.23</v>
      </c>
      <c r="K60" s="31">
        <f t="shared" si="1"/>
        <v>184.23000000000002</v>
      </c>
      <c r="L60" s="31">
        <f t="shared" si="2"/>
        <v>985.23</v>
      </c>
      <c r="M60" s="53"/>
      <c r="N60" s="51" t="s">
        <v>141</v>
      </c>
    </row>
    <row r="61" spans="1:14" ht="27.6" x14ac:dyDescent="0.25">
      <c r="A61" s="48" t="s">
        <v>142</v>
      </c>
      <c r="B61" s="49" t="s">
        <v>143</v>
      </c>
      <c r="C61" s="50" t="s">
        <v>82</v>
      </c>
      <c r="D61" s="92">
        <v>55</v>
      </c>
      <c r="E61" s="97" t="s">
        <v>144</v>
      </c>
      <c r="F61" s="27" t="s">
        <v>15</v>
      </c>
      <c r="G61" s="37">
        <v>170</v>
      </c>
      <c r="H61" s="38">
        <v>8</v>
      </c>
      <c r="I61" s="29">
        <f t="shared" si="0"/>
        <v>1360</v>
      </c>
      <c r="J61" s="30">
        <v>0.23</v>
      </c>
      <c r="K61" s="31">
        <f t="shared" si="1"/>
        <v>312.8</v>
      </c>
      <c r="L61" s="31">
        <f t="shared" si="2"/>
        <v>1672.8</v>
      </c>
      <c r="M61" s="53"/>
      <c r="N61" s="51" t="s">
        <v>145</v>
      </c>
    </row>
    <row r="62" spans="1:14" ht="51" x14ac:dyDescent="0.25">
      <c r="A62" s="8"/>
      <c r="B62" s="9"/>
      <c r="C62" s="10"/>
      <c r="D62" s="92">
        <v>56</v>
      </c>
      <c r="E62" s="137" t="s">
        <v>146</v>
      </c>
      <c r="F62" s="92" t="s">
        <v>15</v>
      </c>
      <c r="G62" s="37">
        <v>50</v>
      </c>
      <c r="H62" s="38">
        <v>55</v>
      </c>
      <c r="I62" s="29">
        <f t="shared" si="0"/>
        <v>2750</v>
      </c>
      <c r="J62" s="30">
        <v>0.23</v>
      </c>
      <c r="K62" s="31">
        <f t="shared" si="1"/>
        <v>632.5</v>
      </c>
      <c r="L62" s="31">
        <f t="shared" si="2"/>
        <v>3382.5</v>
      </c>
      <c r="M62" s="54"/>
      <c r="N62" s="47" t="s">
        <v>147</v>
      </c>
    </row>
    <row r="63" spans="1:14" ht="51" x14ac:dyDescent="0.25">
      <c r="A63" s="8"/>
      <c r="B63" s="9"/>
      <c r="C63" s="10"/>
      <c r="D63" s="92">
        <v>57</v>
      </c>
      <c r="E63" s="137" t="s">
        <v>148</v>
      </c>
      <c r="F63" s="92" t="s">
        <v>15</v>
      </c>
      <c r="G63" s="37">
        <v>20</v>
      </c>
      <c r="H63" s="38">
        <v>22</v>
      </c>
      <c r="I63" s="29">
        <f t="shared" si="0"/>
        <v>440</v>
      </c>
      <c r="J63" s="30">
        <v>0.23</v>
      </c>
      <c r="K63" s="31">
        <f t="shared" si="1"/>
        <v>101.2</v>
      </c>
      <c r="L63" s="31">
        <f t="shared" si="2"/>
        <v>541.20000000000005</v>
      </c>
      <c r="M63" s="54"/>
      <c r="N63" s="47" t="s">
        <v>149</v>
      </c>
    </row>
    <row r="64" spans="1:14" ht="51" x14ac:dyDescent="0.25">
      <c r="A64" s="8"/>
      <c r="B64" s="9"/>
      <c r="C64" s="10"/>
      <c r="D64" s="92">
        <v>58</v>
      </c>
      <c r="E64" s="137" t="s">
        <v>150</v>
      </c>
      <c r="F64" s="92" t="s">
        <v>15</v>
      </c>
      <c r="G64" s="37">
        <v>10</v>
      </c>
      <c r="H64" s="38">
        <v>52</v>
      </c>
      <c r="I64" s="29">
        <f t="shared" si="0"/>
        <v>520</v>
      </c>
      <c r="J64" s="30">
        <v>0.23</v>
      </c>
      <c r="K64" s="31">
        <f t="shared" si="1"/>
        <v>119.60000000000001</v>
      </c>
      <c r="L64" s="31">
        <f t="shared" si="2"/>
        <v>639.6</v>
      </c>
      <c r="M64" s="54"/>
      <c r="N64" s="47" t="s">
        <v>147</v>
      </c>
    </row>
    <row r="65" spans="1:14" s="105" customFormat="1" ht="26.4" x14ac:dyDescent="0.3">
      <c r="A65" s="106"/>
      <c r="B65" s="106"/>
      <c r="C65" s="107"/>
      <c r="D65" s="92">
        <v>59</v>
      </c>
      <c r="E65" s="108" t="s">
        <v>151</v>
      </c>
      <c r="F65" s="109" t="s">
        <v>15</v>
      </c>
      <c r="G65" s="99">
        <v>100</v>
      </c>
      <c r="H65" s="38">
        <v>9</v>
      </c>
      <c r="I65" s="100">
        <f t="shared" si="0"/>
        <v>900</v>
      </c>
      <c r="J65" s="101">
        <v>0.23</v>
      </c>
      <c r="K65" s="102">
        <f t="shared" si="1"/>
        <v>207</v>
      </c>
      <c r="L65" s="102">
        <f t="shared" si="2"/>
        <v>1107</v>
      </c>
      <c r="M65" s="110"/>
      <c r="N65" s="111" t="s">
        <v>152</v>
      </c>
    </row>
    <row r="66" spans="1:14" ht="40.799999999999997" x14ac:dyDescent="0.25">
      <c r="A66" s="8"/>
      <c r="B66" s="9"/>
      <c r="C66" s="10"/>
      <c r="D66" s="92">
        <v>60</v>
      </c>
      <c r="E66" s="132" t="s">
        <v>153</v>
      </c>
      <c r="F66" s="92" t="s">
        <v>23</v>
      </c>
      <c r="G66" s="45">
        <v>0.5</v>
      </c>
      <c r="H66" s="38">
        <v>16</v>
      </c>
      <c r="I66" s="29">
        <f t="shared" si="0"/>
        <v>8</v>
      </c>
      <c r="J66" s="30">
        <v>0.23</v>
      </c>
      <c r="K66" s="31">
        <f t="shared" si="1"/>
        <v>1.84</v>
      </c>
      <c r="L66" s="31">
        <f t="shared" si="2"/>
        <v>9.84</v>
      </c>
      <c r="M66" s="46"/>
      <c r="N66" s="47" t="s">
        <v>154</v>
      </c>
    </row>
    <row r="67" spans="1:14" ht="81.599999999999994" x14ac:dyDescent="0.25">
      <c r="A67" s="48"/>
      <c r="B67" s="49"/>
      <c r="C67" s="50"/>
      <c r="D67" s="92">
        <v>61</v>
      </c>
      <c r="E67" s="127" t="s">
        <v>155</v>
      </c>
      <c r="F67" s="27" t="s">
        <v>15</v>
      </c>
      <c r="G67" s="37">
        <v>10</v>
      </c>
      <c r="H67" s="38">
        <v>28</v>
      </c>
      <c r="I67" s="29">
        <f t="shared" si="0"/>
        <v>280</v>
      </c>
      <c r="J67" s="30">
        <v>0.23</v>
      </c>
      <c r="K67" s="31">
        <f t="shared" si="1"/>
        <v>64.400000000000006</v>
      </c>
      <c r="L67" s="31">
        <f t="shared" si="2"/>
        <v>344.4</v>
      </c>
      <c r="M67" s="44"/>
      <c r="N67" s="40" t="s">
        <v>156</v>
      </c>
    </row>
    <row r="68" spans="1:14" ht="26.4" x14ac:dyDescent="0.25">
      <c r="A68" s="48"/>
      <c r="B68" s="49"/>
      <c r="C68" s="50"/>
      <c r="D68" s="92">
        <v>62</v>
      </c>
      <c r="E68" s="127" t="s">
        <v>157</v>
      </c>
      <c r="F68" s="27" t="s">
        <v>15</v>
      </c>
      <c r="G68" s="37">
        <v>5</v>
      </c>
      <c r="H68" s="38">
        <v>4</v>
      </c>
      <c r="I68" s="29">
        <f t="shared" si="0"/>
        <v>20</v>
      </c>
      <c r="J68" s="30">
        <v>0.23</v>
      </c>
      <c r="K68" s="31">
        <f t="shared" si="1"/>
        <v>4.6000000000000005</v>
      </c>
      <c r="L68" s="31">
        <f t="shared" si="2"/>
        <v>24.6</v>
      </c>
      <c r="M68" s="44"/>
      <c r="N68" s="40" t="s">
        <v>158</v>
      </c>
    </row>
    <row r="69" spans="1:14" ht="26.4" x14ac:dyDescent="0.25">
      <c r="A69" s="48"/>
      <c r="B69" s="49"/>
      <c r="C69" s="50"/>
      <c r="D69" s="92">
        <v>63</v>
      </c>
      <c r="E69" s="127" t="s">
        <v>159</v>
      </c>
      <c r="F69" s="27" t="s">
        <v>15</v>
      </c>
      <c r="G69" s="37">
        <v>10</v>
      </c>
      <c r="H69" s="38">
        <v>4</v>
      </c>
      <c r="I69" s="29">
        <f t="shared" si="0"/>
        <v>40</v>
      </c>
      <c r="J69" s="30">
        <v>0.23</v>
      </c>
      <c r="K69" s="31">
        <f t="shared" si="1"/>
        <v>9.2000000000000011</v>
      </c>
      <c r="L69" s="31">
        <f t="shared" si="2"/>
        <v>49.2</v>
      </c>
      <c r="M69" s="44"/>
      <c r="N69" s="40" t="s">
        <v>160</v>
      </c>
    </row>
    <row r="70" spans="1:14" ht="30.6" x14ac:dyDescent="0.25">
      <c r="A70" s="48"/>
      <c r="B70" s="49"/>
      <c r="C70" s="50"/>
      <c r="D70" s="92">
        <v>64</v>
      </c>
      <c r="E70" s="134" t="s">
        <v>161</v>
      </c>
      <c r="F70" s="27" t="s">
        <v>23</v>
      </c>
      <c r="G70" s="27">
        <v>1</v>
      </c>
      <c r="H70" s="38">
        <v>16</v>
      </c>
      <c r="I70" s="29">
        <f t="shared" si="0"/>
        <v>16</v>
      </c>
      <c r="J70" s="30">
        <v>0.23</v>
      </c>
      <c r="K70" s="31">
        <f t="shared" si="1"/>
        <v>3.68</v>
      </c>
      <c r="L70" s="31">
        <f t="shared" si="2"/>
        <v>19.68</v>
      </c>
      <c r="M70" s="44"/>
      <c r="N70" s="40" t="s">
        <v>162</v>
      </c>
    </row>
    <row r="71" spans="1:14" ht="26.4" x14ac:dyDescent="0.25">
      <c r="A71" s="8"/>
      <c r="B71" s="9"/>
      <c r="C71" s="10"/>
      <c r="D71" s="92">
        <v>65</v>
      </c>
      <c r="E71" s="132" t="s">
        <v>163</v>
      </c>
      <c r="F71" s="92" t="s">
        <v>15</v>
      </c>
      <c r="G71" s="45">
        <v>20</v>
      </c>
      <c r="H71" s="38">
        <v>0.6</v>
      </c>
      <c r="I71" s="29">
        <f t="shared" si="0"/>
        <v>12</v>
      </c>
      <c r="J71" s="30">
        <v>0.23</v>
      </c>
      <c r="K71" s="31">
        <f t="shared" si="1"/>
        <v>2.7600000000000002</v>
      </c>
      <c r="L71" s="31">
        <f t="shared" si="2"/>
        <v>14.76</v>
      </c>
      <c r="M71" s="46"/>
      <c r="N71" s="47" t="s">
        <v>164</v>
      </c>
    </row>
    <row r="72" spans="1:14" ht="14.4" x14ac:dyDescent="0.3">
      <c r="A72" s="35" t="s">
        <v>165</v>
      </c>
      <c r="B72" s="35" t="s">
        <v>166</v>
      </c>
      <c r="C72" s="10"/>
      <c r="D72" s="92">
        <v>66</v>
      </c>
      <c r="E72" s="108" t="s">
        <v>167</v>
      </c>
      <c r="F72" s="36" t="s">
        <v>15</v>
      </c>
      <c r="G72" s="45">
        <v>200</v>
      </c>
      <c r="H72" s="38">
        <v>0.3</v>
      </c>
      <c r="I72" s="29">
        <f t="shared" ref="I72:I135" si="3">SUM(G72*H72)</f>
        <v>60</v>
      </c>
      <c r="J72" s="30">
        <v>0.23</v>
      </c>
      <c r="K72" s="31">
        <f t="shared" ref="K72:K135" si="4">SUM(I72*J72)</f>
        <v>13.8</v>
      </c>
      <c r="L72" s="31">
        <f t="shared" ref="L72:L135" si="5">SUM(I72+K72)</f>
        <v>73.8</v>
      </c>
      <c r="M72" s="39"/>
      <c r="N72" s="40"/>
    </row>
    <row r="73" spans="1:14" ht="71.400000000000006" x14ac:dyDescent="0.25">
      <c r="A73" s="48" t="s">
        <v>168</v>
      </c>
      <c r="B73" s="49" t="s">
        <v>169</v>
      </c>
      <c r="C73" s="50" t="s">
        <v>82</v>
      </c>
      <c r="D73" s="92">
        <v>67</v>
      </c>
      <c r="E73" s="112" t="s">
        <v>170</v>
      </c>
      <c r="F73" s="27" t="s">
        <v>15</v>
      </c>
      <c r="G73" s="37">
        <v>90</v>
      </c>
      <c r="H73" s="38">
        <v>47</v>
      </c>
      <c r="I73" s="29">
        <f t="shared" si="3"/>
        <v>4230</v>
      </c>
      <c r="J73" s="30">
        <v>0.23</v>
      </c>
      <c r="K73" s="31">
        <f t="shared" si="4"/>
        <v>972.90000000000009</v>
      </c>
      <c r="L73" s="31">
        <f t="shared" si="5"/>
        <v>5202.8999999999996</v>
      </c>
      <c r="M73" s="44"/>
      <c r="N73" s="40" t="s">
        <v>171</v>
      </c>
    </row>
    <row r="74" spans="1:14" ht="26.4" x14ac:dyDescent="0.3">
      <c r="A74" s="35" t="s">
        <v>172</v>
      </c>
      <c r="B74" s="35" t="s">
        <v>173</v>
      </c>
      <c r="C74" s="10"/>
      <c r="D74" s="92">
        <v>68</v>
      </c>
      <c r="E74" s="123" t="s">
        <v>174</v>
      </c>
      <c r="F74" s="36" t="s">
        <v>15</v>
      </c>
      <c r="G74" s="37">
        <v>10</v>
      </c>
      <c r="H74" s="38">
        <v>6</v>
      </c>
      <c r="I74" s="29">
        <f t="shared" si="3"/>
        <v>60</v>
      </c>
      <c r="J74" s="30">
        <v>0.23</v>
      </c>
      <c r="K74" s="31">
        <f t="shared" si="4"/>
        <v>13.8</v>
      </c>
      <c r="L74" s="31">
        <f t="shared" si="5"/>
        <v>73.8</v>
      </c>
      <c r="M74" s="46"/>
      <c r="N74" s="55"/>
    </row>
    <row r="75" spans="1:14" ht="26.4" x14ac:dyDescent="0.3">
      <c r="A75" s="35" t="s">
        <v>172</v>
      </c>
      <c r="B75" s="35" t="s">
        <v>173</v>
      </c>
      <c r="C75" s="10"/>
      <c r="D75" s="92">
        <v>69</v>
      </c>
      <c r="E75" s="123" t="s">
        <v>175</v>
      </c>
      <c r="F75" s="36" t="s">
        <v>15</v>
      </c>
      <c r="G75" s="37">
        <v>10</v>
      </c>
      <c r="H75" s="38">
        <v>4</v>
      </c>
      <c r="I75" s="29">
        <f t="shared" si="3"/>
        <v>40</v>
      </c>
      <c r="J75" s="30">
        <v>0.23</v>
      </c>
      <c r="K75" s="31">
        <f t="shared" si="4"/>
        <v>9.2000000000000011</v>
      </c>
      <c r="L75" s="31">
        <f t="shared" si="5"/>
        <v>49.2</v>
      </c>
      <c r="M75" s="46"/>
      <c r="N75" s="55"/>
    </row>
    <row r="76" spans="1:14" s="4" customFormat="1" ht="27.6" x14ac:dyDescent="0.3">
      <c r="A76" s="48" t="s">
        <v>176</v>
      </c>
      <c r="B76" s="49" t="s">
        <v>177</v>
      </c>
      <c r="C76" s="50" t="s">
        <v>40</v>
      </c>
      <c r="D76" s="92">
        <v>70</v>
      </c>
      <c r="E76" s="112" t="s">
        <v>178</v>
      </c>
      <c r="F76" s="27" t="s">
        <v>42</v>
      </c>
      <c r="G76" s="45">
        <v>30</v>
      </c>
      <c r="H76" s="38">
        <v>34</v>
      </c>
      <c r="I76" s="29">
        <f t="shared" si="3"/>
        <v>1020</v>
      </c>
      <c r="J76" s="30">
        <v>0.23</v>
      </c>
      <c r="K76" s="31">
        <f t="shared" si="4"/>
        <v>234.60000000000002</v>
      </c>
      <c r="L76" s="31">
        <f t="shared" si="5"/>
        <v>1254.5999999999999</v>
      </c>
      <c r="M76" s="44"/>
      <c r="N76" s="51" t="s">
        <v>179</v>
      </c>
    </row>
    <row r="77" spans="1:14" ht="14.4" x14ac:dyDescent="0.3">
      <c r="A77" s="35" t="s">
        <v>180</v>
      </c>
      <c r="B77" s="35" t="s">
        <v>181</v>
      </c>
      <c r="C77" s="10"/>
      <c r="D77" s="92">
        <v>71</v>
      </c>
      <c r="E77" s="108" t="s">
        <v>182</v>
      </c>
      <c r="F77" s="27" t="s">
        <v>42</v>
      </c>
      <c r="G77" s="45">
        <v>40</v>
      </c>
      <c r="H77" s="38">
        <v>10</v>
      </c>
      <c r="I77" s="29">
        <f t="shared" si="3"/>
        <v>400</v>
      </c>
      <c r="J77" s="30">
        <v>0.23</v>
      </c>
      <c r="K77" s="31">
        <f t="shared" si="4"/>
        <v>92</v>
      </c>
      <c r="L77" s="31">
        <f t="shared" si="5"/>
        <v>492</v>
      </c>
      <c r="M77" s="46"/>
      <c r="N77" s="51" t="s">
        <v>183</v>
      </c>
    </row>
    <row r="78" spans="1:14" s="115" customFormat="1" ht="40.799999999999997" x14ac:dyDescent="0.3">
      <c r="A78" s="93" t="s">
        <v>184</v>
      </c>
      <c r="B78" s="94" t="s">
        <v>185</v>
      </c>
      <c r="C78" s="95" t="s">
        <v>82</v>
      </c>
      <c r="D78" s="92">
        <v>72</v>
      </c>
      <c r="E78" s="112" t="s">
        <v>186</v>
      </c>
      <c r="F78" s="98" t="s">
        <v>15</v>
      </c>
      <c r="G78" s="113">
        <v>31</v>
      </c>
      <c r="H78" s="38">
        <v>3</v>
      </c>
      <c r="I78" s="100">
        <f t="shared" si="3"/>
        <v>93</v>
      </c>
      <c r="J78" s="101">
        <v>0.23</v>
      </c>
      <c r="K78" s="102">
        <f t="shared" si="4"/>
        <v>21.39</v>
      </c>
      <c r="L78" s="102">
        <f t="shared" si="5"/>
        <v>114.39</v>
      </c>
      <c r="M78" s="114"/>
      <c r="N78" s="104" t="s">
        <v>187</v>
      </c>
    </row>
    <row r="79" spans="1:14" s="4" customFormat="1" ht="71.400000000000006" x14ac:dyDescent="0.3">
      <c r="A79" s="48"/>
      <c r="B79" s="49"/>
      <c r="C79" s="50"/>
      <c r="D79" s="92">
        <v>73</v>
      </c>
      <c r="E79" s="135" t="s">
        <v>188</v>
      </c>
      <c r="F79" s="27" t="s">
        <v>15</v>
      </c>
      <c r="G79" s="45">
        <v>23</v>
      </c>
      <c r="H79" s="38">
        <v>110</v>
      </c>
      <c r="I79" s="29">
        <f t="shared" si="3"/>
        <v>2530</v>
      </c>
      <c r="J79" s="30">
        <v>0.23</v>
      </c>
      <c r="K79" s="31">
        <f t="shared" si="4"/>
        <v>581.9</v>
      </c>
      <c r="L79" s="31">
        <f t="shared" si="5"/>
        <v>3111.9</v>
      </c>
      <c r="M79" s="53"/>
      <c r="N79" s="51" t="s">
        <v>189</v>
      </c>
    </row>
    <row r="80" spans="1:14" s="4" customFormat="1" ht="71.400000000000006" x14ac:dyDescent="0.3">
      <c r="A80" s="48"/>
      <c r="B80" s="49"/>
      <c r="C80" s="50"/>
      <c r="D80" s="92">
        <v>74</v>
      </c>
      <c r="E80" s="135" t="s">
        <v>190</v>
      </c>
      <c r="F80" s="27" t="s">
        <v>191</v>
      </c>
      <c r="G80" s="45">
        <v>9</v>
      </c>
      <c r="H80" s="38">
        <v>170</v>
      </c>
      <c r="I80" s="29">
        <f t="shared" si="3"/>
        <v>1530</v>
      </c>
      <c r="J80" s="30">
        <v>0.23</v>
      </c>
      <c r="K80" s="31">
        <f t="shared" si="4"/>
        <v>351.90000000000003</v>
      </c>
      <c r="L80" s="31">
        <f t="shared" si="5"/>
        <v>1881.9</v>
      </c>
      <c r="M80" s="53"/>
      <c r="N80" s="51" t="s">
        <v>192</v>
      </c>
    </row>
    <row r="81" spans="1:14" s="4" customFormat="1" ht="61.2" x14ac:dyDescent="0.3">
      <c r="A81" s="48" t="s">
        <v>193</v>
      </c>
      <c r="B81" s="49" t="s">
        <v>194</v>
      </c>
      <c r="C81" s="50" t="s">
        <v>82</v>
      </c>
      <c r="D81" s="92">
        <v>75</v>
      </c>
      <c r="E81" s="127" t="s">
        <v>195</v>
      </c>
      <c r="F81" s="27" t="s">
        <v>15</v>
      </c>
      <c r="G81" s="45">
        <v>9</v>
      </c>
      <c r="H81" s="38">
        <v>186</v>
      </c>
      <c r="I81" s="29">
        <f t="shared" si="3"/>
        <v>1674</v>
      </c>
      <c r="J81" s="30">
        <v>0.23</v>
      </c>
      <c r="K81" s="31">
        <f t="shared" si="4"/>
        <v>385.02000000000004</v>
      </c>
      <c r="L81" s="31">
        <f t="shared" si="5"/>
        <v>2059.02</v>
      </c>
      <c r="M81" s="53"/>
      <c r="N81" s="40" t="s">
        <v>196</v>
      </c>
    </row>
    <row r="82" spans="1:14" s="4" customFormat="1" ht="61.2" x14ac:dyDescent="0.3">
      <c r="A82" s="48" t="s">
        <v>197</v>
      </c>
      <c r="B82" s="49" t="s">
        <v>198</v>
      </c>
      <c r="C82" s="50" t="s">
        <v>82</v>
      </c>
      <c r="D82" s="92">
        <v>76</v>
      </c>
      <c r="E82" s="127" t="s">
        <v>199</v>
      </c>
      <c r="F82" s="27" t="s">
        <v>15</v>
      </c>
      <c r="G82" s="45">
        <v>9</v>
      </c>
      <c r="H82" s="38">
        <v>200</v>
      </c>
      <c r="I82" s="29">
        <f t="shared" si="3"/>
        <v>1800</v>
      </c>
      <c r="J82" s="30">
        <v>0.23</v>
      </c>
      <c r="K82" s="31">
        <f t="shared" si="4"/>
        <v>414</v>
      </c>
      <c r="L82" s="31">
        <f t="shared" si="5"/>
        <v>2214</v>
      </c>
      <c r="M82" s="53"/>
      <c r="N82" s="40" t="s">
        <v>200</v>
      </c>
    </row>
    <row r="83" spans="1:14" ht="39.6" x14ac:dyDescent="0.25">
      <c r="A83" s="8"/>
      <c r="B83" s="9"/>
      <c r="C83" s="10"/>
      <c r="D83" s="92">
        <v>77</v>
      </c>
      <c r="E83" s="129" t="s">
        <v>201</v>
      </c>
      <c r="F83" s="36" t="s">
        <v>15</v>
      </c>
      <c r="G83" s="37">
        <v>5</v>
      </c>
      <c r="H83" s="38">
        <v>70</v>
      </c>
      <c r="I83" s="29">
        <f t="shared" si="3"/>
        <v>350</v>
      </c>
      <c r="J83" s="30">
        <v>0.23</v>
      </c>
      <c r="K83" s="31">
        <f t="shared" si="4"/>
        <v>80.5</v>
      </c>
      <c r="L83" s="31">
        <f t="shared" si="5"/>
        <v>430.5</v>
      </c>
      <c r="M83" s="53"/>
      <c r="N83" s="47" t="s">
        <v>202</v>
      </c>
    </row>
    <row r="84" spans="1:14" ht="91.8" x14ac:dyDescent="0.25">
      <c r="A84" s="48" t="s">
        <v>203</v>
      </c>
      <c r="B84" s="49" t="s">
        <v>204</v>
      </c>
      <c r="C84" s="50" t="s">
        <v>82</v>
      </c>
      <c r="D84" s="92">
        <v>78</v>
      </c>
      <c r="E84" s="127" t="s">
        <v>205</v>
      </c>
      <c r="F84" s="27" t="s">
        <v>15</v>
      </c>
      <c r="G84" s="37">
        <v>10</v>
      </c>
      <c r="H84" s="38">
        <v>23</v>
      </c>
      <c r="I84" s="29">
        <f t="shared" si="3"/>
        <v>230</v>
      </c>
      <c r="J84" s="30">
        <v>0.23</v>
      </c>
      <c r="K84" s="31">
        <f t="shared" si="4"/>
        <v>52.900000000000006</v>
      </c>
      <c r="L84" s="31">
        <f t="shared" si="5"/>
        <v>282.89999999999998</v>
      </c>
      <c r="M84" s="44"/>
      <c r="N84" s="40" t="s">
        <v>206</v>
      </c>
    </row>
    <row r="85" spans="1:14" ht="102" x14ac:dyDescent="0.25">
      <c r="A85" s="8"/>
      <c r="B85" s="9"/>
      <c r="C85" s="10"/>
      <c r="D85" s="92">
        <v>79</v>
      </c>
      <c r="E85" s="129" t="s">
        <v>207</v>
      </c>
      <c r="F85" s="92" t="s">
        <v>15</v>
      </c>
      <c r="G85" s="37">
        <v>10</v>
      </c>
      <c r="H85" s="38">
        <v>16</v>
      </c>
      <c r="I85" s="29">
        <f t="shared" si="3"/>
        <v>160</v>
      </c>
      <c r="J85" s="30">
        <v>0.23</v>
      </c>
      <c r="K85" s="31">
        <f t="shared" si="4"/>
        <v>36.800000000000004</v>
      </c>
      <c r="L85" s="31">
        <f t="shared" si="5"/>
        <v>196.8</v>
      </c>
      <c r="M85" s="46"/>
      <c r="N85" s="47" t="s">
        <v>208</v>
      </c>
    </row>
    <row r="86" spans="1:14" ht="40.799999999999997" x14ac:dyDescent="0.25">
      <c r="A86" s="8"/>
      <c r="B86" s="9"/>
      <c r="C86" s="10"/>
      <c r="D86" s="92">
        <v>80</v>
      </c>
      <c r="E86" s="129" t="s">
        <v>209</v>
      </c>
      <c r="F86" s="36" t="s">
        <v>15</v>
      </c>
      <c r="G86" s="37">
        <v>2</v>
      </c>
      <c r="H86" s="38">
        <v>8</v>
      </c>
      <c r="I86" s="29">
        <f t="shared" si="3"/>
        <v>16</v>
      </c>
      <c r="J86" s="30">
        <v>0.23</v>
      </c>
      <c r="K86" s="31">
        <f t="shared" si="4"/>
        <v>3.68</v>
      </c>
      <c r="L86" s="31">
        <f t="shared" si="5"/>
        <v>19.68</v>
      </c>
      <c r="M86" s="53"/>
      <c r="N86" s="47" t="s">
        <v>210</v>
      </c>
    </row>
    <row r="87" spans="1:14" ht="40.799999999999997" x14ac:dyDescent="0.25">
      <c r="A87" s="8"/>
      <c r="B87" s="9"/>
      <c r="C87" s="10"/>
      <c r="D87" s="92">
        <v>81</v>
      </c>
      <c r="E87" s="129" t="s">
        <v>211</v>
      </c>
      <c r="F87" s="36" t="s">
        <v>15</v>
      </c>
      <c r="G87" s="37">
        <v>2</v>
      </c>
      <c r="H87" s="38">
        <v>13</v>
      </c>
      <c r="I87" s="29">
        <f t="shared" si="3"/>
        <v>26</v>
      </c>
      <c r="J87" s="30">
        <v>0.23</v>
      </c>
      <c r="K87" s="31">
        <f t="shared" si="4"/>
        <v>5.98</v>
      </c>
      <c r="L87" s="31">
        <f t="shared" si="5"/>
        <v>31.98</v>
      </c>
      <c r="M87" s="53"/>
      <c r="N87" s="47" t="s">
        <v>212</v>
      </c>
    </row>
    <row r="88" spans="1:14" ht="40.799999999999997" x14ac:dyDescent="0.25">
      <c r="A88" s="8"/>
      <c r="B88" s="9"/>
      <c r="C88" s="10"/>
      <c r="D88" s="92">
        <v>82</v>
      </c>
      <c r="E88" s="129" t="s">
        <v>213</v>
      </c>
      <c r="F88" s="36" t="s">
        <v>15</v>
      </c>
      <c r="G88" s="37">
        <v>2</v>
      </c>
      <c r="H88" s="38">
        <v>14</v>
      </c>
      <c r="I88" s="29">
        <f t="shared" si="3"/>
        <v>28</v>
      </c>
      <c r="J88" s="30">
        <v>0.23</v>
      </c>
      <c r="K88" s="31">
        <f t="shared" si="4"/>
        <v>6.44</v>
      </c>
      <c r="L88" s="31">
        <f t="shared" si="5"/>
        <v>34.44</v>
      </c>
      <c r="M88" s="53"/>
      <c r="N88" s="47" t="s">
        <v>214</v>
      </c>
    </row>
    <row r="89" spans="1:14" ht="26.4" x14ac:dyDescent="0.25">
      <c r="A89" s="8"/>
      <c r="B89" s="9"/>
      <c r="C89" s="10"/>
      <c r="D89" s="92">
        <v>83</v>
      </c>
      <c r="E89" s="129" t="s">
        <v>215</v>
      </c>
      <c r="F89" s="36" t="s">
        <v>15</v>
      </c>
      <c r="G89" s="37">
        <v>15</v>
      </c>
      <c r="H89" s="38">
        <v>3</v>
      </c>
      <c r="I89" s="29">
        <f t="shared" si="3"/>
        <v>45</v>
      </c>
      <c r="J89" s="30">
        <v>0.23</v>
      </c>
      <c r="K89" s="31">
        <f t="shared" si="4"/>
        <v>10.35</v>
      </c>
      <c r="L89" s="31">
        <f t="shared" si="5"/>
        <v>55.35</v>
      </c>
      <c r="M89" s="53"/>
      <c r="N89" s="47" t="s">
        <v>216</v>
      </c>
    </row>
    <row r="90" spans="1:14" s="115" customFormat="1" ht="40.799999999999997" x14ac:dyDescent="0.3">
      <c r="A90" s="93" t="s">
        <v>217</v>
      </c>
      <c r="B90" s="94" t="s">
        <v>218</v>
      </c>
      <c r="C90" s="95" t="s">
        <v>82</v>
      </c>
      <c r="D90" s="92">
        <v>84</v>
      </c>
      <c r="E90" s="116" t="s">
        <v>219</v>
      </c>
      <c r="F90" s="117" t="s">
        <v>15</v>
      </c>
      <c r="G90" s="113">
        <v>500</v>
      </c>
      <c r="H90" s="38">
        <v>0.3</v>
      </c>
      <c r="I90" s="100">
        <f t="shared" si="3"/>
        <v>150</v>
      </c>
      <c r="J90" s="101">
        <v>0.23</v>
      </c>
      <c r="K90" s="102">
        <f t="shared" si="4"/>
        <v>34.5</v>
      </c>
      <c r="L90" s="102">
        <f t="shared" si="5"/>
        <v>184.5</v>
      </c>
      <c r="M90" s="114"/>
      <c r="N90" s="118" t="s">
        <v>220</v>
      </c>
    </row>
    <row r="91" spans="1:14" s="4" customFormat="1" ht="26.4" x14ac:dyDescent="0.3">
      <c r="A91" s="48"/>
      <c r="B91" s="49"/>
      <c r="C91" s="50"/>
      <c r="D91" s="92">
        <v>85</v>
      </c>
      <c r="E91" s="136" t="s">
        <v>221</v>
      </c>
      <c r="F91" s="56" t="s">
        <v>23</v>
      </c>
      <c r="G91" s="45">
        <v>3</v>
      </c>
      <c r="H91" s="38">
        <v>20</v>
      </c>
      <c r="I91" s="29">
        <f t="shared" si="3"/>
        <v>60</v>
      </c>
      <c r="J91" s="30">
        <v>0.23</v>
      </c>
      <c r="K91" s="31">
        <f t="shared" si="4"/>
        <v>13.8</v>
      </c>
      <c r="L91" s="31">
        <f t="shared" si="5"/>
        <v>73.8</v>
      </c>
      <c r="M91" s="53"/>
      <c r="N91" s="57"/>
    </row>
    <row r="92" spans="1:14" ht="30.6" x14ac:dyDescent="0.3">
      <c r="A92" s="35" t="s">
        <v>222</v>
      </c>
      <c r="B92" s="35" t="s">
        <v>223</v>
      </c>
      <c r="C92" s="10"/>
      <c r="D92" s="92">
        <v>86</v>
      </c>
      <c r="E92" s="123" t="s">
        <v>224</v>
      </c>
      <c r="F92" s="36" t="s">
        <v>15</v>
      </c>
      <c r="G92" s="45">
        <v>200</v>
      </c>
      <c r="H92" s="38">
        <v>2.4</v>
      </c>
      <c r="I92" s="29">
        <f t="shared" si="3"/>
        <v>480</v>
      </c>
      <c r="J92" s="30">
        <v>0.23</v>
      </c>
      <c r="K92" s="31">
        <f t="shared" si="4"/>
        <v>110.4</v>
      </c>
      <c r="L92" s="31">
        <f t="shared" si="5"/>
        <v>590.4</v>
      </c>
      <c r="M92" s="53"/>
      <c r="N92" s="47" t="s">
        <v>225</v>
      </c>
    </row>
    <row r="93" spans="1:14" ht="20.399999999999999" x14ac:dyDescent="0.3">
      <c r="A93" s="35"/>
      <c r="B93" s="35"/>
      <c r="C93" s="10"/>
      <c r="D93" s="92">
        <v>87</v>
      </c>
      <c r="E93" s="121" t="s">
        <v>226</v>
      </c>
      <c r="F93" s="36" t="s">
        <v>15</v>
      </c>
      <c r="G93" s="45">
        <v>20</v>
      </c>
      <c r="H93" s="38">
        <v>5</v>
      </c>
      <c r="I93" s="29">
        <f t="shared" si="3"/>
        <v>100</v>
      </c>
      <c r="J93" s="30">
        <v>0.23</v>
      </c>
      <c r="K93" s="31">
        <f t="shared" si="4"/>
        <v>23</v>
      </c>
      <c r="L93" s="31">
        <f t="shared" si="5"/>
        <v>123</v>
      </c>
      <c r="M93" s="53"/>
      <c r="N93" s="47" t="s">
        <v>227</v>
      </c>
    </row>
    <row r="94" spans="1:14" ht="40.799999999999997" x14ac:dyDescent="0.3">
      <c r="A94" s="35"/>
      <c r="B94" s="35"/>
      <c r="C94" s="10"/>
      <c r="D94" s="92">
        <v>88</v>
      </c>
      <c r="E94" s="121" t="s">
        <v>228</v>
      </c>
      <c r="F94" s="36" t="s">
        <v>15</v>
      </c>
      <c r="G94" s="45">
        <v>20</v>
      </c>
      <c r="H94" s="38">
        <v>3.3</v>
      </c>
      <c r="I94" s="29">
        <f t="shared" si="3"/>
        <v>66</v>
      </c>
      <c r="J94" s="30">
        <v>0.23</v>
      </c>
      <c r="K94" s="31">
        <f t="shared" si="4"/>
        <v>15.180000000000001</v>
      </c>
      <c r="L94" s="31">
        <f t="shared" si="5"/>
        <v>81.180000000000007</v>
      </c>
      <c r="M94" s="53"/>
      <c r="N94" s="47" t="s">
        <v>229</v>
      </c>
    </row>
    <row r="95" spans="1:14" ht="61.2" x14ac:dyDescent="0.3">
      <c r="A95" s="35"/>
      <c r="B95" s="35"/>
      <c r="C95" s="10"/>
      <c r="D95" s="92">
        <v>89</v>
      </c>
      <c r="E95" s="121" t="s">
        <v>230</v>
      </c>
      <c r="F95" s="36" t="s">
        <v>15</v>
      </c>
      <c r="G95" s="45">
        <v>50</v>
      </c>
      <c r="H95" s="38">
        <v>2</v>
      </c>
      <c r="I95" s="29">
        <f t="shared" si="3"/>
        <v>100</v>
      </c>
      <c r="J95" s="30">
        <v>0.23</v>
      </c>
      <c r="K95" s="31">
        <f t="shared" si="4"/>
        <v>23</v>
      </c>
      <c r="L95" s="31">
        <f t="shared" si="5"/>
        <v>123</v>
      </c>
      <c r="M95" s="53"/>
      <c r="N95" s="47" t="s">
        <v>231</v>
      </c>
    </row>
    <row r="96" spans="1:14" ht="26.4" x14ac:dyDescent="0.3">
      <c r="A96" s="35"/>
      <c r="B96" s="35"/>
      <c r="C96" s="10"/>
      <c r="D96" s="92">
        <v>90</v>
      </c>
      <c r="E96" s="119" t="s">
        <v>232</v>
      </c>
      <c r="F96" s="36" t="s">
        <v>15</v>
      </c>
      <c r="G96" s="45">
        <v>50</v>
      </c>
      <c r="H96" s="38">
        <v>4</v>
      </c>
      <c r="I96" s="29">
        <f t="shared" si="3"/>
        <v>200</v>
      </c>
      <c r="J96" s="30">
        <v>0.23</v>
      </c>
      <c r="K96" s="31">
        <f t="shared" si="4"/>
        <v>46</v>
      </c>
      <c r="L96" s="31">
        <f t="shared" si="5"/>
        <v>246</v>
      </c>
      <c r="M96" s="53"/>
      <c r="N96" s="47"/>
    </row>
    <row r="97" spans="1:14" s="4" customFormat="1" ht="27.6" x14ac:dyDescent="0.3">
      <c r="A97" s="48" t="s">
        <v>233</v>
      </c>
      <c r="B97" s="49" t="s">
        <v>234</v>
      </c>
      <c r="C97" s="50" t="s">
        <v>82</v>
      </c>
      <c r="D97" s="92">
        <v>91</v>
      </c>
      <c r="E97" s="119" t="s">
        <v>235</v>
      </c>
      <c r="F97" s="27" t="s">
        <v>15</v>
      </c>
      <c r="G97" s="45">
        <v>260</v>
      </c>
      <c r="H97" s="38">
        <v>8</v>
      </c>
      <c r="I97" s="29">
        <f t="shared" si="3"/>
        <v>2080</v>
      </c>
      <c r="J97" s="30">
        <v>0.23</v>
      </c>
      <c r="K97" s="31">
        <f t="shared" si="4"/>
        <v>478.40000000000003</v>
      </c>
      <c r="L97" s="31">
        <f t="shared" si="5"/>
        <v>2558.4</v>
      </c>
      <c r="M97" s="53"/>
      <c r="N97" s="40"/>
    </row>
    <row r="98" spans="1:14" ht="71.400000000000006" x14ac:dyDescent="0.3">
      <c r="A98" s="35" t="s">
        <v>236</v>
      </c>
      <c r="B98" s="35" t="s">
        <v>237</v>
      </c>
      <c r="C98" s="10"/>
      <c r="D98" s="92">
        <v>92</v>
      </c>
      <c r="E98" s="108" t="s">
        <v>238</v>
      </c>
      <c r="F98" s="36" t="s">
        <v>15</v>
      </c>
      <c r="G98" s="37">
        <v>100</v>
      </c>
      <c r="H98" s="38">
        <v>13</v>
      </c>
      <c r="I98" s="29">
        <f t="shared" si="3"/>
        <v>1300</v>
      </c>
      <c r="J98" s="30">
        <v>0.23</v>
      </c>
      <c r="K98" s="31">
        <f t="shared" si="4"/>
        <v>299</v>
      </c>
      <c r="L98" s="31">
        <f t="shared" si="5"/>
        <v>1599</v>
      </c>
      <c r="M98" s="53"/>
      <c r="N98" s="47" t="s">
        <v>239</v>
      </c>
    </row>
    <row r="99" spans="1:14" s="4" customFormat="1" ht="27.6" x14ac:dyDescent="0.3">
      <c r="A99" s="48" t="s">
        <v>240</v>
      </c>
      <c r="B99" s="49" t="s">
        <v>241</v>
      </c>
      <c r="C99" s="50" t="s">
        <v>82</v>
      </c>
      <c r="D99" s="92">
        <v>93</v>
      </c>
      <c r="E99" s="127" t="s">
        <v>242</v>
      </c>
      <c r="F99" s="27" t="s">
        <v>15</v>
      </c>
      <c r="G99" s="45">
        <v>10</v>
      </c>
      <c r="H99" s="38">
        <v>75</v>
      </c>
      <c r="I99" s="29">
        <f t="shared" si="3"/>
        <v>750</v>
      </c>
      <c r="J99" s="30">
        <v>0.23</v>
      </c>
      <c r="K99" s="31">
        <f t="shared" si="4"/>
        <v>172.5</v>
      </c>
      <c r="L99" s="31">
        <f t="shared" si="5"/>
        <v>922.5</v>
      </c>
      <c r="M99" s="53"/>
      <c r="N99" s="40" t="s">
        <v>243</v>
      </c>
    </row>
    <row r="100" spans="1:14" s="4" customFormat="1" ht="26.4" x14ac:dyDescent="0.3">
      <c r="A100" s="48"/>
      <c r="B100" s="49"/>
      <c r="C100" s="50"/>
      <c r="D100" s="92">
        <v>94</v>
      </c>
      <c r="E100" s="127" t="s">
        <v>244</v>
      </c>
      <c r="F100" s="27" t="s">
        <v>15</v>
      </c>
      <c r="G100" s="45">
        <v>10</v>
      </c>
      <c r="H100" s="38">
        <v>75</v>
      </c>
      <c r="I100" s="29">
        <f t="shared" si="3"/>
        <v>750</v>
      </c>
      <c r="J100" s="30">
        <v>0.23</v>
      </c>
      <c r="K100" s="31">
        <f t="shared" si="4"/>
        <v>172.5</v>
      </c>
      <c r="L100" s="31">
        <f t="shared" si="5"/>
        <v>922.5</v>
      </c>
      <c r="M100" s="53"/>
      <c r="N100" s="40" t="s">
        <v>243</v>
      </c>
    </row>
    <row r="101" spans="1:14" s="4" customFormat="1" ht="26.4" x14ac:dyDescent="0.3">
      <c r="A101" s="48"/>
      <c r="B101" s="49"/>
      <c r="C101" s="50"/>
      <c r="D101" s="92">
        <v>95</v>
      </c>
      <c r="E101" s="127" t="s">
        <v>245</v>
      </c>
      <c r="F101" s="27" t="s">
        <v>15</v>
      </c>
      <c r="G101" s="45">
        <v>15</v>
      </c>
      <c r="H101" s="38">
        <v>30</v>
      </c>
      <c r="I101" s="29">
        <f t="shared" si="3"/>
        <v>450</v>
      </c>
      <c r="J101" s="30">
        <v>0.23</v>
      </c>
      <c r="K101" s="31">
        <f t="shared" si="4"/>
        <v>103.5</v>
      </c>
      <c r="L101" s="31">
        <f t="shared" si="5"/>
        <v>553.5</v>
      </c>
      <c r="M101" s="53"/>
      <c r="N101" s="40" t="s">
        <v>246</v>
      </c>
    </row>
    <row r="102" spans="1:14" s="4" customFormat="1" ht="30.6" x14ac:dyDescent="0.3">
      <c r="A102" s="48"/>
      <c r="B102" s="49"/>
      <c r="C102" s="50"/>
      <c r="D102" s="92">
        <v>96</v>
      </c>
      <c r="E102" s="127" t="s">
        <v>247</v>
      </c>
      <c r="F102" s="27" t="s">
        <v>15</v>
      </c>
      <c r="G102" s="45">
        <v>5</v>
      </c>
      <c r="H102" s="38">
        <v>36</v>
      </c>
      <c r="I102" s="29">
        <f t="shared" si="3"/>
        <v>180</v>
      </c>
      <c r="J102" s="30">
        <v>0.23</v>
      </c>
      <c r="K102" s="31">
        <f t="shared" si="4"/>
        <v>41.4</v>
      </c>
      <c r="L102" s="31">
        <f t="shared" si="5"/>
        <v>221.4</v>
      </c>
      <c r="M102" s="53"/>
      <c r="N102" s="47" t="s">
        <v>248</v>
      </c>
    </row>
    <row r="103" spans="1:14" ht="14.4" x14ac:dyDescent="0.3">
      <c r="A103" s="35" t="s">
        <v>249</v>
      </c>
      <c r="B103" s="35" t="s">
        <v>250</v>
      </c>
      <c r="C103" s="10"/>
      <c r="D103" s="92">
        <v>97</v>
      </c>
      <c r="E103" s="108" t="s">
        <v>251</v>
      </c>
      <c r="F103" s="36" t="s">
        <v>15</v>
      </c>
      <c r="G103" s="45">
        <v>4000</v>
      </c>
      <c r="H103" s="38">
        <v>0.3</v>
      </c>
      <c r="I103" s="29">
        <f t="shared" si="3"/>
        <v>1200</v>
      </c>
      <c r="J103" s="30">
        <v>0.23</v>
      </c>
      <c r="K103" s="31">
        <f t="shared" si="4"/>
        <v>276</v>
      </c>
      <c r="L103" s="31">
        <f t="shared" si="5"/>
        <v>1476</v>
      </c>
      <c r="M103" s="53"/>
      <c r="N103" s="47"/>
    </row>
    <row r="104" spans="1:14" ht="14.4" x14ac:dyDescent="0.3">
      <c r="A104" s="35"/>
      <c r="B104" s="35"/>
      <c r="C104" s="10"/>
      <c r="D104" s="92">
        <v>98</v>
      </c>
      <c r="E104" s="108" t="s">
        <v>252</v>
      </c>
      <c r="F104" s="36" t="s">
        <v>15</v>
      </c>
      <c r="G104" s="45">
        <v>100</v>
      </c>
      <c r="H104" s="38">
        <v>0.4</v>
      </c>
      <c r="I104" s="29">
        <f t="shared" si="3"/>
        <v>40</v>
      </c>
      <c r="J104" s="30">
        <v>0.23</v>
      </c>
      <c r="K104" s="31">
        <f t="shared" si="4"/>
        <v>9.2000000000000011</v>
      </c>
      <c r="L104" s="31">
        <f t="shared" si="5"/>
        <v>49.2</v>
      </c>
      <c r="M104" s="53"/>
      <c r="N104" s="47"/>
    </row>
    <row r="105" spans="1:14" s="4" customFormat="1" ht="30.6" x14ac:dyDescent="0.3">
      <c r="A105" s="48" t="s">
        <v>253</v>
      </c>
      <c r="B105" s="49" t="s">
        <v>254</v>
      </c>
      <c r="C105" s="50" t="s">
        <v>29</v>
      </c>
      <c r="D105" s="92">
        <v>99</v>
      </c>
      <c r="E105" s="131" t="s">
        <v>255</v>
      </c>
      <c r="F105" s="27" t="s">
        <v>23</v>
      </c>
      <c r="G105" s="45">
        <v>10</v>
      </c>
      <c r="H105" s="38">
        <v>20</v>
      </c>
      <c r="I105" s="29">
        <f t="shared" si="3"/>
        <v>200</v>
      </c>
      <c r="J105" s="30">
        <v>0.23</v>
      </c>
      <c r="K105" s="31">
        <f t="shared" si="4"/>
        <v>46</v>
      </c>
      <c r="L105" s="31">
        <f t="shared" si="5"/>
        <v>246</v>
      </c>
      <c r="M105" s="53"/>
      <c r="N105" s="40" t="s">
        <v>256</v>
      </c>
    </row>
    <row r="106" spans="1:14" s="4" customFormat="1" x14ac:dyDescent="0.3">
      <c r="A106" s="48"/>
      <c r="B106" s="49"/>
      <c r="C106" s="50"/>
      <c r="D106" s="92">
        <v>100</v>
      </c>
      <c r="E106" s="123" t="s">
        <v>257</v>
      </c>
      <c r="F106" s="36" t="s">
        <v>23</v>
      </c>
      <c r="G106" s="45">
        <v>5</v>
      </c>
      <c r="H106" s="38">
        <v>46</v>
      </c>
      <c r="I106" s="29">
        <f t="shared" si="3"/>
        <v>230</v>
      </c>
      <c r="J106" s="30">
        <v>0.23</v>
      </c>
      <c r="K106" s="31">
        <f t="shared" si="4"/>
        <v>52.900000000000006</v>
      </c>
      <c r="L106" s="31">
        <f t="shared" si="5"/>
        <v>282.89999999999998</v>
      </c>
      <c r="M106" s="53"/>
      <c r="N106" s="40" t="s">
        <v>258</v>
      </c>
    </row>
    <row r="107" spans="1:14" s="4" customFormat="1" ht="39.6" x14ac:dyDescent="0.3">
      <c r="A107" s="48"/>
      <c r="B107" s="49"/>
      <c r="C107" s="50"/>
      <c r="D107" s="92">
        <v>101</v>
      </c>
      <c r="E107" s="132" t="s">
        <v>259</v>
      </c>
      <c r="F107" s="92" t="s">
        <v>23</v>
      </c>
      <c r="G107" s="45">
        <v>3</v>
      </c>
      <c r="H107" s="38">
        <v>24</v>
      </c>
      <c r="I107" s="29">
        <f t="shared" si="3"/>
        <v>72</v>
      </c>
      <c r="J107" s="30">
        <v>0.23</v>
      </c>
      <c r="K107" s="31">
        <f t="shared" si="4"/>
        <v>16.560000000000002</v>
      </c>
      <c r="L107" s="31">
        <f t="shared" si="5"/>
        <v>88.56</v>
      </c>
      <c r="M107" s="53"/>
      <c r="N107" s="40"/>
    </row>
    <row r="108" spans="1:14" s="4" customFormat="1" ht="39.6" x14ac:dyDescent="0.3">
      <c r="A108" s="48"/>
      <c r="B108" s="49"/>
      <c r="C108" s="50"/>
      <c r="D108" s="92">
        <v>102</v>
      </c>
      <c r="E108" s="132" t="s">
        <v>260</v>
      </c>
      <c r="F108" s="92" t="s">
        <v>23</v>
      </c>
      <c r="G108" s="45">
        <v>10</v>
      </c>
      <c r="H108" s="38">
        <v>24</v>
      </c>
      <c r="I108" s="29">
        <f t="shared" si="3"/>
        <v>240</v>
      </c>
      <c r="J108" s="30">
        <v>0.23</v>
      </c>
      <c r="K108" s="31">
        <f t="shared" si="4"/>
        <v>55.2</v>
      </c>
      <c r="L108" s="31">
        <f t="shared" si="5"/>
        <v>295.2</v>
      </c>
      <c r="M108" s="53"/>
      <c r="N108" s="40"/>
    </row>
    <row r="109" spans="1:14" ht="39.6" x14ac:dyDescent="0.25">
      <c r="A109" s="8"/>
      <c r="B109" s="9"/>
      <c r="C109" s="10"/>
      <c r="D109" s="92">
        <v>103</v>
      </c>
      <c r="E109" s="132" t="s">
        <v>261</v>
      </c>
      <c r="F109" s="92" t="s">
        <v>23</v>
      </c>
      <c r="G109" s="45">
        <v>4</v>
      </c>
      <c r="H109" s="38">
        <v>24</v>
      </c>
      <c r="I109" s="29">
        <f t="shared" si="3"/>
        <v>96</v>
      </c>
      <c r="J109" s="30">
        <v>0.23</v>
      </c>
      <c r="K109" s="31">
        <f t="shared" si="4"/>
        <v>22.080000000000002</v>
      </c>
      <c r="L109" s="31">
        <f t="shared" si="5"/>
        <v>118.08</v>
      </c>
      <c r="M109" s="53"/>
      <c r="N109" s="47"/>
    </row>
    <row r="110" spans="1:14" ht="39.6" x14ac:dyDescent="0.25">
      <c r="A110" s="8"/>
      <c r="B110" s="9"/>
      <c r="C110" s="10"/>
      <c r="D110" s="92">
        <v>104</v>
      </c>
      <c r="E110" s="132" t="s">
        <v>262</v>
      </c>
      <c r="F110" s="92" t="s">
        <v>23</v>
      </c>
      <c r="G110" s="45">
        <v>2</v>
      </c>
      <c r="H110" s="38">
        <v>24</v>
      </c>
      <c r="I110" s="29">
        <f t="shared" si="3"/>
        <v>48</v>
      </c>
      <c r="J110" s="30">
        <v>0.23</v>
      </c>
      <c r="K110" s="31">
        <f t="shared" si="4"/>
        <v>11.040000000000001</v>
      </c>
      <c r="L110" s="31">
        <f t="shared" si="5"/>
        <v>59.04</v>
      </c>
      <c r="M110" s="53"/>
      <c r="N110" s="47"/>
    </row>
    <row r="111" spans="1:14" s="4" customFormat="1" ht="39.6" x14ac:dyDescent="0.3">
      <c r="A111" s="48" t="s">
        <v>263</v>
      </c>
      <c r="B111" s="49" t="s">
        <v>264</v>
      </c>
      <c r="C111" s="50" t="s">
        <v>29</v>
      </c>
      <c r="D111" s="92">
        <v>105</v>
      </c>
      <c r="E111" s="131" t="s">
        <v>265</v>
      </c>
      <c r="F111" s="27" t="s">
        <v>23</v>
      </c>
      <c r="G111" s="45">
        <v>10</v>
      </c>
      <c r="H111" s="38">
        <v>24</v>
      </c>
      <c r="I111" s="29">
        <f t="shared" si="3"/>
        <v>240</v>
      </c>
      <c r="J111" s="30">
        <v>0.23</v>
      </c>
      <c r="K111" s="31">
        <f t="shared" si="4"/>
        <v>55.2</v>
      </c>
      <c r="L111" s="31">
        <f t="shared" si="5"/>
        <v>295.2</v>
      </c>
      <c r="M111" s="53"/>
      <c r="N111" s="40"/>
    </row>
    <row r="112" spans="1:14" s="4" customFormat="1" ht="39.6" x14ac:dyDescent="0.3">
      <c r="A112" s="48"/>
      <c r="B112" s="49"/>
      <c r="C112" s="50"/>
      <c r="D112" s="92">
        <v>106</v>
      </c>
      <c r="E112" s="131" t="s">
        <v>266</v>
      </c>
      <c r="F112" s="27" t="s">
        <v>23</v>
      </c>
      <c r="G112" s="45">
        <v>2</v>
      </c>
      <c r="H112" s="38">
        <v>24</v>
      </c>
      <c r="I112" s="29">
        <f t="shared" si="3"/>
        <v>48</v>
      </c>
      <c r="J112" s="30">
        <v>0.23</v>
      </c>
      <c r="K112" s="31">
        <f t="shared" si="4"/>
        <v>11.040000000000001</v>
      </c>
      <c r="L112" s="31">
        <f t="shared" si="5"/>
        <v>59.04</v>
      </c>
      <c r="M112" s="53"/>
      <c r="N112" s="40"/>
    </row>
    <row r="113" spans="1:14" s="4" customFormat="1" ht="39.6" x14ac:dyDescent="0.3">
      <c r="A113" s="48"/>
      <c r="B113" s="49"/>
      <c r="C113" s="50"/>
      <c r="D113" s="92">
        <v>107</v>
      </c>
      <c r="E113" s="131" t="s">
        <v>267</v>
      </c>
      <c r="F113" s="27" t="s">
        <v>23</v>
      </c>
      <c r="G113" s="45">
        <v>5</v>
      </c>
      <c r="H113" s="38">
        <v>28</v>
      </c>
      <c r="I113" s="29">
        <f t="shared" si="3"/>
        <v>140</v>
      </c>
      <c r="J113" s="30">
        <v>0.23</v>
      </c>
      <c r="K113" s="31">
        <f t="shared" si="4"/>
        <v>32.200000000000003</v>
      </c>
      <c r="L113" s="31">
        <f t="shared" si="5"/>
        <v>172.2</v>
      </c>
      <c r="M113" s="53"/>
      <c r="N113" s="40"/>
    </row>
    <row r="114" spans="1:14" s="4" customFormat="1" ht="39.6" x14ac:dyDescent="0.3">
      <c r="A114" s="48"/>
      <c r="B114" s="49"/>
      <c r="C114" s="50"/>
      <c r="D114" s="92">
        <v>108</v>
      </c>
      <c r="E114" s="131" t="s">
        <v>268</v>
      </c>
      <c r="F114" s="27" t="s">
        <v>23</v>
      </c>
      <c r="G114" s="45">
        <v>5</v>
      </c>
      <c r="H114" s="38">
        <v>28</v>
      </c>
      <c r="I114" s="29">
        <f t="shared" si="3"/>
        <v>140</v>
      </c>
      <c r="J114" s="30">
        <v>0.23</v>
      </c>
      <c r="K114" s="31">
        <f t="shared" si="4"/>
        <v>32.200000000000003</v>
      </c>
      <c r="L114" s="31">
        <f t="shared" si="5"/>
        <v>172.2</v>
      </c>
      <c r="M114" s="53"/>
      <c r="N114" s="40"/>
    </row>
    <row r="115" spans="1:14" s="4" customFormat="1" ht="26.4" x14ac:dyDescent="0.3">
      <c r="A115" s="48" t="s">
        <v>269</v>
      </c>
      <c r="B115" s="49" t="s">
        <v>270</v>
      </c>
      <c r="C115" s="50" t="s">
        <v>82</v>
      </c>
      <c r="D115" s="92">
        <v>109</v>
      </c>
      <c r="E115" s="128" t="s">
        <v>271</v>
      </c>
      <c r="F115" s="27" t="s">
        <v>15</v>
      </c>
      <c r="G115" s="45">
        <v>60</v>
      </c>
      <c r="H115" s="38">
        <v>24</v>
      </c>
      <c r="I115" s="29">
        <f t="shared" si="3"/>
        <v>1440</v>
      </c>
      <c r="J115" s="30">
        <v>0.23</v>
      </c>
      <c r="K115" s="31">
        <f t="shared" si="4"/>
        <v>331.2</v>
      </c>
      <c r="L115" s="31">
        <f t="shared" si="5"/>
        <v>1771.2</v>
      </c>
      <c r="M115" s="53"/>
      <c r="N115" s="51"/>
    </row>
    <row r="116" spans="1:14" s="4" customFormat="1" ht="27.6" x14ac:dyDescent="0.3">
      <c r="A116" s="48" t="s">
        <v>272</v>
      </c>
      <c r="B116" s="49" t="s">
        <v>273</v>
      </c>
      <c r="C116" s="50" t="s">
        <v>40</v>
      </c>
      <c r="D116" s="92">
        <v>110</v>
      </c>
      <c r="E116" s="128" t="s">
        <v>274</v>
      </c>
      <c r="F116" s="27" t="s">
        <v>15</v>
      </c>
      <c r="G116" s="45">
        <v>10</v>
      </c>
      <c r="H116" s="38">
        <v>20</v>
      </c>
      <c r="I116" s="29">
        <f t="shared" si="3"/>
        <v>200</v>
      </c>
      <c r="J116" s="30">
        <v>0.23</v>
      </c>
      <c r="K116" s="31">
        <f t="shared" si="4"/>
        <v>46</v>
      </c>
      <c r="L116" s="31">
        <f t="shared" si="5"/>
        <v>246</v>
      </c>
      <c r="M116" s="53"/>
      <c r="N116" s="51"/>
    </row>
    <row r="117" spans="1:14" s="4" customFormat="1" ht="26.4" x14ac:dyDescent="0.3">
      <c r="A117" s="48" t="s">
        <v>275</v>
      </c>
      <c r="B117" s="49" t="s">
        <v>276</v>
      </c>
      <c r="C117" s="50" t="s">
        <v>82</v>
      </c>
      <c r="D117" s="92">
        <v>111</v>
      </c>
      <c r="E117" s="128" t="s">
        <v>277</v>
      </c>
      <c r="F117" s="27" t="s">
        <v>15</v>
      </c>
      <c r="G117" s="45">
        <v>10</v>
      </c>
      <c r="H117" s="38">
        <v>22</v>
      </c>
      <c r="I117" s="29">
        <f t="shared" si="3"/>
        <v>220</v>
      </c>
      <c r="J117" s="30">
        <v>0.23</v>
      </c>
      <c r="K117" s="31">
        <f t="shared" si="4"/>
        <v>50.6</v>
      </c>
      <c r="L117" s="31">
        <f t="shared" si="5"/>
        <v>270.60000000000002</v>
      </c>
      <c r="M117" s="53"/>
      <c r="N117" s="51"/>
    </row>
    <row r="118" spans="1:14" ht="26.4" x14ac:dyDescent="0.3">
      <c r="A118" s="35" t="s">
        <v>278</v>
      </c>
      <c r="B118" s="35" t="s">
        <v>279</v>
      </c>
      <c r="C118" s="10"/>
      <c r="D118" s="92">
        <v>112</v>
      </c>
      <c r="E118" s="121" t="s">
        <v>280</v>
      </c>
      <c r="F118" s="36" t="s">
        <v>15</v>
      </c>
      <c r="G118" s="45">
        <v>10</v>
      </c>
      <c r="H118" s="38">
        <v>20</v>
      </c>
      <c r="I118" s="29">
        <f t="shared" si="3"/>
        <v>200</v>
      </c>
      <c r="J118" s="30">
        <v>0.23</v>
      </c>
      <c r="K118" s="31">
        <f t="shared" si="4"/>
        <v>46</v>
      </c>
      <c r="L118" s="31">
        <f t="shared" si="5"/>
        <v>246</v>
      </c>
      <c r="M118" s="53"/>
      <c r="N118" s="47"/>
    </row>
    <row r="119" spans="1:14" ht="26.4" x14ac:dyDescent="0.25">
      <c r="A119" s="8"/>
      <c r="B119" s="9"/>
      <c r="C119" s="10"/>
      <c r="D119" s="92">
        <v>113</v>
      </c>
      <c r="E119" s="129" t="s">
        <v>281</v>
      </c>
      <c r="F119" s="36" t="s">
        <v>15</v>
      </c>
      <c r="G119" s="45">
        <v>10</v>
      </c>
      <c r="H119" s="38">
        <v>22</v>
      </c>
      <c r="I119" s="29">
        <f t="shared" si="3"/>
        <v>220</v>
      </c>
      <c r="J119" s="30">
        <v>0.23</v>
      </c>
      <c r="K119" s="31">
        <f t="shared" si="4"/>
        <v>50.6</v>
      </c>
      <c r="L119" s="31">
        <f t="shared" si="5"/>
        <v>270.60000000000002</v>
      </c>
      <c r="M119" s="53"/>
      <c r="N119" s="47"/>
    </row>
    <row r="120" spans="1:14" s="4" customFormat="1" ht="40.799999999999997" x14ac:dyDescent="0.3">
      <c r="A120" s="48"/>
      <c r="B120" s="49"/>
      <c r="C120" s="50"/>
      <c r="D120" s="92">
        <v>114</v>
      </c>
      <c r="E120" s="128" t="s">
        <v>282</v>
      </c>
      <c r="F120" s="27" t="s">
        <v>191</v>
      </c>
      <c r="G120" s="58">
        <v>4</v>
      </c>
      <c r="H120" s="38">
        <v>38</v>
      </c>
      <c r="I120" s="29">
        <f t="shared" si="3"/>
        <v>152</v>
      </c>
      <c r="J120" s="30">
        <v>0.23</v>
      </c>
      <c r="K120" s="31">
        <f t="shared" si="4"/>
        <v>34.96</v>
      </c>
      <c r="L120" s="31">
        <f t="shared" si="5"/>
        <v>186.96</v>
      </c>
      <c r="M120" s="59"/>
      <c r="N120" s="51" t="s">
        <v>283</v>
      </c>
    </row>
    <row r="121" spans="1:14" s="4" customFormat="1" ht="30.6" x14ac:dyDescent="0.3">
      <c r="A121" s="48" t="s">
        <v>284</v>
      </c>
      <c r="B121" s="94" t="s">
        <v>285</v>
      </c>
      <c r="C121" s="50" t="s">
        <v>82</v>
      </c>
      <c r="D121" s="92">
        <v>115</v>
      </c>
      <c r="E121" s="119" t="s">
        <v>286</v>
      </c>
      <c r="F121" s="27" t="s">
        <v>15</v>
      </c>
      <c r="G121" s="45">
        <v>100</v>
      </c>
      <c r="H121" s="38">
        <v>6</v>
      </c>
      <c r="I121" s="29">
        <f t="shared" si="3"/>
        <v>600</v>
      </c>
      <c r="J121" s="30">
        <v>0.23</v>
      </c>
      <c r="K121" s="31">
        <f t="shared" si="4"/>
        <v>138</v>
      </c>
      <c r="L121" s="31">
        <f t="shared" si="5"/>
        <v>738</v>
      </c>
      <c r="M121" s="53"/>
      <c r="N121" s="40" t="s">
        <v>287</v>
      </c>
    </row>
    <row r="122" spans="1:14" s="4" customFormat="1" ht="112.2" x14ac:dyDescent="0.3">
      <c r="A122" s="48" t="s">
        <v>288</v>
      </c>
      <c r="B122" s="49" t="s">
        <v>289</v>
      </c>
      <c r="C122" s="50" t="s">
        <v>82</v>
      </c>
      <c r="D122" s="92">
        <v>116</v>
      </c>
      <c r="E122" s="119" t="s">
        <v>290</v>
      </c>
      <c r="F122" s="27" t="s">
        <v>15</v>
      </c>
      <c r="G122" s="45">
        <v>80</v>
      </c>
      <c r="H122" s="38">
        <v>19</v>
      </c>
      <c r="I122" s="29">
        <f t="shared" si="3"/>
        <v>1520</v>
      </c>
      <c r="J122" s="30">
        <v>0.23</v>
      </c>
      <c r="K122" s="31">
        <f t="shared" si="4"/>
        <v>349.6</v>
      </c>
      <c r="L122" s="31">
        <f t="shared" si="5"/>
        <v>1869.6</v>
      </c>
      <c r="M122" s="44"/>
      <c r="N122" s="40" t="s">
        <v>291</v>
      </c>
    </row>
    <row r="123" spans="1:14" ht="81.599999999999994" x14ac:dyDescent="0.3">
      <c r="A123" s="35" t="s">
        <v>292</v>
      </c>
      <c r="B123" s="35" t="s">
        <v>293</v>
      </c>
      <c r="C123" s="10"/>
      <c r="D123" s="92">
        <v>117</v>
      </c>
      <c r="E123" s="108" t="s">
        <v>294</v>
      </c>
      <c r="F123" s="36" t="s">
        <v>15</v>
      </c>
      <c r="G123" s="45">
        <v>15</v>
      </c>
      <c r="H123" s="38">
        <v>23</v>
      </c>
      <c r="I123" s="29">
        <f t="shared" si="3"/>
        <v>345</v>
      </c>
      <c r="J123" s="30">
        <v>0.23</v>
      </c>
      <c r="K123" s="31">
        <f t="shared" si="4"/>
        <v>79.350000000000009</v>
      </c>
      <c r="L123" s="31">
        <f t="shared" si="5"/>
        <v>424.35</v>
      </c>
      <c r="M123" s="53"/>
      <c r="N123" s="47" t="s">
        <v>295</v>
      </c>
    </row>
    <row r="124" spans="1:14" ht="81.599999999999994" x14ac:dyDescent="0.3">
      <c r="A124" s="35"/>
      <c r="B124" s="35"/>
      <c r="C124" s="10"/>
      <c r="D124" s="92">
        <v>118</v>
      </c>
      <c r="E124" s="108" t="s">
        <v>296</v>
      </c>
      <c r="F124" s="36" t="s">
        <v>15</v>
      </c>
      <c r="G124" s="45">
        <v>15</v>
      </c>
      <c r="H124" s="38">
        <v>18</v>
      </c>
      <c r="I124" s="29">
        <f t="shared" si="3"/>
        <v>270</v>
      </c>
      <c r="J124" s="30">
        <v>0.23</v>
      </c>
      <c r="K124" s="31">
        <f t="shared" si="4"/>
        <v>62.1</v>
      </c>
      <c r="L124" s="31">
        <f t="shared" si="5"/>
        <v>332.1</v>
      </c>
      <c r="M124" s="47"/>
      <c r="N124" s="47" t="s">
        <v>297</v>
      </c>
    </row>
    <row r="125" spans="1:14" ht="61.2" x14ac:dyDescent="0.3">
      <c r="A125" s="35"/>
      <c r="B125" s="35"/>
      <c r="C125" s="10"/>
      <c r="D125" s="92">
        <v>119</v>
      </c>
      <c r="E125" s="108" t="s">
        <v>298</v>
      </c>
      <c r="F125" s="36" t="s">
        <v>15</v>
      </c>
      <c r="G125" s="45">
        <v>15</v>
      </c>
      <c r="H125" s="38">
        <v>23</v>
      </c>
      <c r="I125" s="29">
        <f t="shared" si="3"/>
        <v>345</v>
      </c>
      <c r="J125" s="30">
        <v>0.23</v>
      </c>
      <c r="K125" s="31">
        <f t="shared" si="4"/>
        <v>79.350000000000009</v>
      </c>
      <c r="L125" s="31">
        <f t="shared" si="5"/>
        <v>424.35</v>
      </c>
      <c r="M125" s="47"/>
      <c r="N125" s="47" t="s">
        <v>299</v>
      </c>
    </row>
    <row r="126" spans="1:14" ht="61.2" x14ac:dyDescent="0.3">
      <c r="A126" s="35"/>
      <c r="B126" s="35"/>
      <c r="C126" s="10"/>
      <c r="D126" s="92">
        <v>120</v>
      </c>
      <c r="E126" s="108" t="s">
        <v>300</v>
      </c>
      <c r="F126" s="36" t="s">
        <v>191</v>
      </c>
      <c r="G126" s="45">
        <v>50</v>
      </c>
      <c r="H126" s="38">
        <v>15</v>
      </c>
      <c r="I126" s="29">
        <f t="shared" si="3"/>
        <v>750</v>
      </c>
      <c r="J126" s="30">
        <v>0.23</v>
      </c>
      <c r="K126" s="31">
        <f t="shared" si="4"/>
        <v>172.5</v>
      </c>
      <c r="L126" s="31">
        <f t="shared" si="5"/>
        <v>922.5</v>
      </c>
      <c r="M126" s="47"/>
      <c r="N126" s="47" t="s">
        <v>301</v>
      </c>
    </row>
    <row r="127" spans="1:14" ht="26.4" x14ac:dyDescent="0.3">
      <c r="A127" s="35" t="s">
        <v>302</v>
      </c>
      <c r="B127" s="35" t="s">
        <v>303</v>
      </c>
      <c r="C127" s="10"/>
      <c r="D127" s="92">
        <v>121</v>
      </c>
      <c r="E127" s="108" t="s">
        <v>304</v>
      </c>
      <c r="F127" s="27" t="s">
        <v>42</v>
      </c>
      <c r="G127" s="45">
        <v>15</v>
      </c>
      <c r="H127" s="38">
        <v>33</v>
      </c>
      <c r="I127" s="29">
        <f t="shared" si="3"/>
        <v>495</v>
      </c>
      <c r="J127" s="30">
        <v>0.23</v>
      </c>
      <c r="K127" s="31">
        <f t="shared" si="4"/>
        <v>113.85000000000001</v>
      </c>
      <c r="L127" s="31">
        <f t="shared" si="5"/>
        <v>608.85</v>
      </c>
      <c r="M127" s="53"/>
      <c r="N127" s="47"/>
    </row>
    <row r="128" spans="1:14" s="4" customFormat="1" ht="122.4" x14ac:dyDescent="0.3">
      <c r="A128" s="48" t="s">
        <v>305</v>
      </c>
      <c r="B128" s="49" t="s">
        <v>306</v>
      </c>
      <c r="C128" s="50" t="s">
        <v>82</v>
      </c>
      <c r="D128" s="92">
        <v>122</v>
      </c>
      <c r="E128" s="128" t="s">
        <v>307</v>
      </c>
      <c r="F128" s="27" t="s">
        <v>15</v>
      </c>
      <c r="G128" s="37">
        <v>5</v>
      </c>
      <c r="H128" s="38">
        <v>80</v>
      </c>
      <c r="I128" s="29">
        <f t="shared" si="3"/>
        <v>400</v>
      </c>
      <c r="J128" s="30">
        <v>0.23</v>
      </c>
      <c r="K128" s="31">
        <f t="shared" si="4"/>
        <v>92</v>
      </c>
      <c r="L128" s="31">
        <f t="shared" si="5"/>
        <v>492</v>
      </c>
      <c r="M128" s="53"/>
      <c r="N128" s="51" t="s">
        <v>308</v>
      </c>
    </row>
    <row r="129" spans="1:14" s="4" customFormat="1" ht="122.4" x14ac:dyDescent="0.3">
      <c r="A129" s="48" t="s">
        <v>309</v>
      </c>
      <c r="B129" s="49" t="s">
        <v>310</v>
      </c>
      <c r="C129" s="50" t="s">
        <v>82</v>
      </c>
      <c r="D129" s="92">
        <v>123</v>
      </c>
      <c r="E129" s="128" t="s">
        <v>311</v>
      </c>
      <c r="F129" s="27" t="s">
        <v>15</v>
      </c>
      <c r="G129" s="37">
        <v>5</v>
      </c>
      <c r="H129" s="38">
        <v>100</v>
      </c>
      <c r="I129" s="29">
        <f t="shared" si="3"/>
        <v>500</v>
      </c>
      <c r="J129" s="30">
        <v>0.23</v>
      </c>
      <c r="K129" s="31">
        <f t="shared" si="4"/>
        <v>115</v>
      </c>
      <c r="L129" s="31">
        <f t="shared" si="5"/>
        <v>615</v>
      </c>
      <c r="M129" s="53"/>
      <c r="N129" s="51" t="s">
        <v>312</v>
      </c>
    </row>
    <row r="130" spans="1:14" s="4" customFormat="1" ht="112.2" x14ac:dyDescent="0.3">
      <c r="A130" s="48" t="s">
        <v>313</v>
      </c>
      <c r="B130" s="49" t="s">
        <v>314</v>
      </c>
      <c r="C130" s="50" t="s">
        <v>82</v>
      </c>
      <c r="D130" s="92">
        <v>124</v>
      </c>
      <c r="E130" s="135" t="s">
        <v>315</v>
      </c>
      <c r="F130" s="27" t="s">
        <v>42</v>
      </c>
      <c r="G130" s="45">
        <v>12</v>
      </c>
      <c r="H130" s="38">
        <v>260</v>
      </c>
      <c r="I130" s="29">
        <f t="shared" si="3"/>
        <v>3120</v>
      </c>
      <c r="J130" s="30">
        <v>0.23</v>
      </c>
      <c r="K130" s="31">
        <f t="shared" si="4"/>
        <v>717.6</v>
      </c>
      <c r="L130" s="31">
        <f t="shared" si="5"/>
        <v>3837.6</v>
      </c>
      <c r="M130" s="53"/>
      <c r="N130" s="40" t="s">
        <v>316</v>
      </c>
    </row>
    <row r="131" spans="1:14" ht="71.400000000000006" x14ac:dyDescent="0.25">
      <c r="A131" s="48" t="s">
        <v>317</v>
      </c>
      <c r="B131" s="49" t="s">
        <v>318</v>
      </c>
      <c r="C131" s="50" t="s">
        <v>82</v>
      </c>
      <c r="D131" s="92">
        <v>125</v>
      </c>
      <c r="E131" s="135" t="s">
        <v>319</v>
      </c>
      <c r="F131" s="27" t="s">
        <v>15</v>
      </c>
      <c r="G131" s="45">
        <v>4</v>
      </c>
      <c r="H131" s="38">
        <v>265</v>
      </c>
      <c r="I131" s="29">
        <f t="shared" si="3"/>
        <v>1060</v>
      </c>
      <c r="J131" s="30">
        <v>0.23</v>
      </c>
      <c r="K131" s="31">
        <f t="shared" si="4"/>
        <v>243.8</v>
      </c>
      <c r="L131" s="31">
        <f t="shared" si="5"/>
        <v>1303.8</v>
      </c>
      <c r="M131" s="44"/>
      <c r="N131" s="51" t="s">
        <v>320</v>
      </c>
    </row>
    <row r="132" spans="1:14" ht="122.4" x14ac:dyDescent="0.25">
      <c r="A132" s="8" t="s">
        <v>321</v>
      </c>
      <c r="B132" s="9"/>
      <c r="C132" s="10"/>
      <c r="D132" s="92">
        <v>126</v>
      </c>
      <c r="E132" s="135" t="s">
        <v>322</v>
      </c>
      <c r="F132" s="27" t="s">
        <v>15</v>
      </c>
      <c r="G132" s="45">
        <v>8</v>
      </c>
      <c r="H132" s="38">
        <v>340</v>
      </c>
      <c r="I132" s="29">
        <f t="shared" si="3"/>
        <v>2720</v>
      </c>
      <c r="J132" s="30">
        <v>0.23</v>
      </c>
      <c r="K132" s="31">
        <f t="shared" si="4"/>
        <v>625.6</v>
      </c>
      <c r="L132" s="31">
        <f t="shared" si="5"/>
        <v>3345.6</v>
      </c>
      <c r="M132" s="60"/>
      <c r="N132" s="61" t="s">
        <v>323</v>
      </c>
    </row>
    <row r="133" spans="1:14" ht="40.799999999999997" x14ac:dyDescent="0.25">
      <c r="A133" s="8"/>
      <c r="B133" s="9"/>
      <c r="C133" s="10"/>
      <c r="D133" s="92">
        <v>127</v>
      </c>
      <c r="E133" s="112" t="s">
        <v>324</v>
      </c>
      <c r="F133" s="27" t="s">
        <v>15</v>
      </c>
      <c r="G133" s="45">
        <v>50</v>
      </c>
      <c r="H133" s="38">
        <v>2</v>
      </c>
      <c r="I133" s="29">
        <f t="shared" si="3"/>
        <v>100</v>
      </c>
      <c r="J133" s="30">
        <v>0.23</v>
      </c>
      <c r="K133" s="31">
        <f t="shared" si="4"/>
        <v>23</v>
      </c>
      <c r="L133" s="31">
        <f t="shared" si="5"/>
        <v>123</v>
      </c>
      <c r="M133" s="60"/>
      <c r="N133" s="61" t="s">
        <v>325</v>
      </c>
    </row>
    <row r="134" spans="1:14" ht="40.799999999999997" x14ac:dyDescent="0.25">
      <c r="A134" s="48" t="s">
        <v>326</v>
      </c>
      <c r="B134" s="49" t="s">
        <v>327</v>
      </c>
      <c r="C134" s="50"/>
      <c r="D134" s="92">
        <v>128</v>
      </c>
      <c r="E134" s="112" t="s">
        <v>328</v>
      </c>
      <c r="F134" s="27" t="s">
        <v>42</v>
      </c>
      <c r="G134" s="45">
        <v>200</v>
      </c>
      <c r="H134" s="38">
        <v>6</v>
      </c>
      <c r="I134" s="29">
        <f t="shared" si="3"/>
        <v>1200</v>
      </c>
      <c r="J134" s="30">
        <v>0.23</v>
      </c>
      <c r="K134" s="31">
        <f t="shared" si="4"/>
        <v>276</v>
      </c>
      <c r="L134" s="31">
        <f t="shared" si="5"/>
        <v>1476</v>
      </c>
      <c r="M134" s="44"/>
      <c r="N134" s="61" t="s">
        <v>329</v>
      </c>
    </row>
    <row r="135" spans="1:14" ht="40.799999999999997" x14ac:dyDescent="0.25">
      <c r="A135" s="8"/>
      <c r="B135" s="9"/>
      <c r="C135" s="10"/>
      <c r="D135" s="92">
        <v>129</v>
      </c>
      <c r="E135" s="120" t="s">
        <v>330</v>
      </c>
      <c r="F135" s="36" t="s">
        <v>42</v>
      </c>
      <c r="G135" s="45">
        <v>26</v>
      </c>
      <c r="H135" s="38">
        <v>21</v>
      </c>
      <c r="I135" s="29">
        <f t="shared" si="3"/>
        <v>546</v>
      </c>
      <c r="J135" s="30">
        <v>0.23</v>
      </c>
      <c r="K135" s="31">
        <f t="shared" si="4"/>
        <v>125.58000000000001</v>
      </c>
      <c r="L135" s="31">
        <f t="shared" si="5"/>
        <v>671.58</v>
      </c>
      <c r="M135" s="46"/>
      <c r="N135" s="47" t="s">
        <v>331</v>
      </c>
    </row>
    <row r="136" spans="1:14" ht="26.4" x14ac:dyDescent="0.3">
      <c r="A136" s="35" t="s">
        <v>332</v>
      </c>
      <c r="B136" s="35" t="s">
        <v>333</v>
      </c>
      <c r="C136" s="10"/>
      <c r="D136" s="92">
        <v>130</v>
      </c>
      <c r="E136" s="121" t="s">
        <v>334</v>
      </c>
      <c r="F136" s="27" t="s">
        <v>42</v>
      </c>
      <c r="G136" s="45">
        <v>20</v>
      </c>
      <c r="H136" s="38">
        <v>17</v>
      </c>
      <c r="I136" s="29">
        <f>SUM(G136*H136)</f>
        <v>340</v>
      </c>
      <c r="J136" s="30">
        <v>0.23</v>
      </c>
      <c r="K136" s="31">
        <f>SUM(I136*J136)</f>
        <v>78.2</v>
      </c>
      <c r="L136" s="31">
        <f>SUM(I136+K136)</f>
        <v>418.2</v>
      </c>
      <c r="M136" s="53"/>
      <c r="N136" s="47" t="s">
        <v>335</v>
      </c>
    </row>
    <row r="137" spans="1:14" ht="30.6" x14ac:dyDescent="0.3">
      <c r="A137" s="35"/>
      <c r="B137" s="35"/>
      <c r="C137" s="10"/>
      <c r="D137" s="92">
        <v>131</v>
      </c>
      <c r="E137" s="121" t="s">
        <v>336</v>
      </c>
      <c r="F137" s="27" t="s">
        <v>42</v>
      </c>
      <c r="G137" s="45">
        <v>10</v>
      </c>
      <c r="H137" s="38">
        <v>7</v>
      </c>
      <c r="I137" s="29">
        <f>SUM(G137*H137)</f>
        <v>70</v>
      </c>
      <c r="J137" s="30">
        <v>0.23</v>
      </c>
      <c r="K137" s="31">
        <f>SUM(I137*J137)</f>
        <v>16.100000000000001</v>
      </c>
      <c r="L137" s="31">
        <f>SUM(I137+K137)</f>
        <v>86.1</v>
      </c>
      <c r="M137" s="53"/>
      <c r="N137" s="47" t="s">
        <v>337</v>
      </c>
    </row>
    <row r="138" spans="1:14" ht="20.399999999999999" x14ac:dyDescent="0.3">
      <c r="A138" s="35"/>
      <c r="B138" s="35"/>
      <c r="C138" s="10"/>
      <c r="D138" s="92">
        <v>132</v>
      </c>
      <c r="E138" s="108" t="s">
        <v>338</v>
      </c>
      <c r="F138" s="27" t="s">
        <v>15</v>
      </c>
      <c r="G138" s="45">
        <v>2</v>
      </c>
      <c r="H138" s="38">
        <v>20</v>
      </c>
      <c r="I138" s="29">
        <f>SUM(G138*H138)</f>
        <v>40</v>
      </c>
      <c r="J138" s="30">
        <v>0.23</v>
      </c>
      <c r="K138" s="31">
        <f>SUM(I138*J138)</f>
        <v>9.2000000000000011</v>
      </c>
      <c r="L138" s="31">
        <f>SUM(I138+K138)</f>
        <v>49.2</v>
      </c>
      <c r="M138" s="53"/>
      <c r="N138" s="47" t="s">
        <v>339</v>
      </c>
    </row>
    <row r="139" spans="1:14" ht="39.6" x14ac:dyDescent="0.3">
      <c r="A139" s="35" t="s">
        <v>340</v>
      </c>
      <c r="B139" s="35" t="s">
        <v>341</v>
      </c>
      <c r="C139" s="10"/>
      <c r="D139" s="92">
        <v>133</v>
      </c>
      <c r="E139" s="108" t="s">
        <v>342</v>
      </c>
      <c r="F139" s="36" t="s">
        <v>15</v>
      </c>
      <c r="G139" s="45">
        <v>30</v>
      </c>
      <c r="H139" s="38">
        <v>0.8</v>
      </c>
      <c r="I139" s="29">
        <f>SUM(G139*H139)</f>
        <v>24</v>
      </c>
      <c r="J139" s="30">
        <v>0.23</v>
      </c>
      <c r="K139" s="31">
        <f>SUM(I139*J139)</f>
        <v>5.5200000000000005</v>
      </c>
      <c r="L139" s="31">
        <f>SUM(I139+K139)</f>
        <v>29.52</v>
      </c>
      <c r="M139" s="46"/>
      <c r="N139" s="47" t="s">
        <v>343</v>
      </c>
    </row>
    <row r="140" spans="1:14" ht="39.6" x14ac:dyDescent="0.25">
      <c r="A140" s="8"/>
      <c r="B140" s="9"/>
      <c r="C140" s="10"/>
      <c r="D140" s="92">
        <v>134</v>
      </c>
      <c r="E140" s="120" t="s">
        <v>344</v>
      </c>
      <c r="F140" s="36" t="s">
        <v>15</v>
      </c>
      <c r="G140" s="45">
        <v>40</v>
      </c>
      <c r="H140" s="38">
        <v>1.5</v>
      </c>
      <c r="I140" s="29">
        <f>SUM(G140*H140)</f>
        <v>60</v>
      </c>
      <c r="J140" s="30">
        <v>0.23</v>
      </c>
      <c r="K140" s="31">
        <f>SUM(I140*J140)</f>
        <v>13.8</v>
      </c>
      <c r="L140" s="31">
        <f>SUM(I140+K140)</f>
        <v>73.8</v>
      </c>
      <c r="M140" s="46"/>
      <c r="N140" s="47" t="s">
        <v>345</v>
      </c>
    </row>
    <row r="141" spans="1:14" x14ac:dyDescent="0.25">
      <c r="A141" s="8"/>
      <c r="B141" s="9"/>
      <c r="C141" s="10"/>
      <c r="D141" s="158" t="s">
        <v>346</v>
      </c>
      <c r="E141" s="158"/>
      <c r="F141" s="158"/>
      <c r="G141" s="158"/>
      <c r="H141" s="158"/>
      <c r="I141" s="62">
        <f>SUM(I7:I140)</f>
        <v>65040.6</v>
      </c>
      <c r="J141" s="63"/>
      <c r="K141" s="64">
        <f>SUM(K7:K140)</f>
        <v>14959.338000000007</v>
      </c>
      <c r="L141" s="65">
        <f>SUM(L7:L140)</f>
        <v>79999.938000000024</v>
      </c>
      <c r="M141" s="159"/>
      <c r="N141" s="159"/>
    </row>
    <row r="142" spans="1:14" ht="73.2" customHeight="1" x14ac:dyDescent="0.25">
      <c r="E142" s="66"/>
      <c r="F142" s="67"/>
      <c r="G142" s="68"/>
      <c r="H142" s="69"/>
      <c r="I142" s="69"/>
      <c r="J142" s="67"/>
      <c r="K142" s="69"/>
      <c r="L142" s="150"/>
      <c r="M142" s="150"/>
      <c r="N142" s="150"/>
    </row>
    <row r="143" spans="1:14" ht="12" customHeight="1" x14ac:dyDescent="0.25">
      <c r="E143" s="70" t="s">
        <v>347</v>
      </c>
      <c r="F143" s="71"/>
      <c r="G143" s="72"/>
      <c r="H143" s="73"/>
      <c r="I143" s="73"/>
      <c r="J143" s="71"/>
      <c r="K143" s="73"/>
      <c r="L143" s="151" t="s">
        <v>348</v>
      </c>
      <c r="M143" s="151"/>
      <c r="N143" s="151"/>
    </row>
    <row r="144" spans="1:14" ht="14.25" customHeight="1" x14ac:dyDescent="0.3">
      <c r="E144" s="74"/>
      <c r="F144" s="75"/>
      <c r="G144" s="74"/>
      <c r="H144" s="74"/>
      <c r="I144" s="74"/>
    </row>
    <row r="145" spans="2:14" ht="14.4" x14ac:dyDescent="0.3">
      <c r="E145" s="74"/>
      <c r="F145" s="75"/>
      <c r="G145" s="74"/>
      <c r="H145" s="74"/>
      <c r="I145" s="74"/>
    </row>
    <row r="146" spans="2:14" s="79" customFormat="1" x14ac:dyDescent="0.25">
      <c r="B146" s="78"/>
      <c r="D146" s="3"/>
      <c r="E146" s="80"/>
      <c r="F146" s="81"/>
      <c r="G146" s="81"/>
      <c r="H146" s="81"/>
      <c r="I146" s="82"/>
      <c r="J146" s="83"/>
      <c r="K146" s="84"/>
      <c r="L146" s="84"/>
      <c r="M146" s="83"/>
      <c r="N146" s="85"/>
    </row>
    <row r="147" spans="2:14" x14ac:dyDescent="0.25">
      <c r="E147" s="86"/>
      <c r="F147" s="87"/>
      <c r="G147" s="87"/>
      <c r="H147" s="87"/>
      <c r="I147" s="87"/>
    </row>
    <row r="148" spans="2:14" x14ac:dyDescent="0.25">
      <c r="E148" s="88"/>
      <c r="F148" s="89"/>
      <c r="G148" s="90"/>
      <c r="H148" s="90"/>
      <c r="I148" s="90"/>
      <c r="J148" s="90"/>
      <c r="K148" s="90"/>
      <c r="L148" s="90"/>
    </row>
  </sheetData>
  <autoFilter ref="A1:N144">
    <filterColumn colId="8" showButton="0"/>
    <filterColumn colId="9" showButton="0"/>
    <filterColumn colId="10" showButton="0"/>
    <filterColumn colId="11" showButton="0"/>
    <filterColumn colId="12" showButton="0"/>
  </autoFilter>
  <mergeCells count="8">
    <mergeCell ref="L142:N142"/>
    <mergeCell ref="L143:N143"/>
    <mergeCell ref="I1:N1"/>
    <mergeCell ref="D2:N2"/>
    <mergeCell ref="D3:N3"/>
    <mergeCell ref="D4:N4"/>
    <mergeCell ref="D141:H141"/>
    <mergeCell ref="M141:N141"/>
  </mergeCells>
  <printOptions horizontalCentered="1"/>
  <pageMargins left="0.43307086614173229" right="0.43307086614173229" top="0.74803149606299213" bottom="0.74803149606299213" header="0.31496062992125984" footer="0.31496062992125984"/>
  <pageSetup paperSize="9" firstPageNumber="65" fitToHeight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148"/>
  <sheetViews>
    <sheetView topLeftCell="D73" zoomScale="110" zoomScaleNormal="110" zoomScaleSheetLayoutView="90" workbookViewId="0">
      <selection activeCell="S69" sqref="S69"/>
    </sheetView>
  </sheetViews>
  <sheetFormatPr defaultColWidth="9.109375" defaultRowHeight="13.8" x14ac:dyDescent="0.25"/>
  <cols>
    <col min="1" max="1" width="15.88671875" style="1" hidden="1" customWidth="1"/>
    <col min="2" max="2" width="42.5546875" style="2" hidden="1" customWidth="1"/>
    <col min="3" max="3" width="0" style="1" hidden="1" customWidth="1"/>
    <col min="4" max="4" width="4.109375" style="3" customWidth="1"/>
    <col min="5" max="5" width="29" style="4" customWidth="1"/>
    <col min="6" max="6" width="5.21875" style="5" customWidth="1"/>
    <col min="7" max="8" width="5.6640625" style="6" customWidth="1"/>
    <col min="9" max="9" width="6.88671875" style="7" customWidth="1"/>
    <col min="10" max="10" width="8.88671875" style="76" customWidth="1"/>
    <col min="11" max="11" width="7.44140625" style="4" customWidth="1"/>
    <col min="12" max="12" width="8.33203125" style="76" customWidth="1"/>
    <col min="13" max="13" width="9.33203125" style="76" customWidth="1"/>
    <col min="14" max="14" width="20.44140625" style="4" customWidth="1"/>
    <col min="15" max="15" width="25" style="77" customWidth="1"/>
    <col min="16" max="16384" width="9.109375" style="1"/>
  </cols>
  <sheetData>
    <row r="1" spans="1:15" ht="12.75" customHeight="1" x14ac:dyDescent="0.25">
      <c r="J1" s="152" t="s">
        <v>0</v>
      </c>
      <c r="K1" s="152"/>
      <c r="L1" s="152"/>
      <c r="M1" s="152"/>
      <c r="N1" s="152"/>
      <c r="O1" s="152"/>
    </row>
    <row r="2" spans="1:15" ht="15.6" customHeight="1" x14ac:dyDescent="0.25">
      <c r="D2" s="153" t="s">
        <v>1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ht="15" customHeight="1" x14ac:dyDescent="0.25">
      <c r="D3" s="154" t="s">
        <v>2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ht="37.200000000000003" customHeight="1" x14ac:dyDescent="0.25">
      <c r="A4" s="8"/>
      <c r="B4" s="9"/>
      <c r="C4" s="10"/>
      <c r="D4" s="160" t="s">
        <v>349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/>
    </row>
    <row r="5" spans="1:15" ht="65.400000000000006" customHeight="1" x14ac:dyDescent="0.25">
      <c r="A5" s="8"/>
      <c r="B5" s="9"/>
      <c r="C5" s="10"/>
      <c r="D5" s="11" t="s">
        <v>3</v>
      </c>
      <c r="E5" s="12" t="s">
        <v>4</v>
      </c>
      <c r="F5" s="11" t="s">
        <v>5</v>
      </c>
      <c r="G5" s="12" t="s">
        <v>6</v>
      </c>
      <c r="H5" s="12" t="s">
        <v>350</v>
      </c>
      <c r="I5" s="13" t="s">
        <v>7</v>
      </c>
      <c r="J5" s="13" t="s">
        <v>8</v>
      </c>
      <c r="K5" s="12" t="s">
        <v>9</v>
      </c>
      <c r="L5" s="13" t="s">
        <v>10</v>
      </c>
      <c r="M5" s="13" t="s">
        <v>11</v>
      </c>
      <c r="N5" s="14" t="s">
        <v>12</v>
      </c>
      <c r="O5" s="15" t="s">
        <v>13</v>
      </c>
    </row>
    <row r="6" spans="1:15" s="23" customFormat="1" ht="13.2" x14ac:dyDescent="0.25">
      <c r="A6" s="16"/>
      <c r="B6" s="17"/>
      <c r="C6" s="18"/>
      <c r="D6" s="19">
        <v>1</v>
      </c>
      <c r="E6" s="20">
        <v>2</v>
      </c>
      <c r="F6" s="20">
        <v>3</v>
      </c>
      <c r="G6" s="21">
        <v>4</v>
      </c>
      <c r="H6" s="21"/>
      <c r="I6" s="22">
        <v>5</v>
      </c>
      <c r="J6" s="22">
        <v>6</v>
      </c>
      <c r="K6" s="20">
        <v>7</v>
      </c>
      <c r="L6" s="21">
        <v>8</v>
      </c>
      <c r="M6" s="21">
        <v>9</v>
      </c>
      <c r="N6" s="20">
        <v>10</v>
      </c>
      <c r="O6" s="20">
        <v>11</v>
      </c>
    </row>
    <row r="7" spans="1:15" s="34" customFormat="1" ht="26.4" x14ac:dyDescent="0.2">
      <c r="A7" s="24"/>
      <c r="B7" s="25"/>
      <c r="C7" s="26"/>
      <c r="D7" s="91">
        <v>1</v>
      </c>
      <c r="E7" s="122" t="s">
        <v>14</v>
      </c>
      <c r="F7" s="27" t="s">
        <v>15</v>
      </c>
      <c r="G7" s="28">
        <v>20</v>
      </c>
      <c r="H7" s="28">
        <v>30</v>
      </c>
      <c r="I7" s="29">
        <v>100</v>
      </c>
      <c r="J7" s="29">
        <f>SUM(H7*I7)</f>
        <v>3000</v>
      </c>
      <c r="K7" s="30">
        <v>0.23</v>
      </c>
      <c r="L7" s="31">
        <f>SUM(J7*K7)</f>
        <v>690</v>
      </c>
      <c r="M7" s="31">
        <f>SUM(J7+L7)</f>
        <v>3690</v>
      </c>
      <c r="N7" s="32"/>
      <c r="O7" s="33"/>
    </row>
    <row r="8" spans="1:15" s="34" customFormat="1" ht="26.4" x14ac:dyDescent="0.2">
      <c r="A8" s="24"/>
      <c r="B8" s="25"/>
      <c r="C8" s="26"/>
      <c r="D8" s="91">
        <v>2</v>
      </c>
      <c r="E8" s="122" t="s">
        <v>16</v>
      </c>
      <c r="F8" s="27" t="s">
        <v>15</v>
      </c>
      <c r="G8" s="28">
        <v>1</v>
      </c>
      <c r="H8" s="28">
        <v>1</v>
      </c>
      <c r="I8" s="29">
        <v>270</v>
      </c>
      <c r="J8" s="29">
        <f t="shared" ref="J8:J71" si="0">SUM(H8*I8)</f>
        <v>270</v>
      </c>
      <c r="K8" s="30">
        <v>0.23</v>
      </c>
      <c r="L8" s="31">
        <f t="shared" ref="L8:L71" si="1">SUM(J8*K8)</f>
        <v>62.1</v>
      </c>
      <c r="M8" s="31">
        <f t="shared" ref="M8:M71" si="2">SUM(J8+L8)</f>
        <v>332.1</v>
      </c>
      <c r="N8" s="32"/>
      <c r="O8" s="33"/>
    </row>
    <row r="9" spans="1:15" ht="26.4" x14ac:dyDescent="0.3">
      <c r="A9" s="35" t="s">
        <v>17</v>
      </c>
      <c r="B9" s="35" t="s">
        <v>18</v>
      </c>
      <c r="C9" s="10"/>
      <c r="D9" s="91">
        <v>3</v>
      </c>
      <c r="E9" s="123" t="s">
        <v>19</v>
      </c>
      <c r="F9" s="36" t="s">
        <v>15</v>
      </c>
      <c r="G9" s="37">
        <v>258</v>
      </c>
      <c r="H9" s="37">
        <v>258</v>
      </c>
      <c r="I9" s="38">
        <v>0.7</v>
      </c>
      <c r="J9" s="29">
        <f t="shared" si="0"/>
        <v>180.6</v>
      </c>
      <c r="K9" s="30">
        <v>0.23</v>
      </c>
      <c r="L9" s="31">
        <f t="shared" si="1"/>
        <v>41.538000000000004</v>
      </c>
      <c r="M9" s="31">
        <f t="shared" si="2"/>
        <v>222.13800000000001</v>
      </c>
      <c r="N9" s="39"/>
      <c r="O9" s="40"/>
    </row>
    <row r="10" spans="1:15" ht="51" x14ac:dyDescent="0.25">
      <c r="A10" s="41"/>
      <c r="B10" s="42"/>
      <c r="C10" s="43"/>
      <c r="D10" s="91">
        <v>4</v>
      </c>
      <c r="E10" s="124" t="s">
        <v>20</v>
      </c>
      <c r="F10" s="27" t="s">
        <v>15</v>
      </c>
      <c r="G10" s="37">
        <v>5</v>
      </c>
      <c r="H10" s="37">
        <v>5</v>
      </c>
      <c r="I10" s="38">
        <v>15</v>
      </c>
      <c r="J10" s="29">
        <f t="shared" si="0"/>
        <v>75</v>
      </c>
      <c r="K10" s="30">
        <v>0.23</v>
      </c>
      <c r="L10" s="31">
        <f t="shared" si="1"/>
        <v>17.25</v>
      </c>
      <c r="M10" s="31">
        <f t="shared" si="2"/>
        <v>92.25</v>
      </c>
      <c r="N10" s="44"/>
      <c r="O10" s="40" t="s">
        <v>21</v>
      </c>
    </row>
    <row r="11" spans="1:15" ht="26.4" x14ac:dyDescent="0.25">
      <c r="A11" s="8"/>
      <c r="B11" s="9"/>
      <c r="C11" s="10"/>
      <c r="D11" s="91">
        <v>5</v>
      </c>
      <c r="E11" s="125" t="s">
        <v>22</v>
      </c>
      <c r="F11" s="91" t="s">
        <v>23</v>
      </c>
      <c r="G11" s="45">
        <v>2</v>
      </c>
      <c r="H11" s="45">
        <v>2</v>
      </c>
      <c r="I11" s="38">
        <v>33</v>
      </c>
      <c r="J11" s="29">
        <f t="shared" si="0"/>
        <v>66</v>
      </c>
      <c r="K11" s="30">
        <v>0.23</v>
      </c>
      <c r="L11" s="31">
        <f t="shared" si="1"/>
        <v>15.180000000000001</v>
      </c>
      <c r="M11" s="31">
        <f t="shared" si="2"/>
        <v>81.180000000000007</v>
      </c>
      <c r="N11" s="46"/>
      <c r="O11" s="40" t="s">
        <v>24</v>
      </c>
    </row>
    <row r="12" spans="1:15" s="105" customFormat="1" ht="30.6" x14ac:dyDescent="0.25">
      <c r="A12" s="138"/>
      <c r="B12" s="139"/>
      <c r="C12" s="107"/>
      <c r="D12" s="96">
        <v>6</v>
      </c>
      <c r="E12" s="120" t="s">
        <v>25</v>
      </c>
      <c r="F12" s="96" t="s">
        <v>23</v>
      </c>
      <c r="G12" s="113">
        <v>5</v>
      </c>
      <c r="H12" s="45">
        <v>5</v>
      </c>
      <c r="I12" s="38">
        <v>33</v>
      </c>
      <c r="J12" s="29">
        <f t="shared" si="0"/>
        <v>165</v>
      </c>
      <c r="K12" s="101">
        <v>0.23</v>
      </c>
      <c r="L12" s="102">
        <f t="shared" si="1"/>
        <v>37.950000000000003</v>
      </c>
      <c r="M12" s="102">
        <f t="shared" si="2"/>
        <v>202.95</v>
      </c>
      <c r="N12" s="140"/>
      <c r="O12" s="111" t="s">
        <v>26</v>
      </c>
    </row>
    <row r="13" spans="1:15" ht="26.4" x14ac:dyDescent="0.25">
      <c r="A13" s="48" t="s">
        <v>27</v>
      </c>
      <c r="B13" s="49" t="s">
        <v>28</v>
      </c>
      <c r="C13" s="50" t="s">
        <v>29</v>
      </c>
      <c r="D13" s="91">
        <v>7</v>
      </c>
      <c r="E13" s="126" t="s">
        <v>30</v>
      </c>
      <c r="F13" s="36" t="s">
        <v>31</v>
      </c>
      <c r="G13" s="45">
        <v>10</v>
      </c>
      <c r="H13" s="45">
        <v>10</v>
      </c>
      <c r="I13" s="38">
        <v>30</v>
      </c>
      <c r="J13" s="29">
        <f t="shared" si="0"/>
        <v>300</v>
      </c>
      <c r="K13" s="30">
        <v>0.23</v>
      </c>
      <c r="L13" s="31">
        <f t="shared" si="1"/>
        <v>69</v>
      </c>
      <c r="M13" s="31">
        <f t="shared" si="2"/>
        <v>369</v>
      </c>
      <c r="N13" s="44"/>
      <c r="O13" s="40" t="s">
        <v>32</v>
      </c>
    </row>
    <row r="14" spans="1:15" ht="30.6" x14ac:dyDescent="0.25">
      <c r="A14" s="48" t="s">
        <v>33</v>
      </c>
      <c r="B14" s="49" t="s">
        <v>34</v>
      </c>
      <c r="C14" s="50" t="s">
        <v>29</v>
      </c>
      <c r="D14" s="91">
        <v>8</v>
      </c>
      <c r="E14" s="126" t="s">
        <v>35</v>
      </c>
      <c r="F14" s="36" t="s">
        <v>31</v>
      </c>
      <c r="G14" s="45">
        <v>20</v>
      </c>
      <c r="H14" s="45">
        <v>20</v>
      </c>
      <c r="I14" s="38">
        <v>30</v>
      </c>
      <c r="J14" s="29">
        <f t="shared" si="0"/>
        <v>600</v>
      </c>
      <c r="K14" s="30">
        <v>0.23</v>
      </c>
      <c r="L14" s="31">
        <f t="shared" si="1"/>
        <v>138</v>
      </c>
      <c r="M14" s="31">
        <f t="shared" si="2"/>
        <v>738</v>
      </c>
      <c r="N14" s="44"/>
      <c r="O14" s="40" t="s">
        <v>36</v>
      </c>
    </row>
    <row r="15" spans="1:15" ht="39.6" x14ac:dyDescent="0.25">
      <c r="A15" s="48"/>
      <c r="B15" s="49"/>
      <c r="C15" s="50"/>
      <c r="D15" s="91">
        <v>9</v>
      </c>
      <c r="E15" s="131" t="s">
        <v>37</v>
      </c>
      <c r="F15" s="36" t="s">
        <v>15</v>
      </c>
      <c r="G15" s="45">
        <v>249</v>
      </c>
      <c r="H15" s="45">
        <v>300</v>
      </c>
      <c r="I15" s="38">
        <v>4</v>
      </c>
      <c r="J15" s="29">
        <f t="shared" si="0"/>
        <v>1200</v>
      </c>
      <c r="K15" s="30">
        <v>0.23</v>
      </c>
      <c r="L15" s="31">
        <f t="shared" si="1"/>
        <v>276</v>
      </c>
      <c r="M15" s="31">
        <f t="shared" si="2"/>
        <v>1476</v>
      </c>
      <c r="N15" s="44"/>
      <c r="O15" s="40"/>
    </row>
    <row r="16" spans="1:15" ht="39.6" x14ac:dyDescent="0.25">
      <c r="A16" s="48" t="s">
        <v>38</v>
      </c>
      <c r="B16" s="49" t="s">
        <v>39</v>
      </c>
      <c r="C16" s="50" t="s">
        <v>40</v>
      </c>
      <c r="D16" s="91">
        <v>10</v>
      </c>
      <c r="E16" s="127" t="s">
        <v>41</v>
      </c>
      <c r="F16" s="27" t="s">
        <v>42</v>
      </c>
      <c r="G16" s="37">
        <v>10</v>
      </c>
      <c r="H16" s="37">
        <v>10</v>
      </c>
      <c r="I16" s="38">
        <v>55</v>
      </c>
      <c r="J16" s="29">
        <f t="shared" si="0"/>
        <v>550</v>
      </c>
      <c r="K16" s="30">
        <v>0.23</v>
      </c>
      <c r="L16" s="31">
        <f t="shared" si="1"/>
        <v>126.5</v>
      </c>
      <c r="M16" s="31">
        <f t="shared" si="2"/>
        <v>676.5</v>
      </c>
      <c r="N16" s="44"/>
      <c r="O16" s="40" t="s">
        <v>43</v>
      </c>
    </row>
    <row r="17" spans="1:15" ht="39.6" x14ac:dyDescent="0.25">
      <c r="A17" s="48" t="s">
        <v>44</v>
      </c>
      <c r="B17" s="49" t="s">
        <v>45</v>
      </c>
      <c r="C17" s="50" t="s">
        <v>40</v>
      </c>
      <c r="D17" s="91">
        <v>11</v>
      </c>
      <c r="E17" s="128" t="s">
        <v>46</v>
      </c>
      <c r="F17" s="27" t="s">
        <v>42</v>
      </c>
      <c r="G17" s="37">
        <v>5</v>
      </c>
      <c r="H17" s="37">
        <v>5</v>
      </c>
      <c r="I17" s="38">
        <v>24</v>
      </c>
      <c r="J17" s="29">
        <f t="shared" si="0"/>
        <v>120</v>
      </c>
      <c r="K17" s="30">
        <v>0.23</v>
      </c>
      <c r="L17" s="31">
        <f t="shared" si="1"/>
        <v>27.6</v>
      </c>
      <c r="M17" s="31">
        <f t="shared" si="2"/>
        <v>147.6</v>
      </c>
      <c r="N17" s="44"/>
      <c r="O17" s="51" t="s">
        <v>47</v>
      </c>
    </row>
    <row r="18" spans="1:15" ht="39.6" x14ac:dyDescent="0.25">
      <c r="A18" s="48"/>
      <c r="B18" s="49"/>
      <c r="C18" s="50"/>
      <c r="D18" s="91">
        <v>12</v>
      </c>
      <c r="E18" s="128" t="s">
        <v>48</v>
      </c>
      <c r="F18" s="27" t="s">
        <v>42</v>
      </c>
      <c r="G18" s="37">
        <v>15</v>
      </c>
      <c r="H18" s="37">
        <v>15</v>
      </c>
      <c r="I18" s="38">
        <v>56</v>
      </c>
      <c r="J18" s="29">
        <f t="shared" si="0"/>
        <v>840</v>
      </c>
      <c r="K18" s="30">
        <v>0.23</v>
      </c>
      <c r="L18" s="31">
        <f t="shared" si="1"/>
        <v>193.20000000000002</v>
      </c>
      <c r="M18" s="31">
        <f t="shared" si="2"/>
        <v>1033.2</v>
      </c>
      <c r="N18" s="44"/>
      <c r="O18" s="40" t="s">
        <v>43</v>
      </c>
    </row>
    <row r="19" spans="1:15" ht="39.6" x14ac:dyDescent="0.25">
      <c r="A19" s="48" t="s">
        <v>49</v>
      </c>
      <c r="B19" s="49" t="s">
        <v>50</v>
      </c>
      <c r="C19" s="50" t="s">
        <v>40</v>
      </c>
      <c r="D19" s="91">
        <v>13</v>
      </c>
      <c r="E19" s="128" t="s">
        <v>48</v>
      </c>
      <c r="F19" s="27" t="s">
        <v>42</v>
      </c>
      <c r="G19" s="37">
        <v>20</v>
      </c>
      <c r="H19" s="37">
        <v>20</v>
      </c>
      <c r="I19" s="38">
        <v>17</v>
      </c>
      <c r="J19" s="29">
        <f t="shared" si="0"/>
        <v>340</v>
      </c>
      <c r="K19" s="30">
        <v>0.23</v>
      </c>
      <c r="L19" s="31">
        <f t="shared" si="1"/>
        <v>78.2</v>
      </c>
      <c r="M19" s="31">
        <f t="shared" si="2"/>
        <v>418.2</v>
      </c>
      <c r="N19" s="44"/>
      <c r="O19" s="40" t="s">
        <v>51</v>
      </c>
    </row>
    <row r="20" spans="1:15" ht="52.8" x14ac:dyDescent="0.25">
      <c r="A20" s="48" t="s">
        <v>52</v>
      </c>
      <c r="B20" s="49" t="s">
        <v>53</v>
      </c>
      <c r="C20" s="50" t="s">
        <v>40</v>
      </c>
      <c r="D20" s="91">
        <v>14</v>
      </c>
      <c r="E20" s="127" t="s">
        <v>54</v>
      </c>
      <c r="F20" s="27" t="s">
        <v>42</v>
      </c>
      <c r="G20" s="37">
        <v>50</v>
      </c>
      <c r="H20" s="37">
        <v>50</v>
      </c>
      <c r="I20" s="38">
        <v>17</v>
      </c>
      <c r="J20" s="29">
        <f t="shared" si="0"/>
        <v>850</v>
      </c>
      <c r="K20" s="30">
        <v>0.23</v>
      </c>
      <c r="L20" s="31">
        <f t="shared" si="1"/>
        <v>195.5</v>
      </c>
      <c r="M20" s="31">
        <f t="shared" si="2"/>
        <v>1045.5</v>
      </c>
      <c r="N20" s="44"/>
      <c r="O20" s="40" t="s">
        <v>55</v>
      </c>
    </row>
    <row r="21" spans="1:15" ht="61.2" x14ac:dyDescent="0.25">
      <c r="A21" s="8"/>
      <c r="B21" s="9"/>
      <c r="C21" s="10"/>
      <c r="D21" s="91">
        <v>15</v>
      </c>
      <c r="E21" s="129" t="s">
        <v>56</v>
      </c>
      <c r="F21" s="91" t="s">
        <v>42</v>
      </c>
      <c r="G21" s="37">
        <v>10</v>
      </c>
      <c r="H21" s="37">
        <v>10</v>
      </c>
      <c r="I21" s="38">
        <v>60</v>
      </c>
      <c r="J21" s="29">
        <f t="shared" si="0"/>
        <v>600</v>
      </c>
      <c r="K21" s="30">
        <v>0.23</v>
      </c>
      <c r="L21" s="31">
        <f t="shared" si="1"/>
        <v>138</v>
      </c>
      <c r="M21" s="31">
        <f t="shared" si="2"/>
        <v>738</v>
      </c>
      <c r="N21" s="46"/>
      <c r="O21" s="47" t="s">
        <v>57</v>
      </c>
    </row>
    <row r="22" spans="1:15" ht="61.2" x14ac:dyDescent="0.25">
      <c r="A22" s="8"/>
      <c r="B22" s="9"/>
      <c r="C22" s="10"/>
      <c r="D22" s="91">
        <v>16</v>
      </c>
      <c r="E22" s="129" t="s">
        <v>58</v>
      </c>
      <c r="F22" s="91" t="s">
        <v>42</v>
      </c>
      <c r="G22" s="37">
        <v>10</v>
      </c>
      <c r="H22" s="37">
        <v>10</v>
      </c>
      <c r="I22" s="38">
        <v>60</v>
      </c>
      <c r="J22" s="29">
        <f t="shared" si="0"/>
        <v>600</v>
      </c>
      <c r="K22" s="30">
        <v>0.23</v>
      </c>
      <c r="L22" s="31">
        <f t="shared" si="1"/>
        <v>138</v>
      </c>
      <c r="M22" s="31">
        <f t="shared" si="2"/>
        <v>738</v>
      </c>
      <c r="N22" s="46"/>
      <c r="O22" s="47" t="s">
        <v>57</v>
      </c>
    </row>
    <row r="23" spans="1:15" ht="26.4" x14ac:dyDescent="0.25">
      <c r="A23" s="8"/>
      <c r="B23" s="9"/>
      <c r="C23" s="10"/>
      <c r="D23" s="91">
        <v>17</v>
      </c>
      <c r="E23" s="129" t="s">
        <v>59</v>
      </c>
      <c r="F23" s="91" t="s">
        <v>42</v>
      </c>
      <c r="G23" s="37">
        <v>30</v>
      </c>
      <c r="H23" s="37">
        <v>30</v>
      </c>
      <c r="I23" s="38">
        <v>20</v>
      </c>
      <c r="J23" s="29">
        <f t="shared" si="0"/>
        <v>600</v>
      </c>
      <c r="K23" s="30">
        <v>0.23</v>
      </c>
      <c r="L23" s="31">
        <f t="shared" si="1"/>
        <v>138</v>
      </c>
      <c r="M23" s="31">
        <f t="shared" si="2"/>
        <v>738</v>
      </c>
      <c r="N23" s="46"/>
      <c r="O23" s="47" t="s">
        <v>60</v>
      </c>
    </row>
    <row r="24" spans="1:15" ht="30.6" x14ac:dyDescent="0.25">
      <c r="A24" s="8"/>
      <c r="B24" s="9"/>
      <c r="C24" s="10"/>
      <c r="D24" s="91">
        <v>18</v>
      </c>
      <c r="E24" s="129" t="s">
        <v>61</v>
      </c>
      <c r="F24" s="91" t="s">
        <v>42</v>
      </c>
      <c r="G24" s="37">
        <v>10</v>
      </c>
      <c r="H24" s="37">
        <v>10</v>
      </c>
      <c r="I24" s="38">
        <v>18</v>
      </c>
      <c r="J24" s="29">
        <f t="shared" si="0"/>
        <v>180</v>
      </c>
      <c r="K24" s="30">
        <v>0.23</v>
      </c>
      <c r="L24" s="31">
        <f t="shared" si="1"/>
        <v>41.4</v>
      </c>
      <c r="M24" s="31">
        <f t="shared" si="2"/>
        <v>221.4</v>
      </c>
      <c r="N24" s="46"/>
      <c r="O24" s="40" t="s">
        <v>55</v>
      </c>
    </row>
    <row r="25" spans="1:15" ht="81.599999999999994" x14ac:dyDescent="0.25">
      <c r="A25" s="8"/>
      <c r="B25" s="9"/>
      <c r="C25" s="10"/>
      <c r="D25" s="91">
        <v>19</v>
      </c>
      <c r="E25" s="121" t="s">
        <v>62</v>
      </c>
      <c r="F25" s="36" t="s">
        <v>42</v>
      </c>
      <c r="G25" s="37">
        <v>13</v>
      </c>
      <c r="H25" s="37">
        <v>15</v>
      </c>
      <c r="I25" s="38">
        <v>55</v>
      </c>
      <c r="J25" s="29">
        <f t="shared" si="0"/>
        <v>825</v>
      </c>
      <c r="K25" s="30">
        <v>0.23</v>
      </c>
      <c r="L25" s="31">
        <f t="shared" si="1"/>
        <v>189.75</v>
      </c>
      <c r="M25" s="31">
        <f t="shared" si="2"/>
        <v>1014.75</v>
      </c>
      <c r="N25" s="46"/>
      <c r="O25" s="40" t="s">
        <v>63</v>
      </c>
    </row>
    <row r="26" spans="1:15" ht="81.599999999999994" x14ac:dyDescent="0.25">
      <c r="A26" s="8"/>
      <c r="B26" s="9"/>
      <c r="C26" s="10"/>
      <c r="D26" s="91">
        <v>20</v>
      </c>
      <c r="E26" s="121" t="s">
        <v>62</v>
      </c>
      <c r="F26" s="36" t="s">
        <v>42</v>
      </c>
      <c r="G26" s="37">
        <v>9</v>
      </c>
      <c r="H26" s="37">
        <v>10</v>
      </c>
      <c r="I26" s="38">
        <v>116</v>
      </c>
      <c r="J26" s="29">
        <f t="shared" si="0"/>
        <v>1160</v>
      </c>
      <c r="K26" s="30">
        <v>0.23</v>
      </c>
      <c r="L26" s="31">
        <f t="shared" si="1"/>
        <v>266.8</v>
      </c>
      <c r="M26" s="31">
        <f t="shared" si="2"/>
        <v>1426.8</v>
      </c>
      <c r="N26" s="46"/>
      <c r="O26" s="40" t="s">
        <v>64</v>
      </c>
    </row>
    <row r="27" spans="1:15" ht="81.599999999999994" x14ac:dyDescent="0.25">
      <c r="A27" s="8"/>
      <c r="B27" s="9"/>
      <c r="C27" s="10"/>
      <c r="D27" s="91">
        <v>21</v>
      </c>
      <c r="E27" s="121" t="s">
        <v>65</v>
      </c>
      <c r="F27" s="36" t="s">
        <v>42</v>
      </c>
      <c r="G27" s="37">
        <v>9</v>
      </c>
      <c r="H27" s="37">
        <v>10</v>
      </c>
      <c r="I27" s="38">
        <v>98</v>
      </c>
      <c r="J27" s="29">
        <f t="shared" si="0"/>
        <v>980</v>
      </c>
      <c r="K27" s="30">
        <v>0.23</v>
      </c>
      <c r="L27" s="31">
        <f t="shared" si="1"/>
        <v>225.4</v>
      </c>
      <c r="M27" s="31">
        <f t="shared" si="2"/>
        <v>1205.4000000000001</v>
      </c>
      <c r="N27" s="46"/>
      <c r="O27" s="40" t="s">
        <v>66</v>
      </c>
    </row>
    <row r="28" spans="1:15" ht="81.599999999999994" x14ac:dyDescent="0.25">
      <c r="A28" s="8"/>
      <c r="B28" s="9"/>
      <c r="C28" s="10"/>
      <c r="D28" s="91">
        <v>22</v>
      </c>
      <c r="E28" s="121" t="s">
        <v>65</v>
      </c>
      <c r="F28" s="36" t="s">
        <v>42</v>
      </c>
      <c r="G28" s="37">
        <v>9</v>
      </c>
      <c r="H28" s="37">
        <v>10</v>
      </c>
      <c r="I28" s="38">
        <v>90</v>
      </c>
      <c r="J28" s="29">
        <f t="shared" si="0"/>
        <v>900</v>
      </c>
      <c r="K28" s="30">
        <v>0.23</v>
      </c>
      <c r="L28" s="31">
        <f t="shared" si="1"/>
        <v>207</v>
      </c>
      <c r="M28" s="31">
        <f t="shared" si="2"/>
        <v>1107</v>
      </c>
      <c r="N28" s="46"/>
      <c r="O28" s="40" t="s">
        <v>67</v>
      </c>
    </row>
    <row r="29" spans="1:15" ht="81.599999999999994" x14ac:dyDescent="0.25">
      <c r="A29" s="8"/>
      <c r="B29" s="9"/>
      <c r="C29" s="10"/>
      <c r="D29" s="91">
        <v>23</v>
      </c>
      <c r="E29" s="121" t="s">
        <v>68</v>
      </c>
      <c r="F29" s="36" t="s">
        <v>42</v>
      </c>
      <c r="G29" s="37">
        <v>18</v>
      </c>
      <c r="H29" s="37">
        <v>20</v>
      </c>
      <c r="I29" s="38">
        <v>45</v>
      </c>
      <c r="J29" s="29">
        <f t="shared" si="0"/>
        <v>900</v>
      </c>
      <c r="K29" s="30">
        <v>0.23</v>
      </c>
      <c r="L29" s="31">
        <f t="shared" si="1"/>
        <v>207</v>
      </c>
      <c r="M29" s="31">
        <f t="shared" si="2"/>
        <v>1107</v>
      </c>
      <c r="N29" s="46"/>
      <c r="O29" s="40" t="s">
        <v>69</v>
      </c>
    </row>
    <row r="30" spans="1:15" ht="102" x14ac:dyDescent="0.25">
      <c r="A30" s="8"/>
      <c r="B30" s="9"/>
      <c r="C30" s="10"/>
      <c r="D30" s="91">
        <v>24</v>
      </c>
      <c r="E30" s="121" t="s">
        <v>70</v>
      </c>
      <c r="F30" s="36" t="s">
        <v>42</v>
      </c>
      <c r="G30" s="37">
        <v>9</v>
      </c>
      <c r="H30" s="37">
        <v>10</v>
      </c>
      <c r="I30" s="38">
        <v>60</v>
      </c>
      <c r="J30" s="29">
        <f t="shared" si="0"/>
        <v>600</v>
      </c>
      <c r="K30" s="30">
        <v>0.23</v>
      </c>
      <c r="L30" s="31">
        <f t="shared" si="1"/>
        <v>138</v>
      </c>
      <c r="M30" s="31">
        <f t="shared" si="2"/>
        <v>738</v>
      </c>
      <c r="N30" s="52"/>
      <c r="O30" s="40" t="s">
        <v>71</v>
      </c>
    </row>
    <row r="31" spans="1:15" ht="40.799999999999997" x14ac:dyDescent="0.3">
      <c r="A31" s="35"/>
      <c r="B31" s="35"/>
      <c r="C31" s="10"/>
      <c r="D31" s="91">
        <v>25</v>
      </c>
      <c r="E31" s="121" t="s">
        <v>72</v>
      </c>
      <c r="F31" s="36" t="s">
        <v>42</v>
      </c>
      <c r="G31" s="37">
        <v>5</v>
      </c>
      <c r="H31" s="37">
        <v>5</v>
      </c>
      <c r="I31" s="38">
        <v>46</v>
      </c>
      <c r="J31" s="29">
        <f t="shared" si="0"/>
        <v>230</v>
      </c>
      <c r="K31" s="30">
        <v>0.23</v>
      </c>
      <c r="L31" s="31">
        <f t="shared" si="1"/>
        <v>52.900000000000006</v>
      </c>
      <c r="M31" s="31">
        <f t="shared" si="2"/>
        <v>282.89999999999998</v>
      </c>
      <c r="N31" s="39"/>
      <c r="O31" s="40" t="s">
        <v>73</v>
      </c>
    </row>
    <row r="32" spans="1:15" ht="30.6" x14ac:dyDescent="0.3">
      <c r="A32" s="35" t="s">
        <v>74</v>
      </c>
      <c r="B32" s="35" t="s">
        <v>75</v>
      </c>
      <c r="C32" s="10"/>
      <c r="D32" s="91">
        <v>26</v>
      </c>
      <c r="E32" s="121" t="s">
        <v>76</v>
      </c>
      <c r="F32" s="36" t="s">
        <v>15</v>
      </c>
      <c r="G32" s="37">
        <v>25</v>
      </c>
      <c r="H32" s="37">
        <v>25</v>
      </c>
      <c r="I32" s="38">
        <v>6</v>
      </c>
      <c r="J32" s="29">
        <f t="shared" si="0"/>
        <v>150</v>
      </c>
      <c r="K32" s="30">
        <v>0.23</v>
      </c>
      <c r="L32" s="31">
        <f t="shared" si="1"/>
        <v>34.5</v>
      </c>
      <c r="M32" s="31">
        <f t="shared" si="2"/>
        <v>184.5</v>
      </c>
      <c r="N32" s="39"/>
      <c r="O32" s="40" t="s">
        <v>77</v>
      </c>
    </row>
    <row r="33" spans="1:15" ht="61.2" x14ac:dyDescent="0.3">
      <c r="A33" s="35"/>
      <c r="B33" s="35"/>
      <c r="C33" s="10"/>
      <c r="D33" s="91">
        <v>27</v>
      </c>
      <c r="E33" s="121" t="s">
        <v>78</v>
      </c>
      <c r="F33" s="36" t="s">
        <v>15</v>
      </c>
      <c r="G33" s="37">
        <v>4</v>
      </c>
      <c r="H33" s="37">
        <v>4</v>
      </c>
      <c r="I33" s="38">
        <v>20</v>
      </c>
      <c r="J33" s="29">
        <f t="shared" si="0"/>
        <v>80</v>
      </c>
      <c r="K33" s="30">
        <v>0.23</v>
      </c>
      <c r="L33" s="31">
        <f t="shared" si="1"/>
        <v>18.400000000000002</v>
      </c>
      <c r="M33" s="31">
        <f t="shared" si="2"/>
        <v>98.4</v>
      </c>
      <c r="N33" s="39"/>
      <c r="O33" s="40" t="s">
        <v>79</v>
      </c>
    </row>
    <row r="34" spans="1:15" ht="51" x14ac:dyDescent="0.25">
      <c r="A34" s="48" t="s">
        <v>80</v>
      </c>
      <c r="B34" s="49" t="s">
        <v>81</v>
      </c>
      <c r="C34" s="50" t="s">
        <v>82</v>
      </c>
      <c r="D34" s="91">
        <v>28</v>
      </c>
      <c r="E34" s="127" t="s">
        <v>83</v>
      </c>
      <c r="F34" s="27" t="s">
        <v>15</v>
      </c>
      <c r="G34" s="37">
        <v>50</v>
      </c>
      <c r="H34" s="37">
        <v>50</v>
      </c>
      <c r="I34" s="38">
        <v>2</v>
      </c>
      <c r="J34" s="29">
        <f t="shared" si="0"/>
        <v>100</v>
      </c>
      <c r="K34" s="30">
        <v>0.23</v>
      </c>
      <c r="L34" s="31">
        <f t="shared" si="1"/>
        <v>23</v>
      </c>
      <c r="M34" s="31">
        <f t="shared" si="2"/>
        <v>123</v>
      </c>
      <c r="N34" s="53"/>
      <c r="O34" s="40" t="s">
        <v>84</v>
      </c>
    </row>
    <row r="35" spans="1:15" ht="30.6" x14ac:dyDescent="0.25">
      <c r="A35" s="48" t="s">
        <v>85</v>
      </c>
      <c r="B35" s="49" t="s">
        <v>86</v>
      </c>
      <c r="C35" s="50" t="s">
        <v>82</v>
      </c>
      <c r="D35" s="91">
        <v>29</v>
      </c>
      <c r="E35" s="127" t="s">
        <v>83</v>
      </c>
      <c r="F35" s="27" t="s">
        <v>15</v>
      </c>
      <c r="G35" s="37">
        <v>15</v>
      </c>
      <c r="H35" s="37">
        <v>15</v>
      </c>
      <c r="I35" s="38">
        <v>3</v>
      </c>
      <c r="J35" s="29">
        <f t="shared" si="0"/>
        <v>45</v>
      </c>
      <c r="K35" s="30">
        <v>0.23</v>
      </c>
      <c r="L35" s="31">
        <f t="shared" si="1"/>
        <v>10.35</v>
      </c>
      <c r="M35" s="31">
        <f t="shared" si="2"/>
        <v>55.35</v>
      </c>
      <c r="N35" s="53"/>
      <c r="O35" s="40" t="s">
        <v>87</v>
      </c>
    </row>
    <row r="36" spans="1:15" ht="30.6" x14ac:dyDescent="0.25">
      <c r="A36" s="48" t="s">
        <v>88</v>
      </c>
      <c r="B36" s="49" t="s">
        <v>89</v>
      </c>
      <c r="C36" s="50" t="s">
        <v>82</v>
      </c>
      <c r="D36" s="91">
        <v>30</v>
      </c>
      <c r="E36" s="127" t="s">
        <v>90</v>
      </c>
      <c r="F36" s="27" t="s">
        <v>15</v>
      </c>
      <c r="G36" s="37">
        <v>40</v>
      </c>
      <c r="H36" s="37">
        <v>40</v>
      </c>
      <c r="I36" s="38">
        <v>3</v>
      </c>
      <c r="J36" s="29">
        <f t="shared" si="0"/>
        <v>120</v>
      </c>
      <c r="K36" s="30">
        <v>0.23</v>
      </c>
      <c r="L36" s="31">
        <f t="shared" si="1"/>
        <v>27.6</v>
      </c>
      <c r="M36" s="31">
        <f t="shared" si="2"/>
        <v>147.6</v>
      </c>
      <c r="N36" s="53"/>
      <c r="O36" s="40" t="s">
        <v>91</v>
      </c>
    </row>
    <row r="37" spans="1:15" ht="102" x14ac:dyDescent="0.25">
      <c r="A37" s="48"/>
      <c r="B37" s="49"/>
      <c r="C37" s="50"/>
      <c r="D37" s="91">
        <v>31</v>
      </c>
      <c r="E37" s="127" t="s">
        <v>92</v>
      </c>
      <c r="F37" s="27" t="s">
        <v>15</v>
      </c>
      <c r="G37" s="45">
        <v>4</v>
      </c>
      <c r="H37" s="45">
        <v>5</v>
      </c>
      <c r="I37" s="38">
        <v>56</v>
      </c>
      <c r="J37" s="29">
        <f t="shared" si="0"/>
        <v>280</v>
      </c>
      <c r="K37" s="30">
        <v>0.23</v>
      </c>
      <c r="L37" s="31">
        <f t="shared" si="1"/>
        <v>64.400000000000006</v>
      </c>
      <c r="M37" s="31">
        <f t="shared" si="2"/>
        <v>344.4</v>
      </c>
      <c r="N37" s="53"/>
      <c r="O37" s="40" t="s">
        <v>93</v>
      </c>
    </row>
    <row r="38" spans="1:15" ht="71.400000000000006" x14ac:dyDescent="0.25">
      <c r="A38" s="48" t="s">
        <v>94</v>
      </c>
      <c r="B38" s="49" t="s">
        <v>95</v>
      </c>
      <c r="C38" s="50" t="s">
        <v>82</v>
      </c>
      <c r="D38" s="91">
        <v>32</v>
      </c>
      <c r="E38" s="127" t="s">
        <v>96</v>
      </c>
      <c r="F38" s="27" t="s">
        <v>15</v>
      </c>
      <c r="G38" s="37">
        <v>4</v>
      </c>
      <c r="H38" s="37">
        <v>4</v>
      </c>
      <c r="I38" s="38">
        <v>130</v>
      </c>
      <c r="J38" s="29">
        <f t="shared" si="0"/>
        <v>520</v>
      </c>
      <c r="K38" s="30">
        <v>0.23</v>
      </c>
      <c r="L38" s="31">
        <f t="shared" si="1"/>
        <v>119.60000000000001</v>
      </c>
      <c r="M38" s="31">
        <f t="shared" si="2"/>
        <v>639.6</v>
      </c>
      <c r="N38" s="44"/>
      <c r="O38" s="40" t="s">
        <v>97</v>
      </c>
    </row>
    <row r="39" spans="1:15" ht="30.6" x14ac:dyDescent="0.25">
      <c r="A39" s="48" t="s">
        <v>98</v>
      </c>
      <c r="B39" s="49" t="s">
        <v>99</v>
      </c>
      <c r="C39" s="50" t="s">
        <v>82</v>
      </c>
      <c r="D39" s="91">
        <v>33</v>
      </c>
      <c r="E39" s="128" t="s">
        <v>100</v>
      </c>
      <c r="F39" s="27" t="s">
        <v>15</v>
      </c>
      <c r="G39" s="37">
        <v>5</v>
      </c>
      <c r="H39" s="37">
        <v>5</v>
      </c>
      <c r="I39" s="38">
        <v>12</v>
      </c>
      <c r="J39" s="29">
        <f t="shared" si="0"/>
        <v>60</v>
      </c>
      <c r="K39" s="30">
        <v>0.23</v>
      </c>
      <c r="L39" s="31">
        <f t="shared" si="1"/>
        <v>13.8</v>
      </c>
      <c r="M39" s="31">
        <f t="shared" si="2"/>
        <v>73.8</v>
      </c>
      <c r="N39" s="44"/>
      <c r="O39" s="51" t="s">
        <v>101</v>
      </c>
    </row>
    <row r="40" spans="1:15" s="105" customFormat="1" ht="26.4" x14ac:dyDescent="0.25">
      <c r="A40" s="93"/>
      <c r="B40" s="94"/>
      <c r="C40" s="95"/>
      <c r="D40" s="96">
        <v>34</v>
      </c>
      <c r="E40" s="97" t="s">
        <v>102</v>
      </c>
      <c r="F40" s="98" t="s">
        <v>15</v>
      </c>
      <c r="G40" s="99">
        <v>1000</v>
      </c>
      <c r="H40" s="37">
        <v>1000</v>
      </c>
      <c r="I40" s="38">
        <v>0.1</v>
      </c>
      <c r="J40" s="29">
        <f t="shared" si="0"/>
        <v>100</v>
      </c>
      <c r="K40" s="101">
        <v>0.23</v>
      </c>
      <c r="L40" s="102">
        <f t="shared" si="1"/>
        <v>23</v>
      </c>
      <c r="M40" s="102">
        <f t="shared" si="2"/>
        <v>123</v>
      </c>
      <c r="N40" s="103"/>
      <c r="O40" s="104"/>
    </row>
    <row r="41" spans="1:15" ht="27.6" x14ac:dyDescent="0.25">
      <c r="A41" s="48" t="s">
        <v>103</v>
      </c>
      <c r="B41" s="49" t="s">
        <v>104</v>
      </c>
      <c r="C41" s="50" t="s">
        <v>82</v>
      </c>
      <c r="D41" s="91">
        <v>35</v>
      </c>
      <c r="E41" s="130" t="s">
        <v>105</v>
      </c>
      <c r="F41" s="27" t="s">
        <v>15</v>
      </c>
      <c r="G41" s="45">
        <v>400</v>
      </c>
      <c r="H41" s="45">
        <v>400</v>
      </c>
      <c r="I41" s="38">
        <v>0.2</v>
      </c>
      <c r="J41" s="29">
        <f t="shared" si="0"/>
        <v>80</v>
      </c>
      <c r="K41" s="30">
        <v>0.23</v>
      </c>
      <c r="L41" s="31">
        <f t="shared" si="1"/>
        <v>18.400000000000002</v>
      </c>
      <c r="M41" s="31">
        <f t="shared" si="2"/>
        <v>98.4</v>
      </c>
      <c r="N41" s="53"/>
      <c r="O41" s="51"/>
    </row>
    <row r="42" spans="1:15" ht="26.4" x14ac:dyDescent="0.25">
      <c r="A42" s="48"/>
      <c r="B42" s="49"/>
      <c r="C42" s="50"/>
      <c r="D42" s="91">
        <v>36</v>
      </c>
      <c r="E42" s="130" t="s">
        <v>106</v>
      </c>
      <c r="F42" s="27" t="s">
        <v>15</v>
      </c>
      <c r="G42" s="45">
        <v>200</v>
      </c>
      <c r="H42" s="45">
        <v>200</v>
      </c>
      <c r="I42" s="38">
        <v>0.2</v>
      </c>
      <c r="J42" s="29">
        <f t="shared" si="0"/>
        <v>40</v>
      </c>
      <c r="K42" s="30">
        <v>0.23</v>
      </c>
      <c r="L42" s="31">
        <f t="shared" si="1"/>
        <v>9.2000000000000011</v>
      </c>
      <c r="M42" s="31">
        <f t="shared" si="2"/>
        <v>49.2</v>
      </c>
      <c r="N42" s="53"/>
      <c r="O42" s="51"/>
    </row>
    <row r="43" spans="1:15" ht="26.4" x14ac:dyDescent="0.25">
      <c r="A43" s="48"/>
      <c r="B43" s="49"/>
      <c r="C43" s="50"/>
      <c r="D43" s="91">
        <v>37</v>
      </c>
      <c r="E43" s="131" t="s">
        <v>107</v>
      </c>
      <c r="F43" s="27" t="s">
        <v>15</v>
      </c>
      <c r="G43" s="45">
        <v>100</v>
      </c>
      <c r="H43" s="45">
        <v>100</v>
      </c>
      <c r="I43" s="38">
        <v>0.6</v>
      </c>
      <c r="J43" s="29">
        <f t="shared" si="0"/>
        <v>60</v>
      </c>
      <c r="K43" s="30">
        <v>0.23</v>
      </c>
      <c r="L43" s="31">
        <f t="shared" si="1"/>
        <v>13.8</v>
      </c>
      <c r="M43" s="31">
        <f t="shared" si="2"/>
        <v>73.8</v>
      </c>
      <c r="N43" s="53"/>
      <c r="O43" s="40"/>
    </row>
    <row r="44" spans="1:15" ht="26.4" x14ac:dyDescent="0.25">
      <c r="A44" s="48"/>
      <c r="B44" s="49"/>
      <c r="C44" s="50"/>
      <c r="D44" s="91">
        <v>38</v>
      </c>
      <c r="E44" s="131" t="s">
        <v>108</v>
      </c>
      <c r="F44" s="27" t="s">
        <v>15</v>
      </c>
      <c r="G44" s="45">
        <v>100</v>
      </c>
      <c r="H44" s="45">
        <v>100</v>
      </c>
      <c r="I44" s="38">
        <v>0.8</v>
      </c>
      <c r="J44" s="29">
        <f t="shared" si="0"/>
        <v>80</v>
      </c>
      <c r="K44" s="30">
        <v>0.23</v>
      </c>
      <c r="L44" s="31">
        <f t="shared" si="1"/>
        <v>18.400000000000002</v>
      </c>
      <c r="M44" s="31">
        <f t="shared" si="2"/>
        <v>98.4</v>
      </c>
      <c r="N44" s="53"/>
      <c r="O44" s="40"/>
    </row>
    <row r="45" spans="1:15" ht="26.4" x14ac:dyDescent="0.25">
      <c r="A45" s="48"/>
      <c r="B45" s="49"/>
      <c r="C45" s="50"/>
      <c r="D45" s="91">
        <v>39</v>
      </c>
      <c r="E45" s="130" t="s">
        <v>109</v>
      </c>
      <c r="F45" s="27" t="s">
        <v>15</v>
      </c>
      <c r="G45" s="45">
        <v>400</v>
      </c>
      <c r="H45" s="45">
        <v>400</v>
      </c>
      <c r="I45" s="38">
        <v>0.3</v>
      </c>
      <c r="J45" s="29">
        <f t="shared" si="0"/>
        <v>120</v>
      </c>
      <c r="K45" s="30">
        <v>0.23</v>
      </c>
      <c r="L45" s="31">
        <f t="shared" si="1"/>
        <v>27.6</v>
      </c>
      <c r="M45" s="31">
        <f t="shared" si="2"/>
        <v>147.6</v>
      </c>
      <c r="N45" s="53"/>
      <c r="O45" s="40"/>
    </row>
    <row r="46" spans="1:15" ht="27.6" x14ac:dyDescent="0.25">
      <c r="A46" s="48" t="s">
        <v>110</v>
      </c>
      <c r="B46" s="49" t="s">
        <v>111</v>
      </c>
      <c r="C46" s="50" t="s">
        <v>82</v>
      </c>
      <c r="D46" s="91">
        <v>40</v>
      </c>
      <c r="E46" s="130" t="s">
        <v>112</v>
      </c>
      <c r="F46" s="27" t="s">
        <v>15</v>
      </c>
      <c r="G46" s="45">
        <v>100</v>
      </c>
      <c r="H46" s="45">
        <v>100</v>
      </c>
      <c r="I46" s="38">
        <v>0.3</v>
      </c>
      <c r="J46" s="29">
        <f t="shared" si="0"/>
        <v>30</v>
      </c>
      <c r="K46" s="30">
        <v>0.23</v>
      </c>
      <c r="L46" s="31">
        <f t="shared" si="1"/>
        <v>6.9</v>
      </c>
      <c r="M46" s="31">
        <f t="shared" si="2"/>
        <v>36.9</v>
      </c>
      <c r="N46" s="53"/>
      <c r="O46" s="51"/>
    </row>
    <row r="47" spans="1:15" ht="27.6" x14ac:dyDescent="0.25">
      <c r="A47" s="48" t="s">
        <v>113</v>
      </c>
      <c r="B47" s="49" t="s">
        <v>114</v>
      </c>
      <c r="C47" s="50" t="s">
        <v>82</v>
      </c>
      <c r="D47" s="91">
        <v>41</v>
      </c>
      <c r="E47" s="131" t="s">
        <v>115</v>
      </c>
      <c r="F47" s="27" t="s">
        <v>15</v>
      </c>
      <c r="G47" s="45">
        <v>100</v>
      </c>
      <c r="H47" s="45">
        <v>100</v>
      </c>
      <c r="I47" s="38">
        <v>0.4</v>
      </c>
      <c r="J47" s="29">
        <f t="shared" si="0"/>
        <v>40</v>
      </c>
      <c r="K47" s="30">
        <v>0.23</v>
      </c>
      <c r="L47" s="31">
        <f t="shared" si="1"/>
        <v>9.2000000000000011</v>
      </c>
      <c r="M47" s="31">
        <f t="shared" si="2"/>
        <v>49.2</v>
      </c>
      <c r="N47" s="44"/>
      <c r="O47" s="40"/>
    </row>
    <row r="48" spans="1:15" ht="91.8" x14ac:dyDescent="0.25">
      <c r="A48" s="48" t="s">
        <v>116</v>
      </c>
      <c r="B48" s="49" t="s">
        <v>117</v>
      </c>
      <c r="C48" s="50" t="s">
        <v>82</v>
      </c>
      <c r="D48" s="91">
        <v>42</v>
      </c>
      <c r="E48" s="131" t="s">
        <v>118</v>
      </c>
      <c r="F48" s="27" t="s">
        <v>15</v>
      </c>
      <c r="G48" s="45">
        <v>1000</v>
      </c>
      <c r="H48" s="45">
        <v>1000</v>
      </c>
      <c r="I48" s="38">
        <v>0.2</v>
      </c>
      <c r="J48" s="29">
        <f t="shared" si="0"/>
        <v>200</v>
      </c>
      <c r="K48" s="30">
        <v>0.23</v>
      </c>
      <c r="L48" s="31">
        <f t="shared" si="1"/>
        <v>46</v>
      </c>
      <c r="M48" s="31">
        <f t="shared" si="2"/>
        <v>246</v>
      </c>
      <c r="N48" s="44"/>
      <c r="O48" s="40" t="s">
        <v>119</v>
      </c>
    </row>
    <row r="49" spans="1:15" ht="39.6" x14ac:dyDescent="0.25">
      <c r="A49" s="48"/>
      <c r="B49" s="49"/>
      <c r="C49" s="50"/>
      <c r="D49" s="91">
        <v>43</v>
      </c>
      <c r="E49" s="130" t="s">
        <v>120</v>
      </c>
      <c r="F49" s="27" t="s">
        <v>15</v>
      </c>
      <c r="G49" s="45">
        <v>100</v>
      </c>
      <c r="H49" s="45">
        <v>100</v>
      </c>
      <c r="I49" s="38">
        <v>0.6</v>
      </c>
      <c r="J49" s="29">
        <f t="shared" si="0"/>
        <v>60</v>
      </c>
      <c r="K49" s="30">
        <v>0.23</v>
      </c>
      <c r="L49" s="31">
        <f t="shared" si="1"/>
        <v>13.8</v>
      </c>
      <c r="M49" s="31">
        <f t="shared" si="2"/>
        <v>73.8</v>
      </c>
      <c r="N49" s="44"/>
      <c r="O49" s="51"/>
    </row>
    <row r="50" spans="1:15" s="4" customFormat="1" ht="26.4" x14ac:dyDescent="0.3">
      <c r="A50" s="35" t="s">
        <v>121</v>
      </c>
      <c r="B50" s="35" t="s">
        <v>122</v>
      </c>
      <c r="C50" s="10"/>
      <c r="D50" s="91">
        <v>44</v>
      </c>
      <c r="E50" s="123" t="s">
        <v>123</v>
      </c>
      <c r="F50" s="36" t="s">
        <v>15</v>
      </c>
      <c r="G50" s="45">
        <v>400</v>
      </c>
      <c r="H50" s="45">
        <v>400</v>
      </c>
      <c r="I50" s="38">
        <v>0.2</v>
      </c>
      <c r="J50" s="29">
        <f t="shared" si="0"/>
        <v>80</v>
      </c>
      <c r="K50" s="30">
        <v>0.23</v>
      </c>
      <c r="L50" s="31">
        <f t="shared" si="1"/>
        <v>18.400000000000002</v>
      </c>
      <c r="M50" s="31">
        <f t="shared" si="2"/>
        <v>98.4</v>
      </c>
      <c r="N50" s="53"/>
      <c r="O50" s="40" t="s">
        <v>124</v>
      </c>
    </row>
    <row r="51" spans="1:15" s="4" customFormat="1" ht="40.799999999999997" x14ac:dyDescent="0.3">
      <c r="A51" s="35"/>
      <c r="B51" s="35"/>
      <c r="C51" s="10"/>
      <c r="D51" s="91">
        <v>45</v>
      </c>
      <c r="E51" s="123" t="s">
        <v>125</v>
      </c>
      <c r="F51" s="36" t="s">
        <v>15</v>
      </c>
      <c r="G51" s="37">
        <v>200</v>
      </c>
      <c r="H51" s="37">
        <v>200</v>
      </c>
      <c r="I51" s="38">
        <v>0.2</v>
      </c>
      <c r="J51" s="29">
        <f t="shared" si="0"/>
        <v>40</v>
      </c>
      <c r="K51" s="30">
        <v>0.23</v>
      </c>
      <c r="L51" s="31">
        <f t="shared" si="1"/>
        <v>9.2000000000000011</v>
      </c>
      <c r="M51" s="31">
        <f t="shared" si="2"/>
        <v>49.2</v>
      </c>
      <c r="N51" s="53"/>
      <c r="O51" s="40" t="s">
        <v>126</v>
      </c>
    </row>
    <row r="52" spans="1:15" s="4" customFormat="1" ht="40.799999999999997" x14ac:dyDescent="0.3">
      <c r="A52" s="35" t="s">
        <v>127</v>
      </c>
      <c r="B52" s="35" t="s">
        <v>128</v>
      </c>
      <c r="C52" s="10"/>
      <c r="D52" s="91">
        <v>46</v>
      </c>
      <c r="E52" s="123" t="s">
        <v>129</v>
      </c>
      <c r="F52" s="36" t="s">
        <v>15</v>
      </c>
      <c r="G52" s="37">
        <v>100</v>
      </c>
      <c r="H52" s="37">
        <v>100</v>
      </c>
      <c r="I52" s="38">
        <v>0.4</v>
      </c>
      <c r="J52" s="29">
        <f t="shared" si="0"/>
        <v>40</v>
      </c>
      <c r="K52" s="30">
        <v>0.23</v>
      </c>
      <c r="L52" s="31">
        <f t="shared" si="1"/>
        <v>9.2000000000000011</v>
      </c>
      <c r="M52" s="31">
        <f t="shared" si="2"/>
        <v>49.2</v>
      </c>
      <c r="N52" s="53"/>
      <c r="O52" s="40" t="s">
        <v>126</v>
      </c>
    </row>
    <row r="53" spans="1:15" ht="39.6" x14ac:dyDescent="0.25">
      <c r="A53" s="8"/>
      <c r="B53" s="9"/>
      <c r="C53" s="10"/>
      <c r="D53" s="91">
        <v>47</v>
      </c>
      <c r="E53" s="132" t="s">
        <v>130</v>
      </c>
      <c r="F53" s="36" t="s">
        <v>15</v>
      </c>
      <c r="G53" s="45">
        <v>300</v>
      </c>
      <c r="H53" s="45">
        <v>300</v>
      </c>
      <c r="I53" s="38">
        <v>0.6</v>
      </c>
      <c r="J53" s="29">
        <f t="shared" si="0"/>
        <v>180</v>
      </c>
      <c r="K53" s="30">
        <v>0.23</v>
      </c>
      <c r="L53" s="31">
        <f t="shared" si="1"/>
        <v>41.4</v>
      </c>
      <c r="M53" s="31">
        <f t="shared" si="2"/>
        <v>221.4</v>
      </c>
      <c r="N53" s="46"/>
      <c r="O53" s="47"/>
    </row>
    <row r="54" spans="1:15" ht="26.4" x14ac:dyDescent="0.25">
      <c r="A54" s="8"/>
      <c r="B54" s="9"/>
      <c r="C54" s="10"/>
      <c r="D54" s="91">
        <v>48</v>
      </c>
      <c r="E54" s="132" t="s">
        <v>131</v>
      </c>
      <c r="F54" s="36" t="s">
        <v>15</v>
      </c>
      <c r="G54" s="45">
        <v>100</v>
      </c>
      <c r="H54" s="45">
        <v>100</v>
      </c>
      <c r="I54" s="38">
        <v>0.8</v>
      </c>
      <c r="J54" s="29">
        <f t="shared" si="0"/>
        <v>80</v>
      </c>
      <c r="K54" s="30">
        <v>0.23</v>
      </c>
      <c r="L54" s="31">
        <f t="shared" si="1"/>
        <v>18.400000000000002</v>
      </c>
      <c r="M54" s="31">
        <f t="shared" si="2"/>
        <v>98.4</v>
      </c>
      <c r="N54" s="46"/>
      <c r="O54" s="47"/>
    </row>
    <row r="55" spans="1:15" ht="26.4" x14ac:dyDescent="0.25">
      <c r="A55" s="8"/>
      <c r="B55" s="9"/>
      <c r="C55" s="10"/>
      <c r="D55" s="91">
        <v>49</v>
      </c>
      <c r="E55" s="132" t="s">
        <v>132</v>
      </c>
      <c r="F55" s="36" t="s">
        <v>15</v>
      </c>
      <c r="G55" s="45">
        <v>20</v>
      </c>
      <c r="H55" s="45">
        <v>20</v>
      </c>
      <c r="I55" s="38">
        <v>2</v>
      </c>
      <c r="J55" s="29">
        <f t="shared" si="0"/>
        <v>40</v>
      </c>
      <c r="K55" s="30">
        <v>0.23</v>
      </c>
      <c r="L55" s="31">
        <f t="shared" si="1"/>
        <v>9.2000000000000011</v>
      </c>
      <c r="M55" s="31">
        <f t="shared" si="2"/>
        <v>49.2</v>
      </c>
      <c r="N55" s="46"/>
      <c r="O55" s="47"/>
    </row>
    <row r="56" spans="1:15" ht="39.6" x14ac:dyDescent="0.25">
      <c r="A56" s="8"/>
      <c r="B56" s="9"/>
      <c r="C56" s="10"/>
      <c r="D56" s="91">
        <v>50</v>
      </c>
      <c r="E56" s="132" t="s">
        <v>133</v>
      </c>
      <c r="F56" s="36" t="s">
        <v>15</v>
      </c>
      <c r="G56" s="45">
        <v>200</v>
      </c>
      <c r="H56" s="45">
        <v>200</v>
      </c>
      <c r="I56" s="38">
        <v>0.5</v>
      </c>
      <c r="J56" s="29">
        <f t="shared" si="0"/>
        <v>100</v>
      </c>
      <c r="K56" s="30">
        <v>0.23</v>
      </c>
      <c r="L56" s="31">
        <f t="shared" si="1"/>
        <v>23</v>
      </c>
      <c r="M56" s="31">
        <f t="shared" si="2"/>
        <v>123</v>
      </c>
      <c r="N56" s="46"/>
      <c r="O56" s="47" t="s">
        <v>134</v>
      </c>
    </row>
    <row r="57" spans="1:15" ht="40.799999999999997" x14ac:dyDescent="0.25">
      <c r="A57" s="8"/>
      <c r="B57" s="9"/>
      <c r="C57" s="10"/>
      <c r="D57" s="91">
        <v>51</v>
      </c>
      <c r="E57" s="133" t="s">
        <v>135</v>
      </c>
      <c r="F57" s="91" t="s">
        <v>15</v>
      </c>
      <c r="G57" s="45">
        <v>100</v>
      </c>
      <c r="H57" s="45">
        <v>100</v>
      </c>
      <c r="I57" s="38">
        <v>0.3</v>
      </c>
      <c r="J57" s="29">
        <f t="shared" si="0"/>
        <v>30</v>
      </c>
      <c r="K57" s="30">
        <v>0.23</v>
      </c>
      <c r="L57" s="31">
        <f t="shared" si="1"/>
        <v>6.9</v>
      </c>
      <c r="M57" s="31">
        <f t="shared" si="2"/>
        <v>36.9</v>
      </c>
      <c r="N57" s="53"/>
      <c r="O57" s="40" t="s">
        <v>126</v>
      </c>
    </row>
    <row r="58" spans="1:15" ht="40.799999999999997" x14ac:dyDescent="0.25">
      <c r="A58" s="8"/>
      <c r="B58" s="9"/>
      <c r="C58" s="10"/>
      <c r="D58" s="91">
        <v>52</v>
      </c>
      <c r="E58" s="133" t="s">
        <v>136</v>
      </c>
      <c r="F58" s="91" t="s">
        <v>15</v>
      </c>
      <c r="G58" s="45">
        <v>500</v>
      </c>
      <c r="H58" s="45">
        <v>500</v>
      </c>
      <c r="I58" s="38">
        <v>0.4</v>
      </c>
      <c r="J58" s="29">
        <f t="shared" si="0"/>
        <v>200</v>
      </c>
      <c r="K58" s="30">
        <v>0.23</v>
      </c>
      <c r="L58" s="31">
        <f t="shared" si="1"/>
        <v>46</v>
      </c>
      <c r="M58" s="31">
        <f t="shared" si="2"/>
        <v>246</v>
      </c>
      <c r="N58" s="53"/>
      <c r="O58" s="40" t="s">
        <v>126</v>
      </c>
    </row>
    <row r="59" spans="1:15" ht="26.4" x14ac:dyDescent="0.25">
      <c r="A59" s="8"/>
      <c r="B59" s="9"/>
      <c r="C59" s="10"/>
      <c r="D59" s="91">
        <v>53</v>
      </c>
      <c r="E59" s="133" t="s">
        <v>137</v>
      </c>
      <c r="F59" s="91" t="s">
        <v>15</v>
      </c>
      <c r="G59" s="45">
        <v>30</v>
      </c>
      <c r="H59" s="45">
        <v>30</v>
      </c>
      <c r="I59" s="38">
        <v>1.4</v>
      </c>
      <c r="J59" s="29">
        <f t="shared" si="0"/>
        <v>42</v>
      </c>
      <c r="K59" s="30">
        <v>0.23</v>
      </c>
      <c r="L59" s="31">
        <f t="shared" si="1"/>
        <v>9.66</v>
      </c>
      <c r="M59" s="31">
        <f t="shared" si="2"/>
        <v>51.66</v>
      </c>
      <c r="N59" s="53"/>
      <c r="O59" s="40"/>
    </row>
    <row r="60" spans="1:15" ht="30.6" x14ac:dyDescent="0.25">
      <c r="A60" s="48" t="s">
        <v>138</v>
      </c>
      <c r="B60" s="49" t="s">
        <v>139</v>
      </c>
      <c r="C60" s="50" t="s">
        <v>82</v>
      </c>
      <c r="D60" s="91">
        <v>54</v>
      </c>
      <c r="E60" s="97" t="s">
        <v>140</v>
      </c>
      <c r="F60" s="27" t="s">
        <v>15</v>
      </c>
      <c r="G60" s="37">
        <v>89</v>
      </c>
      <c r="H60" s="37">
        <v>100</v>
      </c>
      <c r="I60" s="38">
        <v>9</v>
      </c>
      <c r="J60" s="29">
        <f t="shared" si="0"/>
        <v>900</v>
      </c>
      <c r="K60" s="30">
        <v>0.23</v>
      </c>
      <c r="L60" s="31">
        <f t="shared" si="1"/>
        <v>207</v>
      </c>
      <c r="M60" s="31">
        <f t="shared" si="2"/>
        <v>1107</v>
      </c>
      <c r="N60" s="53"/>
      <c r="O60" s="51" t="s">
        <v>141</v>
      </c>
    </row>
    <row r="61" spans="1:15" ht="27.6" x14ac:dyDescent="0.25">
      <c r="A61" s="48" t="s">
        <v>142</v>
      </c>
      <c r="B61" s="49" t="s">
        <v>143</v>
      </c>
      <c r="C61" s="50" t="s">
        <v>82</v>
      </c>
      <c r="D61" s="91">
        <v>55</v>
      </c>
      <c r="E61" s="97" t="s">
        <v>144</v>
      </c>
      <c r="F61" s="27" t="s">
        <v>15</v>
      </c>
      <c r="G61" s="37">
        <v>170</v>
      </c>
      <c r="H61" s="37">
        <v>200</v>
      </c>
      <c r="I61" s="38">
        <v>8</v>
      </c>
      <c r="J61" s="29">
        <f t="shared" si="0"/>
        <v>1600</v>
      </c>
      <c r="K61" s="30">
        <v>0.23</v>
      </c>
      <c r="L61" s="31">
        <f t="shared" si="1"/>
        <v>368</v>
      </c>
      <c r="M61" s="31">
        <f t="shared" si="2"/>
        <v>1968</v>
      </c>
      <c r="N61" s="53"/>
      <c r="O61" s="51" t="s">
        <v>145</v>
      </c>
    </row>
    <row r="62" spans="1:15" ht="51" x14ac:dyDescent="0.25">
      <c r="A62" s="8"/>
      <c r="B62" s="9"/>
      <c r="C62" s="10"/>
      <c r="D62" s="91">
        <v>56</v>
      </c>
      <c r="E62" s="137" t="s">
        <v>146</v>
      </c>
      <c r="F62" s="91" t="s">
        <v>15</v>
      </c>
      <c r="G62" s="37">
        <v>50</v>
      </c>
      <c r="H62" s="37">
        <v>60</v>
      </c>
      <c r="I62" s="38">
        <v>55</v>
      </c>
      <c r="J62" s="29">
        <f t="shared" si="0"/>
        <v>3300</v>
      </c>
      <c r="K62" s="30">
        <v>0.23</v>
      </c>
      <c r="L62" s="31">
        <f t="shared" si="1"/>
        <v>759</v>
      </c>
      <c r="M62" s="31">
        <f t="shared" si="2"/>
        <v>4059</v>
      </c>
      <c r="N62" s="54"/>
      <c r="O62" s="47" t="s">
        <v>147</v>
      </c>
    </row>
    <row r="63" spans="1:15" ht="51" x14ac:dyDescent="0.25">
      <c r="A63" s="8"/>
      <c r="B63" s="9"/>
      <c r="C63" s="10"/>
      <c r="D63" s="91">
        <v>57</v>
      </c>
      <c r="E63" s="137" t="s">
        <v>148</v>
      </c>
      <c r="F63" s="91" t="s">
        <v>15</v>
      </c>
      <c r="G63" s="37">
        <v>20</v>
      </c>
      <c r="H63" s="37">
        <v>20</v>
      </c>
      <c r="I63" s="38">
        <v>22</v>
      </c>
      <c r="J63" s="29">
        <f t="shared" si="0"/>
        <v>440</v>
      </c>
      <c r="K63" s="30">
        <v>0.23</v>
      </c>
      <c r="L63" s="31">
        <f t="shared" si="1"/>
        <v>101.2</v>
      </c>
      <c r="M63" s="31">
        <f t="shared" si="2"/>
        <v>541.20000000000005</v>
      </c>
      <c r="N63" s="54"/>
      <c r="O63" s="47" t="s">
        <v>149</v>
      </c>
    </row>
    <row r="64" spans="1:15" ht="51" x14ac:dyDescent="0.25">
      <c r="A64" s="8"/>
      <c r="B64" s="9"/>
      <c r="C64" s="10"/>
      <c r="D64" s="91">
        <v>58</v>
      </c>
      <c r="E64" s="137" t="s">
        <v>150</v>
      </c>
      <c r="F64" s="91" t="s">
        <v>15</v>
      </c>
      <c r="G64" s="37">
        <v>10</v>
      </c>
      <c r="H64" s="37">
        <v>10</v>
      </c>
      <c r="I64" s="38">
        <v>52</v>
      </c>
      <c r="J64" s="29">
        <f t="shared" si="0"/>
        <v>520</v>
      </c>
      <c r="K64" s="30">
        <v>0.23</v>
      </c>
      <c r="L64" s="31">
        <f t="shared" si="1"/>
        <v>119.60000000000001</v>
      </c>
      <c r="M64" s="31">
        <f t="shared" si="2"/>
        <v>639.6</v>
      </c>
      <c r="N64" s="54"/>
      <c r="O64" s="47" t="s">
        <v>147</v>
      </c>
    </row>
    <row r="65" spans="1:15" s="105" customFormat="1" ht="26.4" x14ac:dyDescent="0.3">
      <c r="A65" s="106"/>
      <c r="B65" s="106"/>
      <c r="C65" s="107"/>
      <c r="D65" s="96">
        <v>59</v>
      </c>
      <c r="E65" s="108" t="s">
        <v>151</v>
      </c>
      <c r="F65" s="109" t="s">
        <v>15</v>
      </c>
      <c r="G65" s="99">
        <v>100</v>
      </c>
      <c r="H65" s="37">
        <v>100</v>
      </c>
      <c r="I65" s="38">
        <v>9</v>
      </c>
      <c r="J65" s="29">
        <f t="shared" si="0"/>
        <v>900</v>
      </c>
      <c r="K65" s="101">
        <v>0.23</v>
      </c>
      <c r="L65" s="102">
        <f t="shared" si="1"/>
        <v>207</v>
      </c>
      <c r="M65" s="102">
        <f t="shared" si="2"/>
        <v>1107</v>
      </c>
      <c r="N65" s="110"/>
      <c r="O65" s="111" t="s">
        <v>152</v>
      </c>
    </row>
    <row r="66" spans="1:15" ht="40.799999999999997" x14ac:dyDescent="0.25">
      <c r="A66" s="8"/>
      <c r="B66" s="9"/>
      <c r="C66" s="10"/>
      <c r="D66" s="91">
        <v>60</v>
      </c>
      <c r="E66" s="132" t="s">
        <v>153</v>
      </c>
      <c r="F66" s="91" t="s">
        <v>23</v>
      </c>
      <c r="G66" s="45">
        <v>0.5</v>
      </c>
      <c r="H66" s="45">
        <v>0.5</v>
      </c>
      <c r="I66" s="38">
        <v>16</v>
      </c>
      <c r="J66" s="29">
        <f t="shared" si="0"/>
        <v>8</v>
      </c>
      <c r="K66" s="30">
        <v>0.23</v>
      </c>
      <c r="L66" s="31">
        <f t="shared" si="1"/>
        <v>1.84</v>
      </c>
      <c r="M66" s="31">
        <f t="shared" si="2"/>
        <v>9.84</v>
      </c>
      <c r="N66" s="46"/>
      <c r="O66" s="47" t="s">
        <v>154</v>
      </c>
    </row>
    <row r="67" spans="1:15" ht="81.599999999999994" x14ac:dyDescent="0.25">
      <c r="A67" s="48"/>
      <c r="B67" s="49"/>
      <c r="C67" s="50"/>
      <c r="D67" s="91">
        <v>61</v>
      </c>
      <c r="E67" s="127" t="s">
        <v>155</v>
      </c>
      <c r="F67" s="27" t="s">
        <v>15</v>
      </c>
      <c r="G67" s="37">
        <v>10</v>
      </c>
      <c r="H67" s="37">
        <v>10</v>
      </c>
      <c r="I67" s="38">
        <v>28</v>
      </c>
      <c r="J67" s="29">
        <f t="shared" si="0"/>
        <v>280</v>
      </c>
      <c r="K67" s="30">
        <v>0.23</v>
      </c>
      <c r="L67" s="31">
        <f t="shared" si="1"/>
        <v>64.400000000000006</v>
      </c>
      <c r="M67" s="31">
        <f t="shared" si="2"/>
        <v>344.4</v>
      </c>
      <c r="N67" s="44"/>
      <c r="O67" s="40" t="s">
        <v>156</v>
      </c>
    </row>
    <row r="68" spans="1:15" ht="26.4" x14ac:dyDescent="0.25">
      <c r="A68" s="48"/>
      <c r="B68" s="49"/>
      <c r="C68" s="50"/>
      <c r="D68" s="91">
        <v>62</v>
      </c>
      <c r="E68" s="127" t="s">
        <v>157</v>
      </c>
      <c r="F68" s="27" t="s">
        <v>15</v>
      </c>
      <c r="G68" s="37">
        <v>5</v>
      </c>
      <c r="H68" s="37">
        <v>5</v>
      </c>
      <c r="I68" s="38">
        <v>4</v>
      </c>
      <c r="J68" s="29">
        <f t="shared" si="0"/>
        <v>20</v>
      </c>
      <c r="K68" s="30">
        <v>0.23</v>
      </c>
      <c r="L68" s="31">
        <f t="shared" si="1"/>
        <v>4.6000000000000005</v>
      </c>
      <c r="M68" s="31">
        <f t="shared" si="2"/>
        <v>24.6</v>
      </c>
      <c r="N68" s="44"/>
      <c r="O68" s="40" t="s">
        <v>158</v>
      </c>
    </row>
    <row r="69" spans="1:15" ht="26.4" x14ac:dyDescent="0.25">
      <c r="A69" s="48"/>
      <c r="B69" s="49"/>
      <c r="C69" s="50"/>
      <c r="D69" s="91">
        <v>63</v>
      </c>
      <c r="E69" s="127" t="s">
        <v>159</v>
      </c>
      <c r="F69" s="27" t="s">
        <v>15</v>
      </c>
      <c r="G69" s="37">
        <v>10</v>
      </c>
      <c r="H69" s="37">
        <v>10</v>
      </c>
      <c r="I69" s="38">
        <v>4</v>
      </c>
      <c r="J69" s="29">
        <f t="shared" si="0"/>
        <v>40</v>
      </c>
      <c r="K69" s="30">
        <v>0.23</v>
      </c>
      <c r="L69" s="31">
        <f t="shared" si="1"/>
        <v>9.2000000000000011</v>
      </c>
      <c r="M69" s="31">
        <f t="shared" si="2"/>
        <v>49.2</v>
      </c>
      <c r="N69" s="44"/>
      <c r="O69" s="40" t="s">
        <v>160</v>
      </c>
    </row>
    <row r="70" spans="1:15" ht="30.6" x14ac:dyDescent="0.25">
      <c r="A70" s="48"/>
      <c r="B70" s="49"/>
      <c r="C70" s="50"/>
      <c r="D70" s="91">
        <v>64</v>
      </c>
      <c r="E70" s="134" t="s">
        <v>161</v>
      </c>
      <c r="F70" s="27" t="s">
        <v>23</v>
      </c>
      <c r="G70" s="27">
        <v>1</v>
      </c>
      <c r="H70" s="27">
        <v>1</v>
      </c>
      <c r="I70" s="38">
        <v>16</v>
      </c>
      <c r="J70" s="29">
        <f t="shared" si="0"/>
        <v>16</v>
      </c>
      <c r="K70" s="30">
        <v>0.23</v>
      </c>
      <c r="L70" s="31">
        <f t="shared" si="1"/>
        <v>3.68</v>
      </c>
      <c r="M70" s="31">
        <f t="shared" si="2"/>
        <v>19.68</v>
      </c>
      <c r="N70" s="44"/>
      <c r="O70" s="40" t="s">
        <v>162</v>
      </c>
    </row>
    <row r="71" spans="1:15" ht="26.4" x14ac:dyDescent="0.25">
      <c r="A71" s="8"/>
      <c r="B71" s="9"/>
      <c r="C71" s="10"/>
      <c r="D71" s="91">
        <v>65</v>
      </c>
      <c r="E71" s="132" t="s">
        <v>163</v>
      </c>
      <c r="F71" s="91" t="s">
        <v>15</v>
      </c>
      <c r="G71" s="45">
        <v>20</v>
      </c>
      <c r="H71" s="45">
        <v>20</v>
      </c>
      <c r="I71" s="38">
        <v>0.6</v>
      </c>
      <c r="J71" s="29">
        <f t="shared" si="0"/>
        <v>12</v>
      </c>
      <c r="K71" s="30">
        <v>0.23</v>
      </c>
      <c r="L71" s="31">
        <f t="shared" si="1"/>
        <v>2.7600000000000002</v>
      </c>
      <c r="M71" s="31">
        <f t="shared" si="2"/>
        <v>14.76</v>
      </c>
      <c r="N71" s="46"/>
      <c r="O71" s="47" t="s">
        <v>164</v>
      </c>
    </row>
    <row r="72" spans="1:15" ht="14.4" x14ac:dyDescent="0.3">
      <c r="A72" s="35" t="s">
        <v>165</v>
      </c>
      <c r="B72" s="35" t="s">
        <v>166</v>
      </c>
      <c r="C72" s="10"/>
      <c r="D72" s="91">
        <v>66</v>
      </c>
      <c r="E72" s="108" t="s">
        <v>167</v>
      </c>
      <c r="F72" s="36" t="s">
        <v>15</v>
      </c>
      <c r="G72" s="45">
        <v>200</v>
      </c>
      <c r="H72" s="45">
        <v>200</v>
      </c>
      <c r="I72" s="38">
        <v>0.3</v>
      </c>
      <c r="J72" s="29">
        <f t="shared" ref="J72:J134" si="3">SUM(H72*I72)</f>
        <v>60</v>
      </c>
      <c r="K72" s="30">
        <v>0.23</v>
      </c>
      <c r="L72" s="31">
        <f t="shared" ref="L72:L135" si="4">SUM(J72*K72)</f>
        <v>13.8</v>
      </c>
      <c r="M72" s="31">
        <f t="shared" ref="M72:M135" si="5">SUM(J72+L72)</f>
        <v>73.8</v>
      </c>
      <c r="N72" s="39"/>
      <c r="O72" s="40"/>
    </row>
    <row r="73" spans="1:15" ht="71.400000000000006" x14ac:dyDescent="0.25">
      <c r="A73" s="48" t="s">
        <v>168</v>
      </c>
      <c r="B73" s="49" t="s">
        <v>169</v>
      </c>
      <c r="C73" s="50" t="s">
        <v>82</v>
      </c>
      <c r="D73" s="91">
        <v>67</v>
      </c>
      <c r="E73" s="112" t="s">
        <v>170</v>
      </c>
      <c r="F73" s="27" t="s">
        <v>15</v>
      </c>
      <c r="G73" s="37">
        <v>90</v>
      </c>
      <c r="H73" s="37">
        <v>100</v>
      </c>
      <c r="I73" s="38">
        <v>47</v>
      </c>
      <c r="J73" s="29">
        <f t="shared" si="3"/>
        <v>4700</v>
      </c>
      <c r="K73" s="30">
        <v>0.23</v>
      </c>
      <c r="L73" s="31">
        <f t="shared" si="4"/>
        <v>1081</v>
      </c>
      <c r="M73" s="31">
        <f t="shared" si="5"/>
        <v>5781</v>
      </c>
      <c r="N73" s="44"/>
      <c r="O73" s="40" t="s">
        <v>171</v>
      </c>
    </row>
    <row r="74" spans="1:15" ht="26.4" x14ac:dyDescent="0.3">
      <c r="A74" s="35" t="s">
        <v>172</v>
      </c>
      <c r="B74" s="35" t="s">
        <v>173</v>
      </c>
      <c r="C74" s="10"/>
      <c r="D74" s="91">
        <v>68</v>
      </c>
      <c r="E74" s="123" t="s">
        <v>174</v>
      </c>
      <c r="F74" s="36" t="s">
        <v>15</v>
      </c>
      <c r="G74" s="37">
        <v>10</v>
      </c>
      <c r="H74" s="37">
        <v>10</v>
      </c>
      <c r="I74" s="38">
        <v>6</v>
      </c>
      <c r="J74" s="29">
        <f t="shared" si="3"/>
        <v>60</v>
      </c>
      <c r="K74" s="30">
        <v>0.23</v>
      </c>
      <c r="L74" s="31">
        <f t="shared" si="4"/>
        <v>13.8</v>
      </c>
      <c r="M74" s="31">
        <f t="shared" si="5"/>
        <v>73.8</v>
      </c>
      <c r="N74" s="46"/>
      <c r="O74" s="55"/>
    </row>
    <row r="75" spans="1:15" ht="26.4" x14ac:dyDescent="0.3">
      <c r="A75" s="35" t="s">
        <v>172</v>
      </c>
      <c r="B75" s="35" t="s">
        <v>173</v>
      </c>
      <c r="C75" s="10"/>
      <c r="D75" s="91">
        <v>69</v>
      </c>
      <c r="E75" s="123" t="s">
        <v>175</v>
      </c>
      <c r="F75" s="36" t="s">
        <v>15</v>
      </c>
      <c r="G75" s="37">
        <v>10</v>
      </c>
      <c r="H75" s="37">
        <v>10</v>
      </c>
      <c r="I75" s="38">
        <v>4</v>
      </c>
      <c r="J75" s="29">
        <f t="shared" si="3"/>
        <v>40</v>
      </c>
      <c r="K75" s="30">
        <v>0.23</v>
      </c>
      <c r="L75" s="31">
        <f t="shared" si="4"/>
        <v>9.2000000000000011</v>
      </c>
      <c r="M75" s="31">
        <f t="shared" si="5"/>
        <v>49.2</v>
      </c>
      <c r="N75" s="46"/>
      <c r="O75" s="55"/>
    </row>
    <row r="76" spans="1:15" s="4" customFormat="1" ht="27.6" x14ac:dyDescent="0.3">
      <c r="A76" s="48" t="s">
        <v>176</v>
      </c>
      <c r="B76" s="49" t="s">
        <v>177</v>
      </c>
      <c r="C76" s="50" t="s">
        <v>40</v>
      </c>
      <c r="D76" s="91">
        <v>70</v>
      </c>
      <c r="E76" s="112" t="s">
        <v>178</v>
      </c>
      <c r="F76" s="27" t="s">
        <v>42</v>
      </c>
      <c r="G76" s="45">
        <v>30</v>
      </c>
      <c r="H76" s="45">
        <v>30</v>
      </c>
      <c r="I76" s="38">
        <v>34</v>
      </c>
      <c r="J76" s="29">
        <f t="shared" si="3"/>
        <v>1020</v>
      </c>
      <c r="K76" s="30">
        <v>0.23</v>
      </c>
      <c r="L76" s="31">
        <f t="shared" si="4"/>
        <v>234.60000000000002</v>
      </c>
      <c r="M76" s="31">
        <f t="shared" si="5"/>
        <v>1254.5999999999999</v>
      </c>
      <c r="N76" s="44"/>
      <c r="O76" s="51" t="s">
        <v>179</v>
      </c>
    </row>
    <row r="77" spans="1:15" ht="14.4" x14ac:dyDescent="0.3">
      <c r="A77" s="35" t="s">
        <v>180</v>
      </c>
      <c r="B77" s="35" t="s">
        <v>181</v>
      </c>
      <c r="C77" s="10"/>
      <c r="D77" s="91">
        <v>71</v>
      </c>
      <c r="E77" s="108" t="s">
        <v>182</v>
      </c>
      <c r="F77" s="27" t="s">
        <v>42</v>
      </c>
      <c r="G77" s="45">
        <v>40</v>
      </c>
      <c r="H77" s="45">
        <v>40</v>
      </c>
      <c r="I77" s="38">
        <v>10</v>
      </c>
      <c r="J77" s="29">
        <f t="shared" si="3"/>
        <v>400</v>
      </c>
      <c r="K77" s="30">
        <v>0.23</v>
      </c>
      <c r="L77" s="31">
        <f t="shared" si="4"/>
        <v>92</v>
      </c>
      <c r="M77" s="31">
        <f t="shared" si="5"/>
        <v>492</v>
      </c>
      <c r="N77" s="46"/>
      <c r="O77" s="51" t="s">
        <v>183</v>
      </c>
    </row>
    <row r="78" spans="1:15" s="115" customFormat="1" ht="40.799999999999997" x14ac:dyDescent="0.3">
      <c r="A78" s="93" t="s">
        <v>184</v>
      </c>
      <c r="B78" s="94" t="s">
        <v>185</v>
      </c>
      <c r="C78" s="95" t="s">
        <v>82</v>
      </c>
      <c r="D78" s="96">
        <v>72</v>
      </c>
      <c r="E78" s="112" t="s">
        <v>186</v>
      </c>
      <c r="F78" s="98" t="s">
        <v>15</v>
      </c>
      <c r="G78" s="113">
        <v>31</v>
      </c>
      <c r="H78" s="45">
        <v>30</v>
      </c>
      <c r="I78" s="38">
        <v>3</v>
      </c>
      <c r="J78" s="29">
        <f t="shared" si="3"/>
        <v>90</v>
      </c>
      <c r="K78" s="101">
        <v>0.23</v>
      </c>
      <c r="L78" s="102">
        <f t="shared" si="4"/>
        <v>20.7</v>
      </c>
      <c r="M78" s="102">
        <f t="shared" si="5"/>
        <v>110.7</v>
      </c>
      <c r="N78" s="114"/>
      <c r="O78" s="104" t="s">
        <v>187</v>
      </c>
    </row>
    <row r="79" spans="1:15" s="4" customFormat="1" ht="71.400000000000006" x14ac:dyDescent="0.3">
      <c r="A79" s="48"/>
      <c r="B79" s="49"/>
      <c r="C79" s="50"/>
      <c r="D79" s="91">
        <v>73</v>
      </c>
      <c r="E79" s="135" t="s">
        <v>188</v>
      </c>
      <c r="F79" s="27" t="s">
        <v>15</v>
      </c>
      <c r="G79" s="45">
        <v>23</v>
      </c>
      <c r="H79" s="45">
        <v>25</v>
      </c>
      <c r="I79" s="38">
        <v>110</v>
      </c>
      <c r="J79" s="29">
        <f t="shared" si="3"/>
        <v>2750</v>
      </c>
      <c r="K79" s="30">
        <v>0.23</v>
      </c>
      <c r="L79" s="31">
        <f t="shared" si="4"/>
        <v>632.5</v>
      </c>
      <c r="M79" s="31">
        <f t="shared" si="5"/>
        <v>3382.5</v>
      </c>
      <c r="N79" s="53"/>
      <c r="O79" s="51" t="s">
        <v>189</v>
      </c>
    </row>
    <row r="80" spans="1:15" s="4" customFormat="1" ht="71.400000000000006" x14ac:dyDescent="0.3">
      <c r="A80" s="48"/>
      <c r="B80" s="49"/>
      <c r="C80" s="50"/>
      <c r="D80" s="91">
        <v>74</v>
      </c>
      <c r="E80" s="135" t="s">
        <v>190</v>
      </c>
      <c r="F80" s="27" t="s">
        <v>191</v>
      </c>
      <c r="G80" s="45">
        <v>9</v>
      </c>
      <c r="H80" s="45">
        <v>10</v>
      </c>
      <c r="I80" s="38">
        <v>170</v>
      </c>
      <c r="J80" s="29">
        <f t="shared" si="3"/>
        <v>1700</v>
      </c>
      <c r="K80" s="30">
        <v>0.23</v>
      </c>
      <c r="L80" s="31">
        <f t="shared" si="4"/>
        <v>391</v>
      </c>
      <c r="M80" s="31">
        <f t="shared" si="5"/>
        <v>2091</v>
      </c>
      <c r="N80" s="53"/>
      <c r="O80" s="51" t="s">
        <v>192</v>
      </c>
    </row>
    <row r="81" spans="1:15" s="4" customFormat="1" ht="61.2" x14ac:dyDescent="0.3">
      <c r="A81" s="48" t="s">
        <v>193</v>
      </c>
      <c r="B81" s="49" t="s">
        <v>194</v>
      </c>
      <c r="C81" s="50" t="s">
        <v>82</v>
      </c>
      <c r="D81" s="91">
        <v>75</v>
      </c>
      <c r="E81" s="127" t="s">
        <v>195</v>
      </c>
      <c r="F81" s="27" t="s">
        <v>15</v>
      </c>
      <c r="G81" s="45">
        <v>9</v>
      </c>
      <c r="H81" s="45">
        <v>10</v>
      </c>
      <c r="I81" s="38">
        <v>186</v>
      </c>
      <c r="J81" s="29">
        <f t="shared" si="3"/>
        <v>1860</v>
      </c>
      <c r="K81" s="30">
        <v>0.23</v>
      </c>
      <c r="L81" s="31">
        <f t="shared" si="4"/>
        <v>427.8</v>
      </c>
      <c r="M81" s="31">
        <f t="shared" si="5"/>
        <v>2287.8000000000002</v>
      </c>
      <c r="N81" s="53"/>
      <c r="O81" s="40" t="s">
        <v>196</v>
      </c>
    </row>
    <row r="82" spans="1:15" s="4" customFormat="1" ht="61.2" x14ac:dyDescent="0.3">
      <c r="A82" s="48" t="s">
        <v>197</v>
      </c>
      <c r="B82" s="49" t="s">
        <v>198</v>
      </c>
      <c r="C82" s="50" t="s">
        <v>82</v>
      </c>
      <c r="D82" s="91">
        <v>76</v>
      </c>
      <c r="E82" s="127" t="s">
        <v>199</v>
      </c>
      <c r="F82" s="27" t="s">
        <v>15</v>
      </c>
      <c r="G82" s="45">
        <v>9</v>
      </c>
      <c r="H82" s="45">
        <v>10</v>
      </c>
      <c r="I82" s="38">
        <v>200</v>
      </c>
      <c r="J82" s="29">
        <f t="shared" si="3"/>
        <v>2000</v>
      </c>
      <c r="K82" s="30">
        <v>0.23</v>
      </c>
      <c r="L82" s="31">
        <f t="shared" si="4"/>
        <v>460</v>
      </c>
      <c r="M82" s="31">
        <f t="shared" si="5"/>
        <v>2460</v>
      </c>
      <c r="N82" s="53"/>
      <c r="O82" s="40" t="s">
        <v>200</v>
      </c>
    </row>
    <row r="83" spans="1:15" ht="39.6" x14ac:dyDescent="0.25">
      <c r="A83" s="8"/>
      <c r="B83" s="9"/>
      <c r="C83" s="10"/>
      <c r="D83" s="91">
        <v>77</v>
      </c>
      <c r="E83" s="129" t="s">
        <v>201</v>
      </c>
      <c r="F83" s="36" t="s">
        <v>15</v>
      </c>
      <c r="G83" s="37">
        <v>5</v>
      </c>
      <c r="H83" s="37">
        <v>5</v>
      </c>
      <c r="I83" s="38">
        <v>70</v>
      </c>
      <c r="J83" s="29">
        <f t="shared" si="3"/>
        <v>350</v>
      </c>
      <c r="K83" s="30">
        <v>0.23</v>
      </c>
      <c r="L83" s="31">
        <f t="shared" si="4"/>
        <v>80.5</v>
      </c>
      <c r="M83" s="31">
        <f t="shared" si="5"/>
        <v>430.5</v>
      </c>
      <c r="N83" s="53"/>
      <c r="O83" s="47" t="s">
        <v>202</v>
      </c>
    </row>
    <row r="84" spans="1:15" ht="91.8" x14ac:dyDescent="0.25">
      <c r="A84" s="48" t="s">
        <v>203</v>
      </c>
      <c r="B84" s="49" t="s">
        <v>204</v>
      </c>
      <c r="C84" s="50" t="s">
        <v>82</v>
      </c>
      <c r="D84" s="91">
        <v>78</v>
      </c>
      <c r="E84" s="127" t="s">
        <v>205</v>
      </c>
      <c r="F84" s="27" t="s">
        <v>15</v>
      </c>
      <c r="G84" s="37">
        <v>10</v>
      </c>
      <c r="H84" s="37">
        <v>10</v>
      </c>
      <c r="I84" s="38">
        <v>23</v>
      </c>
      <c r="J84" s="29">
        <f t="shared" si="3"/>
        <v>230</v>
      </c>
      <c r="K84" s="30">
        <v>0.23</v>
      </c>
      <c r="L84" s="31">
        <f t="shared" si="4"/>
        <v>52.900000000000006</v>
      </c>
      <c r="M84" s="31">
        <f t="shared" si="5"/>
        <v>282.89999999999998</v>
      </c>
      <c r="N84" s="44"/>
      <c r="O84" s="40" t="s">
        <v>206</v>
      </c>
    </row>
    <row r="85" spans="1:15" ht="102" x14ac:dyDescent="0.25">
      <c r="A85" s="8"/>
      <c r="B85" s="9"/>
      <c r="C85" s="10"/>
      <c r="D85" s="91">
        <v>79</v>
      </c>
      <c r="E85" s="129" t="s">
        <v>207</v>
      </c>
      <c r="F85" s="91" t="s">
        <v>15</v>
      </c>
      <c r="G85" s="37">
        <v>10</v>
      </c>
      <c r="H85" s="37">
        <v>10</v>
      </c>
      <c r="I85" s="38">
        <v>16</v>
      </c>
      <c r="J85" s="29">
        <f t="shared" si="3"/>
        <v>160</v>
      </c>
      <c r="K85" s="30">
        <v>0.23</v>
      </c>
      <c r="L85" s="31">
        <f t="shared" si="4"/>
        <v>36.800000000000004</v>
      </c>
      <c r="M85" s="31">
        <f t="shared" si="5"/>
        <v>196.8</v>
      </c>
      <c r="N85" s="46"/>
      <c r="O85" s="47" t="s">
        <v>208</v>
      </c>
    </row>
    <row r="86" spans="1:15" ht="40.799999999999997" x14ac:dyDescent="0.25">
      <c r="A86" s="8"/>
      <c r="B86" s="9"/>
      <c r="C86" s="10"/>
      <c r="D86" s="91">
        <v>80</v>
      </c>
      <c r="E86" s="129" t="s">
        <v>209</v>
      </c>
      <c r="F86" s="36" t="s">
        <v>15</v>
      </c>
      <c r="G86" s="37">
        <v>2</v>
      </c>
      <c r="H86" s="37">
        <v>2</v>
      </c>
      <c r="I86" s="38">
        <v>8</v>
      </c>
      <c r="J86" s="29">
        <f t="shared" si="3"/>
        <v>16</v>
      </c>
      <c r="K86" s="30">
        <v>0.23</v>
      </c>
      <c r="L86" s="31">
        <f t="shared" si="4"/>
        <v>3.68</v>
      </c>
      <c r="M86" s="31">
        <f t="shared" si="5"/>
        <v>19.68</v>
      </c>
      <c r="N86" s="53"/>
      <c r="O86" s="47" t="s">
        <v>210</v>
      </c>
    </row>
    <row r="87" spans="1:15" ht="40.799999999999997" x14ac:dyDescent="0.25">
      <c r="A87" s="8"/>
      <c r="B87" s="9"/>
      <c r="C87" s="10"/>
      <c r="D87" s="91">
        <v>81</v>
      </c>
      <c r="E87" s="129" t="s">
        <v>211</v>
      </c>
      <c r="F87" s="36" t="s">
        <v>15</v>
      </c>
      <c r="G87" s="37">
        <v>2</v>
      </c>
      <c r="H87" s="37">
        <v>2</v>
      </c>
      <c r="I87" s="38">
        <v>13</v>
      </c>
      <c r="J87" s="29">
        <f t="shared" si="3"/>
        <v>26</v>
      </c>
      <c r="K87" s="30">
        <v>0.23</v>
      </c>
      <c r="L87" s="31">
        <f t="shared" si="4"/>
        <v>5.98</v>
      </c>
      <c r="M87" s="31">
        <f t="shared" si="5"/>
        <v>31.98</v>
      </c>
      <c r="N87" s="53"/>
      <c r="O87" s="47" t="s">
        <v>212</v>
      </c>
    </row>
    <row r="88" spans="1:15" ht="40.799999999999997" x14ac:dyDescent="0.25">
      <c r="A88" s="8"/>
      <c r="B88" s="9"/>
      <c r="C88" s="10"/>
      <c r="D88" s="91">
        <v>82</v>
      </c>
      <c r="E88" s="129" t="s">
        <v>213</v>
      </c>
      <c r="F88" s="36" t="s">
        <v>15</v>
      </c>
      <c r="G88" s="37">
        <v>2</v>
      </c>
      <c r="H88" s="37">
        <v>2</v>
      </c>
      <c r="I88" s="38">
        <v>14</v>
      </c>
      <c r="J88" s="29">
        <f t="shared" si="3"/>
        <v>28</v>
      </c>
      <c r="K88" s="30">
        <v>0.23</v>
      </c>
      <c r="L88" s="31">
        <f t="shared" si="4"/>
        <v>6.44</v>
      </c>
      <c r="M88" s="31">
        <f t="shared" si="5"/>
        <v>34.44</v>
      </c>
      <c r="N88" s="53"/>
      <c r="O88" s="47" t="s">
        <v>214</v>
      </c>
    </row>
    <row r="89" spans="1:15" ht="26.4" x14ac:dyDescent="0.25">
      <c r="A89" s="8"/>
      <c r="B89" s="9"/>
      <c r="C89" s="10"/>
      <c r="D89" s="91">
        <v>83</v>
      </c>
      <c r="E89" s="129" t="s">
        <v>215</v>
      </c>
      <c r="F89" s="36" t="s">
        <v>15</v>
      </c>
      <c r="G89" s="37">
        <v>15</v>
      </c>
      <c r="H89" s="37">
        <v>15</v>
      </c>
      <c r="I89" s="38">
        <v>3</v>
      </c>
      <c r="J89" s="29">
        <f t="shared" si="3"/>
        <v>45</v>
      </c>
      <c r="K89" s="30">
        <v>0.23</v>
      </c>
      <c r="L89" s="31">
        <f t="shared" si="4"/>
        <v>10.35</v>
      </c>
      <c r="M89" s="31">
        <f t="shared" si="5"/>
        <v>55.35</v>
      </c>
      <c r="N89" s="53"/>
      <c r="O89" s="47" t="s">
        <v>216</v>
      </c>
    </row>
    <row r="90" spans="1:15" s="115" customFormat="1" ht="40.799999999999997" x14ac:dyDescent="0.3">
      <c r="A90" s="93" t="s">
        <v>217</v>
      </c>
      <c r="B90" s="94" t="s">
        <v>218</v>
      </c>
      <c r="C90" s="95" t="s">
        <v>82</v>
      </c>
      <c r="D90" s="96">
        <v>84</v>
      </c>
      <c r="E90" s="116" t="s">
        <v>219</v>
      </c>
      <c r="F90" s="117" t="s">
        <v>15</v>
      </c>
      <c r="G90" s="113">
        <v>500</v>
      </c>
      <c r="H90" s="45">
        <v>500</v>
      </c>
      <c r="I90" s="38">
        <v>0.3</v>
      </c>
      <c r="J90" s="29">
        <f t="shared" si="3"/>
        <v>150</v>
      </c>
      <c r="K90" s="101">
        <v>0.23</v>
      </c>
      <c r="L90" s="102">
        <f t="shared" si="4"/>
        <v>34.5</v>
      </c>
      <c r="M90" s="102">
        <f t="shared" si="5"/>
        <v>184.5</v>
      </c>
      <c r="N90" s="114"/>
      <c r="O90" s="118" t="s">
        <v>220</v>
      </c>
    </row>
    <row r="91" spans="1:15" s="4" customFormat="1" ht="26.4" x14ac:dyDescent="0.3">
      <c r="A91" s="48"/>
      <c r="B91" s="49"/>
      <c r="C91" s="50"/>
      <c r="D91" s="91">
        <v>85</v>
      </c>
      <c r="E91" s="136" t="s">
        <v>221</v>
      </c>
      <c r="F91" s="56" t="s">
        <v>23</v>
      </c>
      <c r="G91" s="45">
        <v>3</v>
      </c>
      <c r="H91" s="45">
        <v>3</v>
      </c>
      <c r="I91" s="38">
        <v>20</v>
      </c>
      <c r="J91" s="29">
        <f t="shared" si="3"/>
        <v>60</v>
      </c>
      <c r="K91" s="30">
        <v>0.23</v>
      </c>
      <c r="L91" s="31">
        <f t="shared" si="4"/>
        <v>13.8</v>
      </c>
      <c r="M91" s="31">
        <f t="shared" si="5"/>
        <v>73.8</v>
      </c>
      <c r="N91" s="53"/>
      <c r="O91" s="57"/>
    </row>
    <row r="92" spans="1:15" ht="30.6" x14ac:dyDescent="0.3">
      <c r="A92" s="35" t="s">
        <v>222</v>
      </c>
      <c r="B92" s="35" t="s">
        <v>223</v>
      </c>
      <c r="C92" s="10"/>
      <c r="D92" s="91">
        <v>86</v>
      </c>
      <c r="E92" s="123" t="s">
        <v>224</v>
      </c>
      <c r="F92" s="36" t="s">
        <v>15</v>
      </c>
      <c r="G92" s="45">
        <v>200</v>
      </c>
      <c r="H92" s="45">
        <v>200</v>
      </c>
      <c r="I92" s="38">
        <v>2.4</v>
      </c>
      <c r="J92" s="29">
        <f t="shared" si="3"/>
        <v>480</v>
      </c>
      <c r="K92" s="30">
        <v>0.23</v>
      </c>
      <c r="L92" s="31">
        <f t="shared" si="4"/>
        <v>110.4</v>
      </c>
      <c r="M92" s="31">
        <f t="shared" si="5"/>
        <v>590.4</v>
      </c>
      <c r="N92" s="53"/>
      <c r="O92" s="47" t="s">
        <v>225</v>
      </c>
    </row>
    <row r="93" spans="1:15" ht="20.399999999999999" x14ac:dyDescent="0.3">
      <c r="A93" s="35"/>
      <c r="B93" s="35"/>
      <c r="C93" s="10"/>
      <c r="D93" s="91">
        <v>87</v>
      </c>
      <c r="E93" s="121" t="s">
        <v>226</v>
      </c>
      <c r="F93" s="36" t="s">
        <v>15</v>
      </c>
      <c r="G93" s="45">
        <v>20</v>
      </c>
      <c r="H93" s="45">
        <v>20</v>
      </c>
      <c r="I93" s="38">
        <v>5</v>
      </c>
      <c r="J93" s="29">
        <f t="shared" si="3"/>
        <v>100</v>
      </c>
      <c r="K93" s="30">
        <v>0.23</v>
      </c>
      <c r="L93" s="31">
        <f t="shared" si="4"/>
        <v>23</v>
      </c>
      <c r="M93" s="31">
        <f t="shared" si="5"/>
        <v>123</v>
      </c>
      <c r="N93" s="53"/>
      <c r="O93" s="47" t="s">
        <v>227</v>
      </c>
    </row>
    <row r="94" spans="1:15" ht="40.799999999999997" x14ac:dyDescent="0.3">
      <c r="A94" s="35"/>
      <c r="B94" s="35"/>
      <c r="C94" s="10"/>
      <c r="D94" s="91">
        <v>88</v>
      </c>
      <c r="E94" s="121" t="s">
        <v>228</v>
      </c>
      <c r="F94" s="36" t="s">
        <v>15</v>
      </c>
      <c r="G94" s="45">
        <v>20</v>
      </c>
      <c r="H94" s="45">
        <v>20</v>
      </c>
      <c r="I94" s="38">
        <v>3.3</v>
      </c>
      <c r="J94" s="29">
        <f t="shared" si="3"/>
        <v>66</v>
      </c>
      <c r="K94" s="30">
        <v>0.23</v>
      </c>
      <c r="L94" s="31">
        <f t="shared" si="4"/>
        <v>15.180000000000001</v>
      </c>
      <c r="M94" s="31">
        <f t="shared" si="5"/>
        <v>81.180000000000007</v>
      </c>
      <c r="N94" s="53"/>
      <c r="O94" s="47" t="s">
        <v>229</v>
      </c>
    </row>
    <row r="95" spans="1:15" ht="61.2" x14ac:dyDescent="0.3">
      <c r="A95" s="35"/>
      <c r="B95" s="35"/>
      <c r="C95" s="10"/>
      <c r="D95" s="91">
        <v>89</v>
      </c>
      <c r="E95" s="121" t="s">
        <v>230</v>
      </c>
      <c r="F95" s="36" t="s">
        <v>15</v>
      </c>
      <c r="G95" s="45">
        <v>50</v>
      </c>
      <c r="H95" s="45">
        <v>50</v>
      </c>
      <c r="I95" s="38">
        <v>2</v>
      </c>
      <c r="J95" s="29">
        <f t="shared" si="3"/>
        <v>100</v>
      </c>
      <c r="K95" s="30">
        <v>0.23</v>
      </c>
      <c r="L95" s="31">
        <f t="shared" si="4"/>
        <v>23</v>
      </c>
      <c r="M95" s="31">
        <f t="shared" si="5"/>
        <v>123</v>
      </c>
      <c r="N95" s="53"/>
      <c r="O95" s="47" t="s">
        <v>231</v>
      </c>
    </row>
    <row r="96" spans="1:15" ht="26.4" x14ac:dyDescent="0.3">
      <c r="A96" s="35"/>
      <c r="B96" s="35"/>
      <c r="C96" s="10"/>
      <c r="D96" s="91">
        <v>90</v>
      </c>
      <c r="E96" s="119" t="s">
        <v>232</v>
      </c>
      <c r="F96" s="36" t="s">
        <v>15</v>
      </c>
      <c r="G96" s="45">
        <v>50</v>
      </c>
      <c r="H96" s="45">
        <v>50</v>
      </c>
      <c r="I96" s="38">
        <v>4</v>
      </c>
      <c r="J96" s="29">
        <f t="shared" si="3"/>
        <v>200</v>
      </c>
      <c r="K96" s="30">
        <v>0.23</v>
      </c>
      <c r="L96" s="31">
        <f t="shared" si="4"/>
        <v>46</v>
      </c>
      <c r="M96" s="31">
        <f t="shared" si="5"/>
        <v>246</v>
      </c>
      <c r="N96" s="53"/>
      <c r="O96" s="47"/>
    </row>
    <row r="97" spans="1:15" s="4" customFormat="1" ht="27.6" x14ac:dyDescent="0.3">
      <c r="A97" s="48" t="s">
        <v>233</v>
      </c>
      <c r="B97" s="49" t="s">
        <v>234</v>
      </c>
      <c r="C97" s="50" t="s">
        <v>82</v>
      </c>
      <c r="D97" s="91">
        <v>91</v>
      </c>
      <c r="E97" s="119" t="s">
        <v>235</v>
      </c>
      <c r="F97" s="27" t="s">
        <v>15</v>
      </c>
      <c r="G97" s="45">
        <v>260</v>
      </c>
      <c r="H97" s="45">
        <v>300</v>
      </c>
      <c r="I97" s="38">
        <v>8</v>
      </c>
      <c r="J97" s="29">
        <f t="shared" si="3"/>
        <v>2400</v>
      </c>
      <c r="K97" s="30">
        <v>0.23</v>
      </c>
      <c r="L97" s="31">
        <f t="shared" si="4"/>
        <v>552</v>
      </c>
      <c r="M97" s="31">
        <f t="shared" si="5"/>
        <v>2952</v>
      </c>
      <c r="N97" s="53"/>
      <c r="O97" s="40"/>
    </row>
    <row r="98" spans="1:15" ht="71.400000000000006" x14ac:dyDescent="0.3">
      <c r="A98" s="35" t="s">
        <v>236</v>
      </c>
      <c r="B98" s="35" t="s">
        <v>237</v>
      </c>
      <c r="C98" s="10"/>
      <c r="D98" s="91">
        <v>92</v>
      </c>
      <c r="E98" s="108" t="s">
        <v>238</v>
      </c>
      <c r="F98" s="36" t="s">
        <v>15</v>
      </c>
      <c r="G98" s="37">
        <v>100</v>
      </c>
      <c r="H98" s="37">
        <v>120</v>
      </c>
      <c r="I98" s="38">
        <v>13</v>
      </c>
      <c r="J98" s="29">
        <f t="shared" si="3"/>
        <v>1560</v>
      </c>
      <c r="K98" s="30">
        <v>0.23</v>
      </c>
      <c r="L98" s="31">
        <f t="shared" si="4"/>
        <v>358.8</v>
      </c>
      <c r="M98" s="31">
        <f t="shared" si="5"/>
        <v>1918.8</v>
      </c>
      <c r="N98" s="53"/>
      <c r="O98" s="47" t="s">
        <v>239</v>
      </c>
    </row>
    <row r="99" spans="1:15" s="4" customFormat="1" ht="27.6" x14ac:dyDescent="0.3">
      <c r="A99" s="48" t="s">
        <v>240</v>
      </c>
      <c r="B99" s="49" t="s">
        <v>241</v>
      </c>
      <c r="C99" s="50" t="s">
        <v>82</v>
      </c>
      <c r="D99" s="91">
        <v>93</v>
      </c>
      <c r="E99" s="127" t="s">
        <v>242</v>
      </c>
      <c r="F99" s="27" t="s">
        <v>15</v>
      </c>
      <c r="G99" s="45">
        <v>10</v>
      </c>
      <c r="H99" s="45">
        <v>10</v>
      </c>
      <c r="I99" s="38">
        <v>75</v>
      </c>
      <c r="J99" s="29">
        <f t="shared" si="3"/>
        <v>750</v>
      </c>
      <c r="K99" s="30">
        <v>0.23</v>
      </c>
      <c r="L99" s="31">
        <f t="shared" si="4"/>
        <v>172.5</v>
      </c>
      <c r="M99" s="31">
        <f t="shared" si="5"/>
        <v>922.5</v>
      </c>
      <c r="N99" s="53"/>
      <c r="O99" s="40" t="s">
        <v>243</v>
      </c>
    </row>
    <row r="100" spans="1:15" s="4" customFormat="1" ht="26.4" x14ac:dyDescent="0.3">
      <c r="A100" s="48"/>
      <c r="B100" s="49"/>
      <c r="C100" s="50"/>
      <c r="D100" s="91">
        <v>94</v>
      </c>
      <c r="E100" s="127" t="s">
        <v>244</v>
      </c>
      <c r="F100" s="27" t="s">
        <v>15</v>
      </c>
      <c r="G100" s="45">
        <v>10</v>
      </c>
      <c r="H100" s="45">
        <v>10</v>
      </c>
      <c r="I100" s="38">
        <v>75</v>
      </c>
      <c r="J100" s="29">
        <f t="shared" si="3"/>
        <v>750</v>
      </c>
      <c r="K100" s="30">
        <v>0.23</v>
      </c>
      <c r="L100" s="31">
        <f t="shared" si="4"/>
        <v>172.5</v>
      </c>
      <c r="M100" s="31">
        <f t="shared" si="5"/>
        <v>922.5</v>
      </c>
      <c r="N100" s="53"/>
      <c r="O100" s="40" t="s">
        <v>243</v>
      </c>
    </row>
    <row r="101" spans="1:15" s="4" customFormat="1" ht="26.4" x14ac:dyDescent="0.3">
      <c r="A101" s="48"/>
      <c r="B101" s="49"/>
      <c r="C101" s="50"/>
      <c r="D101" s="91">
        <v>95</v>
      </c>
      <c r="E101" s="127" t="s">
        <v>245</v>
      </c>
      <c r="F101" s="27" t="s">
        <v>15</v>
      </c>
      <c r="G101" s="45">
        <v>15</v>
      </c>
      <c r="H101" s="45">
        <v>15</v>
      </c>
      <c r="I101" s="38">
        <v>30</v>
      </c>
      <c r="J101" s="29">
        <f t="shared" si="3"/>
        <v>450</v>
      </c>
      <c r="K101" s="30">
        <v>0.23</v>
      </c>
      <c r="L101" s="31">
        <f t="shared" si="4"/>
        <v>103.5</v>
      </c>
      <c r="M101" s="31">
        <f t="shared" si="5"/>
        <v>553.5</v>
      </c>
      <c r="N101" s="53"/>
      <c r="O101" s="40" t="s">
        <v>246</v>
      </c>
    </row>
    <row r="102" spans="1:15" s="4" customFormat="1" ht="30.6" x14ac:dyDescent="0.3">
      <c r="A102" s="48"/>
      <c r="B102" s="49"/>
      <c r="C102" s="50"/>
      <c r="D102" s="91">
        <v>96</v>
      </c>
      <c r="E102" s="127" t="s">
        <v>247</v>
      </c>
      <c r="F102" s="27" t="s">
        <v>15</v>
      </c>
      <c r="G102" s="45">
        <v>5</v>
      </c>
      <c r="H102" s="45">
        <v>5</v>
      </c>
      <c r="I102" s="38">
        <v>36</v>
      </c>
      <c r="J102" s="29">
        <f t="shared" si="3"/>
        <v>180</v>
      </c>
      <c r="K102" s="30">
        <v>0.23</v>
      </c>
      <c r="L102" s="31">
        <f t="shared" si="4"/>
        <v>41.4</v>
      </c>
      <c r="M102" s="31">
        <f t="shared" si="5"/>
        <v>221.4</v>
      </c>
      <c r="N102" s="53"/>
      <c r="O102" s="47" t="s">
        <v>248</v>
      </c>
    </row>
    <row r="103" spans="1:15" ht="14.4" x14ac:dyDescent="0.3">
      <c r="A103" s="35" t="s">
        <v>249</v>
      </c>
      <c r="B103" s="35" t="s">
        <v>250</v>
      </c>
      <c r="C103" s="10"/>
      <c r="D103" s="91">
        <v>97</v>
      </c>
      <c r="E103" s="108" t="s">
        <v>251</v>
      </c>
      <c r="F103" s="36" t="s">
        <v>15</v>
      </c>
      <c r="G103" s="45">
        <v>4000</v>
      </c>
      <c r="H103" s="45">
        <v>4000</v>
      </c>
      <c r="I103" s="38">
        <v>0.3</v>
      </c>
      <c r="J103" s="29">
        <f t="shared" si="3"/>
        <v>1200</v>
      </c>
      <c r="K103" s="30">
        <v>0.23</v>
      </c>
      <c r="L103" s="31">
        <f t="shared" si="4"/>
        <v>276</v>
      </c>
      <c r="M103" s="31">
        <f t="shared" si="5"/>
        <v>1476</v>
      </c>
      <c r="N103" s="53"/>
      <c r="O103" s="47"/>
    </row>
    <row r="104" spans="1:15" ht="14.4" x14ac:dyDescent="0.3">
      <c r="A104" s="35"/>
      <c r="B104" s="35"/>
      <c r="C104" s="10"/>
      <c r="D104" s="91">
        <v>98</v>
      </c>
      <c r="E104" s="108" t="s">
        <v>252</v>
      </c>
      <c r="F104" s="36" t="s">
        <v>15</v>
      </c>
      <c r="G104" s="45">
        <v>100</v>
      </c>
      <c r="H104" s="45">
        <v>100</v>
      </c>
      <c r="I104" s="38">
        <v>0.4</v>
      </c>
      <c r="J104" s="29">
        <f t="shared" si="3"/>
        <v>40</v>
      </c>
      <c r="K104" s="30">
        <v>0.23</v>
      </c>
      <c r="L104" s="31">
        <f t="shared" si="4"/>
        <v>9.2000000000000011</v>
      </c>
      <c r="M104" s="31">
        <f t="shared" si="5"/>
        <v>49.2</v>
      </c>
      <c r="N104" s="53"/>
      <c r="O104" s="47"/>
    </row>
    <row r="105" spans="1:15" s="4" customFormat="1" ht="30.6" x14ac:dyDescent="0.3">
      <c r="A105" s="48" t="s">
        <v>253</v>
      </c>
      <c r="B105" s="49" t="s">
        <v>254</v>
      </c>
      <c r="C105" s="50" t="s">
        <v>29</v>
      </c>
      <c r="D105" s="91">
        <v>99</v>
      </c>
      <c r="E105" s="131" t="s">
        <v>255</v>
      </c>
      <c r="F105" s="27" t="s">
        <v>23</v>
      </c>
      <c r="G105" s="45">
        <v>10</v>
      </c>
      <c r="H105" s="45">
        <v>10</v>
      </c>
      <c r="I105" s="38">
        <v>20</v>
      </c>
      <c r="J105" s="29">
        <f t="shared" si="3"/>
        <v>200</v>
      </c>
      <c r="K105" s="30">
        <v>0.23</v>
      </c>
      <c r="L105" s="31">
        <f t="shared" si="4"/>
        <v>46</v>
      </c>
      <c r="M105" s="31">
        <f t="shared" si="5"/>
        <v>246</v>
      </c>
      <c r="N105" s="53"/>
      <c r="O105" s="40" t="s">
        <v>256</v>
      </c>
    </row>
    <row r="106" spans="1:15" s="4" customFormat="1" x14ac:dyDescent="0.3">
      <c r="A106" s="48"/>
      <c r="B106" s="49"/>
      <c r="C106" s="50"/>
      <c r="D106" s="91">
        <v>100</v>
      </c>
      <c r="E106" s="123" t="s">
        <v>257</v>
      </c>
      <c r="F106" s="36" t="s">
        <v>23</v>
      </c>
      <c r="G106" s="45">
        <v>5</v>
      </c>
      <c r="H106" s="45">
        <v>5</v>
      </c>
      <c r="I106" s="38">
        <v>46</v>
      </c>
      <c r="J106" s="29">
        <f t="shared" si="3"/>
        <v>230</v>
      </c>
      <c r="K106" s="30">
        <v>0.23</v>
      </c>
      <c r="L106" s="31">
        <f t="shared" si="4"/>
        <v>52.900000000000006</v>
      </c>
      <c r="M106" s="31">
        <f t="shared" si="5"/>
        <v>282.89999999999998</v>
      </c>
      <c r="N106" s="53"/>
      <c r="O106" s="40" t="s">
        <v>258</v>
      </c>
    </row>
    <row r="107" spans="1:15" s="4" customFormat="1" ht="39.6" x14ac:dyDescent="0.3">
      <c r="A107" s="48"/>
      <c r="B107" s="49"/>
      <c r="C107" s="50"/>
      <c r="D107" s="91">
        <v>101</v>
      </c>
      <c r="E107" s="132" t="s">
        <v>259</v>
      </c>
      <c r="F107" s="96" t="s">
        <v>23</v>
      </c>
      <c r="G107" s="45">
        <v>3</v>
      </c>
      <c r="H107" s="45">
        <v>3</v>
      </c>
      <c r="I107" s="38">
        <v>24</v>
      </c>
      <c r="J107" s="29">
        <f t="shared" si="3"/>
        <v>72</v>
      </c>
      <c r="K107" s="30">
        <v>0.23</v>
      </c>
      <c r="L107" s="31">
        <f t="shared" si="4"/>
        <v>16.560000000000002</v>
      </c>
      <c r="M107" s="31">
        <f t="shared" si="5"/>
        <v>88.56</v>
      </c>
      <c r="N107" s="53"/>
      <c r="O107" s="40"/>
    </row>
    <row r="108" spans="1:15" s="4" customFormat="1" ht="39.6" x14ac:dyDescent="0.3">
      <c r="A108" s="48"/>
      <c r="B108" s="49"/>
      <c r="C108" s="50"/>
      <c r="D108" s="91">
        <v>102</v>
      </c>
      <c r="E108" s="132" t="s">
        <v>260</v>
      </c>
      <c r="F108" s="96" t="s">
        <v>23</v>
      </c>
      <c r="G108" s="45">
        <v>10</v>
      </c>
      <c r="H108" s="45">
        <v>10</v>
      </c>
      <c r="I108" s="38">
        <v>24</v>
      </c>
      <c r="J108" s="29">
        <f t="shared" si="3"/>
        <v>240</v>
      </c>
      <c r="K108" s="30">
        <v>0.23</v>
      </c>
      <c r="L108" s="31">
        <f t="shared" si="4"/>
        <v>55.2</v>
      </c>
      <c r="M108" s="31">
        <f t="shared" si="5"/>
        <v>295.2</v>
      </c>
      <c r="N108" s="53"/>
      <c r="O108" s="40"/>
    </row>
    <row r="109" spans="1:15" ht="39.6" x14ac:dyDescent="0.25">
      <c r="A109" s="8"/>
      <c r="B109" s="9"/>
      <c r="C109" s="10"/>
      <c r="D109" s="91">
        <v>103</v>
      </c>
      <c r="E109" s="132" t="s">
        <v>261</v>
      </c>
      <c r="F109" s="96" t="s">
        <v>23</v>
      </c>
      <c r="G109" s="45">
        <v>4</v>
      </c>
      <c r="H109" s="45">
        <v>4</v>
      </c>
      <c r="I109" s="38">
        <v>24</v>
      </c>
      <c r="J109" s="29">
        <f t="shared" si="3"/>
        <v>96</v>
      </c>
      <c r="K109" s="30">
        <v>0.23</v>
      </c>
      <c r="L109" s="31">
        <f t="shared" si="4"/>
        <v>22.080000000000002</v>
      </c>
      <c r="M109" s="31">
        <f t="shared" si="5"/>
        <v>118.08</v>
      </c>
      <c r="N109" s="53"/>
      <c r="O109" s="47"/>
    </row>
    <row r="110" spans="1:15" ht="39.6" x14ac:dyDescent="0.25">
      <c r="A110" s="8"/>
      <c r="B110" s="9"/>
      <c r="C110" s="10"/>
      <c r="D110" s="91">
        <v>104</v>
      </c>
      <c r="E110" s="132" t="s">
        <v>262</v>
      </c>
      <c r="F110" s="96" t="s">
        <v>23</v>
      </c>
      <c r="G110" s="45">
        <v>2</v>
      </c>
      <c r="H110" s="45">
        <v>2</v>
      </c>
      <c r="I110" s="38">
        <v>24</v>
      </c>
      <c r="J110" s="29">
        <f t="shared" si="3"/>
        <v>48</v>
      </c>
      <c r="K110" s="30">
        <v>0.23</v>
      </c>
      <c r="L110" s="31">
        <f t="shared" si="4"/>
        <v>11.040000000000001</v>
      </c>
      <c r="M110" s="31">
        <f t="shared" si="5"/>
        <v>59.04</v>
      </c>
      <c r="N110" s="53"/>
      <c r="O110" s="47"/>
    </row>
    <row r="111" spans="1:15" s="4" customFormat="1" ht="39.6" x14ac:dyDescent="0.3">
      <c r="A111" s="48" t="s">
        <v>263</v>
      </c>
      <c r="B111" s="49" t="s">
        <v>264</v>
      </c>
      <c r="C111" s="50" t="s">
        <v>29</v>
      </c>
      <c r="D111" s="91">
        <v>105</v>
      </c>
      <c r="E111" s="131" t="s">
        <v>265</v>
      </c>
      <c r="F111" s="98" t="s">
        <v>23</v>
      </c>
      <c r="G111" s="45">
        <v>10</v>
      </c>
      <c r="H111" s="45">
        <v>10</v>
      </c>
      <c r="I111" s="38">
        <v>24</v>
      </c>
      <c r="J111" s="29">
        <f t="shared" si="3"/>
        <v>240</v>
      </c>
      <c r="K111" s="30">
        <v>0.23</v>
      </c>
      <c r="L111" s="31">
        <f t="shared" si="4"/>
        <v>55.2</v>
      </c>
      <c r="M111" s="31">
        <f t="shared" si="5"/>
        <v>295.2</v>
      </c>
      <c r="N111" s="53"/>
      <c r="O111" s="40"/>
    </row>
    <row r="112" spans="1:15" s="4" customFormat="1" ht="39.6" x14ac:dyDescent="0.3">
      <c r="A112" s="48"/>
      <c r="B112" s="49"/>
      <c r="C112" s="50"/>
      <c r="D112" s="91">
        <v>106</v>
      </c>
      <c r="E112" s="131" t="s">
        <v>266</v>
      </c>
      <c r="F112" s="98" t="s">
        <v>23</v>
      </c>
      <c r="G112" s="45">
        <v>2</v>
      </c>
      <c r="H112" s="45">
        <v>2</v>
      </c>
      <c r="I112" s="38">
        <v>24</v>
      </c>
      <c r="J112" s="29">
        <f t="shared" si="3"/>
        <v>48</v>
      </c>
      <c r="K112" s="30">
        <v>0.23</v>
      </c>
      <c r="L112" s="31">
        <f t="shared" si="4"/>
        <v>11.040000000000001</v>
      </c>
      <c r="M112" s="31">
        <f t="shared" si="5"/>
        <v>59.04</v>
      </c>
      <c r="N112" s="53"/>
      <c r="O112" s="40"/>
    </row>
    <row r="113" spans="1:15" s="4" customFormat="1" ht="39.6" x14ac:dyDescent="0.3">
      <c r="A113" s="48"/>
      <c r="B113" s="49"/>
      <c r="C113" s="50"/>
      <c r="D113" s="91">
        <v>107</v>
      </c>
      <c r="E113" s="131" t="s">
        <v>267</v>
      </c>
      <c r="F113" s="98" t="s">
        <v>23</v>
      </c>
      <c r="G113" s="45">
        <v>5</v>
      </c>
      <c r="H113" s="45">
        <v>5</v>
      </c>
      <c r="I113" s="38">
        <v>28</v>
      </c>
      <c r="J113" s="29">
        <f t="shared" si="3"/>
        <v>140</v>
      </c>
      <c r="K113" s="30">
        <v>0.23</v>
      </c>
      <c r="L113" s="31">
        <f t="shared" si="4"/>
        <v>32.200000000000003</v>
      </c>
      <c r="M113" s="31">
        <f t="shared" si="5"/>
        <v>172.2</v>
      </c>
      <c r="N113" s="53"/>
      <c r="O113" s="40"/>
    </row>
    <row r="114" spans="1:15" s="4" customFormat="1" ht="39.6" x14ac:dyDescent="0.3">
      <c r="A114" s="48"/>
      <c r="B114" s="49"/>
      <c r="C114" s="50"/>
      <c r="D114" s="91">
        <v>108</v>
      </c>
      <c r="E114" s="131" t="s">
        <v>268</v>
      </c>
      <c r="F114" s="98" t="s">
        <v>23</v>
      </c>
      <c r="G114" s="45">
        <v>5</v>
      </c>
      <c r="H114" s="45">
        <v>5</v>
      </c>
      <c r="I114" s="38">
        <v>28</v>
      </c>
      <c r="J114" s="29">
        <f t="shared" si="3"/>
        <v>140</v>
      </c>
      <c r="K114" s="30">
        <v>0.23</v>
      </c>
      <c r="L114" s="31">
        <f t="shared" si="4"/>
        <v>32.200000000000003</v>
      </c>
      <c r="M114" s="31">
        <f t="shared" si="5"/>
        <v>172.2</v>
      </c>
      <c r="N114" s="53"/>
      <c r="O114" s="40"/>
    </row>
    <row r="115" spans="1:15" s="4" customFormat="1" ht="26.4" x14ac:dyDescent="0.3">
      <c r="A115" s="48" t="s">
        <v>269</v>
      </c>
      <c r="B115" s="49" t="s">
        <v>270</v>
      </c>
      <c r="C115" s="50" t="s">
        <v>82</v>
      </c>
      <c r="D115" s="91">
        <v>109</v>
      </c>
      <c r="E115" s="128" t="s">
        <v>271</v>
      </c>
      <c r="F115" s="27" t="s">
        <v>15</v>
      </c>
      <c r="G115" s="45">
        <v>60</v>
      </c>
      <c r="H115" s="45">
        <v>60</v>
      </c>
      <c r="I115" s="38">
        <v>24</v>
      </c>
      <c r="J115" s="29">
        <f t="shared" si="3"/>
        <v>1440</v>
      </c>
      <c r="K115" s="30">
        <v>0.23</v>
      </c>
      <c r="L115" s="31">
        <f t="shared" si="4"/>
        <v>331.2</v>
      </c>
      <c r="M115" s="31">
        <f t="shared" si="5"/>
        <v>1771.2</v>
      </c>
      <c r="N115" s="53"/>
      <c r="O115" s="51"/>
    </row>
    <row r="116" spans="1:15" s="4" customFormat="1" ht="27.6" x14ac:dyDescent="0.3">
      <c r="A116" s="48" t="s">
        <v>272</v>
      </c>
      <c r="B116" s="49" t="s">
        <v>273</v>
      </c>
      <c r="C116" s="50" t="s">
        <v>40</v>
      </c>
      <c r="D116" s="91">
        <v>110</v>
      </c>
      <c r="E116" s="128" t="s">
        <v>274</v>
      </c>
      <c r="F116" s="27" t="s">
        <v>15</v>
      </c>
      <c r="G116" s="45">
        <v>10</v>
      </c>
      <c r="H116" s="45">
        <v>10</v>
      </c>
      <c r="I116" s="38">
        <v>20</v>
      </c>
      <c r="J116" s="29">
        <f t="shared" si="3"/>
        <v>200</v>
      </c>
      <c r="K116" s="30">
        <v>0.23</v>
      </c>
      <c r="L116" s="31">
        <f t="shared" si="4"/>
        <v>46</v>
      </c>
      <c r="M116" s="31">
        <f t="shared" si="5"/>
        <v>246</v>
      </c>
      <c r="N116" s="53"/>
      <c r="O116" s="51"/>
    </row>
    <row r="117" spans="1:15" s="4" customFormat="1" ht="26.4" x14ac:dyDescent="0.3">
      <c r="A117" s="48" t="s">
        <v>275</v>
      </c>
      <c r="B117" s="49" t="s">
        <v>276</v>
      </c>
      <c r="C117" s="50" t="s">
        <v>82</v>
      </c>
      <c r="D117" s="91">
        <v>111</v>
      </c>
      <c r="E117" s="128" t="s">
        <v>277</v>
      </c>
      <c r="F117" s="27" t="s">
        <v>15</v>
      </c>
      <c r="G117" s="45">
        <v>10</v>
      </c>
      <c r="H117" s="45">
        <v>10</v>
      </c>
      <c r="I117" s="38">
        <v>22</v>
      </c>
      <c r="J117" s="29">
        <f t="shared" si="3"/>
        <v>220</v>
      </c>
      <c r="K117" s="30">
        <v>0.23</v>
      </c>
      <c r="L117" s="31">
        <f t="shared" si="4"/>
        <v>50.6</v>
      </c>
      <c r="M117" s="31">
        <f t="shared" si="5"/>
        <v>270.60000000000002</v>
      </c>
      <c r="N117" s="53"/>
      <c r="O117" s="51"/>
    </row>
    <row r="118" spans="1:15" ht="26.4" x14ac:dyDescent="0.3">
      <c r="A118" s="35" t="s">
        <v>278</v>
      </c>
      <c r="B118" s="35" t="s">
        <v>279</v>
      </c>
      <c r="C118" s="10"/>
      <c r="D118" s="91">
        <v>112</v>
      </c>
      <c r="E118" s="121" t="s">
        <v>280</v>
      </c>
      <c r="F118" s="36" t="s">
        <v>15</v>
      </c>
      <c r="G118" s="45">
        <v>10</v>
      </c>
      <c r="H118" s="45">
        <v>10</v>
      </c>
      <c r="I118" s="38">
        <v>20</v>
      </c>
      <c r="J118" s="29">
        <f t="shared" si="3"/>
        <v>200</v>
      </c>
      <c r="K118" s="30">
        <v>0.23</v>
      </c>
      <c r="L118" s="31">
        <f t="shared" si="4"/>
        <v>46</v>
      </c>
      <c r="M118" s="31">
        <f t="shared" si="5"/>
        <v>246</v>
      </c>
      <c r="N118" s="53"/>
      <c r="O118" s="47"/>
    </row>
    <row r="119" spans="1:15" ht="26.4" x14ac:dyDescent="0.25">
      <c r="A119" s="8"/>
      <c r="B119" s="9"/>
      <c r="C119" s="10"/>
      <c r="D119" s="91">
        <v>113</v>
      </c>
      <c r="E119" s="129" t="s">
        <v>281</v>
      </c>
      <c r="F119" s="36" t="s">
        <v>15</v>
      </c>
      <c r="G119" s="45">
        <v>10</v>
      </c>
      <c r="H119" s="45">
        <v>10</v>
      </c>
      <c r="I119" s="38">
        <v>22</v>
      </c>
      <c r="J119" s="29">
        <f t="shared" si="3"/>
        <v>220</v>
      </c>
      <c r="K119" s="30">
        <v>0.23</v>
      </c>
      <c r="L119" s="31">
        <f t="shared" si="4"/>
        <v>50.6</v>
      </c>
      <c r="M119" s="31">
        <f t="shared" si="5"/>
        <v>270.60000000000002</v>
      </c>
      <c r="N119" s="53"/>
      <c r="O119" s="47"/>
    </row>
    <row r="120" spans="1:15" s="4" customFormat="1" ht="40.799999999999997" x14ac:dyDescent="0.3">
      <c r="A120" s="48"/>
      <c r="B120" s="49"/>
      <c r="C120" s="50"/>
      <c r="D120" s="91">
        <v>114</v>
      </c>
      <c r="E120" s="128" t="s">
        <v>282</v>
      </c>
      <c r="F120" s="27" t="s">
        <v>191</v>
      </c>
      <c r="G120" s="58">
        <v>4</v>
      </c>
      <c r="H120" s="58">
        <v>4</v>
      </c>
      <c r="I120" s="38">
        <v>38</v>
      </c>
      <c r="J120" s="29">
        <f t="shared" si="3"/>
        <v>152</v>
      </c>
      <c r="K120" s="30">
        <v>0.23</v>
      </c>
      <c r="L120" s="31">
        <f t="shared" si="4"/>
        <v>34.96</v>
      </c>
      <c r="M120" s="31">
        <f t="shared" si="5"/>
        <v>186.96</v>
      </c>
      <c r="N120" s="59"/>
      <c r="O120" s="51" t="s">
        <v>283</v>
      </c>
    </row>
    <row r="121" spans="1:15" s="4" customFormat="1" ht="30.6" x14ac:dyDescent="0.3">
      <c r="A121" s="48" t="s">
        <v>284</v>
      </c>
      <c r="B121" s="94" t="s">
        <v>285</v>
      </c>
      <c r="C121" s="50" t="s">
        <v>82</v>
      </c>
      <c r="D121" s="91">
        <v>115</v>
      </c>
      <c r="E121" s="119" t="s">
        <v>286</v>
      </c>
      <c r="F121" s="27" t="s">
        <v>15</v>
      </c>
      <c r="G121" s="45">
        <v>100</v>
      </c>
      <c r="H121" s="45">
        <v>100</v>
      </c>
      <c r="I121" s="38">
        <v>6</v>
      </c>
      <c r="J121" s="29">
        <f t="shared" si="3"/>
        <v>600</v>
      </c>
      <c r="K121" s="30">
        <v>0.23</v>
      </c>
      <c r="L121" s="31">
        <f t="shared" si="4"/>
        <v>138</v>
      </c>
      <c r="M121" s="31">
        <f t="shared" si="5"/>
        <v>738</v>
      </c>
      <c r="N121" s="53"/>
      <c r="O121" s="40" t="s">
        <v>287</v>
      </c>
    </row>
    <row r="122" spans="1:15" s="4" customFormat="1" ht="112.2" x14ac:dyDescent="0.3">
      <c r="A122" s="48" t="s">
        <v>288</v>
      </c>
      <c r="B122" s="49" t="s">
        <v>289</v>
      </c>
      <c r="C122" s="50" t="s">
        <v>82</v>
      </c>
      <c r="D122" s="91">
        <v>116</v>
      </c>
      <c r="E122" s="119" t="s">
        <v>290</v>
      </c>
      <c r="F122" s="27" t="s">
        <v>15</v>
      </c>
      <c r="G122" s="45">
        <v>80</v>
      </c>
      <c r="H122" s="45">
        <v>100</v>
      </c>
      <c r="I122" s="38">
        <v>19</v>
      </c>
      <c r="J122" s="29">
        <f t="shared" si="3"/>
        <v>1900</v>
      </c>
      <c r="K122" s="30">
        <v>0.23</v>
      </c>
      <c r="L122" s="31">
        <f t="shared" si="4"/>
        <v>437</v>
      </c>
      <c r="M122" s="31">
        <f t="shared" si="5"/>
        <v>2337</v>
      </c>
      <c r="N122" s="44"/>
      <c r="O122" s="40" t="s">
        <v>291</v>
      </c>
    </row>
    <row r="123" spans="1:15" ht="81.599999999999994" x14ac:dyDescent="0.3">
      <c r="A123" s="35" t="s">
        <v>292</v>
      </c>
      <c r="B123" s="35" t="s">
        <v>293</v>
      </c>
      <c r="C123" s="10"/>
      <c r="D123" s="91">
        <v>117</v>
      </c>
      <c r="E123" s="108" t="s">
        <v>294</v>
      </c>
      <c r="F123" s="36" t="s">
        <v>15</v>
      </c>
      <c r="G123" s="45">
        <v>15</v>
      </c>
      <c r="H123" s="45">
        <v>15</v>
      </c>
      <c r="I123" s="38">
        <v>23</v>
      </c>
      <c r="J123" s="29">
        <f t="shared" si="3"/>
        <v>345</v>
      </c>
      <c r="K123" s="30">
        <v>0.23</v>
      </c>
      <c r="L123" s="31">
        <f t="shared" si="4"/>
        <v>79.350000000000009</v>
      </c>
      <c r="M123" s="31">
        <f t="shared" si="5"/>
        <v>424.35</v>
      </c>
      <c r="N123" s="53"/>
      <c r="O123" s="47" t="s">
        <v>295</v>
      </c>
    </row>
    <row r="124" spans="1:15" ht="81.599999999999994" x14ac:dyDescent="0.3">
      <c r="A124" s="35"/>
      <c r="B124" s="35"/>
      <c r="C124" s="10"/>
      <c r="D124" s="91">
        <v>118</v>
      </c>
      <c r="E124" s="108" t="s">
        <v>296</v>
      </c>
      <c r="F124" s="36" t="s">
        <v>15</v>
      </c>
      <c r="G124" s="45">
        <v>15</v>
      </c>
      <c r="H124" s="45">
        <v>15</v>
      </c>
      <c r="I124" s="38">
        <v>18</v>
      </c>
      <c r="J124" s="29">
        <f t="shared" si="3"/>
        <v>270</v>
      </c>
      <c r="K124" s="30">
        <v>0.23</v>
      </c>
      <c r="L124" s="31">
        <f t="shared" si="4"/>
        <v>62.1</v>
      </c>
      <c r="M124" s="31">
        <f t="shared" si="5"/>
        <v>332.1</v>
      </c>
      <c r="N124" s="47"/>
      <c r="O124" s="47" t="s">
        <v>297</v>
      </c>
    </row>
    <row r="125" spans="1:15" ht="61.2" x14ac:dyDescent="0.3">
      <c r="A125" s="35"/>
      <c r="B125" s="35"/>
      <c r="C125" s="10"/>
      <c r="D125" s="91">
        <v>119</v>
      </c>
      <c r="E125" s="108" t="s">
        <v>298</v>
      </c>
      <c r="F125" s="36" t="s">
        <v>15</v>
      </c>
      <c r="G125" s="45">
        <v>15</v>
      </c>
      <c r="H125" s="45">
        <v>15</v>
      </c>
      <c r="I125" s="38">
        <v>23</v>
      </c>
      <c r="J125" s="29">
        <f t="shared" si="3"/>
        <v>345</v>
      </c>
      <c r="K125" s="30">
        <v>0.23</v>
      </c>
      <c r="L125" s="31">
        <f t="shared" si="4"/>
        <v>79.350000000000009</v>
      </c>
      <c r="M125" s="31">
        <f t="shared" si="5"/>
        <v>424.35</v>
      </c>
      <c r="N125" s="47"/>
      <c r="O125" s="47" t="s">
        <v>299</v>
      </c>
    </row>
    <row r="126" spans="1:15" ht="61.2" x14ac:dyDescent="0.3">
      <c r="A126" s="35"/>
      <c r="B126" s="35"/>
      <c r="C126" s="10"/>
      <c r="D126" s="91">
        <v>120</v>
      </c>
      <c r="E126" s="108" t="s">
        <v>300</v>
      </c>
      <c r="F126" s="36" t="s">
        <v>191</v>
      </c>
      <c r="G126" s="45">
        <v>50</v>
      </c>
      <c r="H126" s="45">
        <v>50</v>
      </c>
      <c r="I126" s="38">
        <v>15</v>
      </c>
      <c r="J126" s="29">
        <f t="shared" si="3"/>
        <v>750</v>
      </c>
      <c r="K126" s="30">
        <v>0.23</v>
      </c>
      <c r="L126" s="31">
        <f t="shared" si="4"/>
        <v>172.5</v>
      </c>
      <c r="M126" s="31">
        <f t="shared" si="5"/>
        <v>922.5</v>
      </c>
      <c r="N126" s="47"/>
      <c r="O126" s="47" t="s">
        <v>301</v>
      </c>
    </row>
    <row r="127" spans="1:15" ht="26.4" x14ac:dyDescent="0.3">
      <c r="A127" s="35" t="s">
        <v>302</v>
      </c>
      <c r="B127" s="35" t="s">
        <v>303</v>
      </c>
      <c r="C127" s="10"/>
      <c r="D127" s="91">
        <v>121</v>
      </c>
      <c r="E127" s="108" t="s">
        <v>304</v>
      </c>
      <c r="F127" s="27" t="s">
        <v>42</v>
      </c>
      <c r="G127" s="45">
        <v>15</v>
      </c>
      <c r="H127" s="45">
        <v>15</v>
      </c>
      <c r="I127" s="38">
        <v>33</v>
      </c>
      <c r="J127" s="29">
        <f t="shared" si="3"/>
        <v>495</v>
      </c>
      <c r="K127" s="30">
        <v>0.23</v>
      </c>
      <c r="L127" s="31">
        <f t="shared" si="4"/>
        <v>113.85000000000001</v>
      </c>
      <c r="M127" s="31">
        <f t="shared" si="5"/>
        <v>608.85</v>
      </c>
      <c r="N127" s="53"/>
      <c r="O127" s="47"/>
    </row>
    <row r="128" spans="1:15" s="4" customFormat="1" ht="122.4" x14ac:dyDescent="0.3">
      <c r="A128" s="48" t="s">
        <v>305</v>
      </c>
      <c r="B128" s="49" t="s">
        <v>306</v>
      </c>
      <c r="C128" s="50" t="s">
        <v>82</v>
      </c>
      <c r="D128" s="91">
        <v>122</v>
      </c>
      <c r="E128" s="128" t="s">
        <v>307</v>
      </c>
      <c r="F128" s="27" t="s">
        <v>15</v>
      </c>
      <c r="G128" s="37">
        <v>5</v>
      </c>
      <c r="H128" s="37">
        <v>5</v>
      </c>
      <c r="I128" s="38">
        <v>80</v>
      </c>
      <c r="J128" s="29">
        <f t="shared" si="3"/>
        <v>400</v>
      </c>
      <c r="K128" s="30">
        <v>0.23</v>
      </c>
      <c r="L128" s="31">
        <f t="shared" si="4"/>
        <v>92</v>
      </c>
      <c r="M128" s="31">
        <f t="shared" si="5"/>
        <v>492</v>
      </c>
      <c r="N128" s="53"/>
      <c r="O128" s="51" t="s">
        <v>308</v>
      </c>
    </row>
    <row r="129" spans="1:15" s="4" customFormat="1" ht="122.4" x14ac:dyDescent="0.3">
      <c r="A129" s="48" t="s">
        <v>309</v>
      </c>
      <c r="B129" s="49" t="s">
        <v>310</v>
      </c>
      <c r="C129" s="50" t="s">
        <v>82</v>
      </c>
      <c r="D129" s="91">
        <v>123</v>
      </c>
      <c r="E129" s="128" t="s">
        <v>311</v>
      </c>
      <c r="F129" s="27" t="s">
        <v>15</v>
      </c>
      <c r="G129" s="37">
        <v>5</v>
      </c>
      <c r="H129" s="37">
        <v>5</v>
      </c>
      <c r="I129" s="38">
        <v>100</v>
      </c>
      <c r="J129" s="29">
        <f t="shared" si="3"/>
        <v>500</v>
      </c>
      <c r="K129" s="30">
        <v>0.23</v>
      </c>
      <c r="L129" s="31">
        <f t="shared" si="4"/>
        <v>115</v>
      </c>
      <c r="M129" s="31">
        <f t="shared" si="5"/>
        <v>615</v>
      </c>
      <c r="N129" s="53"/>
      <c r="O129" s="51" t="s">
        <v>312</v>
      </c>
    </row>
    <row r="130" spans="1:15" s="4" customFormat="1" ht="112.2" x14ac:dyDescent="0.3">
      <c r="A130" s="48" t="s">
        <v>313</v>
      </c>
      <c r="B130" s="49" t="s">
        <v>314</v>
      </c>
      <c r="C130" s="50" t="s">
        <v>82</v>
      </c>
      <c r="D130" s="91">
        <v>124</v>
      </c>
      <c r="E130" s="135" t="s">
        <v>315</v>
      </c>
      <c r="F130" s="27" t="s">
        <v>42</v>
      </c>
      <c r="G130" s="45">
        <v>12</v>
      </c>
      <c r="H130" s="45">
        <v>15</v>
      </c>
      <c r="I130" s="38">
        <v>260</v>
      </c>
      <c r="J130" s="29">
        <f t="shared" si="3"/>
        <v>3900</v>
      </c>
      <c r="K130" s="30">
        <v>0.23</v>
      </c>
      <c r="L130" s="31">
        <f t="shared" si="4"/>
        <v>897</v>
      </c>
      <c r="M130" s="31">
        <f t="shared" si="5"/>
        <v>4797</v>
      </c>
      <c r="N130" s="53"/>
      <c r="O130" s="40" t="s">
        <v>316</v>
      </c>
    </row>
    <row r="131" spans="1:15" ht="71.400000000000006" x14ac:dyDescent="0.25">
      <c r="A131" s="48" t="s">
        <v>317</v>
      </c>
      <c r="B131" s="49" t="s">
        <v>318</v>
      </c>
      <c r="C131" s="50" t="s">
        <v>82</v>
      </c>
      <c r="D131" s="91">
        <v>125</v>
      </c>
      <c r="E131" s="135" t="s">
        <v>319</v>
      </c>
      <c r="F131" s="27" t="s">
        <v>15</v>
      </c>
      <c r="G131" s="45">
        <v>4</v>
      </c>
      <c r="H131" s="45">
        <v>5</v>
      </c>
      <c r="I131" s="38">
        <v>265</v>
      </c>
      <c r="J131" s="29">
        <f t="shared" si="3"/>
        <v>1325</v>
      </c>
      <c r="K131" s="30">
        <v>0.23</v>
      </c>
      <c r="L131" s="31">
        <f t="shared" si="4"/>
        <v>304.75</v>
      </c>
      <c r="M131" s="31">
        <f t="shared" si="5"/>
        <v>1629.75</v>
      </c>
      <c r="N131" s="44"/>
      <c r="O131" s="51" t="s">
        <v>320</v>
      </c>
    </row>
    <row r="132" spans="1:15" ht="122.4" x14ac:dyDescent="0.25">
      <c r="A132" s="8" t="s">
        <v>321</v>
      </c>
      <c r="B132" s="9"/>
      <c r="C132" s="10"/>
      <c r="D132" s="91">
        <v>126</v>
      </c>
      <c r="E132" s="135" t="s">
        <v>322</v>
      </c>
      <c r="F132" s="27" t="s">
        <v>15</v>
      </c>
      <c r="G132" s="45">
        <v>8</v>
      </c>
      <c r="H132" s="45">
        <v>10</v>
      </c>
      <c r="I132" s="38">
        <v>340</v>
      </c>
      <c r="J132" s="29">
        <f t="shared" si="3"/>
        <v>3400</v>
      </c>
      <c r="K132" s="30">
        <v>0.23</v>
      </c>
      <c r="L132" s="31">
        <f t="shared" si="4"/>
        <v>782</v>
      </c>
      <c r="M132" s="31">
        <f t="shared" si="5"/>
        <v>4182</v>
      </c>
      <c r="N132" s="60"/>
      <c r="O132" s="61" t="s">
        <v>323</v>
      </c>
    </row>
    <row r="133" spans="1:15" ht="40.799999999999997" x14ac:dyDescent="0.25">
      <c r="A133" s="8"/>
      <c r="B133" s="9"/>
      <c r="C133" s="10"/>
      <c r="D133" s="91">
        <v>127</v>
      </c>
      <c r="E133" s="112" t="s">
        <v>324</v>
      </c>
      <c r="F133" s="27" t="s">
        <v>15</v>
      </c>
      <c r="G133" s="45">
        <v>50</v>
      </c>
      <c r="H133" s="45">
        <v>50</v>
      </c>
      <c r="I133" s="38">
        <v>2</v>
      </c>
      <c r="J133" s="29">
        <f t="shared" si="3"/>
        <v>100</v>
      </c>
      <c r="K133" s="30">
        <v>0.23</v>
      </c>
      <c r="L133" s="31">
        <f t="shared" si="4"/>
        <v>23</v>
      </c>
      <c r="M133" s="31">
        <f t="shared" si="5"/>
        <v>123</v>
      </c>
      <c r="N133" s="60"/>
      <c r="O133" s="61" t="s">
        <v>325</v>
      </c>
    </row>
    <row r="134" spans="1:15" ht="40.799999999999997" x14ac:dyDescent="0.25">
      <c r="A134" s="48" t="s">
        <v>326</v>
      </c>
      <c r="B134" s="49" t="s">
        <v>327</v>
      </c>
      <c r="C134" s="50"/>
      <c r="D134" s="91">
        <v>128</v>
      </c>
      <c r="E134" s="112" t="s">
        <v>328</v>
      </c>
      <c r="F134" s="27" t="s">
        <v>42</v>
      </c>
      <c r="G134" s="45">
        <v>200</v>
      </c>
      <c r="H134" s="45">
        <v>200</v>
      </c>
      <c r="I134" s="38">
        <v>6</v>
      </c>
      <c r="J134" s="29">
        <f t="shared" si="3"/>
        <v>1200</v>
      </c>
      <c r="K134" s="30">
        <v>0.23</v>
      </c>
      <c r="L134" s="31">
        <f t="shared" si="4"/>
        <v>276</v>
      </c>
      <c r="M134" s="31">
        <f t="shared" si="5"/>
        <v>1476</v>
      </c>
      <c r="N134" s="44"/>
      <c r="O134" s="61" t="s">
        <v>329</v>
      </c>
    </row>
    <row r="135" spans="1:15" ht="40.799999999999997" x14ac:dyDescent="0.25">
      <c r="A135" s="8"/>
      <c r="B135" s="9"/>
      <c r="C135" s="10"/>
      <c r="D135" s="91">
        <v>129</v>
      </c>
      <c r="E135" s="120" t="s">
        <v>330</v>
      </c>
      <c r="F135" s="36" t="s">
        <v>42</v>
      </c>
      <c r="G135" s="45">
        <v>26</v>
      </c>
      <c r="H135" s="45">
        <v>30</v>
      </c>
      <c r="I135" s="38">
        <v>21</v>
      </c>
      <c r="J135" s="29">
        <f t="shared" ref="J135:J140" si="6">SUM(H135*I135)</f>
        <v>630</v>
      </c>
      <c r="K135" s="30">
        <v>0.23</v>
      </c>
      <c r="L135" s="31">
        <f t="shared" si="4"/>
        <v>144.9</v>
      </c>
      <c r="M135" s="31">
        <f t="shared" si="5"/>
        <v>774.9</v>
      </c>
      <c r="N135" s="46"/>
      <c r="O135" s="47" t="s">
        <v>331</v>
      </c>
    </row>
    <row r="136" spans="1:15" ht="26.4" x14ac:dyDescent="0.3">
      <c r="A136" s="35" t="s">
        <v>332</v>
      </c>
      <c r="B136" s="35" t="s">
        <v>333</v>
      </c>
      <c r="C136" s="10"/>
      <c r="D136" s="91">
        <v>130</v>
      </c>
      <c r="E136" s="121" t="s">
        <v>334</v>
      </c>
      <c r="F136" s="27" t="s">
        <v>42</v>
      </c>
      <c r="G136" s="45">
        <v>20</v>
      </c>
      <c r="H136" s="45">
        <v>20</v>
      </c>
      <c r="I136" s="38">
        <v>17</v>
      </c>
      <c r="J136" s="29">
        <f t="shared" si="6"/>
        <v>340</v>
      </c>
      <c r="K136" s="30">
        <v>0.23</v>
      </c>
      <c r="L136" s="31">
        <f>SUM(J136*K136)</f>
        <v>78.2</v>
      </c>
      <c r="M136" s="31">
        <f>SUM(J136+L136)</f>
        <v>418.2</v>
      </c>
      <c r="N136" s="53"/>
      <c r="O136" s="47" t="s">
        <v>335</v>
      </c>
    </row>
    <row r="137" spans="1:15" ht="30.6" x14ac:dyDescent="0.3">
      <c r="A137" s="35"/>
      <c r="B137" s="35"/>
      <c r="C137" s="10"/>
      <c r="D137" s="91">
        <v>131</v>
      </c>
      <c r="E137" s="121" t="s">
        <v>336</v>
      </c>
      <c r="F137" s="27" t="s">
        <v>42</v>
      </c>
      <c r="G137" s="45">
        <v>10</v>
      </c>
      <c r="H137" s="45">
        <v>10</v>
      </c>
      <c r="I137" s="38">
        <v>7</v>
      </c>
      <c r="J137" s="29">
        <f t="shared" si="6"/>
        <v>70</v>
      </c>
      <c r="K137" s="30">
        <v>0.23</v>
      </c>
      <c r="L137" s="31">
        <f>SUM(J137*K137)</f>
        <v>16.100000000000001</v>
      </c>
      <c r="M137" s="31">
        <f>SUM(J137+L137)</f>
        <v>86.1</v>
      </c>
      <c r="N137" s="53"/>
      <c r="O137" s="47" t="s">
        <v>337</v>
      </c>
    </row>
    <row r="138" spans="1:15" ht="20.399999999999999" x14ac:dyDescent="0.3">
      <c r="A138" s="35"/>
      <c r="B138" s="35"/>
      <c r="C138" s="10"/>
      <c r="D138" s="91">
        <v>132</v>
      </c>
      <c r="E138" s="108" t="s">
        <v>338</v>
      </c>
      <c r="F138" s="27" t="s">
        <v>15</v>
      </c>
      <c r="G138" s="45">
        <v>2</v>
      </c>
      <c r="H138" s="45">
        <v>2</v>
      </c>
      <c r="I138" s="38">
        <v>20</v>
      </c>
      <c r="J138" s="29">
        <f t="shared" si="6"/>
        <v>40</v>
      </c>
      <c r="K138" s="30">
        <v>0.23</v>
      </c>
      <c r="L138" s="31">
        <f>SUM(J138*K138)</f>
        <v>9.2000000000000011</v>
      </c>
      <c r="M138" s="31">
        <f>SUM(J138+L138)</f>
        <v>49.2</v>
      </c>
      <c r="N138" s="53"/>
      <c r="O138" s="47" t="s">
        <v>339</v>
      </c>
    </row>
    <row r="139" spans="1:15" ht="39.6" x14ac:dyDescent="0.3">
      <c r="A139" s="35" t="s">
        <v>340</v>
      </c>
      <c r="B139" s="35" t="s">
        <v>341</v>
      </c>
      <c r="C139" s="10"/>
      <c r="D139" s="91">
        <v>133</v>
      </c>
      <c r="E139" s="108" t="s">
        <v>342</v>
      </c>
      <c r="F139" s="36" t="s">
        <v>15</v>
      </c>
      <c r="G139" s="45">
        <v>30</v>
      </c>
      <c r="H139" s="45">
        <v>30</v>
      </c>
      <c r="I139" s="38">
        <v>0.8</v>
      </c>
      <c r="J139" s="29">
        <f t="shared" si="6"/>
        <v>24</v>
      </c>
      <c r="K139" s="30">
        <v>0.23</v>
      </c>
      <c r="L139" s="31">
        <f>SUM(J139*K139)</f>
        <v>5.5200000000000005</v>
      </c>
      <c r="M139" s="31">
        <f>SUM(J139+L139)</f>
        <v>29.52</v>
      </c>
      <c r="N139" s="46"/>
      <c r="O139" s="47" t="s">
        <v>343</v>
      </c>
    </row>
    <row r="140" spans="1:15" ht="39.6" x14ac:dyDescent="0.25">
      <c r="A140" s="8"/>
      <c r="B140" s="9"/>
      <c r="C140" s="10"/>
      <c r="D140" s="91">
        <v>134</v>
      </c>
      <c r="E140" s="120" t="s">
        <v>344</v>
      </c>
      <c r="F140" s="36" t="s">
        <v>15</v>
      </c>
      <c r="G140" s="45">
        <v>40</v>
      </c>
      <c r="H140" s="45">
        <v>40</v>
      </c>
      <c r="I140" s="38">
        <v>1.5</v>
      </c>
      <c r="J140" s="29">
        <f t="shared" si="6"/>
        <v>60</v>
      </c>
      <c r="K140" s="30">
        <v>0.23</v>
      </c>
      <c r="L140" s="31">
        <f>SUM(J140*K140)</f>
        <v>13.8</v>
      </c>
      <c r="M140" s="31">
        <f>SUM(J140+L140)</f>
        <v>73.8</v>
      </c>
      <c r="N140" s="46"/>
      <c r="O140" s="47" t="s">
        <v>345</v>
      </c>
    </row>
    <row r="141" spans="1:15" x14ac:dyDescent="0.25">
      <c r="A141" s="8"/>
      <c r="B141" s="9"/>
      <c r="C141" s="10"/>
      <c r="D141" s="158" t="s">
        <v>346</v>
      </c>
      <c r="E141" s="158"/>
      <c r="F141" s="158"/>
      <c r="G141" s="158"/>
      <c r="H141" s="158"/>
      <c r="I141" s="158"/>
      <c r="J141" s="62">
        <f>SUM(J7:J140)</f>
        <v>71765.600000000006</v>
      </c>
      <c r="K141" s="63"/>
      <c r="L141" s="64">
        <f>SUM(L7:L140)</f>
        <v>16506.088</v>
      </c>
      <c r="M141" s="65">
        <f>SUM(M7:M140)</f>
        <v>88271.688000000053</v>
      </c>
      <c r="N141" s="159"/>
      <c r="O141" s="159"/>
    </row>
    <row r="142" spans="1:15" ht="73.2" customHeight="1" x14ac:dyDescent="0.25">
      <c r="E142" s="66"/>
      <c r="F142" s="67"/>
      <c r="G142" s="68"/>
      <c r="H142" s="68"/>
      <c r="I142" s="69"/>
      <c r="J142" s="69"/>
      <c r="K142" s="67"/>
      <c r="L142" s="69"/>
      <c r="M142" s="150"/>
      <c r="N142" s="150"/>
      <c r="O142" s="150"/>
    </row>
    <row r="143" spans="1:15" ht="12" customHeight="1" x14ac:dyDescent="0.25">
      <c r="E143" s="70" t="s">
        <v>347</v>
      </c>
      <c r="F143" s="71"/>
      <c r="G143" s="72"/>
      <c r="H143" s="72"/>
      <c r="I143" s="73"/>
      <c r="J143" s="73"/>
      <c r="K143" s="71"/>
      <c r="L143" s="73"/>
      <c r="M143" s="151" t="s">
        <v>348</v>
      </c>
      <c r="N143" s="151"/>
      <c r="O143" s="151"/>
    </row>
    <row r="144" spans="1:15" ht="14.25" customHeight="1" x14ac:dyDescent="0.3">
      <c r="E144" s="74"/>
      <c r="F144" s="75"/>
      <c r="G144" s="74"/>
      <c r="H144" s="74"/>
      <c r="I144" s="74"/>
      <c r="J144" s="74"/>
    </row>
    <row r="145" spans="2:15" ht="14.4" x14ac:dyDescent="0.3">
      <c r="E145" s="74"/>
      <c r="F145" s="75"/>
      <c r="G145" s="74"/>
      <c r="H145" s="74"/>
      <c r="I145" s="74"/>
      <c r="J145" s="74"/>
    </row>
    <row r="146" spans="2:15" s="79" customFormat="1" x14ac:dyDescent="0.25">
      <c r="B146" s="78"/>
      <c r="D146" s="3"/>
      <c r="E146" s="80"/>
      <c r="F146" s="81"/>
      <c r="G146" s="81"/>
      <c r="H146" s="81"/>
      <c r="I146" s="81"/>
      <c r="J146" s="82"/>
      <c r="K146" s="83"/>
      <c r="L146" s="84"/>
      <c r="M146" s="84"/>
      <c r="N146" s="83"/>
      <c r="O146" s="85"/>
    </row>
    <row r="147" spans="2:15" x14ac:dyDescent="0.25">
      <c r="E147" s="86"/>
      <c r="F147" s="87"/>
      <c r="G147" s="87"/>
      <c r="H147" s="87"/>
      <c r="I147" s="87"/>
      <c r="J147" s="87"/>
    </row>
    <row r="148" spans="2:15" x14ac:dyDescent="0.25">
      <c r="E148" s="88"/>
      <c r="F148" s="89"/>
      <c r="G148" s="90"/>
      <c r="H148" s="90"/>
      <c r="I148" s="90"/>
      <c r="J148" s="90"/>
      <c r="K148" s="90"/>
      <c r="L148" s="90"/>
      <c r="M148" s="90"/>
    </row>
  </sheetData>
  <autoFilter ref="A1:O144">
    <filterColumn colId="9" showButton="0"/>
    <filterColumn colId="10" showButton="0"/>
    <filterColumn colId="11" showButton="0"/>
    <filterColumn colId="12" showButton="0"/>
    <filterColumn colId="13" showButton="0"/>
  </autoFilter>
  <mergeCells count="8">
    <mergeCell ref="M142:O142"/>
    <mergeCell ref="M143:O143"/>
    <mergeCell ref="J1:O1"/>
    <mergeCell ref="D2:O2"/>
    <mergeCell ref="D3:O3"/>
    <mergeCell ref="D4:O4"/>
    <mergeCell ref="D141:I141"/>
    <mergeCell ref="N141:O141"/>
  </mergeCells>
  <printOptions horizontalCentered="1"/>
  <pageMargins left="0.43307086614173229" right="0.43307086614173229" top="0.74803149606299213" bottom="0.74803149606299213" header="0.31496062992125984" footer="0.31496062992125984"/>
  <pageSetup paperSize="9" firstPageNumber="65" fitToHeight="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76"/>
  <sheetViews>
    <sheetView tabSelected="1" topLeftCell="D1" zoomScale="110" zoomScaleNormal="110" zoomScaleSheetLayoutView="90" workbookViewId="0">
      <selection activeCell="Q66" sqref="Q66"/>
    </sheetView>
  </sheetViews>
  <sheetFormatPr defaultColWidth="9.109375" defaultRowHeight="13.8" x14ac:dyDescent="0.25"/>
  <cols>
    <col min="1" max="1" width="15.88671875" style="1" hidden="1" customWidth="1"/>
    <col min="2" max="2" width="42.5546875" style="2" hidden="1" customWidth="1"/>
    <col min="3" max="3" width="0" style="1" hidden="1" customWidth="1"/>
    <col min="4" max="4" width="4.109375" style="3" customWidth="1"/>
    <col min="5" max="5" width="29" style="4" customWidth="1"/>
    <col min="6" max="6" width="5.21875" style="5" customWidth="1"/>
    <col min="7" max="7" width="5.6640625" style="6" customWidth="1"/>
    <col min="8" max="8" width="6.88671875" style="7" customWidth="1"/>
    <col min="9" max="9" width="8.88671875" style="76" customWidth="1"/>
    <col min="10" max="10" width="7.44140625" style="4" customWidth="1"/>
    <col min="11" max="11" width="8.33203125" style="76" customWidth="1"/>
    <col min="12" max="12" width="9.33203125" style="76" customWidth="1"/>
    <col min="13" max="13" width="20.44140625" style="4" customWidth="1"/>
    <col min="14" max="14" width="25" style="77" customWidth="1"/>
    <col min="15" max="16384" width="9.109375" style="1"/>
  </cols>
  <sheetData>
    <row r="1" spans="1:14" ht="12.75" customHeight="1" x14ac:dyDescent="0.25">
      <c r="I1" s="152" t="s">
        <v>0</v>
      </c>
      <c r="J1" s="152"/>
      <c r="K1" s="152"/>
      <c r="L1" s="152"/>
      <c r="M1" s="152"/>
      <c r="N1" s="152"/>
    </row>
    <row r="2" spans="1:14" ht="15.6" x14ac:dyDescent="0.25">
      <c r="D2" s="153" t="s">
        <v>1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4" ht="15.6" x14ac:dyDescent="0.25">
      <c r="D3" s="154" t="s">
        <v>356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ht="28.2" customHeight="1" x14ac:dyDescent="0.25">
      <c r="A4" s="8"/>
      <c r="B4" s="9"/>
      <c r="C4" s="10"/>
      <c r="D4" s="163" t="s">
        <v>355</v>
      </c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65.400000000000006" customHeight="1" x14ac:dyDescent="0.25">
      <c r="A5" s="8"/>
      <c r="B5" s="9"/>
      <c r="C5" s="10"/>
      <c r="D5" s="11" t="s">
        <v>3</v>
      </c>
      <c r="E5" s="12" t="s">
        <v>4</v>
      </c>
      <c r="F5" s="11" t="s">
        <v>5</v>
      </c>
      <c r="G5" s="12" t="s">
        <v>6</v>
      </c>
      <c r="H5" s="13" t="s">
        <v>7</v>
      </c>
      <c r="I5" s="13" t="s">
        <v>8</v>
      </c>
      <c r="J5" s="12" t="s">
        <v>9</v>
      </c>
      <c r="K5" s="13" t="s">
        <v>10</v>
      </c>
      <c r="L5" s="13" t="s">
        <v>11</v>
      </c>
      <c r="M5" s="14" t="s">
        <v>12</v>
      </c>
      <c r="N5" s="15" t="s">
        <v>13</v>
      </c>
    </row>
    <row r="6" spans="1:14" s="23" customFormat="1" ht="13.2" x14ac:dyDescent="0.25">
      <c r="A6" s="16"/>
      <c r="B6" s="17"/>
      <c r="C6" s="18"/>
      <c r="D6" s="19">
        <v>1</v>
      </c>
      <c r="E6" s="20">
        <v>2</v>
      </c>
      <c r="F6" s="20">
        <v>3</v>
      </c>
      <c r="G6" s="21">
        <v>4</v>
      </c>
      <c r="H6" s="22">
        <v>5</v>
      </c>
      <c r="I6" s="22">
        <v>6</v>
      </c>
      <c r="J6" s="20">
        <v>7</v>
      </c>
      <c r="K6" s="21">
        <v>8</v>
      </c>
      <c r="L6" s="21">
        <v>9</v>
      </c>
      <c r="M6" s="20">
        <v>10</v>
      </c>
      <c r="N6" s="20">
        <v>11</v>
      </c>
    </row>
    <row r="7" spans="1:14" ht="51" x14ac:dyDescent="0.25">
      <c r="A7" s="41"/>
      <c r="B7" s="42"/>
      <c r="C7" s="43"/>
      <c r="D7" s="148">
        <v>1</v>
      </c>
      <c r="E7" s="142" t="s">
        <v>20</v>
      </c>
      <c r="F7" s="27" t="s">
        <v>15</v>
      </c>
      <c r="G7" s="37">
        <v>5</v>
      </c>
      <c r="H7" s="38"/>
      <c r="I7" s="29">
        <f>SUM(G7*H7)</f>
        <v>0</v>
      </c>
      <c r="J7" s="30">
        <v>0.23</v>
      </c>
      <c r="K7" s="31">
        <f t="shared" ref="K7:K68" si="0">SUM(I7*J7)</f>
        <v>0</v>
      </c>
      <c r="L7" s="31">
        <f t="shared" ref="L7:L68" si="1">SUM(I7+K7)</f>
        <v>0</v>
      </c>
      <c r="M7" s="44"/>
      <c r="N7" s="40" t="s">
        <v>21</v>
      </c>
    </row>
    <row r="8" spans="1:14" ht="39.6" x14ac:dyDescent="0.25">
      <c r="A8" s="48" t="s">
        <v>38</v>
      </c>
      <c r="B8" s="49" t="s">
        <v>39</v>
      </c>
      <c r="C8" s="50" t="s">
        <v>40</v>
      </c>
      <c r="D8" s="148">
        <v>2</v>
      </c>
      <c r="E8" s="143" t="s">
        <v>41</v>
      </c>
      <c r="F8" s="27" t="s">
        <v>42</v>
      </c>
      <c r="G8" s="37">
        <v>10</v>
      </c>
      <c r="H8" s="38"/>
      <c r="I8" s="29">
        <f t="shared" ref="I8:I68" si="2">SUM(G8*H8)</f>
        <v>0</v>
      </c>
      <c r="J8" s="30">
        <v>0.23</v>
      </c>
      <c r="K8" s="31">
        <f t="shared" si="0"/>
        <v>0</v>
      </c>
      <c r="L8" s="31">
        <f t="shared" si="1"/>
        <v>0</v>
      </c>
      <c r="M8" s="44"/>
      <c r="N8" s="40" t="s">
        <v>43</v>
      </c>
    </row>
    <row r="9" spans="1:14" ht="39.6" x14ac:dyDescent="0.25">
      <c r="A9" s="48" t="s">
        <v>44</v>
      </c>
      <c r="B9" s="49" t="s">
        <v>45</v>
      </c>
      <c r="C9" s="50" t="s">
        <v>40</v>
      </c>
      <c r="D9" s="148">
        <v>3</v>
      </c>
      <c r="E9" s="144" t="s">
        <v>46</v>
      </c>
      <c r="F9" s="27" t="s">
        <v>42</v>
      </c>
      <c r="G9" s="37">
        <v>5</v>
      </c>
      <c r="H9" s="38"/>
      <c r="I9" s="29">
        <f t="shared" si="2"/>
        <v>0</v>
      </c>
      <c r="J9" s="30">
        <v>0.23</v>
      </c>
      <c r="K9" s="31">
        <f t="shared" si="0"/>
        <v>0</v>
      </c>
      <c r="L9" s="31">
        <f t="shared" si="1"/>
        <v>0</v>
      </c>
      <c r="M9" s="44"/>
      <c r="N9" s="51" t="s">
        <v>47</v>
      </c>
    </row>
    <row r="10" spans="1:14" ht="39.6" x14ac:dyDescent="0.25">
      <c r="A10" s="48"/>
      <c r="B10" s="49"/>
      <c r="C10" s="50"/>
      <c r="D10" s="149">
        <v>4</v>
      </c>
      <c r="E10" s="144" t="s">
        <v>48</v>
      </c>
      <c r="F10" s="27" t="s">
        <v>42</v>
      </c>
      <c r="G10" s="37">
        <v>15</v>
      </c>
      <c r="H10" s="38"/>
      <c r="I10" s="29">
        <f t="shared" si="2"/>
        <v>0</v>
      </c>
      <c r="J10" s="30">
        <v>0.23</v>
      </c>
      <c r="K10" s="31">
        <f t="shared" si="0"/>
        <v>0</v>
      </c>
      <c r="L10" s="31">
        <f t="shared" si="1"/>
        <v>0</v>
      </c>
      <c r="M10" s="44"/>
      <c r="N10" s="40" t="s">
        <v>43</v>
      </c>
    </row>
    <row r="11" spans="1:14" ht="39.6" x14ac:dyDescent="0.25">
      <c r="A11" s="48" t="s">
        <v>49</v>
      </c>
      <c r="B11" s="49" t="s">
        <v>50</v>
      </c>
      <c r="C11" s="50" t="s">
        <v>40</v>
      </c>
      <c r="D11" s="149">
        <v>5</v>
      </c>
      <c r="E11" s="144" t="s">
        <v>48</v>
      </c>
      <c r="F11" s="27" t="s">
        <v>42</v>
      </c>
      <c r="G11" s="37">
        <v>20</v>
      </c>
      <c r="H11" s="38"/>
      <c r="I11" s="29">
        <f t="shared" si="2"/>
        <v>0</v>
      </c>
      <c r="J11" s="30">
        <v>0.23</v>
      </c>
      <c r="K11" s="31">
        <f t="shared" si="0"/>
        <v>0</v>
      </c>
      <c r="L11" s="31">
        <f t="shared" si="1"/>
        <v>0</v>
      </c>
      <c r="M11" s="44"/>
      <c r="N11" s="40" t="s">
        <v>51</v>
      </c>
    </row>
    <row r="12" spans="1:14" ht="52.8" x14ac:dyDescent="0.25">
      <c r="A12" s="48" t="s">
        <v>52</v>
      </c>
      <c r="B12" s="49" t="s">
        <v>53</v>
      </c>
      <c r="C12" s="50" t="s">
        <v>40</v>
      </c>
      <c r="D12" s="149">
        <v>6</v>
      </c>
      <c r="E12" s="143" t="s">
        <v>54</v>
      </c>
      <c r="F12" s="27" t="s">
        <v>42</v>
      </c>
      <c r="G12" s="37">
        <v>50</v>
      </c>
      <c r="H12" s="38"/>
      <c r="I12" s="29">
        <f t="shared" si="2"/>
        <v>0</v>
      </c>
      <c r="J12" s="30">
        <v>0.23</v>
      </c>
      <c r="K12" s="31">
        <f t="shared" si="0"/>
        <v>0</v>
      </c>
      <c r="L12" s="31">
        <f t="shared" si="1"/>
        <v>0</v>
      </c>
      <c r="M12" s="44"/>
      <c r="N12" s="40" t="s">
        <v>55</v>
      </c>
    </row>
    <row r="13" spans="1:14" ht="61.2" x14ac:dyDescent="0.25">
      <c r="A13" s="8"/>
      <c r="B13" s="9"/>
      <c r="C13" s="10"/>
      <c r="D13" s="149">
        <v>7</v>
      </c>
      <c r="E13" s="142" t="s">
        <v>56</v>
      </c>
      <c r="F13" s="148" t="s">
        <v>42</v>
      </c>
      <c r="G13" s="37">
        <v>10</v>
      </c>
      <c r="H13" s="38"/>
      <c r="I13" s="29">
        <f t="shared" si="2"/>
        <v>0</v>
      </c>
      <c r="J13" s="30">
        <v>0.23</v>
      </c>
      <c r="K13" s="31">
        <f t="shared" si="0"/>
        <v>0</v>
      </c>
      <c r="L13" s="31">
        <f t="shared" si="1"/>
        <v>0</v>
      </c>
      <c r="M13" s="46"/>
      <c r="N13" s="47" t="s">
        <v>57</v>
      </c>
    </row>
    <row r="14" spans="1:14" ht="61.2" x14ac:dyDescent="0.25">
      <c r="A14" s="8"/>
      <c r="B14" s="9"/>
      <c r="C14" s="10"/>
      <c r="D14" s="149">
        <v>8</v>
      </c>
      <c r="E14" s="142" t="s">
        <v>58</v>
      </c>
      <c r="F14" s="148" t="s">
        <v>42</v>
      </c>
      <c r="G14" s="37">
        <v>10</v>
      </c>
      <c r="H14" s="38"/>
      <c r="I14" s="29">
        <f t="shared" si="2"/>
        <v>0</v>
      </c>
      <c r="J14" s="30">
        <v>0.23</v>
      </c>
      <c r="K14" s="31">
        <f t="shared" si="0"/>
        <v>0</v>
      </c>
      <c r="L14" s="31">
        <f t="shared" si="1"/>
        <v>0</v>
      </c>
      <c r="M14" s="46"/>
      <c r="N14" s="47" t="s">
        <v>57</v>
      </c>
    </row>
    <row r="15" spans="1:14" ht="26.4" x14ac:dyDescent="0.25">
      <c r="A15" s="8"/>
      <c r="B15" s="9"/>
      <c r="C15" s="10"/>
      <c r="D15" s="149">
        <v>9</v>
      </c>
      <c r="E15" s="142" t="s">
        <v>59</v>
      </c>
      <c r="F15" s="148" t="s">
        <v>42</v>
      </c>
      <c r="G15" s="37">
        <v>30</v>
      </c>
      <c r="H15" s="38"/>
      <c r="I15" s="29">
        <f t="shared" si="2"/>
        <v>0</v>
      </c>
      <c r="J15" s="30">
        <v>0.23</v>
      </c>
      <c r="K15" s="31">
        <f t="shared" si="0"/>
        <v>0</v>
      </c>
      <c r="L15" s="31">
        <f t="shared" si="1"/>
        <v>0</v>
      </c>
      <c r="M15" s="46"/>
      <c r="N15" s="47" t="s">
        <v>60</v>
      </c>
    </row>
    <row r="16" spans="1:14" ht="30.6" x14ac:dyDescent="0.25">
      <c r="A16" s="8"/>
      <c r="B16" s="9"/>
      <c r="C16" s="10"/>
      <c r="D16" s="149">
        <v>10</v>
      </c>
      <c r="E16" s="142" t="s">
        <v>61</v>
      </c>
      <c r="F16" s="148" t="s">
        <v>42</v>
      </c>
      <c r="G16" s="37">
        <v>10</v>
      </c>
      <c r="H16" s="38"/>
      <c r="I16" s="29">
        <f t="shared" si="2"/>
        <v>0</v>
      </c>
      <c r="J16" s="30">
        <v>0.23</v>
      </c>
      <c r="K16" s="31">
        <f t="shared" si="0"/>
        <v>0</v>
      </c>
      <c r="L16" s="31">
        <f t="shared" si="1"/>
        <v>0</v>
      </c>
      <c r="M16" s="46"/>
      <c r="N16" s="40" t="s">
        <v>55</v>
      </c>
    </row>
    <row r="17" spans="1:14" ht="81.599999999999994" x14ac:dyDescent="0.25">
      <c r="A17" s="8"/>
      <c r="B17" s="9"/>
      <c r="C17" s="10"/>
      <c r="D17" s="149">
        <v>11</v>
      </c>
      <c r="E17" s="141" t="s">
        <v>62</v>
      </c>
      <c r="F17" s="36" t="s">
        <v>42</v>
      </c>
      <c r="G17" s="37">
        <v>15</v>
      </c>
      <c r="H17" s="38"/>
      <c r="I17" s="29">
        <f t="shared" si="2"/>
        <v>0</v>
      </c>
      <c r="J17" s="30">
        <v>0.23</v>
      </c>
      <c r="K17" s="31">
        <f t="shared" si="0"/>
        <v>0</v>
      </c>
      <c r="L17" s="31">
        <f t="shared" si="1"/>
        <v>0</v>
      </c>
      <c r="M17" s="46"/>
      <c r="N17" s="40" t="s">
        <v>63</v>
      </c>
    </row>
    <row r="18" spans="1:14" ht="81.599999999999994" x14ac:dyDescent="0.25">
      <c r="A18" s="8"/>
      <c r="B18" s="9"/>
      <c r="C18" s="10"/>
      <c r="D18" s="149">
        <v>12</v>
      </c>
      <c r="E18" s="141" t="s">
        <v>62</v>
      </c>
      <c r="F18" s="36" t="s">
        <v>42</v>
      </c>
      <c r="G18" s="37">
        <v>10</v>
      </c>
      <c r="H18" s="38"/>
      <c r="I18" s="29">
        <f t="shared" si="2"/>
        <v>0</v>
      </c>
      <c r="J18" s="30">
        <v>0.23</v>
      </c>
      <c r="K18" s="31">
        <f t="shared" si="0"/>
        <v>0</v>
      </c>
      <c r="L18" s="31">
        <f t="shared" si="1"/>
        <v>0</v>
      </c>
      <c r="M18" s="46"/>
      <c r="N18" s="40" t="s">
        <v>64</v>
      </c>
    </row>
    <row r="19" spans="1:14" ht="81.599999999999994" x14ac:dyDescent="0.25">
      <c r="A19" s="8"/>
      <c r="B19" s="9"/>
      <c r="C19" s="10"/>
      <c r="D19" s="149">
        <v>13</v>
      </c>
      <c r="E19" s="141" t="s">
        <v>65</v>
      </c>
      <c r="F19" s="36" t="s">
        <v>42</v>
      </c>
      <c r="G19" s="37">
        <v>10</v>
      </c>
      <c r="H19" s="38"/>
      <c r="I19" s="29">
        <f t="shared" si="2"/>
        <v>0</v>
      </c>
      <c r="J19" s="30">
        <v>0.23</v>
      </c>
      <c r="K19" s="31">
        <f t="shared" si="0"/>
        <v>0</v>
      </c>
      <c r="L19" s="31">
        <f t="shared" si="1"/>
        <v>0</v>
      </c>
      <c r="M19" s="46"/>
      <c r="N19" s="40" t="s">
        <v>66</v>
      </c>
    </row>
    <row r="20" spans="1:14" ht="81.599999999999994" x14ac:dyDescent="0.25">
      <c r="A20" s="8"/>
      <c r="B20" s="9"/>
      <c r="C20" s="10"/>
      <c r="D20" s="149">
        <v>14</v>
      </c>
      <c r="E20" s="141" t="s">
        <v>65</v>
      </c>
      <c r="F20" s="36" t="s">
        <v>42</v>
      </c>
      <c r="G20" s="37">
        <v>10</v>
      </c>
      <c r="H20" s="38"/>
      <c r="I20" s="29">
        <f t="shared" si="2"/>
        <v>0</v>
      </c>
      <c r="J20" s="30">
        <v>0.23</v>
      </c>
      <c r="K20" s="31">
        <f t="shared" si="0"/>
        <v>0</v>
      </c>
      <c r="L20" s="31">
        <f t="shared" si="1"/>
        <v>0</v>
      </c>
      <c r="M20" s="46"/>
      <c r="N20" s="40" t="s">
        <v>67</v>
      </c>
    </row>
    <row r="21" spans="1:14" ht="81.599999999999994" x14ac:dyDescent="0.25">
      <c r="A21" s="8"/>
      <c r="B21" s="9"/>
      <c r="C21" s="10"/>
      <c r="D21" s="149">
        <v>15</v>
      </c>
      <c r="E21" s="141" t="s">
        <v>68</v>
      </c>
      <c r="F21" s="36" t="s">
        <v>42</v>
      </c>
      <c r="G21" s="37">
        <v>20</v>
      </c>
      <c r="H21" s="38"/>
      <c r="I21" s="29">
        <f t="shared" si="2"/>
        <v>0</v>
      </c>
      <c r="J21" s="30">
        <v>0.23</v>
      </c>
      <c r="K21" s="31">
        <f t="shared" si="0"/>
        <v>0</v>
      </c>
      <c r="L21" s="31">
        <f t="shared" si="1"/>
        <v>0</v>
      </c>
      <c r="M21" s="46"/>
      <c r="N21" s="40" t="s">
        <v>69</v>
      </c>
    </row>
    <row r="22" spans="1:14" ht="102" x14ac:dyDescent="0.25">
      <c r="A22" s="8"/>
      <c r="B22" s="9"/>
      <c r="C22" s="10"/>
      <c r="D22" s="149">
        <v>16</v>
      </c>
      <c r="E22" s="141" t="s">
        <v>70</v>
      </c>
      <c r="F22" s="36" t="s">
        <v>42</v>
      </c>
      <c r="G22" s="37">
        <v>10</v>
      </c>
      <c r="H22" s="38"/>
      <c r="I22" s="29">
        <f t="shared" si="2"/>
        <v>0</v>
      </c>
      <c r="J22" s="30">
        <v>0.23</v>
      </c>
      <c r="K22" s="31">
        <f t="shared" si="0"/>
        <v>0</v>
      </c>
      <c r="L22" s="31">
        <f t="shared" si="1"/>
        <v>0</v>
      </c>
      <c r="M22" s="52"/>
      <c r="N22" s="40" t="s">
        <v>71</v>
      </c>
    </row>
    <row r="23" spans="1:14" ht="40.799999999999997" x14ac:dyDescent="0.3">
      <c r="A23" s="35"/>
      <c r="B23" s="35"/>
      <c r="C23" s="10"/>
      <c r="D23" s="149">
        <v>17</v>
      </c>
      <c r="E23" s="141" t="s">
        <v>72</v>
      </c>
      <c r="F23" s="36" t="s">
        <v>42</v>
      </c>
      <c r="G23" s="37">
        <v>5</v>
      </c>
      <c r="H23" s="38"/>
      <c r="I23" s="29">
        <f t="shared" si="2"/>
        <v>0</v>
      </c>
      <c r="J23" s="30">
        <v>0.23</v>
      </c>
      <c r="K23" s="31">
        <f t="shared" si="0"/>
        <v>0</v>
      </c>
      <c r="L23" s="31">
        <f t="shared" si="1"/>
        <v>0</v>
      </c>
      <c r="M23" s="39"/>
      <c r="N23" s="40" t="s">
        <v>73</v>
      </c>
    </row>
    <row r="24" spans="1:14" ht="30.6" x14ac:dyDescent="0.3">
      <c r="A24" s="35" t="s">
        <v>74</v>
      </c>
      <c r="B24" s="35" t="s">
        <v>75</v>
      </c>
      <c r="C24" s="10"/>
      <c r="D24" s="149">
        <v>18</v>
      </c>
      <c r="E24" s="141" t="s">
        <v>76</v>
      </c>
      <c r="F24" s="36" t="s">
        <v>15</v>
      </c>
      <c r="G24" s="37">
        <v>25</v>
      </c>
      <c r="H24" s="38"/>
      <c r="I24" s="29">
        <f t="shared" si="2"/>
        <v>0</v>
      </c>
      <c r="J24" s="30">
        <v>0.23</v>
      </c>
      <c r="K24" s="31">
        <f t="shared" si="0"/>
        <v>0</v>
      </c>
      <c r="L24" s="31">
        <f t="shared" si="1"/>
        <v>0</v>
      </c>
      <c r="M24" s="39"/>
      <c r="N24" s="40" t="s">
        <v>77</v>
      </c>
    </row>
    <row r="25" spans="1:14" ht="61.2" x14ac:dyDescent="0.3">
      <c r="A25" s="35"/>
      <c r="B25" s="35"/>
      <c r="C25" s="10"/>
      <c r="D25" s="149">
        <v>19</v>
      </c>
      <c r="E25" s="141" t="s">
        <v>78</v>
      </c>
      <c r="F25" s="36" t="s">
        <v>15</v>
      </c>
      <c r="G25" s="37">
        <v>4</v>
      </c>
      <c r="H25" s="38"/>
      <c r="I25" s="29">
        <f t="shared" si="2"/>
        <v>0</v>
      </c>
      <c r="J25" s="30">
        <v>0.23</v>
      </c>
      <c r="K25" s="31">
        <f t="shared" si="0"/>
        <v>0</v>
      </c>
      <c r="L25" s="31">
        <f t="shared" si="1"/>
        <v>0</v>
      </c>
      <c r="M25" s="39"/>
      <c r="N25" s="40" t="s">
        <v>79</v>
      </c>
    </row>
    <row r="26" spans="1:14" ht="51" x14ac:dyDescent="0.25">
      <c r="A26" s="48" t="s">
        <v>80</v>
      </c>
      <c r="B26" s="49" t="s">
        <v>81</v>
      </c>
      <c r="C26" s="50" t="s">
        <v>82</v>
      </c>
      <c r="D26" s="149">
        <v>20</v>
      </c>
      <c r="E26" s="143" t="s">
        <v>83</v>
      </c>
      <c r="F26" s="27" t="s">
        <v>15</v>
      </c>
      <c r="G26" s="37">
        <v>50</v>
      </c>
      <c r="H26" s="38"/>
      <c r="I26" s="29">
        <f t="shared" si="2"/>
        <v>0</v>
      </c>
      <c r="J26" s="30">
        <v>0.23</v>
      </c>
      <c r="K26" s="31">
        <f t="shared" si="0"/>
        <v>0</v>
      </c>
      <c r="L26" s="31">
        <f t="shared" si="1"/>
        <v>0</v>
      </c>
      <c r="M26" s="53"/>
      <c r="N26" s="40" t="s">
        <v>84</v>
      </c>
    </row>
    <row r="27" spans="1:14" ht="30.6" x14ac:dyDescent="0.25">
      <c r="A27" s="48" t="s">
        <v>85</v>
      </c>
      <c r="B27" s="49" t="s">
        <v>86</v>
      </c>
      <c r="C27" s="50" t="s">
        <v>82</v>
      </c>
      <c r="D27" s="149">
        <v>21</v>
      </c>
      <c r="E27" s="143" t="s">
        <v>83</v>
      </c>
      <c r="F27" s="27" t="s">
        <v>15</v>
      </c>
      <c r="G27" s="37">
        <v>15</v>
      </c>
      <c r="H27" s="38"/>
      <c r="I27" s="29">
        <f t="shared" si="2"/>
        <v>0</v>
      </c>
      <c r="J27" s="30">
        <v>0.23</v>
      </c>
      <c r="K27" s="31">
        <f t="shared" si="0"/>
        <v>0</v>
      </c>
      <c r="L27" s="31">
        <f t="shared" si="1"/>
        <v>0</v>
      </c>
      <c r="M27" s="53"/>
      <c r="N27" s="40" t="s">
        <v>87</v>
      </c>
    </row>
    <row r="28" spans="1:14" ht="30.6" x14ac:dyDescent="0.25">
      <c r="A28" s="48" t="s">
        <v>88</v>
      </c>
      <c r="B28" s="49" t="s">
        <v>89</v>
      </c>
      <c r="C28" s="50" t="s">
        <v>82</v>
      </c>
      <c r="D28" s="149">
        <v>22</v>
      </c>
      <c r="E28" s="143" t="s">
        <v>90</v>
      </c>
      <c r="F28" s="27" t="s">
        <v>15</v>
      </c>
      <c r="G28" s="37">
        <v>40</v>
      </c>
      <c r="H28" s="38"/>
      <c r="I28" s="29">
        <f t="shared" si="2"/>
        <v>0</v>
      </c>
      <c r="J28" s="30">
        <v>0.23</v>
      </c>
      <c r="K28" s="31">
        <f t="shared" si="0"/>
        <v>0</v>
      </c>
      <c r="L28" s="31">
        <f t="shared" si="1"/>
        <v>0</v>
      </c>
      <c r="M28" s="53"/>
      <c r="N28" s="40" t="s">
        <v>91</v>
      </c>
    </row>
    <row r="29" spans="1:14" ht="102" x14ac:dyDescent="0.25">
      <c r="A29" s="48"/>
      <c r="B29" s="49"/>
      <c r="C29" s="50"/>
      <c r="D29" s="149">
        <v>23</v>
      </c>
      <c r="E29" s="143" t="s">
        <v>92</v>
      </c>
      <c r="F29" s="27" t="s">
        <v>15</v>
      </c>
      <c r="G29" s="45">
        <v>5</v>
      </c>
      <c r="H29" s="38"/>
      <c r="I29" s="29">
        <f t="shared" si="2"/>
        <v>0</v>
      </c>
      <c r="J29" s="30">
        <v>0.23</v>
      </c>
      <c r="K29" s="31">
        <f t="shared" si="0"/>
        <v>0</v>
      </c>
      <c r="L29" s="31">
        <f t="shared" si="1"/>
        <v>0</v>
      </c>
      <c r="M29" s="53"/>
      <c r="N29" s="40" t="s">
        <v>93</v>
      </c>
    </row>
    <row r="30" spans="1:14" ht="71.400000000000006" x14ac:dyDescent="0.25">
      <c r="A30" s="48" t="s">
        <v>94</v>
      </c>
      <c r="B30" s="49" t="s">
        <v>95</v>
      </c>
      <c r="C30" s="50" t="s">
        <v>82</v>
      </c>
      <c r="D30" s="149">
        <v>24</v>
      </c>
      <c r="E30" s="143" t="s">
        <v>96</v>
      </c>
      <c r="F30" s="27" t="s">
        <v>15</v>
      </c>
      <c r="G30" s="37">
        <v>4</v>
      </c>
      <c r="H30" s="38"/>
      <c r="I30" s="29">
        <f t="shared" si="2"/>
        <v>0</v>
      </c>
      <c r="J30" s="30">
        <v>0.23</v>
      </c>
      <c r="K30" s="31">
        <f t="shared" si="0"/>
        <v>0</v>
      </c>
      <c r="L30" s="31">
        <f t="shared" si="1"/>
        <v>0</v>
      </c>
      <c r="M30" s="44"/>
      <c r="N30" s="40" t="s">
        <v>97</v>
      </c>
    </row>
    <row r="31" spans="1:14" ht="30.6" x14ac:dyDescent="0.25">
      <c r="A31" s="48" t="s">
        <v>98</v>
      </c>
      <c r="B31" s="49" t="s">
        <v>99</v>
      </c>
      <c r="C31" s="50" t="s">
        <v>82</v>
      </c>
      <c r="D31" s="149">
        <v>25</v>
      </c>
      <c r="E31" s="144" t="s">
        <v>100</v>
      </c>
      <c r="F31" s="27" t="s">
        <v>15</v>
      </c>
      <c r="G31" s="37">
        <v>5</v>
      </c>
      <c r="H31" s="38"/>
      <c r="I31" s="29">
        <f t="shared" si="2"/>
        <v>0</v>
      </c>
      <c r="J31" s="30">
        <v>0.23</v>
      </c>
      <c r="K31" s="31">
        <f t="shared" si="0"/>
        <v>0</v>
      </c>
      <c r="L31" s="31">
        <f t="shared" si="1"/>
        <v>0</v>
      </c>
      <c r="M31" s="44"/>
      <c r="N31" s="51" t="s">
        <v>101</v>
      </c>
    </row>
    <row r="32" spans="1:14" ht="51" x14ac:dyDescent="0.25">
      <c r="A32" s="8"/>
      <c r="B32" s="9"/>
      <c r="C32" s="10"/>
      <c r="D32" s="149">
        <v>26</v>
      </c>
      <c r="E32" s="142" t="s">
        <v>357</v>
      </c>
      <c r="F32" s="148" t="s">
        <v>15</v>
      </c>
      <c r="G32" s="37">
        <v>60</v>
      </c>
      <c r="H32" s="38"/>
      <c r="I32" s="29">
        <f t="shared" si="2"/>
        <v>0</v>
      </c>
      <c r="J32" s="30">
        <v>0.23</v>
      </c>
      <c r="K32" s="31">
        <f t="shared" si="0"/>
        <v>0</v>
      </c>
      <c r="L32" s="31">
        <f t="shared" si="1"/>
        <v>0</v>
      </c>
      <c r="M32" s="54"/>
      <c r="N32" s="47" t="s">
        <v>147</v>
      </c>
    </row>
    <row r="33" spans="1:14" ht="51" x14ac:dyDescent="0.25">
      <c r="A33" s="8"/>
      <c r="B33" s="9"/>
      <c r="C33" s="10"/>
      <c r="D33" s="149">
        <v>27</v>
      </c>
      <c r="E33" s="142" t="s">
        <v>358</v>
      </c>
      <c r="F33" s="148" t="s">
        <v>15</v>
      </c>
      <c r="G33" s="37">
        <v>20</v>
      </c>
      <c r="H33" s="38"/>
      <c r="I33" s="29">
        <f t="shared" si="2"/>
        <v>0</v>
      </c>
      <c r="J33" s="30">
        <v>0.23</v>
      </c>
      <c r="K33" s="31">
        <f t="shared" si="0"/>
        <v>0</v>
      </c>
      <c r="L33" s="31">
        <f t="shared" si="1"/>
        <v>0</v>
      </c>
      <c r="M33" s="54"/>
      <c r="N33" s="47" t="s">
        <v>149</v>
      </c>
    </row>
    <row r="34" spans="1:14" ht="61.2" x14ac:dyDescent="0.25">
      <c r="A34" s="8"/>
      <c r="B34" s="9"/>
      <c r="C34" s="10"/>
      <c r="D34" s="149">
        <v>28</v>
      </c>
      <c r="E34" s="142" t="s">
        <v>359</v>
      </c>
      <c r="F34" s="148" t="s">
        <v>15</v>
      </c>
      <c r="G34" s="37">
        <v>10</v>
      </c>
      <c r="H34" s="38"/>
      <c r="I34" s="29">
        <f t="shared" si="2"/>
        <v>0</v>
      </c>
      <c r="J34" s="30">
        <v>0.23</v>
      </c>
      <c r="K34" s="31">
        <f t="shared" si="0"/>
        <v>0</v>
      </c>
      <c r="L34" s="31">
        <f t="shared" si="1"/>
        <v>0</v>
      </c>
      <c r="M34" s="54"/>
      <c r="N34" s="47" t="s">
        <v>360</v>
      </c>
    </row>
    <row r="35" spans="1:14" ht="81.599999999999994" x14ac:dyDescent="0.25">
      <c r="A35" s="48"/>
      <c r="B35" s="49"/>
      <c r="C35" s="50"/>
      <c r="D35" s="149">
        <v>29</v>
      </c>
      <c r="E35" s="143" t="s">
        <v>155</v>
      </c>
      <c r="F35" s="27" t="s">
        <v>15</v>
      </c>
      <c r="G35" s="37">
        <v>10</v>
      </c>
      <c r="H35" s="38"/>
      <c r="I35" s="29">
        <f t="shared" si="2"/>
        <v>0</v>
      </c>
      <c r="J35" s="30">
        <v>0.23</v>
      </c>
      <c r="K35" s="31">
        <f t="shared" si="0"/>
        <v>0</v>
      </c>
      <c r="L35" s="31">
        <f t="shared" si="1"/>
        <v>0</v>
      </c>
      <c r="M35" s="44"/>
      <c r="N35" s="40" t="s">
        <v>156</v>
      </c>
    </row>
    <row r="36" spans="1:14" ht="26.4" x14ac:dyDescent="0.25">
      <c r="A36" s="48"/>
      <c r="B36" s="49"/>
      <c r="C36" s="50"/>
      <c r="D36" s="149">
        <v>30</v>
      </c>
      <c r="E36" s="143" t="s">
        <v>157</v>
      </c>
      <c r="F36" s="27" t="s">
        <v>15</v>
      </c>
      <c r="G36" s="37">
        <v>5</v>
      </c>
      <c r="H36" s="38"/>
      <c r="I36" s="29">
        <f t="shared" si="2"/>
        <v>0</v>
      </c>
      <c r="J36" s="30">
        <v>0.23</v>
      </c>
      <c r="K36" s="31">
        <f t="shared" si="0"/>
        <v>0</v>
      </c>
      <c r="L36" s="31">
        <f t="shared" si="1"/>
        <v>0</v>
      </c>
      <c r="M36" s="44"/>
      <c r="N36" s="40" t="s">
        <v>158</v>
      </c>
    </row>
    <row r="37" spans="1:14" ht="26.4" x14ac:dyDescent="0.25">
      <c r="A37" s="48"/>
      <c r="B37" s="49"/>
      <c r="C37" s="50"/>
      <c r="D37" s="149">
        <v>31</v>
      </c>
      <c r="E37" s="143" t="s">
        <v>159</v>
      </c>
      <c r="F37" s="27" t="s">
        <v>15</v>
      </c>
      <c r="G37" s="37">
        <v>10</v>
      </c>
      <c r="H37" s="38"/>
      <c r="I37" s="29">
        <f t="shared" si="2"/>
        <v>0</v>
      </c>
      <c r="J37" s="30">
        <v>0.23</v>
      </c>
      <c r="K37" s="31">
        <f t="shared" si="0"/>
        <v>0</v>
      </c>
      <c r="L37" s="31">
        <f t="shared" si="1"/>
        <v>0</v>
      </c>
      <c r="M37" s="44"/>
      <c r="N37" s="40" t="s">
        <v>160</v>
      </c>
    </row>
    <row r="38" spans="1:14" s="4" customFormat="1" ht="71.400000000000006" x14ac:dyDescent="0.3">
      <c r="A38" s="48"/>
      <c r="B38" s="49"/>
      <c r="C38" s="50"/>
      <c r="D38" s="149">
        <v>32</v>
      </c>
      <c r="E38" s="145" t="s">
        <v>188</v>
      </c>
      <c r="F38" s="27" t="s">
        <v>15</v>
      </c>
      <c r="G38" s="45">
        <v>25</v>
      </c>
      <c r="H38" s="38"/>
      <c r="I38" s="29">
        <f t="shared" si="2"/>
        <v>0</v>
      </c>
      <c r="J38" s="30">
        <v>0.23</v>
      </c>
      <c r="K38" s="31">
        <f t="shared" si="0"/>
        <v>0</v>
      </c>
      <c r="L38" s="31">
        <f t="shared" si="1"/>
        <v>0</v>
      </c>
      <c r="M38" s="53"/>
      <c r="N38" s="51" t="s">
        <v>189</v>
      </c>
    </row>
    <row r="39" spans="1:14" s="4" customFormat="1" ht="71.400000000000006" x14ac:dyDescent="0.3">
      <c r="A39" s="48"/>
      <c r="B39" s="49"/>
      <c r="C39" s="50"/>
      <c r="D39" s="149">
        <v>33</v>
      </c>
      <c r="E39" s="145" t="s">
        <v>190</v>
      </c>
      <c r="F39" s="27" t="s">
        <v>191</v>
      </c>
      <c r="G39" s="45">
        <v>10</v>
      </c>
      <c r="H39" s="38"/>
      <c r="I39" s="29">
        <f t="shared" si="2"/>
        <v>0</v>
      </c>
      <c r="J39" s="30">
        <v>0.23</v>
      </c>
      <c r="K39" s="31">
        <f t="shared" si="0"/>
        <v>0</v>
      </c>
      <c r="L39" s="31">
        <f t="shared" si="1"/>
        <v>0</v>
      </c>
      <c r="M39" s="53"/>
      <c r="N39" s="51" t="s">
        <v>192</v>
      </c>
    </row>
    <row r="40" spans="1:14" s="4" customFormat="1" ht="61.2" x14ac:dyDescent="0.3">
      <c r="A40" s="48" t="s">
        <v>193</v>
      </c>
      <c r="B40" s="49" t="s">
        <v>194</v>
      </c>
      <c r="C40" s="50" t="s">
        <v>82</v>
      </c>
      <c r="D40" s="149">
        <v>34</v>
      </c>
      <c r="E40" s="143" t="s">
        <v>195</v>
      </c>
      <c r="F40" s="27" t="s">
        <v>15</v>
      </c>
      <c r="G40" s="45">
        <v>10</v>
      </c>
      <c r="H40" s="38"/>
      <c r="I40" s="29">
        <f t="shared" si="2"/>
        <v>0</v>
      </c>
      <c r="J40" s="30">
        <v>0.23</v>
      </c>
      <c r="K40" s="31">
        <f t="shared" si="0"/>
        <v>0</v>
      </c>
      <c r="L40" s="31">
        <f t="shared" si="1"/>
        <v>0</v>
      </c>
      <c r="M40" s="53"/>
      <c r="N40" s="40" t="s">
        <v>196</v>
      </c>
    </row>
    <row r="41" spans="1:14" s="4" customFormat="1" ht="61.2" x14ac:dyDescent="0.3">
      <c r="A41" s="48" t="s">
        <v>197</v>
      </c>
      <c r="B41" s="49" t="s">
        <v>198</v>
      </c>
      <c r="C41" s="50" t="s">
        <v>82</v>
      </c>
      <c r="D41" s="149">
        <v>35</v>
      </c>
      <c r="E41" s="143" t="s">
        <v>199</v>
      </c>
      <c r="F41" s="27" t="s">
        <v>15</v>
      </c>
      <c r="G41" s="45">
        <v>10</v>
      </c>
      <c r="H41" s="38"/>
      <c r="I41" s="29">
        <f t="shared" si="2"/>
        <v>0</v>
      </c>
      <c r="J41" s="30">
        <v>0.23</v>
      </c>
      <c r="K41" s="31">
        <f t="shared" si="0"/>
        <v>0</v>
      </c>
      <c r="L41" s="31">
        <f t="shared" si="1"/>
        <v>0</v>
      </c>
      <c r="M41" s="53"/>
      <c r="N41" s="40" t="s">
        <v>200</v>
      </c>
    </row>
    <row r="42" spans="1:14" ht="39.6" x14ac:dyDescent="0.25">
      <c r="A42" s="8"/>
      <c r="B42" s="9"/>
      <c r="C42" s="10"/>
      <c r="D42" s="149">
        <v>36</v>
      </c>
      <c r="E42" s="142" t="s">
        <v>201</v>
      </c>
      <c r="F42" s="36" t="s">
        <v>15</v>
      </c>
      <c r="G42" s="37">
        <v>5</v>
      </c>
      <c r="H42" s="38"/>
      <c r="I42" s="29">
        <f t="shared" si="2"/>
        <v>0</v>
      </c>
      <c r="J42" s="30">
        <v>0.23</v>
      </c>
      <c r="K42" s="31">
        <f t="shared" si="0"/>
        <v>0</v>
      </c>
      <c r="L42" s="31">
        <f t="shared" si="1"/>
        <v>0</v>
      </c>
      <c r="M42" s="53"/>
      <c r="N42" s="47" t="s">
        <v>202</v>
      </c>
    </row>
    <row r="43" spans="1:14" ht="91.8" x14ac:dyDescent="0.25">
      <c r="A43" s="48" t="s">
        <v>203</v>
      </c>
      <c r="B43" s="49" t="s">
        <v>204</v>
      </c>
      <c r="C43" s="50" t="s">
        <v>82</v>
      </c>
      <c r="D43" s="149">
        <v>37</v>
      </c>
      <c r="E43" s="143" t="s">
        <v>205</v>
      </c>
      <c r="F43" s="27" t="s">
        <v>15</v>
      </c>
      <c r="G43" s="37">
        <v>10</v>
      </c>
      <c r="H43" s="38"/>
      <c r="I43" s="29">
        <f t="shared" si="2"/>
        <v>0</v>
      </c>
      <c r="J43" s="30">
        <v>0.23</v>
      </c>
      <c r="K43" s="31">
        <f t="shared" si="0"/>
        <v>0</v>
      </c>
      <c r="L43" s="31">
        <f t="shared" si="1"/>
        <v>0</v>
      </c>
      <c r="M43" s="44"/>
      <c r="N43" s="40" t="s">
        <v>206</v>
      </c>
    </row>
    <row r="44" spans="1:14" ht="102" x14ac:dyDescent="0.25">
      <c r="A44" s="8"/>
      <c r="B44" s="9"/>
      <c r="C44" s="10"/>
      <c r="D44" s="149">
        <v>38</v>
      </c>
      <c r="E44" s="142" t="s">
        <v>207</v>
      </c>
      <c r="F44" s="148" t="s">
        <v>15</v>
      </c>
      <c r="G44" s="37">
        <v>10</v>
      </c>
      <c r="H44" s="38"/>
      <c r="I44" s="29">
        <f t="shared" si="2"/>
        <v>0</v>
      </c>
      <c r="J44" s="30">
        <v>0.23</v>
      </c>
      <c r="K44" s="31">
        <f t="shared" si="0"/>
        <v>0</v>
      </c>
      <c r="L44" s="31">
        <f t="shared" si="1"/>
        <v>0</v>
      </c>
      <c r="M44" s="46"/>
      <c r="N44" s="47" t="s">
        <v>208</v>
      </c>
    </row>
    <row r="45" spans="1:14" ht="40.799999999999997" x14ac:dyDescent="0.25">
      <c r="A45" s="8"/>
      <c r="B45" s="9"/>
      <c r="C45" s="10"/>
      <c r="D45" s="149">
        <v>39</v>
      </c>
      <c r="E45" s="142" t="s">
        <v>209</v>
      </c>
      <c r="F45" s="36" t="s">
        <v>15</v>
      </c>
      <c r="G45" s="37">
        <v>2</v>
      </c>
      <c r="H45" s="38"/>
      <c r="I45" s="29">
        <f t="shared" si="2"/>
        <v>0</v>
      </c>
      <c r="J45" s="30">
        <v>0.23</v>
      </c>
      <c r="K45" s="31">
        <f t="shared" si="0"/>
        <v>0</v>
      </c>
      <c r="L45" s="31">
        <f t="shared" si="1"/>
        <v>0</v>
      </c>
      <c r="M45" s="53"/>
      <c r="N45" s="47" t="s">
        <v>210</v>
      </c>
    </row>
    <row r="46" spans="1:14" ht="40.799999999999997" x14ac:dyDescent="0.25">
      <c r="A46" s="8"/>
      <c r="B46" s="9"/>
      <c r="C46" s="10"/>
      <c r="D46" s="149">
        <v>40</v>
      </c>
      <c r="E46" s="142" t="s">
        <v>211</v>
      </c>
      <c r="F46" s="36" t="s">
        <v>15</v>
      </c>
      <c r="G46" s="37">
        <v>2</v>
      </c>
      <c r="H46" s="38"/>
      <c r="I46" s="29">
        <f t="shared" si="2"/>
        <v>0</v>
      </c>
      <c r="J46" s="30">
        <v>0.23</v>
      </c>
      <c r="K46" s="31">
        <f t="shared" si="0"/>
        <v>0</v>
      </c>
      <c r="L46" s="31">
        <f t="shared" si="1"/>
        <v>0</v>
      </c>
      <c r="M46" s="53"/>
      <c r="N46" s="47" t="s">
        <v>212</v>
      </c>
    </row>
    <row r="47" spans="1:14" ht="40.799999999999997" x14ac:dyDescent="0.25">
      <c r="A47" s="8"/>
      <c r="B47" s="9"/>
      <c r="C47" s="10"/>
      <c r="D47" s="149">
        <v>41</v>
      </c>
      <c r="E47" s="142" t="s">
        <v>213</v>
      </c>
      <c r="F47" s="36" t="s">
        <v>15</v>
      </c>
      <c r="G47" s="37">
        <v>2</v>
      </c>
      <c r="H47" s="38"/>
      <c r="I47" s="29">
        <f t="shared" si="2"/>
        <v>0</v>
      </c>
      <c r="J47" s="30">
        <v>0.23</v>
      </c>
      <c r="K47" s="31">
        <f t="shared" si="0"/>
        <v>0</v>
      </c>
      <c r="L47" s="31">
        <f t="shared" si="1"/>
        <v>0</v>
      </c>
      <c r="M47" s="53"/>
      <c r="N47" s="47" t="s">
        <v>214</v>
      </c>
    </row>
    <row r="48" spans="1:14" ht="26.4" x14ac:dyDescent="0.25">
      <c r="A48" s="8"/>
      <c r="B48" s="9"/>
      <c r="C48" s="10"/>
      <c r="D48" s="149">
        <v>42</v>
      </c>
      <c r="E48" s="142" t="s">
        <v>215</v>
      </c>
      <c r="F48" s="36" t="s">
        <v>15</v>
      </c>
      <c r="G48" s="37">
        <v>15</v>
      </c>
      <c r="H48" s="38"/>
      <c r="I48" s="29">
        <f t="shared" si="2"/>
        <v>0</v>
      </c>
      <c r="J48" s="30">
        <v>0.23</v>
      </c>
      <c r="K48" s="31">
        <f t="shared" si="0"/>
        <v>0</v>
      </c>
      <c r="L48" s="31">
        <f t="shared" si="1"/>
        <v>0</v>
      </c>
      <c r="M48" s="53"/>
      <c r="N48" s="47" t="s">
        <v>216</v>
      </c>
    </row>
    <row r="49" spans="1:14" ht="20.399999999999999" x14ac:dyDescent="0.3">
      <c r="A49" s="35"/>
      <c r="B49" s="35"/>
      <c r="C49" s="10"/>
      <c r="D49" s="149">
        <v>43</v>
      </c>
      <c r="E49" s="141" t="s">
        <v>226</v>
      </c>
      <c r="F49" s="36" t="s">
        <v>15</v>
      </c>
      <c r="G49" s="45">
        <v>20</v>
      </c>
      <c r="H49" s="38"/>
      <c r="I49" s="29">
        <f t="shared" si="2"/>
        <v>0</v>
      </c>
      <c r="J49" s="30">
        <v>0.23</v>
      </c>
      <c r="K49" s="31">
        <f t="shared" si="0"/>
        <v>0</v>
      </c>
      <c r="L49" s="31">
        <f t="shared" si="1"/>
        <v>0</v>
      </c>
      <c r="M49" s="53"/>
      <c r="N49" s="47" t="s">
        <v>227</v>
      </c>
    </row>
    <row r="50" spans="1:14" ht="40.799999999999997" x14ac:dyDescent="0.3">
      <c r="A50" s="35"/>
      <c r="B50" s="35"/>
      <c r="C50" s="10"/>
      <c r="D50" s="149">
        <v>44</v>
      </c>
      <c r="E50" s="141" t="s">
        <v>228</v>
      </c>
      <c r="F50" s="36" t="s">
        <v>15</v>
      </c>
      <c r="G50" s="45">
        <v>20</v>
      </c>
      <c r="H50" s="38"/>
      <c r="I50" s="29">
        <f t="shared" si="2"/>
        <v>0</v>
      </c>
      <c r="J50" s="30">
        <v>0.23</v>
      </c>
      <c r="K50" s="31">
        <f t="shared" si="0"/>
        <v>0</v>
      </c>
      <c r="L50" s="31">
        <f t="shared" si="1"/>
        <v>0</v>
      </c>
      <c r="M50" s="53"/>
      <c r="N50" s="47" t="s">
        <v>229</v>
      </c>
    </row>
    <row r="51" spans="1:14" ht="61.2" x14ac:dyDescent="0.3">
      <c r="A51" s="35"/>
      <c r="B51" s="35"/>
      <c r="C51" s="10"/>
      <c r="D51" s="149">
        <v>45</v>
      </c>
      <c r="E51" s="141" t="s">
        <v>230</v>
      </c>
      <c r="F51" s="36" t="s">
        <v>15</v>
      </c>
      <c r="G51" s="45">
        <v>50</v>
      </c>
      <c r="H51" s="38"/>
      <c r="I51" s="29">
        <f t="shared" si="2"/>
        <v>0</v>
      </c>
      <c r="J51" s="30">
        <v>0.23</v>
      </c>
      <c r="K51" s="31">
        <f t="shared" si="0"/>
        <v>0</v>
      </c>
      <c r="L51" s="31">
        <f t="shared" si="1"/>
        <v>0</v>
      </c>
      <c r="M51" s="53"/>
      <c r="N51" s="47" t="s">
        <v>231</v>
      </c>
    </row>
    <row r="52" spans="1:14" s="4" customFormat="1" ht="27.6" x14ac:dyDescent="0.3">
      <c r="A52" s="48" t="s">
        <v>240</v>
      </c>
      <c r="B52" s="49" t="s">
        <v>241</v>
      </c>
      <c r="C52" s="50" t="s">
        <v>82</v>
      </c>
      <c r="D52" s="149">
        <v>46</v>
      </c>
      <c r="E52" s="143" t="s">
        <v>242</v>
      </c>
      <c r="F52" s="27" t="s">
        <v>15</v>
      </c>
      <c r="G52" s="45">
        <v>10</v>
      </c>
      <c r="H52" s="38"/>
      <c r="I52" s="29">
        <f t="shared" si="2"/>
        <v>0</v>
      </c>
      <c r="J52" s="30">
        <v>0.23</v>
      </c>
      <c r="K52" s="31">
        <f t="shared" si="0"/>
        <v>0</v>
      </c>
      <c r="L52" s="31">
        <f t="shared" si="1"/>
        <v>0</v>
      </c>
      <c r="M52" s="53"/>
      <c r="N52" s="40" t="s">
        <v>243</v>
      </c>
    </row>
    <row r="53" spans="1:14" s="4" customFormat="1" ht="26.4" x14ac:dyDescent="0.3">
      <c r="A53" s="48"/>
      <c r="B53" s="49"/>
      <c r="C53" s="50"/>
      <c r="D53" s="149">
        <v>47</v>
      </c>
      <c r="E53" s="143" t="s">
        <v>244</v>
      </c>
      <c r="F53" s="27" t="s">
        <v>15</v>
      </c>
      <c r="G53" s="45">
        <v>10</v>
      </c>
      <c r="H53" s="38"/>
      <c r="I53" s="29">
        <f t="shared" si="2"/>
        <v>0</v>
      </c>
      <c r="J53" s="30">
        <v>0.23</v>
      </c>
      <c r="K53" s="31">
        <f t="shared" si="0"/>
        <v>0</v>
      </c>
      <c r="L53" s="31">
        <f t="shared" si="1"/>
        <v>0</v>
      </c>
      <c r="M53" s="53"/>
      <c r="N53" s="40" t="s">
        <v>243</v>
      </c>
    </row>
    <row r="54" spans="1:14" s="4" customFormat="1" ht="26.4" x14ac:dyDescent="0.3">
      <c r="A54" s="48"/>
      <c r="B54" s="49"/>
      <c r="C54" s="50"/>
      <c r="D54" s="149">
        <v>48</v>
      </c>
      <c r="E54" s="143" t="s">
        <v>245</v>
      </c>
      <c r="F54" s="27" t="s">
        <v>15</v>
      </c>
      <c r="G54" s="45">
        <v>15</v>
      </c>
      <c r="H54" s="38"/>
      <c r="I54" s="29">
        <f t="shared" si="2"/>
        <v>0</v>
      </c>
      <c r="J54" s="30">
        <v>0.23</v>
      </c>
      <c r="K54" s="31">
        <f t="shared" si="0"/>
        <v>0</v>
      </c>
      <c r="L54" s="31">
        <f t="shared" si="1"/>
        <v>0</v>
      </c>
      <c r="M54" s="53"/>
      <c r="N54" s="40" t="s">
        <v>246</v>
      </c>
    </row>
    <row r="55" spans="1:14" s="4" customFormat="1" ht="30.6" x14ac:dyDescent="0.3">
      <c r="A55" s="48"/>
      <c r="B55" s="49"/>
      <c r="C55" s="50"/>
      <c r="D55" s="149">
        <v>49</v>
      </c>
      <c r="E55" s="143" t="s">
        <v>247</v>
      </c>
      <c r="F55" s="27" t="s">
        <v>15</v>
      </c>
      <c r="G55" s="45">
        <v>5</v>
      </c>
      <c r="H55" s="38"/>
      <c r="I55" s="29">
        <f t="shared" si="2"/>
        <v>0</v>
      </c>
      <c r="J55" s="30">
        <v>0.23</v>
      </c>
      <c r="K55" s="31">
        <f t="shared" si="0"/>
        <v>0</v>
      </c>
      <c r="L55" s="31">
        <f t="shared" si="1"/>
        <v>0</v>
      </c>
      <c r="M55" s="53"/>
      <c r="N55" s="47" t="s">
        <v>248</v>
      </c>
    </row>
    <row r="56" spans="1:14" s="4" customFormat="1" ht="26.4" x14ac:dyDescent="0.3">
      <c r="A56" s="48" t="s">
        <v>269</v>
      </c>
      <c r="B56" s="49" t="s">
        <v>270</v>
      </c>
      <c r="C56" s="50" t="s">
        <v>82</v>
      </c>
      <c r="D56" s="149">
        <v>50</v>
      </c>
      <c r="E56" s="144" t="s">
        <v>271</v>
      </c>
      <c r="F56" s="27" t="s">
        <v>15</v>
      </c>
      <c r="G56" s="45">
        <v>60</v>
      </c>
      <c r="H56" s="38"/>
      <c r="I56" s="29">
        <f t="shared" si="2"/>
        <v>0</v>
      </c>
      <c r="J56" s="30">
        <v>0.23</v>
      </c>
      <c r="K56" s="31">
        <f t="shared" si="0"/>
        <v>0</v>
      </c>
      <c r="L56" s="31">
        <f t="shared" si="1"/>
        <v>0</v>
      </c>
      <c r="M56" s="53"/>
      <c r="N56" s="51"/>
    </row>
    <row r="57" spans="1:14" s="4" customFormat="1" ht="27.6" x14ac:dyDescent="0.3">
      <c r="A57" s="48" t="s">
        <v>272</v>
      </c>
      <c r="B57" s="49" t="s">
        <v>273</v>
      </c>
      <c r="C57" s="50" t="s">
        <v>40</v>
      </c>
      <c r="D57" s="149">
        <v>51</v>
      </c>
      <c r="E57" s="144" t="s">
        <v>274</v>
      </c>
      <c r="F57" s="27" t="s">
        <v>15</v>
      </c>
      <c r="G57" s="45">
        <v>10</v>
      </c>
      <c r="H57" s="38"/>
      <c r="I57" s="29">
        <f t="shared" si="2"/>
        <v>0</v>
      </c>
      <c r="J57" s="30">
        <v>0.23</v>
      </c>
      <c r="K57" s="31">
        <f t="shared" si="0"/>
        <v>0</v>
      </c>
      <c r="L57" s="31">
        <f t="shared" si="1"/>
        <v>0</v>
      </c>
      <c r="M57" s="53"/>
      <c r="N57" s="51"/>
    </row>
    <row r="58" spans="1:14" s="4" customFormat="1" ht="26.4" x14ac:dyDescent="0.3">
      <c r="A58" s="48" t="s">
        <v>275</v>
      </c>
      <c r="B58" s="49" t="s">
        <v>276</v>
      </c>
      <c r="C58" s="50" t="s">
        <v>82</v>
      </c>
      <c r="D58" s="149">
        <v>52</v>
      </c>
      <c r="E58" s="144" t="s">
        <v>277</v>
      </c>
      <c r="F58" s="27" t="s">
        <v>15</v>
      </c>
      <c r="G58" s="45">
        <v>10</v>
      </c>
      <c r="H58" s="38"/>
      <c r="I58" s="29">
        <f t="shared" si="2"/>
        <v>0</v>
      </c>
      <c r="J58" s="30">
        <v>0.23</v>
      </c>
      <c r="K58" s="31">
        <f t="shared" si="0"/>
        <v>0</v>
      </c>
      <c r="L58" s="31">
        <f t="shared" si="1"/>
        <v>0</v>
      </c>
      <c r="M58" s="53"/>
      <c r="N58" s="51"/>
    </row>
    <row r="59" spans="1:14" ht="26.4" x14ac:dyDescent="0.3">
      <c r="A59" s="35" t="s">
        <v>278</v>
      </c>
      <c r="B59" s="35" t="s">
        <v>279</v>
      </c>
      <c r="C59" s="10"/>
      <c r="D59" s="149">
        <v>53</v>
      </c>
      <c r="E59" s="141" t="s">
        <v>280</v>
      </c>
      <c r="F59" s="36" t="s">
        <v>15</v>
      </c>
      <c r="G59" s="45">
        <v>10</v>
      </c>
      <c r="H59" s="38"/>
      <c r="I59" s="29">
        <f t="shared" si="2"/>
        <v>0</v>
      </c>
      <c r="J59" s="30">
        <v>0.23</v>
      </c>
      <c r="K59" s="31">
        <f t="shared" si="0"/>
        <v>0</v>
      </c>
      <c r="L59" s="31">
        <f t="shared" si="1"/>
        <v>0</v>
      </c>
      <c r="M59" s="53"/>
      <c r="N59" s="47"/>
    </row>
    <row r="60" spans="1:14" ht="26.4" x14ac:dyDescent="0.25">
      <c r="A60" s="8"/>
      <c r="B60" s="9"/>
      <c r="C60" s="10"/>
      <c r="D60" s="149">
        <v>54</v>
      </c>
      <c r="E60" s="142" t="s">
        <v>281</v>
      </c>
      <c r="F60" s="36" t="s">
        <v>15</v>
      </c>
      <c r="G60" s="45">
        <v>10</v>
      </c>
      <c r="H60" s="38"/>
      <c r="I60" s="29">
        <f t="shared" si="2"/>
        <v>0</v>
      </c>
      <c r="J60" s="30">
        <v>0.23</v>
      </c>
      <c r="K60" s="31">
        <f t="shared" si="0"/>
        <v>0</v>
      </c>
      <c r="L60" s="31">
        <f t="shared" si="1"/>
        <v>0</v>
      </c>
      <c r="M60" s="53"/>
      <c r="N60" s="47"/>
    </row>
    <row r="61" spans="1:14" s="4" customFormat="1" ht="40.799999999999997" x14ac:dyDescent="0.3">
      <c r="A61" s="48"/>
      <c r="B61" s="49"/>
      <c r="C61" s="50"/>
      <c r="D61" s="149">
        <v>55</v>
      </c>
      <c r="E61" s="144" t="s">
        <v>282</v>
      </c>
      <c r="F61" s="27" t="s">
        <v>191</v>
      </c>
      <c r="G61" s="58">
        <v>4</v>
      </c>
      <c r="H61" s="38"/>
      <c r="I61" s="29">
        <f t="shared" si="2"/>
        <v>0</v>
      </c>
      <c r="J61" s="30">
        <v>0.23</v>
      </c>
      <c r="K61" s="31">
        <f t="shared" si="0"/>
        <v>0</v>
      </c>
      <c r="L61" s="31">
        <f t="shared" si="1"/>
        <v>0</v>
      </c>
      <c r="M61" s="59"/>
      <c r="N61" s="51" t="s">
        <v>283</v>
      </c>
    </row>
    <row r="62" spans="1:14" s="4" customFormat="1" ht="122.4" x14ac:dyDescent="0.3">
      <c r="A62" s="48" t="s">
        <v>305</v>
      </c>
      <c r="B62" s="49" t="s">
        <v>306</v>
      </c>
      <c r="C62" s="50" t="s">
        <v>82</v>
      </c>
      <c r="D62" s="149">
        <v>56</v>
      </c>
      <c r="E62" s="144" t="s">
        <v>307</v>
      </c>
      <c r="F62" s="27" t="s">
        <v>15</v>
      </c>
      <c r="G62" s="37">
        <v>5</v>
      </c>
      <c r="H62" s="38"/>
      <c r="I62" s="29">
        <f t="shared" si="2"/>
        <v>0</v>
      </c>
      <c r="J62" s="30">
        <v>0.23</v>
      </c>
      <c r="K62" s="31">
        <f t="shared" si="0"/>
        <v>0</v>
      </c>
      <c r="L62" s="31">
        <f t="shared" si="1"/>
        <v>0</v>
      </c>
      <c r="M62" s="53"/>
      <c r="N62" s="51" t="s">
        <v>308</v>
      </c>
    </row>
    <row r="63" spans="1:14" s="4" customFormat="1" ht="122.4" x14ac:dyDescent="0.3">
      <c r="A63" s="48" t="s">
        <v>309</v>
      </c>
      <c r="B63" s="49" t="s">
        <v>310</v>
      </c>
      <c r="C63" s="50" t="s">
        <v>82</v>
      </c>
      <c r="D63" s="149">
        <v>57</v>
      </c>
      <c r="E63" s="144" t="s">
        <v>311</v>
      </c>
      <c r="F63" s="27" t="s">
        <v>15</v>
      </c>
      <c r="G63" s="37">
        <v>5</v>
      </c>
      <c r="H63" s="38"/>
      <c r="I63" s="29">
        <f t="shared" si="2"/>
        <v>0</v>
      </c>
      <c r="J63" s="30">
        <v>0.23</v>
      </c>
      <c r="K63" s="31">
        <f t="shared" si="0"/>
        <v>0</v>
      </c>
      <c r="L63" s="31">
        <f t="shared" si="1"/>
        <v>0</v>
      </c>
      <c r="M63" s="53"/>
      <c r="N63" s="51" t="s">
        <v>312</v>
      </c>
    </row>
    <row r="64" spans="1:14" s="4" customFormat="1" ht="112.2" x14ac:dyDescent="0.3">
      <c r="A64" s="48" t="s">
        <v>313</v>
      </c>
      <c r="B64" s="49" t="s">
        <v>314</v>
      </c>
      <c r="C64" s="50" t="s">
        <v>82</v>
      </c>
      <c r="D64" s="149">
        <v>58</v>
      </c>
      <c r="E64" s="145" t="s">
        <v>315</v>
      </c>
      <c r="F64" s="27" t="s">
        <v>42</v>
      </c>
      <c r="G64" s="45">
        <v>15</v>
      </c>
      <c r="H64" s="38"/>
      <c r="I64" s="29">
        <f t="shared" si="2"/>
        <v>0</v>
      </c>
      <c r="J64" s="30">
        <v>0.23</v>
      </c>
      <c r="K64" s="31">
        <f t="shared" si="0"/>
        <v>0</v>
      </c>
      <c r="L64" s="31">
        <f t="shared" si="1"/>
        <v>0</v>
      </c>
      <c r="M64" s="53"/>
      <c r="N64" s="40" t="s">
        <v>316</v>
      </c>
    </row>
    <row r="65" spans="1:14" ht="71.400000000000006" x14ac:dyDescent="0.25">
      <c r="A65" s="48" t="s">
        <v>317</v>
      </c>
      <c r="B65" s="49" t="s">
        <v>318</v>
      </c>
      <c r="C65" s="50" t="s">
        <v>82</v>
      </c>
      <c r="D65" s="149">
        <v>59</v>
      </c>
      <c r="E65" s="145" t="s">
        <v>319</v>
      </c>
      <c r="F65" s="27" t="s">
        <v>15</v>
      </c>
      <c r="G65" s="45">
        <v>5</v>
      </c>
      <c r="H65" s="38"/>
      <c r="I65" s="29">
        <f t="shared" si="2"/>
        <v>0</v>
      </c>
      <c r="J65" s="30">
        <v>0.23</v>
      </c>
      <c r="K65" s="31">
        <f t="shared" si="0"/>
        <v>0</v>
      </c>
      <c r="L65" s="31">
        <f t="shared" si="1"/>
        <v>0</v>
      </c>
      <c r="M65" s="44"/>
      <c r="N65" s="51" t="s">
        <v>320</v>
      </c>
    </row>
    <row r="66" spans="1:14" ht="122.4" x14ac:dyDescent="0.25">
      <c r="A66" s="8" t="s">
        <v>321</v>
      </c>
      <c r="B66" s="9"/>
      <c r="C66" s="10"/>
      <c r="D66" s="149">
        <v>60</v>
      </c>
      <c r="E66" s="145" t="s">
        <v>322</v>
      </c>
      <c r="F66" s="27" t="s">
        <v>15</v>
      </c>
      <c r="G66" s="45">
        <v>10</v>
      </c>
      <c r="H66" s="38"/>
      <c r="I66" s="29">
        <f t="shared" si="2"/>
        <v>0</v>
      </c>
      <c r="J66" s="30">
        <v>0.23</v>
      </c>
      <c r="K66" s="31">
        <f t="shared" si="0"/>
        <v>0</v>
      </c>
      <c r="L66" s="31">
        <f t="shared" si="1"/>
        <v>0</v>
      </c>
      <c r="M66" s="60"/>
      <c r="N66" s="61" t="s">
        <v>323</v>
      </c>
    </row>
    <row r="67" spans="1:14" ht="26.4" x14ac:dyDescent="0.3">
      <c r="A67" s="35" t="s">
        <v>332</v>
      </c>
      <c r="B67" s="35" t="s">
        <v>333</v>
      </c>
      <c r="C67" s="10"/>
      <c r="D67" s="149">
        <v>61</v>
      </c>
      <c r="E67" s="141" t="s">
        <v>334</v>
      </c>
      <c r="F67" s="27" t="s">
        <v>42</v>
      </c>
      <c r="G67" s="45">
        <v>20</v>
      </c>
      <c r="H67" s="38"/>
      <c r="I67" s="29">
        <f t="shared" si="2"/>
        <v>0</v>
      </c>
      <c r="J67" s="30">
        <v>0.23</v>
      </c>
      <c r="K67" s="31">
        <f t="shared" si="0"/>
        <v>0</v>
      </c>
      <c r="L67" s="31">
        <f t="shared" si="1"/>
        <v>0</v>
      </c>
      <c r="M67" s="53"/>
      <c r="N67" s="47" t="s">
        <v>335</v>
      </c>
    </row>
    <row r="68" spans="1:14" ht="30.6" x14ac:dyDescent="0.3">
      <c r="A68" s="35"/>
      <c r="B68" s="35"/>
      <c r="C68" s="10"/>
      <c r="D68" s="149">
        <v>62</v>
      </c>
      <c r="E68" s="141" t="s">
        <v>336</v>
      </c>
      <c r="F68" s="27" t="s">
        <v>42</v>
      </c>
      <c r="G68" s="45">
        <v>10</v>
      </c>
      <c r="H68" s="38"/>
      <c r="I68" s="29">
        <f t="shared" si="2"/>
        <v>0</v>
      </c>
      <c r="J68" s="30">
        <v>0.23</v>
      </c>
      <c r="K68" s="31">
        <f t="shared" si="0"/>
        <v>0</v>
      </c>
      <c r="L68" s="31">
        <f t="shared" si="1"/>
        <v>0</v>
      </c>
      <c r="M68" s="53"/>
      <c r="N68" s="47" t="s">
        <v>337</v>
      </c>
    </row>
    <row r="69" spans="1:14" x14ac:dyDescent="0.25">
      <c r="A69" s="8"/>
      <c r="B69" s="9"/>
      <c r="C69" s="10"/>
      <c r="D69" s="158" t="s">
        <v>346</v>
      </c>
      <c r="E69" s="158"/>
      <c r="F69" s="158"/>
      <c r="G69" s="158"/>
      <c r="H69" s="158"/>
      <c r="I69" s="62">
        <f>SUM(I7:I68)</f>
        <v>0</v>
      </c>
      <c r="J69" s="63"/>
      <c r="K69" s="64">
        <f>SUM(K7:K68)</f>
        <v>0</v>
      </c>
      <c r="L69" s="65">
        <f>SUM(L7:L68)</f>
        <v>0</v>
      </c>
      <c r="M69" s="159"/>
      <c r="N69" s="159"/>
    </row>
    <row r="70" spans="1:14" ht="73.2" customHeight="1" x14ac:dyDescent="0.25">
      <c r="E70" s="66"/>
      <c r="F70" s="67"/>
      <c r="G70" s="68"/>
      <c r="H70" s="69"/>
      <c r="I70" s="69"/>
      <c r="J70" s="67"/>
      <c r="K70" s="69"/>
      <c r="L70" s="150"/>
      <c r="M70" s="150"/>
      <c r="N70" s="150"/>
    </row>
    <row r="71" spans="1:14" ht="12" customHeight="1" x14ac:dyDescent="0.25">
      <c r="E71" s="70" t="s">
        <v>347</v>
      </c>
      <c r="F71" s="71"/>
      <c r="G71" s="72"/>
      <c r="H71" s="73"/>
      <c r="I71" s="73"/>
      <c r="J71" s="71"/>
      <c r="K71" s="73"/>
      <c r="L71" s="151" t="s">
        <v>348</v>
      </c>
      <c r="M71" s="151"/>
      <c r="N71" s="151"/>
    </row>
    <row r="72" spans="1:14" ht="14.25" customHeight="1" x14ac:dyDescent="0.3">
      <c r="E72" s="74"/>
      <c r="F72" s="75"/>
      <c r="G72" s="74"/>
      <c r="H72" s="74"/>
      <c r="I72" s="74"/>
    </row>
    <row r="73" spans="1:14" ht="184.2" customHeight="1" x14ac:dyDescent="0.25"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</row>
    <row r="74" spans="1:14" s="79" customFormat="1" x14ac:dyDescent="0.25">
      <c r="B74" s="78"/>
      <c r="D74" s="3"/>
      <c r="E74" s="80"/>
      <c r="F74" s="81"/>
      <c r="G74" s="81"/>
      <c r="H74" s="81"/>
      <c r="I74" s="82"/>
      <c r="J74" s="83"/>
      <c r="K74" s="84"/>
      <c r="L74" s="84"/>
      <c r="M74" s="83"/>
      <c r="N74" s="85"/>
    </row>
    <row r="75" spans="1:14" x14ac:dyDescent="0.25">
      <c r="E75" s="86"/>
      <c r="F75" s="87"/>
      <c r="G75" s="87"/>
      <c r="H75" s="87"/>
      <c r="I75" s="87"/>
    </row>
    <row r="76" spans="1:14" x14ac:dyDescent="0.25">
      <c r="E76" s="88"/>
      <c r="F76" s="89"/>
      <c r="G76" s="90"/>
      <c r="H76" s="90"/>
      <c r="I76" s="90"/>
      <c r="J76" s="90"/>
      <c r="K76" s="90"/>
      <c r="L76" s="90"/>
    </row>
  </sheetData>
  <autoFilter ref="A1:N72">
    <filterColumn colId="8" showButton="0"/>
    <filterColumn colId="9" showButton="0"/>
    <filterColumn colId="10" showButton="0"/>
    <filterColumn colId="11" showButton="0"/>
    <filterColumn colId="12" showButton="0"/>
  </autoFilter>
  <mergeCells count="9">
    <mergeCell ref="D73:N73"/>
    <mergeCell ref="L70:N70"/>
    <mergeCell ref="L71:N71"/>
    <mergeCell ref="I1:N1"/>
    <mergeCell ref="D2:N2"/>
    <mergeCell ref="D3:N3"/>
    <mergeCell ref="D4:N4"/>
    <mergeCell ref="D69:H69"/>
    <mergeCell ref="M69:N69"/>
  </mergeCells>
  <printOptions horizontalCentered="1"/>
  <pageMargins left="0.43307086614173229" right="0.43307086614173229" top="0.74803149606299213" bottom="0.74803149606299213" header="0.31496062992125984" footer="0.31496062992125984"/>
  <pageSetup paperSize="9" firstPageNumber="65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defaultValue">
  <element uid="d7220eed-17a6-431d-810c-83a0ddfed893" value=""/>
</sisl>
</file>

<file path=customXml/itemProps1.xml><?xml version="1.0" encoding="utf-8"?>
<ds:datastoreItem xmlns:ds="http://schemas.openxmlformats.org/officeDocument/2006/customXml" ds:itemID="{76CA849B-77B4-4D92-8B25-2402992F86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formularz cenowy cz.II akcesor.</vt:lpstr>
      <vt:lpstr>formularz cenowy cz.III (5)</vt:lpstr>
      <vt:lpstr>formularz cenowy cz.III (4)</vt:lpstr>
      <vt:lpstr>formularz cenowy cz.III zest.2</vt:lpstr>
      <vt:lpstr>'formularz cenowy cz.II akcesor.'!Obszar_wydruku</vt:lpstr>
      <vt:lpstr>'formularz cenowy cz.III (4)'!Obszar_wydruku</vt:lpstr>
      <vt:lpstr>'formularz cenowy cz.III (5)'!Obszar_wydruku</vt:lpstr>
      <vt:lpstr>'formularz cenowy cz.III zest.2'!Obszar_wydruku</vt:lpstr>
      <vt:lpstr>'formularz cenowy cz.II akcesor.'!Tytuły_wydruku</vt:lpstr>
      <vt:lpstr>'formularz cenowy cz.III (4)'!Tytuły_wydruku</vt:lpstr>
      <vt:lpstr>'formularz cenowy cz.III (5)'!Tytuły_wydruku</vt:lpstr>
      <vt:lpstr>'formularz cenowy cz.III zest.2'!Tytuły_wydruku</vt:lpstr>
    </vt:vector>
  </TitlesOfParts>
  <Company>Resort Obrony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Łęczycki Adam</dc:creator>
  <cp:lastModifiedBy>Łęczycki Adam</cp:lastModifiedBy>
  <cp:lastPrinted>2023-10-26T11:47:48Z</cp:lastPrinted>
  <dcterms:created xsi:type="dcterms:W3CDTF">2023-10-13T08:32:26Z</dcterms:created>
  <dcterms:modified xsi:type="dcterms:W3CDTF">2024-05-10T05:44:02Z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4adb2cf9-cfe6-439a-895c-5a399bcb1257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policy="8417b2fb-54a7-4fbc-b023-b6b37b7a623f" origin="defaultValue" xmlns="http://www.boldonj</vt:lpwstr>
  </property>
  <property fmtid="{D5CDD505-2E9C-101B-9397-08002B2CF9AE}" pid="4" name="bjDocumentLabelXML-0">
    <vt:lpwstr>ames.com/2008/01/sie/internal/label"&gt;&lt;element uid="d7220eed-17a6-431d-810c-83a0ddfed893" value="" /&gt;&lt;/sisl&gt;</vt:lpwstr>
  </property>
  <property fmtid="{D5CDD505-2E9C-101B-9397-08002B2CF9AE}" pid="5" name="bjDocumentSecurityLabel">
    <vt:lpwstr>[d7220eed-17a6-431d-810c-83a0ddfed893]</vt:lpwstr>
  </property>
  <property fmtid="{D5CDD505-2E9C-101B-9397-08002B2CF9AE}" pid="6" name="bjSaver">
    <vt:lpwstr>hptJ6ddBF+91rRgA4ADv4g9eDrvio1YV</vt:lpwstr>
  </property>
  <property fmtid="{D5CDD505-2E9C-101B-9397-08002B2CF9AE}" pid="7" name="bjClsUserRVM">
    <vt:lpwstr>[]</vt:lpwstr>
  </property>
</Properties>
</file>