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<sst xmlns="http://schemas.openxmlformats.org/spreadsheetml/2006/main" count="1548" uniqueCount="312">
  <si>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</si>
  <si>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</si>
  <si>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</si>
  <si>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</si>
  <si>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</si>
  <si>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</si>
  <si>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</si>
  <si>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</si>
  <si>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</si>
  <si>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</si>
  <si>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</si>
  <si>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</si>
  <si>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</si>
  <si>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</si>
  <si>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</si>
  <si>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</si>
  <si>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</si>
  <si>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</si>
  <si>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</si>
  <si>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</si>
  <si>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</si>
  <si>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</si>
  <si>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</si>
  <si>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</si>
  <si>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</si>
  <si>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</si>
  <si>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</si>
  <si>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</si>
  <si>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</si>
  <si>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</si>
  <si>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</si>
  <si>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</si>
  <si>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</si>
  <si>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</si>
  <si>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</si>
  <si>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</si>
  <si>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</si>
  <si>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</si>
  <si>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</si>
  <si>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</si>
  <si>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</si>
  <si>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</si>
  <si>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</si>
  <si>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</si>
  <si>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</si>
  <si>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</si>
  <si>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</si>
  <si>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</si>
  <si>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</si>
  <si>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</si>
  <si>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</si>
  <si>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</si>
  <si>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</si>
  <si>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</si>
  <si>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</si>
  <si>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</si>
  <si>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</si>
  <si>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</si>
  <si>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</si>
  <si>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</si>
  <si>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</si>
  <si>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</si>
  <si>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</si>
  <si>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</si>
  <si>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</si>
  <si>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</si>
  <si>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</si>
  <si>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</si>
  <si>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</si>
  <si>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</si>
  <si>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</si>
  <si>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</si>
  <si>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</si>
  <si>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</si>
  <si>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</si>
  <si>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</si>
  <si>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</si>
  <si>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</si>
  <si>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</si>
  <si>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</si>
  <si>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</si>
  <si>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</si>
  <si>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</si>
  <si>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</si>
  <si>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</si>
  <si>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</si>
  <si>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</si>
  <si>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</si>
  <si>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</si>
  <si>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</si>
  <si>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</si>
  <si>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</si>
  <si>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</si>
  <si>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</si>
  <si>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</si>
  <si>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</si>
  <si>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</si>
  <si>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</si>
  <si>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</si>
  <si>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</si>
  <si>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</si>
  <si>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</si>
  <si>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</si>
  <si>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</si>
  <si>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</si>
  <si>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</si>
  <si>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</si>
  <si>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</si>
  <si>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</si>
  <si>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</si>
  <si>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</si>
  <si>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</si>
  <si>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</si>
  <si>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</si>
  <si>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</si>
  <si>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</si>
  <si>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</si>
  <si>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</si>
  <si>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</si>
  <si>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</si>
  <si>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</si>
  <si>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</si>
  <si>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</si>
  <si>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</si>
  <si>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</si>
  <si>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</si>
  <si>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</si>
  <si>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</si>
  <si>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</si>
  <si>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</si>
  <si>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</si>
  <si>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</si>
  <si>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</si>
  <si>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</si>
  <si>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</si>
  <si>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</si>
  <si>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</si>
  <si>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</si>
  <si>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</si>
  <si>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</si>
  <si>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</si>
  <si>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</si>
  <si>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</si>
  <si>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</si>
  <si>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</si>
  <si>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</si>
  <si>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</si>
  <si>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</si>
  <si>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</si>
  <si>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</si>
  <si>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</si>
  <si>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</si>
  <si>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</si>
  <si>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</si>
  <si>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</si>
  <si>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</si>
  <si>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</si>
  <si>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</si>
  <si>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</si>
  <si>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</si>
  <si>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</si>
  <si>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</si>
  <si>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</si>
  <si>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</si>
  <si>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</si>
  <si>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</si>
  <si>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</si>
  <si>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</si>
  <si>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</si>
  <si>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</si>
  <si>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</si>
  <si>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</si>
  <si>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</si>
  <si>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</si>
  <si>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</si>
  <si>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</si>
  <si>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</si>
  <si>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</si>
  <si>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</si>
  <si>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</si>
  <si>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</si>
  <si>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</si>
  <si>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</si>
  <si>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</si>
  <si>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</si>
  <si>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</si>
  <si>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</si>
  <si>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</si>
  <si>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</si>
  <si>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</si>
  <si>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</si>
  <si>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</si>
  <si>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</si>
  <si>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</si>
  <si>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</si>
  <si>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</si>
  <si>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</si>
  <si>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</si>
  <si>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</si>
  <si>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</si>
  <si>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</si>
  <si>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</si>
  <si>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</si>
  <si>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</si>
  <si>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</si>
  <si>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</si>
  <si>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</si>
  <si>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</si>
  <si>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</si>
  <si>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</si>
  <si>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</si>
  <si>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</si>
  <si>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</si>
  <si>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</si>
  <si>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</si>
  <si>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</si>
  <si>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</si>
  <si>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</si>
  <si>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</si>
  <si>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</si>
  <si>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</si>
  <si>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</si>
  <si>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</si>
  <si>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</si>
  <si>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</si>
  <si>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</si>
  <si>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</si>
  <si>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</si>
  <si>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</si>
  <si>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</si>
  <si>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</si>
  <si>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</si>
  <si>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</si>
  <si>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</si>
  <si>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</si>
  <si>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</si>
  <si>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</si>
  <si>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</si>
  <si>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</si>
  <si>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</si>
  <si>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</si>
  <si>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</si>
  <si>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</si>
  <si>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</si>
  <si>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</si>
  <si>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</si>
  <si>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</si>
  <si>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</si>
  <si>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</si>
  <si>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</si>
  <si>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</si>
  <si>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</si>
  <si>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</si>
  <si>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</si>
  <si>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</si>
  <si>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</si>
  <si>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</si>
  <si>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</si>
  <si>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</si>
  <si>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</si>
  <si>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</si>
  <si>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</si>
  <si>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</si>
  <si>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</si>
  <si>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</si>
  <si>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</si>
  <si>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</si>
  <si>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</si>
  <si>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</si>
  <si>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</si>
  <si>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</si>
  <si>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</si>
  <si>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</si>
  <si>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</si>
  <si>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</si>
  <si>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</si>
  <si>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</si>
  <si>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</si>
  <si>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</si>
  <si>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</si>
  <si>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</si>
  <si>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</si>
  <si>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</si>
  <si>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</si>
  <si>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</si>
  <si>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</si>
  <si>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grudzień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</si>
  <si>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</si>
  <si>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</si>
  <si>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</si>
  <si>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</si>
  <si>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</si>
  <si>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</si>
  <si>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OKRES: I.2017 - I.2024   (ceny bez VAT)</t>
  </si>
  <si>
    <t>XII-2023</t>
  </si>
  <si>
    <t>XII-2022</t>
  </si>
  <si>
    <t>18.02.2024</t>
  </si>
  <si>
    <t>NR 8/2024</t>
  </si>
  <si>
    <t>19-25 lutego 2024r.</t>
  </si>
  <si>
    <t>styczeń</t>
  </si>
  <si>
    <t>styczeń  2024</t>
  </si>
  <si>
    <t>styczeń 2023</t>
  </si>
  <si>
    <t>styczeń 2022</t>
  </si>
  <si>
    <t>Zmiana ceny [%] w 2024r. względem:</t>
  </si>
  <si>
    <t>2023r.</t>
  </si>
  <si>
    <t>Ceny sprzedaży NETTO (bez VAT) wybranych produktów mleczarskich za okres: 19-25.02.2024r.</t>
  </si>
  <si>
    <t>25.02.2024</t>
  </si>
  <si>
    <t>Ceny sprzedaży NETTO (bez VAT) wybranych preparatów mlekopodobnych za okres: 19-25.02.2024r.</t>
  </si>
  <si>
    <t>Ceny zakupu masła w blokach 25 kg płacone przez podmioty branży piekarsko-cukierniczej za okres: 19-25.02.2024r.</t>
  </si>
  <si>
    <t>Ceny zakupu NETTO (bez VAT) płacone przez podmioty handlu detalicznego, wybranych produktów mleczarskich za okres: 19-25.02.2024r.</t>
  </si>
  <si>
    <r>
      <t>Mleko surowe</t>
    </r>
    <r>
      <rPr>
        <b/>
        <sz val="11"/>
        <rFont val="Times New Roman"/>
        <family val="1"/>
        <charset val="238"/>
      </rPr>
      <t xml:space="preserve"> skup    styczeń 24</t>
    </r>
  </si>
  <si>
    <t>Aktualna       19-25.02.24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</si>
</sst>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2" xfId="0" applyNumberFormat="1" applyFont="1" applyFill="1" applyBorder="1" applyAlignment="1">
      <alignment horizontal="center" vertical="center"/>
    </xf>
    <xf numFmtId="0" fontId="0" fillId="0" borderId="103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71" fillId="0" borderId="103" xfId="0" applyFont="1" applyBorder="1"/>
    <xf numFmtId="0" fontId="71" fillId="0" borderId="19" xfId="0" applyFont="1" applyBorder="1"/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0" fontId="64" fillId="0" borderId="126" xfId="0" applyFont="1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2" fillId="0" borderId="111" xfId="0" applyNumberFormat="1" applyFont="1" applyFill="1" applyBorder="1" applyAlignment="1">
      <alignment horizontal="center" vertical="center" wrapText="1"/>
    </xf>
    <xf numFmtId="0" fontId="72" fillId="0" borderId="126" xfId="0" applyFont="1" applyBorder="1" applyAlignment="1">
      <alignment horizontal="center" vertical="center"/>
    </xf>
    <xf numFmtId="0" fontId="73" fillId="0" borderId="111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1" xfId="0" applyNumberFormat="1" applyFont="1" applyFill="1" applyBorder="1" applyAlignment="1">
      <alignment horizontal="right" vertical="center" wrapText="1"/>
    </xf>
    <xf numFmtId="164" fontId="77" fillId="0" borderId="112" xfId="0" applyNumberFormat="1" applyFont="1" applyBorder="1" applyAlignment="1">
      <alignment horizontal="right" vertical="center" wrapText="1"/>
    </xf>
    <xf numFmtId="164" fontId="72" fillId="0" borderId="126" xfId="0" applyNumberFormat="1" applyFont="1" applyFill="1" applyBorder="1" applyAlignment="1">
      <alignment horizontal="right" vertical="center" wrapText="1"/>
    </xf>
    <xf numFmtId="164" fontId="73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2" fillId="0" borderId="121" xfId="0" applyFont="1" applyBorder="1" applyAlignment="1">
      <alignment horizontal="center"/>
    </xf>
    <xf numFmtId="0" fontId="73" fillId="0" borderId="118" xfId="0" applyFont="1" applyBorder="1" applyAlignment="1">
      <alignment horizontal="center"/>
    </xf>
    <xf numFmtId="0" fontId="73" fillId="0" borderId="119" xfId="0" applyFont="1" applyBorder="1" applyAlignment="1">
      <alignment horizontal="center"/>
    </xf>
    <xf numFmtId="0" fontId="80" fillId="0" borderId="119" xfId="0" applyFont="1" applyBorder="1" applyAlignment="1">
      <alignment horizontal="center"/>
    </xf>
    <xf numFmtId="0" fontId="73" fillId="0" borderId="122" xfId="0" applyFont="1" applyBorder="1" applyAlignment="1">
      <alignment horizontal="center"/>
    </xf>
    <xf numFmtId="0" fontId="73" fillId="0" borderId="61" xfId="0" applyFont="1" applyBorder="1" applyAlignment="1">
      <alignment horizontal="center"/>
    </xf>
    <xf numFmtId="0" fontId="80" fillId="0" borderId="61" xfId="0" applyFont="1" applyBorder="1" applyAlignment="1">
      <alignment horizontal="center"/>
    </xf>
    <xf numFmtId="0" fontId="72" fillId="0" borderId="123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3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4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0" fontId="73" fillId="0" borderId="20" xfId="0" applyFont="1" applyBorder="1"/>
    <xf numFmtId="0" fontId="73" fillId="0" borderId="32" xfId="0" applyFont="1" applyBorder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1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1" xfId="0" applyNumberFormat="1" applyFont="1" applyBorder="1" applyAlignment="1">
      <alignment horizontal="right" vertical="center" wrapText="1"/>
    </xf>
    <xf numFmtId="164" fontId="73" fillId="0" borderId="123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3" fontId="73" fillId="0" borderId="104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3" xfId="0" applyNumberFormat="1" applyFont="1" applyBorder="1" applyAlignment="1">
      <alignment horizontal="right" vertical="center" wrapText="1"/>
    </xf>
    <xf numFmtId="165" fontId="73" fillId="0" borderId="91" xfId="0" applyNumberFormat="1" applyFont="1" applyBorder="1" applyAlignment="1">
      <alignment horizontal="right" vertical="center" wrapText="1"/>
    </xf>
    <xf numFmtId="165" fontId="73" fillId="0" borderId="83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8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68" xfId="0" applyNumberFormat="1" applyFont="1" applyBorder="1" applyAlignment="1">
      <alignment horizontal="right" vertical="center" wrapText="1"/>
    </xf>
    <xf numFmtId="1" fontId="76" fillId="0" borderId="111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8" xfId="0" applyNumberFormat="1" applyFont="1" applyBorder="1" applyAlignment="1">
      <alignment vertical="center" wrapText="1"/>
    </xf>
    <xf numFmtId="164" fontId="73" fillId="0" borderId="92" xfId="0" applyNumberFormat="1" applyFont="1" applyBorder="1" applyAlignment="1">
      <alignment vertical="center" wrapText="1"/>
    </xf>
    <xf numFmtId="3" fontId="76" fillId="0" borderId="111" xfId="0" applyNumberFormat="1" applyFont="1" applyFill="1" applyBorder="1" applyAlignment="1">
      <alignment vertical="center" wrapText="1"/>
    </xf>
    <xf numFmtId="1" fontId="73" fillId="0" borderId="104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6" xfId="0" applyNumberFormat="1" applyFont="1" applyBorder="1" applyAlignment="1">
      <alignment horizontal="right" vertical="center" wrapText="1"/>
    </xf>
    <xf numFmtId="165" fontId="73" fillId="0" borderId="86" xfId="0" applyNumberFormat="1" applyFont="1" applyBorder="1" applyAlignment="1">
      <alignment horizontal="right" vertical="center" wrapText="1"/>
    </xf>
    <xf numFmtId="14" fontId="72" fillId="0" borderId="111" xfId="0" applyNumberFormat="1" applyFont="1" applyBorder="1" applyAlignment="1">
      <alignment horizontal="center" vertical="center" wrapText="1"/>
    </xf>
    <xf numFmtId="14" fontId="74" fillId="0" borderId="111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1" xfId="0" applyNumberFormat="1" applyFont="1" applyFill="1" applyBorder="1" applyAlignment="1">
      <alignment vertical="center" wrapText="1"/>
    </xf>
    <xf numFmtId="3" fontId="73" fillId="0" borderId="104" xfId="0" applyNumberFormat="1" applyFont="1" applyFill="1" applyBorder="1" applyAlignment="1">
      <alignment vertical="center" wrapText="1"/>
    </xf>
    <xf numFmtId="0" fontId="73" fillId="0" borderId="126" xfId="0" applyFont="1" applyBorder="1" applyAlignment="1">
      <alignment horizontal="left" vertical="center"/>
    </xf>
    <xf numFmtId="0" fontId="73" fillId="0" borderId="126" xfId="0" applyFont="1" applyBorder="1" applyAlignment="1">
      <alignment vertical="center" wrapText="1"/>
    </xf>
    <xf numFmtId="0" fontId="73" fillId="0" borderId="126" xfId="0" applyFont="1" applyBorder="1" applyAlignment="1">
      <alignment horizontal="center" vertical="center" wrapText="1"/>
    </xf>
    <xf numFmtId="1" fontId="72" fillId="0" borderId="124" xfId="0" applyNumberFormat="1" applyFont="1" applyFill="1" applyBorder="1" applyAlignment="1">
      <alignment horizontal="right" vertical="center" wrapText="1"/>
    </xf>
    <xf numFmtId="0" fontId="73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3" fontId="69" fillId="0" borderId="104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19" xfId="0" applyFont="1" applyFill="1" applyBorder="1" applyAlignment="1">
      <alignment horizontal="center" vertical="center"/>
    </xf>
    <xf numFmtId="0" fontId="99" fillId="0" borderId="103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9" fillId="0" borderId="104" xfId="0" applyFont="1" applyBorder="1" applyAlignment="1">
      <alignment horizontal="centerContinuous"/>
    </xf>
    <xf numFmtId="168" fontId="99" fillId="0" borderId="95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3" xfId="0" applyFont="1" applyBorder="1" applyAlignment="1">
      <alignment horizontal="center" vertical="center" wrapText="1"/>
    </xf>
    <xf numFmtId="164" fontId="73" fillId="0" borderId="74" xfId="0" quotePrefix="1" applyNumberFormat="1" applyFont="1" applyBorder="1" applyAlignment="1">
      <alignment horizontal="right" vertical="center" wrapText="1"/>
    </xf>
    <xf numFmtId="164" fontId="73" fillId="0" borderId="79" xfId="0" quotePrefix="1" applyNumberFormat="1" applyFont="1" applyBorder="1" applyAlignment="1">
      <alignment horizontal="right" vertical="center" wrapText="1"/>
    </xf>
    <xf numFmtId="164" fontId="73" fillId="0" borderId="123" xfId="0" quotePrefix="1" applyNumberFormat="1" applyFont="1" applyBorder="1" applyAlignment="1">
      <alignment horizontal="right" vertical="center" wrapText="1"/>
    </xf>
    <xf numFmtId="3" fontId="73" fillId="0" borderId="91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4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99" xfId="0" applyFont="1" applyBorder="1"/>
    <xf numFmtId="0" fontId="74" fillId="0" borderId="96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0" fontId="78" fillId="0" borderId="97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0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1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1" xfId="0" applyFont="1" applyBorder="1" applyAlignment="1">
      <alignment horizontal="centerContinuous"/>
    </xf>
    <xf numFmtId="167" fontId="78" fillId="0" borderId="88" xfId="0" applyNumberFormat="1" applyFont="1" applyBorder="1"/>
    <xf numFmtId="167" fontId="78" fillId="0" borderId="67" xfId="0" applyNumberFormat="1" applyFont="1" applyFill="1" applyBorder="1"/>
    <xf numFmtId="167" fontId="78" fillId="0" borderId="76" xfId="0" applyNumberFormat="1" applyFont="1" applyBorder="1"/>
    <xf numFmtId="167" fontId="78" fillId="0" borderId="67" xfId="0" applyNumberFormat="1" applyFont="1" applyBorder="1"/>
    <xf numFmtId="167" fontId="78" fillId="0" borderId="65" xfId="0" applyNumberFormat="1" applyFont="1" applyFill="1" applyBorder="1"/>
    <xf numFmtId="49" fontId="79" fillId="0" borderId="49" xfId="38" applyNumberFormat="1" applyFont="1" applyBorder="1"/>
    <xf numFmtId="0" fontId="79" fillId="0" borderId="70" xfId="38" applyFont="1" applyBorder="1"/>
    <xf numFmtId="167" fontId="79" fillId="0" borderId="89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49" xfId="0" applyNumberFormat="1" applyFont="1" applyFill="1" applyBorder="1"/>
    <xf numFmtId="49" fontId="79" fillId="0" borderId="51" xfId="38" applyNumberFormat="1" applyFont="1" applyBorder="1"/>
    <xf numFmtId="0" fontId="79" fillId="0" borderId="87" xfId="38" applyFont="1" applyBorder="1"/>
    <xf numFmtId="167" fontId="79" fillId="0" borderId="90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1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0" xfId="0" applyFont="1" applyBorder="1" applyAlignment="1">
      <alignment horizontal="centerContinuous" wrapText="1"/>
    </xf>
    <xf numFmtId="167" fontId="78" fillId="0" borderId="65" xfId="0" applyNumberFormat="1" applyFont="1" applyBorder="1"/>
    <xf numFmtId="0" fontId="79" fillId="0" borderId="81" xfId="38" applyFont="1" applyBorder="1"/>
    <xf numFmtId="167" fontId="79" fillId="0" borderId="42" xfId="0" applyNumberFormat="1" applyFont="1" applyBorder="1"/>
    <xf numFmtId="167" fontId="79" fillId="0" borderId="49" xfId="0" applyNumberFormat="1" applyFont="1" applyBorder="1"/>
    <xf numFmtId="0" fontId="79" fillId="0" borderId="82" xfId="38" applyFont="1" applyBorder="1"/>
    <xf numFmtId="167" fontId="79" fillId="0" borderId="43" xfId="0" applyNumberFormat="1" applyFont="1" applyBorder="1"/>
    <xf numFmtId="167" fontId="79" fillId="0" borderId="51" xfId="0" applyNumberFormat="1" applyFont="1" applyBorder="1"/>
    <xf numFmtId="167" fontId="79" fillId="0" borderId="49" xfId="38" applyNumberFormat="1" applyFont="1" applyBorder="1"/>
    <xf numFmtId="167" fontId="79" fillId="0" borderId="51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4" xfId="0" applyFont="1" applyBorder="1" applyAlignment="1">
      <alignment horizontal="centerContinuous" wrapText="1"/>
    </xf>
    <xf numFmtId="49" fontId="79" fillId="0" borderId="85" xfId="0" applyNumberFormat="1" applyFont="1" applyBorder="1"/>
    <xf numFmtId="0" fontId="79" fillId="0" borderId="81" xfId="0" applyFont="1" applyBorder="1"/>
    <xf numFmtId="167" fontId="79" fillId="0" borderId="89" xfId="0" applyNumberFormat="1" applyFont="1" applyBorder="1"/>
    <xf numFmtId="49" fontId="79" fillId="0" borderId="49" xfId="0" applyNumberFormat="1" applyFont="1" applyBorder="1"/>
    <xf numFmtId="49" fontId="79" fillId="0" borderId="51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1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7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6" xfId="0" applyNumberFormat="1" applyFont="1" applyFill="1" applyBorder="1"/>
    <xf numFmtId="167" fontId="79" fillId="29" borderId="50" xfId="38" applyNumberFormat="1" applyFont="1" applyFill="1" applyBorder="1"/>
    <xf numFmtId="167" fontId="79" fillId="29" borderId="52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6" xfId="0" applyNumberFormat="1" applyFont="1" applyFill="1" applyBorder="1"/>
    <xf numFmtId="167" fontId="79" fillId="29" borderId="50" xfId="0" applyNumberFormat="1" applyFont="1" applyFill="1" applyBorder="1"/>
    <xf numFmtId="167" fontId="79" fillId="29" borderId="52" xfId="0" applyNumberFormat="1" applyFont="1" applyFill="1" applyBorder="1"/>
    <xf numFmtId="0" fontId="117" fillId="29" borderId="72" xfId="0" applyFont="1" applyFill="1" applyBorder="1" applyAlignment="1">
      <alignment horizontal="center"/>
    </xf>
    <xf numFmtId="167" fontId="78" fillId="29" borderId="80" xfId="0" applyNumberFormat="1" applyFont="1" applyFill="1" applyBorder="1"/>
    <xf numFmtId="167" fontId="79" fillId="29" borderId="81" xfId="38" applyNumberFormat="1" applyFont="1" applyFill="1" applyBorder="1"/>
    <xf numFmtId="167" fontId="79" fillId="29" borderId="82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0" xfId="0" applyNumberFormat="1" applyFont="1" applyFill="1" applyBorder="1"/>
    <xf numFmtId="167" fontId="79" fillId="29" borderId="87" xfId="0" applyNumberFormat="1" applyFont="1" applyFill="1" applyBorder="1"/>
    <xf numFmtId="167" fontId="79" fillId="29" borderId="70" xfId="38" applyNumberFormat="1" applyFont="1" applyFill="1" applyBorder="1"/>
    <xf numFmtId="167" fontId="79" fillId="29" borderId="87" xfId="38" applyNumberFormat="1" applyFont="1" applyFill="1" applyBorder="1"/>
    <xf numFmtId="167" fontId="79" fillId="29" borderId="81" xfId="0" applyNumberFormat="1" applyFont="1" applyFill="1" applyBorder="1"/>
    <xf numFmtId="167" fontId="79" fillId="29" borderId="82" xfId="0" applyNumberFormat="1" applyFont="1" applyFill="1" applyBorder="1"/>
    <xf numFmtId="0" fontId="79" fillId="25" borderId="0" xfId="40" applyFont="1" applyFill="1"/>
    <xf numFmtId="0" fontId="74" fillId="25" borderId="57" xfId="40" applyFont="1" applyFill="1" applyBorder="1" applyAlignment="1">
      <alignment horizontal="center" vertical="center"/>
    </xf>
    <xf numFmtId="0" fontId="74" fillId="25" borderId="58" xfId="40" applyFont="1" applyFill="1" applyBorder="1" applyAlignment="1">
      <alignment horizontal="center" vertical="center" wrapText="1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8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1" xfId="40" applyNumberFormat="1" applyFont="1" applyFill="1" applyBorder="1"/>
    <xf numFmtId="4" fontId="73" fillId="25" borderId="61" xfId="39" applyNumberFormat="1" applyFont="1" applyFill="1" applyBorder="1"/>
    <xf numFmtId="3" fontId="73" fillId="25" borderId="61" xfId="39" applyNumberFormat="1" applyFont="1" applyFill="1" applyBorder="1"/>
    <xf numFmtId="3" fontId="73" fillId="25" borderId="62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3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4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8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3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" vertical="center"/>
    </xf>
    <xf numFmtId="0" fontId="72" fillId="25" borderId="58" xfId="40" applyFont="1" applyFill="1" applyBorder="1" applyAlignment="1">
      <alignment horizontal="center" vertical="center" wrapText="1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1" xfId="0" applyNumberFormat="1" applyFont="1" applyBorder="1" applyAlignment="1">
      <alignment horizontal="right" vertical="center" wrapText="1"/>
    </xf>
    <xf numFmtId="165" fontId="73" fillId="0" borderId="79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2" xfId="0" applyNumberFormat="1" applyFont="1" applyBorder="1" applyAlignment="1">
      <alignment horizontal="right" vertical="center" wrapText="1"/>
    </xf>
    <xf numFmtId="165" fontId="73" fillId="0" borderId="114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3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8" xfId="0" applyNumberFormat="1" applyFont="1" applyBorder="1" applyAlignment="1">
      <alignment vertical="center" wrapText="1"/>
    </xf>
    <xf numFmtId="1" fontId="73" fillId="0" borderId="86" xfId="0" applyNumberFormat="1" applyFont="1" applyBorder="1" applyAlignment="1">
      <alignment vertical="center" wrapText="1"/>
    </xf>
    <xf numFmtId="165" fontId="73" fillId="0" borderId="86" xfId="0" applyNumberFormat="1" applyFont="1" applyBorder="1" applyAlignment="1">
      <alignment vertical="center" wrapText="1"/>
    </xf>
    <xf numFmtId="0" fontId="73" fillId="0" borderId="130" xfId="0" applyFont="1" applyFill="1" applyBorder="1" applyAlignment="1">
      <alignment horizontal="center" wrapText="1"/>
    </xf>
    <xf numFmtId="0" fontId="73" fillId="0" borderId="128" xfId="0" applyFont="1" applyBorder="1" applyAlignment="1">
      <alignment vertical="center" wrapText="1"/>
    </xf>
    <xf numFmtId="0" fontId="72" fillId="0" borderId="13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7" xfId="0" applyFont="1" applyBorder="1" applyAlignment="1">
      <alignment horizontal="centerContinuous"/>
    </xf>
    <xf numFmtId="0" fontId="72" fillId="0" borderId="138" xfId="0" applyFont="1" applyBorder="1" applyAlignment="1">
      <alignment horizontal="centerContinuous"/>
    </xf>
    <xf numFmtId="0" fontId="72" fillId="0" borderId="129" xfId="0" applyFont="1" applyBorder="1" applyAlignment="1">
      <alignment horizontal="centerContinuous"/>
    </xf>
    <xf numFmtId="0" fontId="72" fillId="0" borderId="132" xfId="0" applyFont="1" applyBorder="1" applyAlignment="1">
      <alignment horizontal="centerContinuous"/>
    </xf>
    <xf numFmtId="0" fontId="73" fillId="0" borderId="111" xfId="0" applyFont="1" applyFill="1" applyBorder="1" applyAlignment="1">
      <alignment horizontal="centerContinuous" vertical="center" wrapText="1"/>
    </xf>
    <xf numFmtId="0" fontId="73" fillId="0" borderId="127" xfId="0" applyFont="1" applyFill="1" applyBorder="1" applyAlignment="1">
      <alignment horizontal="centerContinuous" vertical="center" wrapText="1"/>
    </xf>
    <xf numFmtId="0" fontId="73" fillId="0" borderId="129" xfId="0" applyFont="1" applyFill="1" applyBorder="1" applyAlignment="1">
      <alignment horizontal="center" wrapText="1"/>
    </xf>
    <xf numFmtId="0" fontId="73" fillId="0" borderId="132" xfId="0" applyFont="1" applyFill="1" applyBorder="1" applyAlignment="1">
      <alignment horizontal="center" wrapText="1"/>
    </xf>
    <xf numFmtId="1" fontId="73" fillId="0" borderId="139" xfId="0" applyNumberFormat="1" applyFont="1" applyFill="1" applyBorder="1" applyAlignment="1">
      <alignment horizontal="right" vertical="center" wrapText="1"/>
    </xf>
    <xf numFmtId="0" fontId="73" fillId="0" borderId="102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2" xfId="0" applyFont="1" applyFill="1" applyBorder="1" applyAlignment="1">
      <alignment horizontal="center" vertical="center"/>
    </xf>
    <xf numFmtId="0" fontId="73" fillId="0" borderId="123" xfId="0" applyFont="1" applyBorder="1" applyAlignment="1">
      <alignment vertical="center" wrapText="1"/>
    </xf>
    <xf numFmtId="0" fontId="73" fillId="0" borderId="114" xfId="0" applyFont="1" applyBorder="1" applyAlignment="1">
      <alignment vertical="center" wrapText="1"/>
    </xf>
    <xf numFmtId="0" fontId="73" fillId="0" borderId="115" xfId="0" applyFont="1" applyBorder="1" applyAlignment="1">
      <alignment vertical="center" wrapText="1"/>
    </xf>
    <xf numFmtId="0" fontId="73" fillId="0" borderId="135" xfId="0" applyFont="1" applyFill="1" applyBorder="1" applyAlignment="1">
      <alignment horizontal="centerContinuous" vertical="center" wrapText="1"/>
    </xf>
    <xf numFmtId="0" fontId="73" fillId="0" borderId="132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Continuous" vertic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 wrapText="1"/>
    </xf>
    <xf numFmtId="0" fontId="73" fillId="0" borderId="77" xfId="0" quotePrefix="1" applyFont="1" applyBorder="1" applyAlignment="1">
      <alignment horizontal="center" vertical="center" wrapText="1"/>
    </xf>
    <xf numFmtId="10" fontId="73" fillId="0" borderId="77" xfId="0" quotePrefix="1" applyNumberFormat="1" applyFont="1" applyBorder="1" applyAlignment="1">
      <alignment horizontal="center" vertical="center" wrapText="1"/>
    </xf>
    <xf numFmtId="10" fontId="73" fillId="0" borderId="73" xfId="0" quotePrefix="1" applyNumberFormat="1" applyFont="1" applyBorder="1" applyAlignment="1">
      <alignment horizontal="center" vertical="center" wrapText="1"/>
    </xf>
    <xf numFmtId="0" fontId="72" fillId="0" borderId="124" xfId="0" applyFont="1" applyBorder="1" applyAlignment="1">
      <alignment vertical="center" wrapText="1"/>
    </xf>
    <xf numFmtId="0" fontId="73" fillId="0" borderId="73" xfId="0" applyFont="1" applyBorder="1" applyAlignment="1">
      <alignment horizontal="center" vertical="center" wrapText="1"/>
    </xf>
    <xf numFmtId="0" fontId="72" fillId="0" borderId="126" xfId="0" applyFont="1" applyBorder="1" applyAlignment="1">
      <alignment vertical="center" wrapText="1"/>
    </xf>
    <xf numFmtId="3" fontId="73" fillId="0" borderId="111" xfId="0" applyNumberFormat="1" applyFont="1" applyFill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164" fontId="77" fillId="0" borderId="145" xfId="0" applyNumberFormat="1" applyFont="1" applyBorder="1" applyAlignment="1">
      <alignment horizontal="right" vertical="center" wrapText="1"/>
    </xf>
    <xf numFmtId="0" fontId="72" fillId="0" borderId="143" xfId="0" applyFont="1" applyBorder="1" applyAlignment="1">
      <alignment horizontal="center" vertical="center"/>
    </xf>
    <xf numFmtId="164" fontId="72" fillId="0" borderId="126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33" xfId="0" applyFont="1" applyBorder="1" applyAlignment="1">
      <alignment horizontal="centerContinuous" vertical="center"/>
    </xf>
    <xf numFmtId="0" fontId="78" fillId="0" borderId="140" xfId="0" applyFont="1" applyBorder="1" applyAlignment="1">
      <alignment horizontal="centerContinuous" vertical="center"/>
    </xf>
    <xf numFmtId="0" fontId="78" fillId="0" borderId="132" xfId="0" applyFont="1" applyBorder="1" applyAlignment="1">
      <alignment horizontal="centerContinuous" vertical="center"/>
    </xf>
    <xf numFmtId="0" fontId="78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115" xfId="0" applyFont="1" applyBorder="1" applyAlignment="1">
      <alignment horizontal="center" vertical="center"/>
    </xf>
    <xf numFmtId="0" fontId="72" fillId="0" borderId="103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3" fillId="0" borderId="134" xfId="0" applyFont="1" applyBorder="1" applyAlignment="1">
      <alignment vertical="center" wrapText="1"/>
    </xf>
    <xf numFmtId="0" fontId="73" fillId="0" borderId="117" xfId="0" applyFont="1" applyBorder="1" applyAlignment="1">
      <alignment horizontal="center" vertical="center"/>
    </xf>
    <xf numFmtId="0" fontId="126" fillId="0" borderId="0" xfId="0" applyFont="1"/>
    <xf numFmtId="0" fontId="73" fillId="0" borderId="149" xfId="0" applyFont="1" applyFill="1" applyBorder="1" applyAlignment="1">
      <alignment horizontal="center" wrapText="1"/>
    </xf>
    <xf numFmtId="0" fontId="78" fillId="0" borderId="111" xfId="0" applyFont="1" applyFill="1" applyBorder="1" applyAlignment="1">
      <alignment horizontal="center" vertical="center" wrapText="1"/>
    </xf>
    <xf numFmtId="0" fontId="73" fillId="0" borderId="152" xfId="0" applyFont="1" applyBorder="1" applyAlignment="1">
      <alignment horizontal="center" vertical="center" wrapText="1"/>
    </xf>
    <xf numFmtId="0" fontId="64" fillId="0" borderId="155" xfId="0" applyFont="1" applyBorder="1"/>
    <xf numFmtId="0" fontId="72" fillId="0" borderId="155" xfId="0" applyFont="1" applyBorder="1" applyAlignment="1">
      <alignment horizontal="center" vertical="center"/>
    </xf>
    <xf numFmtId="0" fontId="72" fillId="0" borderId="156" xfId="0" applyFont="1" applyBorder="1" applyAlignment="1">
      <alignment horizontal="centerContinuous"/>
    </xf>
    <xf numFmtId="0" fontId="72" fillId="0" borderId="157" xfId="0" applyFont="1" applyBorder="1" applyAlignment="1">
      <alignment horizontal="centerContinuous"/>
    </xf>
    <xf numFmtId="0" fontId="73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2" fillId="0" borderId="159" xfId="0" applyNumberFormat="1" applyFont="1" applyFill="1" applyBorder="1" applyAlignment="1">
      <alignment horizontal="right" vertical="center" wrapText="1"/>
    </xf>
    <xf numFmtId="1" fontId="73" fillId="0" borderId="158" xfId="0" applyNumberFormat="1" applyFont="1" applyBorder="1" applyAlignment="1">
      <alignment horizontal="right" vertical="center" wrapText="1"/>
    </xf>
    <xf numFmtId="165" fontId="73" fillId="0" borderId="152" xfId="0" applyNumberFormat="1" applyFont="1" applyBorder="1" applyAlignment="1">
      <alignment horizontal="right" vertical="center" wrapText="1"/>
    </xf>
    <xf numFmtId="0" fontId="72" fillId="0" borderId="161" xfId="0" applyFont="1" applyBorder="1" applyAlignment="1">
      <alignment horizontal="centerContinuous" vertical="center" wrapText="1"/>
    </xf>
    <xf numFmtId="0" fontId="73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9" fillId="24" borderId="126" xfId="0" applyFont="1" applyFill="1" applyBorder="1" applyAlignment="1">
      <alignment horizontal="center"/>
    </xf>
    <xf numFmtId="0" fontId="99" fillId="24" borderId="141" xfId="0" applyFont="1" applyFill="1" applyBorder="1" applyAlignment="1">
      <alignment horizontal="center" vertical="center"/>
    </xf>
    <xf numFmtId="0" fontId="99" fillId="24" borderId="155" xfId="0" applyFont="1" applyFill="1" applyBorder="1" applyAlignment="1">
      <alignment horizontal="center" vertical="center"/>
    </xf>
    <xf numFmtId="0" fontId="99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7" fillId="0" borderId="0" xfId="0" applyFont="1"/>
    <xf numFmtId="0" fontId="72" fillId="0" borderId="161" xfId="0" applyFont="1" applyBorder="1" applyAlignment="1">
      <alignment horizontal="centerContinuous"/>
    </xf>
    <xf numFmtId="0" fontId="73" fillId="0" borderId="155" xfId="0" applyFont="1" applyBorder="1" applyAlignment="1">
      <alignment horizontal="centerContinuous" vertical="center" wrapText="1"/>
    </xf>
    <xf numFmtId="0" fontId="75" fillId="0" borderId="136" xfId="0" applyFont="1" applyBorder="1" applyAlignment="1">
      <alignment horizontal="center" wrapText="1"/>
    </xf>
    <xf numFmtId="165" fontId="73" fillId="0" borderId="126" xfId="0" applyNumberFormat="1" applyFont="1" applyBorder="1" applyAlignment="1">
      <alignment vertical="center" wrapText="1"/>
    </xf>
    <xf numFmtId="164" fontId="77" fillId="0" borderId="154" xfId="0" applyNumberFormat="1" applyFont="1" applyBorder="1" applyAlignment="1">
      <alignment horizontal="right" vertical="center" wrapText="1"/>
    </xf>
    <xf numFmtId="14" fontId="25" fillId="0" borderId="102" xfId="0" applyNumberFormat="1" applyFont="1" applyFill="1" applyBorder="1" applyAlignment="1">
      <alignment horizontal="center" vertical="center"/>
    </xf>
    <xf numFmtId="0" fontId="61" fillId="0" borderId="126" xfId="0" applyFont="1" applyBorder="1"/>
    <xf numFmtId="0" fontId="61" fillId="0" borderId="155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5" fillId="0" borderId="167" xfId="0" applyFont="1" applyBorder="1" applyAlignment="1">
      <alignment horizontal="center" wrapText="1"/>
    </xf>
    <xf numFmtId="0" fontId="129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31" fillId="0" borderId="164" xfId="0" applyNumberFormat="1" applyFont="1" applyFill="1" applyBorder="1" applyAlignment="1">
      <alignment horizontal="right" vertical="center" wrapText="1"/>
    </xf>
    <xf numFmtId="1" fontId="132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4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5" fillId="0" borderId="0" xfId="53" applyFont="1" applyFill="1"/>
    <xf numFmtId="0" fontId="127" fillId="0" borderId="0" xfId="0" applyFont="1" applyFill="1"/>
    <xf numFmtId="1" fontId="73" fillId="0" borderId="15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Border="1" applyAlignment="1">
      <alignment horizontal="right" vertical="center" wrapText="1"/>
    </xf>
    <xf numFmtId="165" fontId="73" fillId="0" borderId="153" xfId="0" applyNumberFormat="1" applyFont="1" applyBorder="1" applyAlignment="1">
      <alignment horizontal="right" vertical="center" wrapText="1"/>
    </xf>
    <xf numFmtId="165" fontId="73" fillId="0" borderId="158" xfId="0" applyNumberFormat="1" applyFont="1" applyBorder="1" applyAlignment="1">
      <alignment horizontal="right" vertical="center" wrapText="1"/>
    </xf>
    <xf numFmtId="1" fontId="76" fillId="0" borderId="155" xfId="0" applyNumberFormat="1" applyFont="1" applyBorder="1" applyAlignment="1">
      <alignment horizontal="right" vertical="center" wrapText="1"/>
    </xf>
    <xf numFmtId="165" fontId="76" fillId="0" borderId="154" xfId="0" applyNumberFormat="1" applyFont="1" applyBorder="1" applyAlignment="1">
      <alignment horizontal="right" vertical="center" wrapText="1"/>
    </xf>
    <xf numFmtId="3" fontId="73" fillId="0" borderId="153" xfId="0" applyNumberFormat="1" applyFont="1" applyBorder="1" applyAlignment="1">
      <alignment vertical="center" wrapText="1"/>
    </xf>
    <xf numFmtId="164" fontId="73" fillId="0" borderId="158" xfId="0" applyNumberFormat="1" applyFont="1" applyBorder="1" applyAlignment="1">
      <alignment vertical="center" wrapText="1"/>
    </xf>
    <xf numFmtId="3" fontId="73" fillId="0" borderId="159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Border="1" applyAlignment="1">
      <alignment horizontal="right" vertical="center" wrapText="1"/>
    </xf>
    <xf numFmtId="3" fontId="76" fillId="0" borderId="155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vertical="center" wrapText="1"/>
    </xf>
    <xf numFmtId="14" fontId="74" fillId="0" borderId="155" xfId="0" applyNumberFormat="1" applyFont="1" applyBorder="1" applyAlignment="1">
      <alignment horizontal="center" vertical="center" wrapText="1"/>
    </xf>
    <xf numFmtId="1" fontId="72" fillId="0" borderId="161" xfId="0" applyNumberFormat="1" applyFont="1" applyFill="1" applyBorder="1" applyAlignment="1">
      <alignment vertical="center" wrapText="1"/>
    </xf>
    <xf numFmtId="165" fontId="73" fillId="0" borderId="167" xfId="0" applyNumberFormat="1" applyFont="1" applyBorder="1" applyAlignment="1">
      <alignment vertical="center" wrapText="1"/>
    </xf>
    <xf numFmtId="165" fontId="73" fillId="0" borderId="83" xfId="0" applyNumberFormat="1" applyFont="1" applyBorder="1" applyAlignment="1">
      <alignment vertical="center" wrapText="1"/>
    </xf>
    <xf numFmtId="165" fontId="73" fillId="0" borderId="68" xfId="0" applyNumberFormat="1" applyFont="1" applyBorder="1" applyAlignment="1">
      <alignment vertical="center" wrapText="1"/>
    </xf>
    <xf numFmtId="1" fontId="72" fillId="0" borderId="159" xfId="0" applyNumberFormat="1" applyFont="1" applyFill="1" applyBorder="1" applyAlignment="1">
      <alignment vertical="center" wrapText="1"/>
    </xf>
    <xf numFmtId="1" fontId="73" fillId="0" borderId="153" xfId="0" applyNumberFormat="1" applyFont="1" applyBorder="1" applyAlignment="1">
      <alignment vertical="center" wrapText="1"/>
    </xf>
    <xf numFmtId="165" fontId="73" fillId="0" borderId="153" xfId="0" applyNumberFormat="1" applyFont="1" applyBorder="1" applyAlignment="1">
      <alignment vertical="center" wrapText="1"/>
    </xf>
    <xf numFmtId="0" fontId="136" fillId="0" borderId="0" xfId="0" applyFont="1"/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66" xfId="0" applyFont="1" applyFill="1" applyBorder="1" applyAlignment="1">
      <alignment horizontal="centerContinuous"/>
    </xf>
    <xf numFmtId="0" fontId="72" fillId="0" borderId="165" xfId="0" applyFont="1" applyFill="1" applyBorder="1" applyAlignment="1">
      <alignment horizontal="centerContinuous"/>
    </xf>
    <xf numFmtId="0" fontId="73" fillId="0" borderId="167" xfId="0" applyFont="1" applyFill="1" applyBorder="1" applyAlignment="1">
      <alignment horizontal="centerContinuous"/>
    </xf>
    <xf numFmtId="0" fontId="73" fillId="0" borderId="171" xfId="0" applyFont="1" applyFill="1" applyBorder="1"/>
    <xf numFmtId="0" fontId="73" fillId="0" borderId="170" xfId="0" applyFont="1" applyFill="1" applyBorder="1"/>
    <xf numFmtId="0" fontId="73" fillId="0" borderId="172" xfId="0" applyFont="1" applyFill="1" applyBorder="1"/>
    <xf numFmtId="0" fontId="73" fillId="0" borderId="173" xfId="0" applyFont="1" applyFill="1" applyBorder="1" applyAlignment="1">
      <alignment horizontal="centerContinuous" vertical="center" wrapText="1"/>
    </xf>
    <xf numFmtId="0" fontId="73" fillId="0" borderId="170" xfId="0" applyFont="1" applyFill="1" applyBorder="1" applyAlignment="1">
      <alignment horizontal="centerContinuous" vertical="center" wrapText="1"/>
    </xf>
    <xf numFmtId="0" fontId="76" fillId="0" borderId="169" xfId="0" applyFont="1" applyBorder="1" applyAlignment="1">
      <alignment vertical="center" wrapText="1"/>
    </xf>
    <xf numFmtId="165" fontId="76" fillId="0" borderId="155" xfId="0" applyNumberFormat="1" applyFont="1" applyBorder="1" applyAlignment="1">
      <alignment horizontal="right" vertical="center" wrapText="1"/>
    </xf>
    <xf numFmtId="164" fontId="73" fillId="0" borderId="153" xfId="0" applyNumberFormat="1" applyFont="1" applyBorder="1" applyAlignment="1">
      <alignment horizontal="right" vertical="center" wrapText="1"/>
    </xf>
    <xf numFmtId="164" fontId="73" fillId="0" borderId="68" xfId="0" applyNumberFormat="1" applyFont="1" applyBorder="1" applyAlignment="1">
      <alignment vertical="center" wrapText="1"/>
    </xf>
    <xf numFmtId="164" fontId="76" fillId="0" borderId="155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4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4" fontId="139" fillId="0" borderId="161" xfId="0" applyNumberFormat="1" applyFont="1" applyFill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0" fontId="140" fillId="0" borderId="0" xfId="0" applyFont="1"/>
    <xf numFmtId="0" fontId="73" fillId="0" borderId="169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2" xfId="0" applyFont="1" applyBorder="1" applyAlignment="1">
      <alignment vertical="center"/>
    </xf>
    <xf numFmtId="0" fontId="73" fillId="0" borderId="169" xfId="0" applyFont="1" applyBorder="1" applyAlignment="1">
      <alignment vertical="center"/>
    </xf>
    <xf numFmtId="0" fontId="76" fillId="0" borderId="169" xfId="0" applyFont="1" applyBorder="1" applyAlignment="1">
      <alignment vertical="center"/>
    </xf>
    <xf numFmtId="0" fontId="73" fillId="0" borderId="152" xfId="0" applyFont="1" applyBorder="1" applyAlignment="1">
      <alignment vertical="center" wrapText="1"/>
    </xf>
    <xf numFmtId="0" fontId="76" fillId="0" borderId="126" xfId="0" applyFont="1" applyBorder="1" applyAlignment="1">
      <alignment vertical="center" wrapText="1"/>
    </xf>
    <xf numFmtId="167" fontId="78" fillId="29" borderId="174" xfId="0" applyNumberFormat="1" applyFont="1" applyFill="1" applyBorder="1"/>
    <xf numFmtId="167" fontId="79" fillId="29" borderId="175" xfId="0" applyNumberFormat="1" applyFont="1" applyFill="1" applyBorder="1"/>
    <xf numFmtId="167" fontId="79" fillId="29" borderId="176" xfId="0" applyNumberFormat="1" applyFont="1" applyFill="1" applyBorder="1"/>
    <xf numFmtId="167" fontId="78" fillId="0" borderId="177" xfId="0" applyNumberFormat="1" applyFont="1" applyFill="1" applyBorder="1"/>
    <xf numFmtId="167" fontId="79" fillId="0" borderId="178" xfId="0" applyNumberFormat="1" applyFont="1" applyFill="1" applyBorder="1"/>
    <xf numFmtId="167" fontId="79" fillId="0" borderId="179" xfId="0" applyNumberFormat="1" applyFont="1" applyFill="1" applyBorder="1"/>
    <xf numFmtId="167" fontId="79" fillId="29" borderId="180" xfId="38" applyNumberFormat="1" applyFont="1" applyFill="1" applyBorder="1"/>
    <xf numFmtId="167" fontId="79" fillId="29" borderId="181" xfId="38" applyNumberFormat="1" applyFont="1" applyFill="1" applyBorder="1"/>
    <xf numFmtId="0" fontId="73" fillId="0" borderId="169" xfId="0" applyFont="1" applyBorder="1" applyAlignment="1">
      <alignment horizontal="center" vertical="center" wrapText="1"/>
    </xf>
    <xf numFmtId="0" fontId="73" fillId="0" borderId="172" xfId="0" applyFont="1" applyBorder="1" applyAlignment="1">
      <alignment horizontal="center" vertical="center" wrapText="1"/>
    </xf>
    <xf numFmtId="14" fontId="139" fillId="0" borderId="111" xfId="0" applyNumberFormat="1" applyFont="1" applyFill="1" applyBorder="1" applyAlignment="1">
      <alignment horizontal="center" vertical="center" wrapText="1"/>
    </xf>
    <xf numFmtId="0" fontId="139" fillId="0" borderId="154" xfId="0" applyFont="1" applyBorder="1" applyAlignment="1">
      <alignment horizontal="center" vertical="center" wrapText="1"/>
    </xf>
    <xf numFmtId="0" fontId="139" fillId="0" borderId="155" xfId="0" applyFont="1" applyBorder="1" applyAlignment="1">
      <alignment horizontal="center" vertical="center" wrapText="1"/>
    </xf>
    <xf numFmtId="3" fontId="73" fillId="0" borderId="159" xfId="0" applyNumberFormat="1" applyFont="1" applyFill="1" applyBorder="1" applyAlignment="1">
      <alignment vertical="center" wrapText="1"/>
    </xf>
    <xf numFmtId="1" fontId="73" fillId="0" borderId="161" xfId="0" applyNumberFormat="1" applyFont="1" applyFill="1" applyBorder="1" applyAlignment="1">
      <alignment horizontal="right" vertical="center" wrapText="1"/>
    </xf>
    <xf numFmtId="1" fontId="73" fillId="0" borderId="167" xfId="0" applyNumberFormat="1" applyFont="1" applyBorder="1" applyAlignment="1">
      <alignment vertical="center" wrapText="1"/>
    </xf>
    <xf numFmtId="165" fontId="73" fillId="30" borderId="83" xfId="0" applyNumberFormat="1" applyFont="1" applyFill="1" applyBorder="1" applyAlignment="1">
      <alignment horizontal="right" vertical="center" wrapText="1"/>
    </xf>
    <xf numFmtId="165" fontId="73" fillId="30" borderId="86" xfId="0" applyNumberFormat="1" applyFont="1" applyFill="1" applyBorder="1" applyAlignment="1">
      <alignment horizontal="right" vertical="center" wrapText="1"/>
    </xf>
    <xf numFmtId="165" fontId="73" fillId="0" borderId="83" xfId="0" quotePrefix="1" applyNumberFormat="1" applyFont="1" applyBorder="1" applyAlignment="1">
      <alignment horizontal="right" vertical="center" wrapText="1"/>
    </xf>
    <xf numFmtId="4" fontId="73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3" fillId="0" borderId="145" xfId="0" applyNumberFormat="1" applyFont="1" applyFill="1" applyBorder="1" applyAlignment="1">
      <alignment horizontal="center" vertical="center" wrapText="1"/>
    </xf>
    <xf numFmtId="0" fontId="79" fillId="0" borderId="126" xfId="0" applyFont="1" applyFill="1" applyBorder="1" applyAlignment="1">
      <alignment horizontal="center" vertical="center" wrapText="1"/>
    </xf>
    <xf numFmtId="0" fontId="141" fillId="0" borderId="0" xfId="0" applyFont="1" applyAlignment="1">
      <alignment vertical="center"/>
    </xf>
    <xf numFmtId="0" fontId="79" fillId="0" borderId="182" xfId="0" applyFont="1" applyBorder="1" applyAlignment="1">
      <alignment horizontal="center" vertical="center" wrapText="1"/>
    </xf>
    <xf numFmtId="0" fontId="79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3" fillId="0" borderId="111" xfId="0" applyNumberFormat="1" applyFont="1" applyFill="1" applyBorder="1" applyAlignment="1">
      <alignment horizontal="right"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65" fontId="73" fillId="0" borderId="155" xfId="0" applyNumberFormat="1" applyFont="1" applyBorder="1" applyAlignment="1">
      <alignment horizontal="right" vertical="center" wrapText="1"/>
    </xf>
    <xf numFmtId="0" fontId="72" fillId="0" borderId="166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7" xfId="0" applyFont="1" applyBorder="1" applyAlignment="1">
      <alignment horizontal="centerContinuous"/>
    </xf>
    <xf numFmtId="0" fontId="73" fillId="0" borderId="154" xfId="0" applyFont="1" applyBorder="1" applyAlignment="1">
      <alignment horizontal="centerContinuous" vertical="center" wrapText="1"/>
    </xf>
    <xf numFmtId="0" fontId="73" fillId="0" borderId="160" xfId="0" applyFont="1" applyBorder="1" applyAlignment="1">
      <alignment horizontal="center" wrapText="1"/>
    </xf>
    <xf numFmtId="4" fontId="73" fillId="0" borderId="165" xfId="0" applyNumberFormat="1" applyFont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3" fontId="72" fillId="0" borderId="154" xfId="0" applyNumberFormat="1" applyFont="1" applyBorder="1" applyAlignment="1">
      <alignment vertical="center" wrapText="1"/>
    </xf>
    <xf numFmtId="0" fontId="73" fillId="0" borderId="166" xfId="0" applyFont="1" applyBorder="1" applyAlignment="1">
      <alignment horizontal="center" vertical="center" wrapText="1"/>
    </xf>
    <xf numFmtId="0" fontId="123" fillId="0" borderId="0" xfId="0" applyFont="1"/>
    <xf numFmtId="0" fontId="72" fillId="0" borderId="166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164" fontId="72" fillId="0" borderId="185" xfId="0" applyNumberFormat="1" applyFont="1" applyFill="1" applyBorder="1" applyAlignment="1">
      <alignment horizontal="right" vertical="center" wrapText="1"/>
    </xf>
    <xf numFmtId="164" fontId="73" fillId="0" borderId="186" xfId="0" applyNumberFormat="1" applyFont="1" applyFill="1" applyBorder="1" applyAlignment="1">
      <alignment horizontal="right" vertical="center" wrapText="1"/>
    </xf>
    <xf numFmtId="164" fontId="76" fillId="0" borderId="184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right" vertical="center"/>
    </xf>
    <xf numFmtId="2" fontId="72" fillId="0" borderId="187" xfId="0" applyNumberFormat="1" applyFont="1" applyBorder="1" applyAlignment="1">
      <alignment horizontal="right" vertical="center"/>
    </xf>
    <xf numFmtId="14" fontId="139" fillId="0" borderId="165" xfId="0" applyNumberFormat="1" applyFont="1" applyBorder="1" applyAlignment="1">
      <alignment horizontal="center" vertical="center" wrapText="1"/>
    </xf>
    <xf numFmtId="1" fontId="76" fillId="0" borderId="161" xfId="0" applyNumberFormat="1" applyFont="1" applyFill="1" applyBorder="1" applyAlignment="1">
      <alignment horizontal="right" vertical="center" wrapText="1"/>
    </xf>
    <xf numFmtId="1" fontId="76" fillId="0" borderId="167" xfId="0" applyNumberFormat="1" applyFont="1" applyBorder="1" applyAlignment="1">
      <alignment horizontal="right" vertical="center" wrapText="1"/>
    </xf>
    <xf numFmtId="165" fontId="76" fillId="0" borderId="167" xfId="0" applyNumberFormat="1" applyFont="1" applyBorder="1" applyAlignment="1">
      <alignment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" fontId="73" fillId="0" borderId="120" xfId="0" applyNumberFormat="1" applyFont="1" applyBorder="1" applyAlignment="1">
      <alignment horizontal="right" vertic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3" fillId="0" borderId="21" xfId="0" applyNumberFormat="1" applyFont="1" applyBorder="1" applyAlignment="1">
      <alignment horizontal="right" vertical="center" wrapText="1"/>
    </xf>
    <xf numFmtId="164" fontId="72" fillId="0" borderId="145" xfId="0" applyNumberFormat="1" applyFont="1" applyBorder="1" applyAlignment="1">
      <alignment horizontal="right" vertical="center" wrapText="1"/>
    </xf>
    <xf numFmtId="3" fontId="72" fillId="0" borderId="119" xfId="0" applyNumberFormat="1" applyFont="1" applyBorder="1" applyAlignment="1">
      <alignment horizontal="right"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2" fillId="0" borderId="112" xfId="0" applyNumberFormat="1" applyFont="1" applyBorder="1" applyAlignment="1">
      <alignment horizontal="right" vertical="center" wrapText="1"/>
    </xf>
    <xf numFmtId="3" fontId="72" fillId="0" borderId="141" xfId="0" applyNumberFormat="1" applyFont="1" applyBorder="1" applyAlignment="1">
      <alignment horizontal="right" vertical="center" wrapText="1"/>
    </xf>
    <xf numFmtId="164" fontId="72" fillId="0" borderId="119" xfId="0" applyNumberFormat="1" applyFont="1" applyBorder="1" applyAlignment="1">
      <alignment horizontal="right" vertical="center" wrapText="1"/>
    </xf>
    <xf numFmtId="1" fontId="72" fillId="0" borderId="141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  <xf numFmtId="3" fontId="73" fillId="0" borderId="190" xfId="0" applyNumberFormat="1" applyFont="1" applyBorder="1" applyAlignment="1">
      <alignment horizontal="right" vertical="center" wrapText="1"/>
    </xf>
    <xf numFmtId="164" fontId="73" fillId="0" borderId="100" xfId="0" applyNumberFormat="1" applyFont="1" applyBorder="1" applyAlignment="1">
      <alignment horizontal="right" vertical="center" wrapText="1"/>
    </xf>
    <xf numFmtId="164" fontId="73" fillId="0" borderId="95" xfId="0" applyNumberFormat="1" applyFont="1" applyBorder="1" applyAlignment="1">
      <alignment horizontal="right" vertical="center" wrapText="1"/>
    </xf>
    <xf numFmtId="1" fontId="73" fillId="0" borderId="190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191" xfId="0" applyNumberFormat="1" applyFont="1" applyBorder="1" applyAlignment="1">
      <alignment horizontal="right" vertical="center" wrapText="1"/>
    </xf>
    <xf numFmtId="3" fontId="73" fillId="0" borderId="139" xfId="0" applyNumberFormat="1" applyFont="1" applyBorder="1" applyAlignment="1">
      <alignment horizontal="right" vertical="center" wrapText="1"/>
    </xf>
    <xf numFmtId="164" fontId="73" fillId="0" borderId="120" xfId="0" applyNumberFormat="1" applyFont="1" applyBorder="1" applyAlignment="1">
      <alignment horizontal="right" vertical="center" wrapText="1"/>
    </xf>
    <xf numFmtId="1" fontId="73" fillId="0" borderId="139" xfId="0" applyNumberFormat="1" applyFont="1" applyBorder="1" applyAlignment="1">
      <alignment horizontal="right" vertical="center" wrapText="1"/>
    </xf>
    <xf numFmtId="164" fontId="72" fillId="0" borderId="192" xfId="0" applyNumberFormat="1" applyFont="1" applyBorder="1" applyAlignment="1">
      <alignment horizontal="right" vertical="center" wrapText="1"/>
    </xf>
    <xf numFmtId="1" fontId="72" fillId="0" borderId="193" xfId="0" applyNumberFormat="1" applyFont="1" applyBorder="1" applyAlignment="1">
      <alignment horizontal="right" vertical="center" wrapText="1"/>
    </xf>
    <xf numFmtId="1" fontId="72" fillId="0" borderId="185" xfId="0" applyNumberFormat="1" applyFont="1" applyFill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29" borderId="194" xfId="0" applyNumberFormat="1" applyFont="1" applyFill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4" fontId="73" fillId="0" borderId="188" xfId="0" applyNumberFormat="1" applyFont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64" fontId="73" fillId="0" borderId="77" xfId="0" applyNumberFormat="1" applyFont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0" borderId="194" xfId="0" applyNumberFormat="1" applyFont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3" fillId="0" borderId="73" xfId="0" quotePrefix="1" applyNumberFormat="1" applyFont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64" fontId="73" fillId="0" borderId="77" xfId="0" quotePrefix="1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168" xfId="0" applyNumberFormat="1" applyFont="1" applyFill="1" applyBorder="1" applyAlignment="1">
      <alignment horizontal="right" vertical="center" wrapText="1"/>
    </xf>
    <xf numFmtId="3" fontId="73" fillId="0" borderId="136" xfId="0" applyNumberFormat="1" applyFont="1" applyBorder="1" applyAlignment="1">
      <alignment horizontal="right" vertical="center" wrapText="1"/>
    </xf>
    <xf numFmtId="3" fontId="73" fillId="0" borderId="161" xfId="0" applyNumberFormat="1" applyFont="1" applyFill="1" applyBorder="1" applyAlignment="1">
      <alignment horizontal="right" vertical="center" wrapText="1"/>
    </xf>
    <xf numFmtId="164" fontId="73" fillId="29" borderId="156" xfId="0" applyNumberFormat="1" applyFont="1" applyFill="1" applyBorder="1" applyAlignment="1">
      <alignment horizontal="right" vertical="center" wrapText="1"/>
    </xf>
    <xf numFmtId="1" fontId="73" fillId="0" borderId="136" xfId="0" applyNumberFormat="1" applyFont="1" applyBorder="1" applyAlignment="1">
      <alignment horizontal="right" vertical="center" wrapText="1"/>
    </xf>
    <xf numFmtId="1" fontId="73" fillId="0" borderId="136" xfId="0" applyNumberFormat="1" applyFont="1" applyFill="1" applyBorder="1" applyAlignment="1">
      <alignment horizontal="right" vertical="center" wrapText="1"/>
    </xf>
    <xf numFmtId="164" fontId="73" fillId="0" borderId="140" xfId="0" applyNumberFormat="1" applyFont="1" applyBorder="1" applyAlignment="1">
      <alignment horizontal="right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29" borderId="145" xfId="0" applyNumberFormat="1" applyFont="1" applyFill="1" applyBorder="1" applyAlignment="1">
      <alignment horizontal="right" vertical="center" wrapText="1"/>
    </xf>
    <xf numFmtId="3" fontId="72" fillId="0" borderId="141" xfId="0" applyNumberFormat="1" applyFont="1" applyFill="1" applyBorder="1" applyAlignment="1">
      <alignment horizontal="right" vertical="center" wrapText="1"/>
    </xf>
    <xf numFmtId="164" fontId="72" fillId="0" borderId="168" xfId="0" applyNumberFormat="1" applyFont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3" fontId="73" fillId="0" borderId="47" xfId="0" applyNumberFormat="1" applyFont="1" applyFill="1" applyBorder="1" applyAlignment="1">
      <alignment horizontal="right" vertical="center" wrapText="1"/>
    </xf>
    <xf numFmtId="164" fontId="73" fillId="0" borderId="21" xfId="0" applyNumberFormat="1" applyFont="1" applyBorder="1" applyAlignment="1">
      <alignment horizontal="right" vertical="center" wrapText="1"/>
    </xf>
    <xf numFmtId="1" fontId="73" fillId="0" borderId="20" xfId="0" applyNumberFormat="1" applyFont="1" applyBorder="1" applyAlignment="1">
      <alignment horizontal="right" vertical="center" wrapText="1"/>
    </xf>
    <xf numFmtId="164" fontId="73" fillId="0" borderId="63" xfId="0" applyNumberFormat="1" applyFont="1" applyBorder="1" applyAlignment="1">
      <alignment horizontal="right" vertical="center" wrapText="1"/>
    </xf>
    <xf numFmtId="164" fontId="73" fillId="29" borderId="157" xfId="0" applyNumberFormat="1" applyFont="1" applyFill="1" applyBorder="1" applyAlignment="1">
      <alignment horizontal="right" vertical="center" wrapText="1"/>
    </xf>
    <xf numFmtId="164" fontId="73" fillId="29" borderId="191" xfId="0" applyNumberFormat="1" applyFont="1" applyFill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3" fillId="29" borderId="68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4" fontId="73" fillId="29" borderId="63" xfId="0" applyNumberFormat="1" applyFont="1" applyFill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4" fontId="73" fillId="0" borderId="156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0" borderId="114" xfId="0" quotePrefix="1" applyNumberFormat="1" applyFont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4" fontId="73" fillId="0" borderId="136" xfId="0" applyNumberFormat="1" applyFont="1" applyBorder="1" applyAlignment="1">
      <alignment horizontal="right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3" fillId="0" borderId="188" xfId="0" applyFont="1" applyBorder="1" applyAlignment="1">
      <alignment horizontal="center" vertical="center"/>
    </xf>
    <xf numFmtId="164" fontId="72" fillId="0" borderId="185" xfId="0" applyNumberFormat="1" applyFont="1" applyFill="1" applyBorder="1" applyAlignment="1">
      <alignment horizontal="center" vertical="center" wrapText="1"/>
    </xf>
    <xf numFmtId="164" fontId="76" fillId="0" borderId="184" xfId="0" applyNumberFormat="1" applyFont="1" applyBorder="1" applyAlignment="1">
      <alignment horizontal="center" vertical="center" wrapText="1"/>
    </xf>
    <xf numFmtId="165" fontId="73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0" fillId="0" borderId="103" xfId="0" applyFont="1" applyBorder="1"/>
    <xf numFmtId="0" fontId="0" fillId="0" borderId="19" xfId="0" applyFont="1" applyBorder="1"/>
    <xf numFmtId="0" fontId="73" fillId="0" borderId="187" xfId="0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3" fontId="76" fillId="0" borderId="111" xfId="0" applyNumberFormat="1" applyFont="1" applyFill="1" applyBorder="1" applyAlignment="1">
      <alignment horizontal="right" vertical="center" wrapText="1"/>
    </xf>
    <xf numFmtId="0" fontId="72" fillId="0" borderId="166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5" xfId="0" applyFont="1" applyBorder="1" applyAlignment="1">
      <alignment horizontal="center" vertical="center"/>
    </xf>
    <xf numFmtId="0" fontId="73" fillId="0" borderId="94" xfId="0" applyFont="1" applyBorder="1" applyAlignment="1">
      <alignment horizontal="center" vertical="center"/>
    </xf>
    <xf numFmtId="0" fontId="72" fillId="0" borderId="124" xfId="0" applyFont="1" applyBorder="1" applyAlignment="1">
      <alignment horizontal="center" vertical="center"/>
    </xf>
    <xf numFmtId="0" fontId="73" fillId="0" borderId="154" xfId="0" applyFont="1" applyBorder="1" applyAlignment="1">
      <alignment horizontal="center" vertical="center"/>
    </xf>
    <xf numFmtId="0" fontId="73" fillId="0" borderId="155" xfId="0" applyFont="1" applyBorder="1" applyAlignment="1">
      <alignment horizontal="center" vertical="center"/>
    </xf>
    <xf numFmtId="0" fontId="74" fillId="0" borderId="160" xfId="0" applyFont="1" applyBorder="1" applyAlignment="1">
      <alignment horizontal="center" vertical="center" wrapText="1"/>
    </xf>
    <xf numFmtId="0" fontId="75" fillId="0" borderId="184" xfId="0" applyFont="1" applyBorder="1" applyAlignment="1">
      <alignment horizontal="center" vertical="center" wrapText="1"/>
    </xf>
    <xf numFmtId="169" fontId="72" fillId="0" borderId="124" xfId="0" applyNumberFormat="1" applyFont="1" applyBorder="1" applyAlignment="1">
      <alignment horizontal="center" vertical="center"/>
    </xf>
    <xf numFmtId="169" fontId="72" fillId="0" borderId="155" xfId="0" applyNumberFormat="1" applyFont="1" applyBorder="1" applyAlignment="1">
      <alignment horizontal="center" vertical="center"/>
    </xf>
    <xf numFmtId="0" fontId="73" fillId="0" borderId="78" xfId="0" applyFont="1" applyBorder="1" applyAlignment="1">
      <alignment horizontal="center" vertical="center" wrapText="1"/>
    </xf>
    <xf numFmtId="0" fontId="73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8" xfId="0" applyFont="1" applyBorder="1" applyAlignment="1">
      <alignment horizontal="center" vertical="center"/>
    </xf>
    <xf numFmtId="0" fontId="73" fillId="0" borderId="187" xfId="0" applyFont="1" applyBorder="1" applyAlignment="1">
      <alignment horizontal="center" vertical="center"/>
    </xf>
    <xf numFmtId="0" fontId="75" fillId="0" borderId="124" xfId="0" applyFont="1" applyBorder="1" applyAlignment="1">
      <alignment vertical="center" wrapText="1"/>
    </xf>
    <xf numFmtId="0" fontId="75" fillId="0" borderId="155" xfId="0" applyFont="1" applyBorder="1" applyAlignment="1">
      <alignment vertical="center" wrapText="1"/>
    </xf>
    <xf numFmtId="0" fontId="73" fillId="0" borderId="188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2" fillId="0" borderId="124" xfId="0" applyFont="1" applyBorder="1" applyAlignment="1">
      <alignment horizontal="center"/>
    </xf>
    <xf numFmtId="0" fontId="72" fillId="0" borderId="154" xfId="0" applyFont="1" applyBorder="1" applyAlignment="1">
      <alignment horizontal="center"/>
    </xf>
    <xf numFmtId="0" fontId="72" fillId="0" borderId="155" xfId="0" applyFont="1" applyBorder="1" applyAlignment="1">
      <alignment horizontal="center"/>
    </xf>
    <xf numFmtId="0" fontId="72" fillId="0" borderId="160" xfId="0" applyFont="1" applyFill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69" xfId="0" applyFont="1" applyBorder="1" applyAlignment="1">
      <alignment horizontal="center" vertical="center"/>
    </xf>
    <xf numFmtId="0" fontId="72" fillId="0" borderId="160" xfId="0" applyFont="1" applyBorder="1" applyAlignment="1">
      <alignment horizontal="center" vertical="center"/>
    </xf>
    <xf numFmtId="0" fontId="73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0" xfId="0" applyFont="1" applyBorder="1" applyAlignment="1">
      <alignment vertical="center" wrapText="1"/>
    </xf>
    <xf numFmtId="0" fontId="73" fillId="0" borderId="169" xfId="0" applyFont="1" applyBorder="1" applyAlignment="1">
      <alignment vertical="center" wrapText="1"/>
    </xf>
    <xf numFmtId="0" fontId="73" fillId="0" borderId="103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0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49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2" fillId="0" borderId="125" xfId="0" applyFont="1" applyBorder="1" applyAlignment="1">
      <alignment horizontal="center" vertical="center"/>
    </xf>
    <xf numFmtId="0" fontId="72" fillId="0" borderId="116" xfId="0" applyFont="1" applyBorder="1" applyAlignment="1">
      <alignment horizontal="center" vertical="center"/>
    </xf>
    <xf numFmtId="0" fontId="73" fillId="0" borderId="142" xfId="0" applyFont="1" applyFill="1" applyBorder="1" applyAlignment="1">
      <alignment horizontal="center" vertical="center" wrapText="1"/>
    </xf>
    <xf numFmtId="0" fontId="73" fillId="0" borderId="147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8" xfId="0" applyFont="1" applyBorder="1" applyAlignment="1">
      <alignment vertical="center" wrapText="1"/>
    </xf>
    <xf numFmtId="0" fontId="73" fillId="0" borderId="146" xfId="0" applyFont="1" applyBorder="1" applyAlignment="1">
      <alignment vertical="center" wrapText="1"/>
    </xf>
    <xf numFmtId="0" fontId="73" fillId="0" borderId="77" xfId="0" applyFont="1" applyBorder="1" applyAlignment="1">
      <alignment vertical="center" wrapText="1"/>
    </xf>
    <xf numFmtId="0" fontId="73" fillId="0" borderId="83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6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184" xfId="0" applyFont="1" applyBorder="1" applyAlignment="1">
      <alignment vertical="center" wrapText="1"/>
    </xf>
    <xf numFmtId="0" fontId="72" fillId="0" borderId="160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7" xfId="0" applyFont="1" applyBorder="1" applyAlignment="1">
      <alignment horizontal="center" vertical="center" wrapText="1"/>
    </xf>
    <xf numFmtId="0" fontId="73" fillId="0" borderId="195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9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3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72" fillId="0" borderId="156" xfId="0" applyFont="1" applyBorder="1" applyAlignment="1">
      <alignment horizontal="center"/>
    </xf>
    <xf numFmtId="0" fontId="72" fillId="0" borderId="157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2" fontId="73" fillId="0" borderId="63" xfId="0" applyNumberFormat="1" applyFont="1" applyBorder="1"/>
    <xf numFmtId="0" fontId="73" fillId="0" borderId="63" xfId="0" applyFont="1" applyBorder="1"/>
    <xf numFmtId="0" fontId="73" fillId="0" borderId="194" xfId="0" applyFont="1" applyBorder="1"/>
    <xf numFmtId="0" fontId="73" fillId="0" borderId="64" xfId="0" applyFont="1" applyBorder="1"/>
    <xf numFmtId="0" fontId="73" fillId="0" borderId="159" xfId="0" applyFont="1" applyBorder="1" applyAlignment="1"/>
    <xf numFmtId="0" fontId="73" fillId="0" borderId="120" xfId="0" applyFont="1" applyBorder="1" applyAlignment="1"/>
    <xf numFmtId="0" fontId="73" fillId="0" borderId="140" xfId="0" applyFont="1" applyBorder="1" applyAlignment="1"/>
    <xf numFmtId="2" fontId="73" fillId="0" borderId="14" xfId="0" applyNumberFormat="1" applyFont="1" applyBorder="1" applyAlignment="1"/>
    <xf numFmtId="2" fontId="73" fillId="0" borderId="14" xfId="0" applyNumberFormat="1" applyFont="1" applyFill="1" applyBorder="1" applyAlignment="1"/>
    <xf numFmtId="2" fontId="73" fillId="0" borderId="16" xfId="0" applyNumberFormat="1" applyFont="1" applyFill="1" applyBorder="1" applyAlignment="1"/>
    <xf numFmtId="0" fontId="72" fillId="0" borderId="184" xfId="0" applyFont="1" applyFill="1" applyBorder="1" applyAlignment="1">
      <alignment horizontal="center"/>
    </xf>
    <xf numFmtId="0" fontId="72" fillId="0" borderId="152" xfId="0" applyFont="1" applyBorder="1" applyAlignment="1">
      <alignment horizontal="center"/>
    </xf>
    <xf numFmtId="3" fontId="73" fillId="0" borderId="191" xfId="0" applyNumberFormat="1" applyFont="1" applyBorder="1" applyAlignment="1">
      <alignment horizontal="right" vertical="center" wrapText="1"/>
    </xf>
    <xf numFmtId="3" fontId="73" fillId="0" borderId="63" xfId="0" applyNumberFormat="1" applyFont="1" applyBorder="1" applyAlignment="1">
      <alignment horizontal="right" vertical="center" wrapText="1"/>
    </xf>
    <xf numFmtId="0" fontId="73" fillId="0" borderId="194" xfId="0" applyFont="1" applyBorder="1" applyAlignment="1">
      <alignment horizontal="right" vertical="center" wrapText="1"/>
    </xf>
    <xf numFmtId="3" fontId="73" fillId="0" borderId="112" xfId="0" applyNumberFormat="1" applyFont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3" fontId="73" fillId="0" borderId="194" xfId="0" applyNumberFormat="1" applyFont="1" applyBorder="1" applyAlignment="1">
      <alignment horizontal="right" vertical="center" wrapText="1"/>
    </xf>
    <xf numFmtId="3" fontId="76" fillId="0" borderId="112" xfId="0" applyNumberFormat="1" applyFont="1" applyBorder="1" applyAlignment="1">
      <alignment horizontal="right" vertical="center" wrapText="1"/>
    </xf>
    <xf numFmtId="3" fontId="73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3" fillId="0" borderId="193" xfId="0" applyFont="1" applyBorder="1" applyAlignment="1">
      <alignment horizontal="center" vertical="center" wrapText="1"/>
    </xf>
    <xf numFmtId="14" fontId="72" fillId="0" borderId="126" xfId="0" applyNumberFormat="1" applyFont="1" applyFill="1" applyBorder="1" applyAlignment="1">
      <alignment horizontal="center" vertical="center" wrapText="1"/>
    </xf>
    <xf numFmtId="3" fontId="73" fillId="0" borderId="0" xfId="0" applyNumberFormat="1" applyFont="1" applyFill="1" applyBorder="1" applyAlignment="1">
      <alignment horizontal="right" vertical="center" wrapText="1"/>
    </xf>
    <xf numFmtId="164" fontId="73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4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42" fillId="0" borderId="195" xfId="0" applyFont="1" applyBorder="1"/>
    <xf numFmtId="0" fontId="142" fillId="0" borderId="19" xfId="0" applyFont="1" applyBorder="1"/>
    <xf numFmtId="0" fontId="0" fillId="0" borderId="155" xfId="0" applyBorder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47625</xdr:rowOff>
    </xdr:from>
    <xdr:to>
      <xdr:col>18</xdr:col>
      <xdr:colOff>328954</xdr:colOff>
      <xdr:row>22</xdr:row>
      <xdr:rowOff>27358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586116</xdr:colOff>
      <xdr:row>41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53316" cy="2962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</xdr:row>
      <xdr:rowOff>161924</xdr:rowOff>
    </xdr:from>
    <xdr:to>
      <xdr:col>9</xdr:col>
      <xdr:colOff>590550</xdr:colOff>
      <xdr:row>60</xdr:row>
      <xdr:rowOff>66674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49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38100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2952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85725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371475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290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390525</xdr:colOff>
      <xdr:row>60</xdr:row>
      <xdr:rowOff>76200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48125" cy="2990850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61</xdr:row>
      <xdr:rowOff>114300</xdr:rowOff>
    </xdr:from>
    <xdr:to>
      <xdr:col>18</xdr:col>
      <xdr:colOff>190500</xdr:colOff>
      <xdr:row>78</xdr:row>
      <xdr:rowOff>117206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95975" y="9991725"/>
          <a:ext cx="5267325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504825</xdr:colOff>
      <xdr:row>7</xdr:row>
      <xdr:rowOff>38100</xdr:rowOff>
    </xdr:from>
    <xdr:to>
      <xdr:col>22</xdr:col>
      <xdr:colOff>419100</xdr:colOff>
      <xdr:row>31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1181100"/>
          <a:ext cx="6267450" cy="39147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11</xdr:col>
      <xdr:colOff>146792</xdr:colOff>
      <xdr:row>24</xdr:row>
      <xdr:rowOff>65792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981075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57</xdr:row>
      <xdr:rowOff>9525</xdr:rowOff>
    </xdr:from>
    <xdr:to>
      <xdr:col>8</xdr:col>
      <xdr:colOff>534930</xdr:colOff>
      <xdr:row>76</xdr:row>
      <xdr:rowOff>95250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9334500"/>
          <a:ext cx="5059305" cy="3181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93249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28575</xdr:rowOff>
    </xdr:from>
    <xdr:to>
      <xdr:col>6</xdr:col>
      <xdr:colOff>285750</xdr:colOff>
      <xdr:row>40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1475" y="4448175"/>
          <a:ext cx="35718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28575</xdr:rowOff>
    </xdr:from>
    <xdr:to>
      <xdr:col>12</xdr:col>
      <xdr:colOff>466725</xdr:colOff>
      <xdr:row>40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62400" y="4448175"/>
          <a:ext cx="3819525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40</xdr:row>
      <xdr:rowOff>152400</xdr:rowOff>
    </xdr:from>
    <xdr:to>
      <xdr:col>6</xdr:col>
      <xdr:colOff>276225</xdr:colOff>
      <xdr:row>56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475" y="6715125"/>
          <a:ext cx="3562350" cy="2486025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40</xdr:row>
      <xdr:rowOff>152400</xdr:rowOff>
    </xdr:from>
    <xdr:to>
      <xdr:col>12</xdr:col>
      <xdr:colOff>466725</xdr:colOff>
      <xdr:row>56</xdr:row>
      <xdr:rowOff>38100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52875" y="6715125"/>
          <a:ext cx="3829050" cy="2486025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38100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20</xdr:row>
      <xdr:rowOff>0</xdr:rowOff>
    </xdr:from>
    <xdr:to>
      <xdr:col>7</xdr:col>
      <xdr:colOff>11906</xdr:colOff>
      <xdr:row>35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5345906"/>
          <a:ext cx="5274469" cy="350043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</xdr:colOff>
      <xdr:row>37</xdr:row>
      <xdr:rowOff>0</xdr:rowOff>
    </xdr:from>
    <xdr:to>
      <xdr:col>6</xdr:col>
      <xdr:colOff>797717</xdr:colOff>
      <xdr:row>57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36" y="9179719"/>
          <a:ext cx="5274469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133351</xdr:colOff>
      <xdr:row>15</xdr:row>
      <xdr:rowOff>152399</xdr:rowOff>
    </xdr:from>
    <xdr:to>
      <xdr:col>13</xdr:col>
      <xdr:colOff>66676</xdr:colOff>
      <xdr:row>35</xdr:row>
      <xdr:rowOff>47624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1" y="3524249"/>
          <a:ext cx="5276850" cy="3133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965200</xdr:colOff>
      <xdr:row>25</xdr:row>
      <xdr:rowOff>0</xdr:rowOff>
    </xdr:from>
    <xdr:to>
      <xdr:col>10</xdr:col>
      <xdr:colOff>799826</xdr:colOff>
      <xdr:row>53</xdr:row>
      <xdr:rowOff>65430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44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12700</xdr:rowOff>
    </xdr:from>
    <xdr:to>
      <xdr:col>10</xdr:col>
      <xdr:colOff>788140</xdr:colOff>
      <xdr:row>83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681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63500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863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1083469</xdr:colOff>
      <xdr:row>21</xdr:row>
      <xdr:rowOff>0</xdr:rowOff>
    </xdr:from>
    <xdr:to>
      <xdr:col>10</xdr:col>
      <xdr:colOff>855609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15</xdr:col>
      <xdr:colOff>790268</xdr:colOff>
      <xdr:row>77</xdr:row>
      <xdr:rowOff>138896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12</xdr:row>
      <xdr:rowOff>104775</xdr:rowOff>
    </xdr:from>
    <xdr:to>
      <xdr:col>15</xdr:col>
      <xdr:colOff>355406</xdr:colOff>
      <xdr:row>33</xdr:row>
      <xdr:rowOff>87923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9087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95250</xdr:rowOff>
    </xdr:from>
    <xdr:to>
      <xdr:col>9</xdr:col>
      <xdr:colOff>584695</xdr:colOff>
      <xdr:row>36</xdr:row>
      <xdr:rowOff>116645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180417"/>
          <a:ext cx="7675529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23813</xdr:colOff>
      <xdr:row>11</xdr:row>
      <xdr:rowOff>130969</xdr:rowOff>
    </xdr:from>
    <xdr:to>
      <xdr:col>21</xdr:col>
      <xdr:colOff>116682</xdr:colOff>
      <xdr:row>43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333625"/>
          <a:ext cx="11272837" cy="532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Mleczarskie_plynne/Skup%20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Mleka"/>
    </sheetNames>
    <sheetDataSet>
      <sheetData sheetId="0">
        <row r="6">
          <cell r="HG6" t="str">
            <v>I-22</v>
          </cell>
          <cell r="HH6" t="str">
            <v>II</v>
          </cell>
          <cell r="HI6" t="str">
            <v>III</v>
          </cell>
          <cell r="HJ6" t="str">
            <v>IV</v>
          </cell>
          <cell r="HK6" t="str">
            <v>V</v>
          </cell>
          <cell r="HL6" t="str">
            <v>VI</v>
          </cell>
          <cell r="HM6" t="str">
            <v>VII</v>
          </cell>
          <cell r="HN6" t="str">
            <v>VIII</v>
          </cell>
          <cell r="HO6" t="str">
            <v>IX</v>
          </cell>
          <cell r="HP6" t="str">
            <v>X</v>
          </cell>
          <cell r="HQ6" t="str">
            <v>XI</v>
          </cell>
          <cell r="HR6" t="str">
            <v>XII</v>
          </cell>
          <cell r="HS6" t="str">
            <v>I-23</v>
          </cell>
          <cell r="HT6" t="str">
            <v>II</v>
          </cell>
          <cell r="HU6" t="str">
            <v>III</v>
          </cell>
          <cell r="HV6" t="str">
            <v>IV</v>
          </cell>
          <cell r="HW6" t="str">
            <v>V</v>
          </cell>
          <cell r="HX6" t="str">
            <v>VI</v>
          </cell>
          <cell r="HY6" t="str">
            <v>VII</v>
          </cell>
          <cell r="HZ6" t="str">
            <v>VIII</v>
          </cell>
          <cell r="IA6" t="str">
            <v>IX</v>
          </cell>
          <cell r="IB6" t="str">
            <v>X</v>
          </cell>
          <cell r="IC6" t="str">
            <v>XI</v>
          </cell>
          <cell r="ID6" t="str">
            <v>XII</v>
          </cell>
          <cell r="IE6" t="str">
            <v>I-24</v>
          </cell>
          <cell r="IF6" t="str">
            <v>II</v>
          </cell>
        </row>
        <row r="7">
          <cell r="A7" t="str">
            <v>Klasa ekstra</v>
          </cell>
          <cell r="HG7">
            <v>182.61099999999999</v>
          </cell>
          <cell r="HH7">
            <v>184.7</v>
          </cell>
          <cell r="HI7">
            <v>197.16</v>
          </cell>
          <cell r="HJ7">
            <v>209.9</v>
          </cell>
          <cell r="HK7">
            <v>216.37</v>
          </cell>
          <cell r="HL7">
            <v>228.71</v>
          </cell>
          <cell r="HM7">
            <v>235.69</v>
          </cell>
          <cell r="HN7">
            <v>240.29</v>
          </cell>
          <cell r="HO7">
            <v>251.71</v>
          </cell>
          <cell r="HP7">
            <v>263.31</v>
          </cell>
          <cell r="HQ7">
            <v>274.01</v>
          </cell>
          <cell r="HR7">
            <v>277.93</v>
          </cell>
          <cell r="HS7">
            <v>242.3</v>
          </cell>
          <cell r="HT7">
            <v>227.91</v>
          </cell>
          <cell r="HU7">
            <v>223.63</v>
          </cell>
          <cell r="HV7">
            <v>216.82</v>
          </cell>
          <cell r="HW7">
            <v>207.08</v>
          </cell>
          <cell r="HX7">
            <v>192.54</v>
          </cell>
          <cell r="HY7">
            <v>187.43</v>
          </cell>
          <cell r="HZ7">
            <v>185.96</v>
          </cell>
          <cell r="IA7">
            <v>189.58</v>
          </cell>
          <cell r="IB7">
            <v>197.85</v>
          </cell>
          <cell r="IC7">
            <v>210.34</v>
          </cell>
          <cell r="ID7">
            <v>214.29</v>
          </cell>
          <cell r="IE7">
            <v>207.92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K10" sqref="K1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02"/>
      <c r="C2" s="202"/>
      <c r="D2" s="202"/>
      <c r="E2" s="203"/>
      <c r="F2" s="203"/>
    </row>
    <row r="3" spans="2:6" ht="22.5" customHeight="1" x14ac:dyDescent="0.25">
      <c r="B3" s="202"/>
      <c r="C3" s="202"/>
      <c r="D3" s="204" t="s">
        <v>243</v>
      </c>
      <c r="E3" s="203"/>
      <c r="F3" s="203"/>
    </row>
    <row r="4" spans="2:6" ht="16.5" customHeight="1" x14ac:dyDescent="0.25">
      <c r="B4" s="202"/>
      <c r="C4" s="202"/>
      <c r="D4" s="204" t="s">
        <v>271</v>
      </c>
      <c r="E4" s="203"/>
      <c r="F4" s="203"/>
    </row>
    <row r="5" spans="2:6" ht="20.25" customHeight="1" x14ac:dyDescent="0.2">
      <c r="B5" s="202"/>
      <c r="C5" s="202"/>
      <c r="D5" s="205" t="s">
        <v>213</v>
      </c>
      <c r="E5" s="202"/>
      <c r="F5" s="203"/>
    </row>
    <row r="6" spans="2:6" x14ac:dyDescent="0.2">
      <c r="B6" s="203"/>
      <c r="C6" s="203"/>
      <c r="D6" s="203"/>
      <c r="E6" s="203"/>
      <c r="F6" s="203"/>
    </row>
    <row r="7" spans="2:6" x14ac:dyDescent="0.2">
      <c r="B7" s="206"/>
      <c r="C7" s="206"/>
      <c r="D7" s="206"/>
      <c r="E7" s="206"/>
      <c r="F7" s="206"/>
    </row>
    <row r="8" spans="2:6" ht="15.75" x14ac:dyDescent="0.25">
      <c r="B8" s="110" t="s">
        <v>2</v>
      </c>
      <c r="C8" s="114"/>
      <c r="D8" s="114"/>
      <c r="E8" s="114"/>
      <c r="F8" s="114"/>
    </row>
    <row r="9" spans="2:6" x14ac:dyDescent="0.2">
      <c r="B9" s="114"/>
      <c r="C9" s="114"/>
      <c r="D9" s="114"/>
      <c r="E9" s="114"/>
      <c r="F9" s="114"/>
    </row>
    <row r="10" spans="2:6" ht="15.75" x14ac:dyDescent="0.2">
      <c r="B10" s="114"/>
      <c r="C10" s="114"/>
      <c r="D10" s="114"/>
      <c r="E10" s="597"/>
      <c r="F10" s="114"/>
    </row>
    <row r="11" spans="2:6" ht="31.5" x14ac:dyDescent="0.5">
      <c r="B11" s="207" t="s">
        <v>15</v>
      </c>
      <c r="C11" s="208"/>
      <c r="D11" s="208"/>
      <c r="E11" s="597"/>
      <c r="F11" s="206"/>
    </row>
    <row r="12" spans="2:6" ht="18.75" x14ac:dyDescent="0.3">
      <c r="B12" s="515"/>
      <c r="C12" s="516"/>
      <c r="D12" s="206"/>
      <c r="E12" s="206"/>
      <c r="F12" s="206"/>
    </row>
    <row r="13" spans="2:6" x14ac:dyDescent="0.2">
      <c r="B13" s="114"/>
      <c r="C13" s="114"/>
      <c r="D13" s="114"/>
      <c r="E13" s="114"/>
      <c r="F13" s="114"/>
    </row>
    <row r="14" spans="2:6" ht="23.25" x14ac:dyDescent="0.35">
      <c r="B14" s="540" t="s">
        <v>297</v>
      </c>
      <c r="C14" s="209"/>
      <c r="D14" s="210"/>
      <c r="E14" s="211"/>
      <c r="F14" s="212"/>
    </row>
    <row r="15" spans="2:6" ht="15.75" x14ac:dyDescent="0.25">
      <c r="B15" s="613"/>
      <c r="C15" s="114"/>
      <c r="D15" s="114"/>
      <c r="E15" s="114"/>
      <c r="F15" s="114"/>
    </row>
    <row r="16" spans="2:6" ht="18" x14ac:dyDescent="0.25">
      <c r="B16" s="468"/>
      <c r="C16" s="114"/>
      <c r="D16" s="114"/>
      <c r="E16" s="114"/>
      <c r="F16" s="114"/>
    </row>
    <row r="17" spans="2:6" ht="26.25" x14ac:dyDescent="0.4">
      <c r="B17" s="213" t="s">
        <v>244</v>
      </c>
      <c r="C17" s="214"/>
      <c r="D17" s="215" t="s">
        <v>298</v>
      </c>
      <c r="E17" s="214"/>
      <c r="F17" s="214"/>
    </row>
    <row r="18" spans="2:6" ht="26.25" x14ac:dyDescent="0.4">
      <c r="B18" s="502"/>
      <c r="C18" s="209"/>
      <c r="D18" s="503"/>
      <c r="E18" s="209"/>
      <c r="F18" s="209"/>
    </row>
    <row r="19" spans="2:6" ht="26.25" x14ac:dyDescent="0.4">
      <c r="B19" s="539"/>
      <c r="C19" s="209"/>
      <c r="D19" s="503"/>
      <c r="E19" s="209"/>
      <c r="F19" s="209"/>
    </row>
    <row r="20" spans="2:6" ht="15" x14ac:dyDescent="0.25">
      <c r="B20" s="115"/>
      <c r="C20" s="115"/>
      <c r="D20" s="115"/>
      <c r="E20" s="115"/>
      <c r="F20" s="115"/>
    </row>
    <row r="21" spans="2:6" ht="15" x14ac:dyDescent="0.25">
      <c r="B21" s="115" t="s">
        <v>245</v>
      </c>
      <c r="C21" s="115"/>
      <c r="D21" s="115"/>
      <c r="E21" s="115"/>
      <c r="F21" s="115"/>
    </row>
    <row r="22" spans="2:6" ht="15" x14ac:dyDescent="0.25">
      <c r="B22" s="115" t="s">
        <v>3</v>
      </c>
      <c r="C22" s="115"/>
      <c r="D22" s="115"/>
      <c r="E22" s="115"/>
      <c r="F22" s="115"/>
    </row>
    <row r="23" spans="2:6" ht="15" x14ac:dyDescent="0.25">
      <c r="B23" s="216" t="s">
        <v>270</v>
      </c>
      <c r="C23" s="216"/>
      <c r="D23" s="216"/>
      <c r="E23" s="216"/>
      <c r="F23" s="216"/>
    </row>
    <row r="24" spans="2:6" ht="15" x14ac:dyDescent="0.25">
      <c r="B24" s="216" t="s">
        <v>269</v>
      </c>
      <c r="C24" s="216"/>
      <c r="D24" s="216"/>
      <c r="E24" s="216"/>
      <c r="F24" s="216"/>
    </row>
    <row r="25" spans="2:6" ht="15" x14ac:dyDescent="0.25">
      <c r="B25" s="115" t="s">
        <v>4</v>
      </c>
      <c r="C25" s="115"/>
      <c r="D25" s="115"/>
      <c r="E25" s="115"/>
      <c r="F25" s="115"/>
    </row>
    <row r="26" spans="2:6" ht="15" x14ac:dyDescent="0.25">
      <c r="B26" s="115" t="s">
        <v>5</v>
      </c>
      <c r="C26" s="115"/>
      <c r="D26" s="115"/>
      <c r="E26" s="115"/>
      <c r="F26" s="115"/>
    </row>
    <row r="27" spans="2:6" ht="15" x14ac:dyDescent="0.25">
      <c r="B27" s="115"/>
      <c r="C27" s="115"/>
      <c r="D27" s="115"/>
      <c r="E27" s="115"/>
      <c r="F27" s="115"/>
    </row>
    <row r="28" spans="2:6" ht="18.75" x14ac:dyDescent="0.3">
      <c r="B28" s="493"/>
      <c r="C28" s="115"/>
      <c r="D28" s="115"/>
      <c r="E28" s="115"/>
      <c r="F28" s="115"/>
    </row>
    <row r="29" spans="2:6" ht="15" x14ac:dyDescent="0.25">
      <c r="B29" s="115"/>
      <c r="C29" s="217"/>
      <c r="D29" s="115"/>
      <c r="E29" s="115"/>
      <c r="F29" s="115"/>
    </row>
    <row r="30" spans="2:6" ht="15" x14ac:dyDescent="0.25">
      <c r="B30" s="115"/>
      <c r="C30" s="217"/>
      <c r="D30" s="115"/>
      <c r="E30" s="115"/>
      <c r="F30" s="115"/>
    </row>
    <row r="31" spans="2:6" ht="15" x14ac:dyDescent="0.25">
      <c r="B31" s="1" t="s">
        <v>6</v>
      </c>
      <c r="F31" s="115"/>
    </row>
    <row r="32" spans="2:6" ht="15" x14ac:dyDescent="0.25">
      <c r="B32" s="1" t="s">
        <v>199</v>
      </c>
      <c r="F32" s="216"/>
    </row>
    <row r="33" spans="2:10" ht="15" x14ac:dyDescent="0.25">
      <c r="B33" s="1" t="s">
        <v>13</v>
      </c>
      <c r="C33" s="3" t="s">
        <v>14</v>
      </c>
      <c r="F33" s="115"/>
    </row>
    <row r="34" spans="2:10" ht="15" x14ac:dyDescent="0.25">
      <c r="B34" s="115"/>
      <c r="C34" s="115"/>
      <c r="D34" s="115"/>
      <c r="E34" s="115"/>
      <c r="F34" s="115"/>
    </row>
    <row r="35" spans="2:10" ht="15" x14ac:dyDescent="0.25">
      <c r="B35" s="218" t="s">
        <v>246</v>
      </c>
      <c r="C35" s="219"/>
      <c r="D35" s="219"/>
      <c r="E35" s="219"/>
      <c r="F35" s="219"/>
      <c r="G35" s="220"/>
      <c r="H35" s="220"/>
      <c r="I35" s="220"/>
      <c r="J35" s="220"/>
    </row>
    <row r="36" spans="2:10" ht="15" x14ac:dyDescent="0.25">
      <c r="B36" s="221" t="s">
        <v>247</v>
      </c>
      <c r="C36" s="219"/>
      <c r="D36" s="219"/>
      <c r="E36" s="219"/>
      <c r="F36" s="219"/>
      <c r="G36" s="220"/>
      <c r="H36" s="220"/>
      <c r="I36" s="220"/>
      <c r="J36" s="220"/>
    </row>
    <row r="37" spans="2:10" ht="15" x14ac:dyDescent="0.25">
      <c r="B37" s="221" t="s">
        <v>248</v>
      </c>
      <c r="C37" s="222"/>
      <c r="D37" s="222"/>
      <c r="E37" s="222"/>
      <c r="F37" s="222"/>
      <c r="G37" s="223"/>
      <c r="H37" s="223"/>
      <c r="I37" s="223"/>
      <c r="J37" s="22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23" sqref="M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16" t="s">
        <v>309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8"/>
      <c r="Q2" s="8"/>
      <c r="R2" s="8"/>
    </row>
    <row r="3" spans="2:18" ht="15" customHeight="1" x14ac:dyDescent="0.3">
      <c r="B3" s="116" t="s">
        <v>16</v>
      </c>
      <c r="C3" s="117"/>
      <c r="D3" s="117"/>
      <c r="E3" s="116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8" ht="15.75" customHeight="1" x14ac:dyDescent="0.3">
      <c r="B4" s="117" t="s">
        <v>242</v>
      </c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2:18" ht="25.5" customHeight="1" thickBot="1" x14ac:dyDescent="0.25">
      <c r="J5" s="45"/>
    </row>
    <row r="6" spans="2:18" ht="21" customHeight="1" thickBot="1" x14ac:dyDescent="0.25">
      <c r="B6" s="751" t="s">
        <v>0</v>
      </c>
      <c r="C6" s="783" t="s">
        <v>207</v>
      </c>
      <c r="D6" s="722" t="s">
        <v>1</v>
      </c>
      <c r="E6" s="790"/>
      <c r="F6" s="791"/>
      <c r="J6" s="46"/>
    </row>
    <row r="7" spans="2:18" ht="15" hidden="1" customHeight="1" thickBot="1" x14ac:dyDescent="0.25">
      <c r="B7" s="786"/>
      <c r="C7" s="788"/>
      <c r="D7" s="792"/>
      <c r="E7" s="793"/>
      <c r="F7" s="794"/>
      <c r="J7" s="47"/>
    </row>
    <row r="8" spans="2:18" ht="26.25" customHeight="1" thickBot="1" x14ac:dyDescent="0.3">
      <c r="B8" s="786"/>
      <c r="C8" s="788"/>
      <c r="D8" s="755" t="s">
        <v>19</v>
      </c>
      <c r="E8" s="795"/>
      <c r="F8" s="482" t="s">
        <v>215</v>
      </c>
    </row>
    <row r="9" spans="2:18" ht="28.5" customHeight="1" thickBot="1" x14ac:dyDescent="0.25">
      <c r="B9" s="787"/>
      <c r="C9" s="789"/>
      <c r="D9" s="149">
        <v>45347</v>
      </c>
      <c r="E9" s="149">
        <v>45340</v>
      </c>
      <c r="F9" s="713" t="s">
        <v>12</v>
      </c>
    </row>
    <row r="10" spans="2:18" ht="30.75" customHeight="1" thickBot="1" x14ac:dyDescent="0.25">
      <c r="B10" s="162" t="s">
        <v>225</v>
      </c>
      <c r="C10" s="476" t="s">
        <v>226</v>
      </c>
      <c r="D10" s="144">
        <v>2466.86</v>
      </c>
      <c r="E10" s="144">
        <v>2405.81</v>
      </c>
      <c r="F10" s="497">
        <v>2.5376068766860302</v>
      </c>
    </row>
    <row r="11" spans="2:18" ht="31.5" customHeight="1" thickBot="1" x14ac:dyDescent="0.25">
      <c r="B11" s="163" t="s">
        <v>227</v>
      </c>
      <c r="C11" s="164" t="s">
        <v>228</v>
      </c>
      <c r="D11" s="144">
        <v>307.7</v>
      </c>
      <c r="E11" s="144">
        <v>309.92</v>
      </c>
      <c r="F11" s="497">
        <v>-0.71631388745483582</v>
      </c>
    </row>
    <row r="12" spans="2:18" ht="30.75" customHeight="1" thickBot="1" x14ac:dyDescent="0.25">
      <c r="B12" s="761" t="s">
        <v>48</v>
      </c>
      <c r="C12" s="471" t="s">
        <v>229</v>
      </c>
      <c r="D12" s="165">
        <v>2438.54</v>
      </c>
      <c r="E12" s="165">
        <v>2459.1799999999998</v>
      </c>
      <c r="F12" s="497">
        <v>-0.83930415829666283</v>
      </c>
    </row>
    <row r="13" spans="2:18" ht="31.5" customHeight="1" thickBot="1" x14ac:dyDescent="0.25">
      <c r="B13" s="782"/>
      <c r="C13" s="166" t="s">
        <v>230</v>
      </c>
      <c r="D13" s="165">
        <v>2052.65</v>
      </c>
      <c r="E13" s="165">
        <v>2025.9</v>
      </c>
      <c r="F13" s="497">
        <v>1.3204008095167579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6" t="s">
        <v>75</v>
      </c>
      <c r="C5" s="796" t="s">
        <v>1</v>
      </c>
      <c r="D5" s="796"/>
      <c r="E5" s="796"/>
      <c r="F5" s="796"/>
      <c r="G5" s="796"/>
      <c r="H5" s="796"/>
    </row>
    <row r="6" spans="1:8" ht="13.5" customHeight="1" thickBot="1" x14ac:dyDescent="0.25">
      <c r="B6" s="796"/>
      <c r="C6" s="796"/>
      <c r="D6" s="796"/>
      <c r="E6" s="796"/>
      <c r="F6" s="796"/>
      <c r="G6" s="796"/>
      <c r="H6" s="796"/>
    </row>
    <row r="7" spans="1:8" ht="23.25" customHeight="1" thickBot="1" x14ac:dyDescent="0.25">
      <c r="B7" s="796"/>
      <c r="C7" s="797" t="s">
        <v>76</v>
      </c>
      <c r="D7" s="797"/>
      <c r="E7" s="483" t="s">
        <v>283</v>
      </c>
      <c r="F7" s="799" t="s">
        <v>77</v>
      </c>
      <c r="G7" s="799"/>
      <c r="H7" s="505" t="s">
        <v>283</v>
      </c>
    </row>
    <row r="8" spans="1:8" ht="15.75" thickBot="1" x14ac:dyDescent="0.25">
      <c r="B8" s="796"/>
      <c r="C8" s="40">
        <v>45347</v>
      </c>
      <c r="D8" s="499">
        <v>45340</v>
      </c>
      <c r="E8" s="716" t="s">
        <v>12</v>
      </c>
      <c r="F8" s="40">
        <v>45347</v>
      </c>
      <c r="G8" s="237">
        <v>45340</v>
      </c>
      <c r="H8" s="25" t="s">
        <v>12</v>
      </c>
    </row>
    <row r="9" spans="1:8" ht="27.75" customHeight="1" thickBot="1" x14ac:dyDescent="0.25">
      <c r="B9" s="720" t="s">
        <v>78</v>
      </c>
      <c r="C9" s="167">
        <v>2301.4499999999998</v>
      </c>
      <c r="D9" s="167">
        <v>2309.14</v>
      </c>
      <c r="E9" s="64">
        <v>-0.3330244160163548</v>
      </c>
      <c r="F9" s="168">
        <v>532.85406681947632</v>
      </c>
      <c r="G9" s="65">
        <v>532.91945534271861</v>
      </c>
      <c r="H9" s="477">
        <v>-1.2269869787403371E-2</v>
      </c>
    </row>
    <row r="10" spans="1:8" ht="33.75" customHeight="1" thickBot="1" x14ac:dyDescent="0.25">
      <c r="B10" s="720" t="s">
        <v>133</v>
      </c>
      <c r="C10" s="169">
        <v>2468.8000000000002</v>
      </c>
      <c r="D10" s="169">
        <v>2388.37</v>
      </c>
      <c r="E10" s="64">
        <v>3.3675686765451038</v>
      </c>
      <c r="F10" s="168">
        <v>571.6005649325092</v>
      </c>
      <c r="G10" s="65">
        <v>551.20470805446564</v>
      </c>
      <c r="H10" s="477">
        <v>3.7002327048389807</v>
      </c>
    </row>
    <row r="11" spans="1:8" ht="28.5" customHeight="1" thickBot="1" x14ac:dyDescent="0.25">
      <c r="B11" s="61" t="s">
        <v>79</v>
      </c>
      <c r="C11" s="167">
        <v>1122.0899999999999</v>
      </c>
      <c r="D11" s="167">
        <v>1121.6400000000001</v>
      </c>
      <c r="E11" s="64">
        <v>4.0119824542617775E-2</v>
      </c>
      <c r="F11" s="168">
        <v>259.79717996804891</v>
      </c>
      <c r="G11" s="65">
        <v>258.85991230094623</v>
      </c>
      <c r="H11" s="477">
        <v>0.36207524709852407</v>
      </c>
    </row>
    <row r="12" spans="1:8" ht="22.5" customHeight="1" thickBot="1" x14ac:dyDescent="0.25">
      <c r="B12" s="61" t="s">
        <v>80</v>
      </c>
      <c r="C12" s="484">
        <v>1615.4</v>
      </c>
      <c r="D12" s="484">
        <v>1590.71</v>
      </c>
      <c r="E12" s="64">
        <v>1.5521370960137331</v>
      </c>
      <c r="F12" s="168">
        <v>374.01310458197315</v>
      </c>
      <c r="G12" s="65">
        <v>367.11516270482343</v>
      </c>
      <c r="H12" s="477">
        <v>1.8789585879066415</v>
      </c>
    </row>
    <row r="13" spans="1:8" ht="23.25" customHeight="1" thickBot="1" x14ac:dyDescent="0.25">
      <c r="B13" s="61" t="s">
        <v>81</v>
      </c>
      <c r="C13" s="168">
        <v>2016.84</v>
      </c>
      <c r="D13" s="168">
        <v>2014.11</v>
      </c>
      <c r="E13" s="64">
        <v>0.13554373892190685</v>
      </c>
      <c r="F13" s="168">
        <v>466.95839410988401</v>
      </c>
      <c r="G13" s="65">
        <v>464.83037156704358</v>
      </c>
      <c r="H13" s="477">
        <v>0.45780626073687974</v>
      </c>
    </row>
    <row r="14" spans="1:8" ht="34.5" customHeight="1" thickBot="1" x14ac:dyDescent="0.25">
      <c r="B14" s="61" t="s">
        <v>82</v>
      </c>
      <c r="C14" s="714">
        <v>2102.3200000000002</v>
      </c>
      <c r="D14" s="714">
        <v>2121.4699999999998</v>
      </c>
      <c r="E14" s="64">
        <v>-0.9026759746779186</v>
      </c>
      <c r="F14" s="168">
        <v>486.74955430529513</v>
      </c>
      <c r="G14" s="65">
        <v>489.60766212785592</v>
      </c>
      <c r="H14" s="477">
        <v>-0.58375471701960779</v>
      </c>
    </row>
    <row r="15" spans="1:8" ht="30.75" customHeight="1" thickBot="1" x14ac:dyDescent="0.25">
      <c r="B15" s="798" t="s">
        <v>83</v>
      </c>
      <c r="C15" s="798"/>
      <c r="D15" s="798"/>
      <c r="E15" s="798"/>
      <c r="F15" s="715">
        <v>4.3190999999999997</v>
      </c>
      <c r="G15" s="715">
        <v>4.3330000000000002</v>
      </c>
      <c r="H15" s="66" t="s">
        <v>284</v>
      </c>
    </row>
    <row r="16" spans="1:8" ht="19.5" thickBot="1" x14ac:dyDescent="0.25">
      <c r="B16" s="798"/>
      <c r="C16" s="798"/>
      <c r="D16" s="798"/>
      <c r="E16" s="798"/>
      <c r="F16" s="715">
        <v>4.3190999999999997</v>
      </c>
      <c r="G16" s="715">
        <v>4.3330000000000002</v>
      </c>
      <c r="H16" s="67">
        <v>-0.32079390722364337</v>
      </c>
    </row>
    <row r="19" spans="2:4" x14ac:dyDescent="0.2">
      <c r="B19" s="43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T11" sqref="T11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16" t="s">
        <v>151</v>
      </c>
      <c r="C2" s="170"/>
      <c r="D2" s="170"/>
      <c r="E2" s="170"/>
      <c r="F2" s="170"/>
      <c r="G2" s="171"/>
      <c r="H2" s="170"/>
      <c r="I2" s="170"/>
      <c r="J2" s="170"/>
      <c r="K2" s="170"/>
      <c r="L2" s="170"/>
    </row>
    <row r="5" spans="2:19" ht="13.5" thickBot="1" x14ac:dyDescent="0.25"/>
    <row r="6" spans="2:19" ht="22.5" customHeight="1" thickBot="1" x14ac:dyDescent="0.25">
      <c r="B6" s="800" t="s">
        <v>75</v>
      </c>
      <c r="C6" s="801" t="s">
        <v>138</v>
      </c>
      <c r="D6" s="801"/>
      <c r="E6" s="801"/>
      <c r="F6" s="801"/>
      <c r="G6" s="801"/>
      <c r="H6" s="801"/>
      <c r="I6" s="802" t="s">
        <v>139</v>
      </c>
      <c r="J6" s="802"/>
      <c r="K6" s="802"/>
      <c r="L6" s="802"/>
      <c r="M6" s="802"/>
    </row>
    <row r="7" spans="2:19" ht="38.25" customHeight="1" thickBot="1" x14ac:dyDescent="0.25">
      <c r="B7" s="800"/>
      <c r="C7" s="839" t="s">
        <v>311</v>
      </c>
      <c r="D7" s="840" t="s">
        <v>231</v>
      </c>
      <c r="E7" s="840" t="s">
        <v>140</v>
      </c>
      <c r="F7" s="841" t="s">
        <v>141</v>
      </c>
      <c r="G7" s="840" t="s">
        <v>142</v>
      </c>
      <c r="H7" s="842" t="s">
        <v>143</v>
      </c>
      <c r="I7" s="843" t="s">
        <v>217</v>
      </c>
      <c r="J7" s="840" t="s">
        <v>144</v>
      </c>
      <c r="K7" s="841" t="s">
        <v>141</v>
      </c>
      <c r="L7" s="840" t="s">
        <v>145</v>
      </c>
      <c r="M7" s="840" t="s">
        <v>146</v>
      </c>
      <c r="S7" s="507"/>
    </row>
    <row r="8" spans="2:19" ht="30" customHeight="1" thickBot="1" x14ac:dyDescent="0.25">
      <c r="B8" s="844" t="s">
        <v>310</v>
      </c>
      <c r="C8" s="845">
        <v>207.92</v>
      </c>
      <c r="D8" s="846"/>
      <c r="E8" s="846">
        <v>214.29</v>
      </c>
      <c r="F8" s="847">
        <v>242.3</v>
      </c>
      <c r="G8" s="846">
        <v>242.3</v>
      </c>
      <c r="H8" s="848">
        <v>182.61</v>
      </c>
      <c r="I8" s="849"/>
      <c r="J8" s="850">
        <v>97.02739278547763</v>
      </c>
      <c r="K8" s="851">
        <v>85.810978126289726</v>
      </c>
      <c r="L8" s="850">
        <v>85.810978126289726</v>
      </c>
      <c r="M8" s="850">
        <v>113.86013909424456</v>
      </c>
    </row>
    <row r="9" spans="2:19" ht="30" customHeight="1" thickBot="1" x14ac:dyDescent="0.25">
      <c r="B9" s="844" t="s">
        <v>147</v>
      </c>
      <c r="C9" s="508">
        <v>1122.0899999999999</v>
      </c>
      <c r="D9" s="509">
        <v>1121.6400000000001</v>
      </c>
      <c r="E9" s="510">
        <v>1173.3900000000001</v>
      </c>
      <c r="F9" s="852">
        <v>1182.9000000000001</v>
      </c>
      <c r="G9" s="853">
        <v>1217.6600000000001</v>
      </c>
      <c r="H9" s="854">
        <v>1542.625</v>
      </c>
      <c r="I9" s="855">
        <v>100.04011982454261</v>
      </c>
      <c r="J9" s="850">
        <v>95.628052054304177</v>
      </c>
      <c r="K9" s="851">
        <v>94.85924423028149</v>
      </c>
      <c r="L9" s="850">
        <v>92.151339454363267</v>
      </c>
      <c r="M9" s="850">
        <v>72.739000081030696</v>
      </c>
    </row>
    <row r="10" spans="2:19" ht="30" customHeight="1" thickBot="1" x14ac:dyDescent="0.25">
      <c r="B10" s="844" t="s">
        <v>148</v>
      </c>
      <c r="C10" s="508">
        <v>1615.4</v>
      </c>
      <c r="D10" s="509">
        <v>1590.71</v>
      </c>
      <c r="E10" s="510">
        <v>1593.88</v>
      </c>
      <c r="F10" s="852">
        <v>1651.74</v>
      </c>
      <c r="G10" s="853">
        <v>1741.42</v>
      </c>
      <c r="H10" s="854">
        <v>1983.0360000000001</v>
      </c>
      <c r="I10" s="855">
        <v>101.55213709601372</v>
      </c>
      <c r="J10" s="850">
        <v>101.3501643787487</v>
      </c>
      <c r="K10" s="851">
        <v>97.799895867388329</v>
      </c>
      <c r="L10" s="850">
        <v>92.763377014160852</v>
      </c>
      <c r="M10" s="850">
        <v>81.460951793109146</v>
      </c>
    </row>
    <row r="11" spans="2:19" ht="30" customHeight="1" thickBot="1" x14ac:dyDescent="0.25">
      <c r="B11" s="844" t="s">
        <v>149</v>
      </c>
      <c r="C11" s="856">
        <v>2301.4499999999998</v>
      </c>
      <c r="D11" s="853">
        <v>2309.14</v>
      </c>
      <c r="E11" s="857">
        <v>2322.9899999999998</v>
      </c>
      <c r="F11" s="852">
        <v>2361.33</v>
      </c>
      <c r="G11" s="853">
        <v>2174.56</v>
      </c>
      <c r="H11" s="854">
        <v>2551.681</v>
      </c>
      <c r="I11" s="855">
        <v>99.666975583983643</v>
      </c>
      <c r="J11" s="850">
        <v>99.072746761716573</v>
      </c>
      <c r="K11" s="851">
        <v>97.464140971401704</v>
      </c>
      <c r="L11" s="850">
        <v>105.83520344345521</v>
      </c>
      <c r="M11" s="850">
        <v>90.193484216875063</v>
      </c>
    </row>
    <row r="12" spans="2:19" ht="30" customHeight="1" thickBot="1" x14ac:dyDescent="0.25">
      <c r="B12" s="844" t="s">
        <v>150</v>
      </c>
      <c r="C12" s="856">
        <v>2468.8000000000002</v>
      </c>
      <c r="D12" s="853">
        <v>2388.37</v>
      </c>
      <c r="E12" s="857">
        <v>2487.0500000000002</v>
      </c>
      <c r="F12" s="852">
        <v>2557.88</v>
      </c>
      <c r="G12" s="853">
        <v>2284.62</v>
      </c>
      <c r="H12" s="854">
        <v>2625.98</v>
      </c>
      <c r="I12" s="855">
        <v>103.3675686765451</v>
      </c>
      <c r="J12" s="850">
        <v>99.266198910355641</v>
      </c>
      <c r="K12" s="851">
        <v>96.517428495472814</v>
      </c>
      <c r="L12" s="850">
        <v>108.06173455541843</v>
      </c>
      <c r="M12" s="850">
        <v>94.014425090823252</v>
      </c>
    </row>
    <row r="13" spans="2:19" ht="30" customHeight="1" thickBot="1" x14ac:dyDescent="0.25">
      <c r="B13" s="844" t="s">
        <v>81</v>
      </c>
      <c r="C13" s="511">
        <v>2016.84</v>
      </c>
      <c r="D13" s="512">
        <v>2014.11</v>
      </c>
      <c r="E13" s="513">
        <v>2030.88</v>
      </c>
      <c r="F13" s="852">
        <v>2096.11</v>
      </c>
      <c r="G13" s="853">
        <v>2333.2399999999998</v>
      </c>
      <c r="H13" s="854">
        <v>1995.5740000000001</v>
      </c>
      <c r="I13" s="855">
        <v>100.13554373892191</v>
      </c>
      <c r="J13" s="850">
        <v>99.308674072323328</v>
      </c>
      <c r="K13" s="851">
        <v>96.21823282175076</v>
      </c>
      <c r="L13" s="850">
        <v>86.439457578303134</v>
      </c>
      <c r="M13" s="850">
        <v>101.06565830182193</v>
      </c>
    </row>
    <row r="14" spans="2:19" ht="30" customHeight="1" thickBot="1" x14ac:dyDescent="0.25">
      <c r="B14" s="844" t="s">
        <v>82</v>
      </c>
      <c r="C14" s="858">
        <v>2102.3200000000002</v>
      </c>
      <c r="D14" s="859">
        <v>2121.4699999999998</v>
      </c>
      <c r="E14" s="860">
        <v>2179.64</v>
      </c>
      <c r="F14" s="852">
        <v>2180.4299999999998</v>
      </c>
      <c r="G14" s="853">
        <v>2394.15</v>
      </c>
      <c r="H14" s="854">
        <v>2034.4860000000001</v>
      </c>
      <c r="I14" s="855">
        <v>99.097324025322081</v>
      </c>
      <c r="J14" s="850">
        <v>96.452625204162175</v>
      </c>
      <c r="K14" s="851">
        <v>96.417679081649055</v>
      </c>
      <c r="L14" s="850">
        <v>87.810705260739724</v>
      </c>
      <c r="M14" s="850">
        <v>103.33420824719364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3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3" sqref="AA2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4" t="s">
        <v>236</v>
      </c>
    </row>
    <row r="4" spans="1:18" ht="18.75" x14ac:dyDescent="0.3">
      <c r="A4" s="44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R68" sqref="R6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73" t="s">
        <v>170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3:20" ht="18.75" x14ac:dyDescent="0.3">
      <c r="C5" s="174" t="s">
        <v>171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</row>
    <row r="6" spans="3:20" ht="18.75" x14ac:dyDescent="0.3">
      <c r="C6" s="174" t="s">
        <v>223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</row>
    <row r="7" spans="3:20" ht="18.75" x14ac:dyDescent="0.3">
      <c r="C7" s="172" t="s">
        <v>198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</row>
    <row r="8" spans="3:20" ht="18.75" x14ac:dyDescent="0.3">
      <c r="C8" s="172" t="s">
        <v>172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</row>
    <row r="9" spans="3:20" ht="18.75" x14ac:dyDescent="0.3">
      <c r="C9" s="175"/>
      <c r="D9" s="117"/>
      <c r="E9" s="117"/>
      <c r="F9" s="117"/>
      <c r="G9" s="117"/>
      <c r="H9" s="117"/>
      <c r="I9" s="117"/>
      <c r="J9" s="117"/>
      <c r="K9" s="117"/>
      <c r="L9" s="117"/>
      <c r="M9" s="117"/>
    </row>
    <row r="10" spans="3:20" ht="18.75" x14ac:dyDescent="0.3">
      <c r="C10" s="176" t="s">
        <v>173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</row>
    <row r="11" spans="3:20" ht="18.75" x14ac:dyDescent="0.3"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</row>
    <row r="12" spans="3:20" ht="18.75" x14ac:dyDescent="0.3">
      <c r="C12" s="173" t="s">
        <v>293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T12" s="112"/>
    </row>
    <row r="13" spans="3:20" ht="19.5" thickBot="1" x14ac:dyDescent="0.35">
      <c r="E13" s="177" t="s">
        <v>174</v>
      </c>
      <c r="F13" s="117"/>
      <c r="G13" s="178"/>
      <c r="H13" s="37"/>
    </row>
    <row r="14" spans="3:20" ht="13.5" thickBot="1" x14ac:dyDescent="0.25">
      <c r="C14" s="485" t="s">
        <v>175</v>
      </c>
      <c r="D14" s="486" t="s">
        <v>176</v>
      </c>
      <c r="E14" s="179" t="s">
        <v>177</v>
      </c>
      <c r="F14" s="179" t="s">
        <v>178</v>
      </c>
      <c r="G14" s="179" t="s">
        <v>179</v>
      </c>
      <c r="H14" s="179" t="s">
        <v>180</v>
      </c>
      <c r="I14" s="179" t="s">
        <v>181</v>
      </c>
      <c r="J14" s="179" t="s">
        <v>182</v>
      </c>
      <c r="K14" s="179" t="s">
        <v>183</v>
      </c>
      <c r="L14" s="179" t="s">
        <v>184</v>
      </c>
      <c r="M14" s="179" t="s">
        <v>185</v>
      </c>
      <c r="N14" s="179" t="s">
        <v>186</v>
      </c>
      <c r="O14" s="487" t="s">
        <v>187</v>
      </c>
    </row>
    <row r="15" spans="3:20" ht="13.5" thickBot="1" x14ac:dyDescent="0.25">
      <c r="C15" s="180" t="s">
        <v>188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2"/>
    </row>
    <row r="16" spans="3:20" x14ac:dyDescent="0.2">
      <c r="C16" s="488" t="s">
        <v>189</v>
      </c>
      <c r="D16" s="183">
        <v>410.55031969879741</v>
      </c>
      <c r="E16" s="183">
        <v>405.92528932823404</v>
      </c>
      <c r="F16" s="183">
        <v>415.06587182503171</v>
      </c>
      <c r="G16" s="183">
        <v>415.78302153853031</v>
      </c>
      <c r="H16" s="183">
        <v>418.52051394641336</v>
      </c>
      <c r="I16" s="183">
        <v>420.92412497491244</v>
      </c>
      <c r="J16" s="183">
        <v>422.19084679763165</v>
      </c>
      <c r="K16" s="183">
        <v>425.93323237306373</v>
      </c>
      <c r="L16" s="183">
        <v>435.7515632080013</v>
      </c>
      <c r="M16" s="183">
        <v>429.60671679837998</v>
      </c>
      <c r="N16" s="183">
        <v>433.91962032017744</v>
      </c>
      <c r="O16" s="489">
        <v>445.27368131830997</v>
      </c>
    </row>
    <row r="17" spans="3:15" x14ac:dyDescent="0.2">
      <c r="C17" s="184" t="s">
        <v>190</v>
      </c>
      <c r="D17" s="185">
        <v>430.47673989241491</v>
      </c>
      <c r="E17" s="185">
        <v>434.31869010571103</v>
      </c>
      <c r="F17" s="185">
        <v>424.76270764279673</v>
      </c>
      <c r="G17" s="185">
        <v>442.42112445636445</v>
      </c>
      <c r="H17" s="185">
        <v>438.71382021325684</v>
      </c>
      <c r="I17" s="185">
        <v>440.11127284111825</v>
      </c>
      <c r="J17" s="185">
        <v>443.65889578942466</v>
      </c>
      <c r="K17" s="185">
        <v>454.58917507394762</v>
      </c>
      <c r="L17" s="185">
        <v>438.99378313760712</v>
      </c>
      <c r="M17" s="185">
        <v>441.27738992724386</v>
      </c>
      <c r="N17" s="185">
        <v>438.65388942660439</v>
      </c>
      <c r="O17" s="186">
        <v>432.96931457738259</v>
      </c>
    </row>
    <row r="18" spans="3:15" x14ac:dyDescent="0.2">
      <c r="C18" s="184" t="s">
        <v>191</v>
      </c>
      <c r="D18" s="185">
        <v>420.13210152512676</v>
      </c>
      <c r="E18" s="185">
        <v>425.96761396416781</v>
      </c>
      <c r="F18" s="185">
        <v>426.30105521121209</v>
      </c>
      <c r="G18" s="185">
        <v>430.27096185971311</v>
      </c>
      <c r="H18" s="185">
        <v>439.25979933305257</v>
      </c>
      <c r="I18" s="185">
        <v>429.11427739320129</v>
      </c>
      <c r="J18" s="185">
        <v>439.39069368261534</v>
      </c>
      <c r="K18" s="185">
        <v>447.05</v>
      </c>
      <c r="L18" s="187">
        <v>423.88</v>
      </c>
      <c r="M18" s="185">
        <v>432.85</v>
      </c>
      <c r="N18" s="185">
        <v>449.35</v>
      </c>
      <c r="O18" s="186">
        <v>454.03</v>
      </c>
    </row>
    <row r="19" spans="3:15" x14ac:dyDescent="0.2">
      <c r="C19" s="184">
        <v>2020</v>
      </c>
      <c r="D19" s="185">
        <v>467.76</v>
      </c>
      <c r="E19" s="185">
        <v>465.46</v>
      </c>
      <c r="F19" s="185">
        <v>435.28</v>
      </c>
      <c r="G19" s="185">
        <v>414.51</v>
      </c>
      <c r="H19" s="185">
        <v>432.06</v>
      </c>
      <c r="I19" s="185">
        <v>423.48</v>
      </c>
      <c r="J19" s="185">
        <v>418.96</v>
      </c>
      <c r="K19" s="185">
        <v>416.49</v>
      </c>
      <c r="L19" s="187">
        <v>413.32</v>
      </c>
      <c r="M19" s="185">
        <v>413.92</v>
      </c>
      <c r="N19" s="185">
        <v>403.31</v>
      </c>
      <c r="O19" s="186">
        <v>417.51</v>
      </c>
    </row>
    <row r="20" spans="3:15" x14ac:dyDescent="0.2">
      <c r="C20" s="188">
        <v>2021</v>
      </c>
      <c r="D20" s="189">
        <v>427.49</v>
      </c>
      <c r="E20" s="189">
        <v>428.45</v>
      </c>
      <c r="F20" s="189">
        <v>437.05</v>
      </c>
      <c r="G20" s="189">
        <v>436.97</v>
      </c>
      <c r="H20" s="189">
        <v>446.78</v>
      </c>
      <c r="I20" s="189">
        <v>444.59</v>
      </c>
      <c r="J20" s="189">
        <v>431.7</v>
      </c>
      <c r="K20" s="189">
        <v>422.06</v>
      </c>
      <c r="L20" s="190">
        <v>428.97</v>
      </c>
      <c r="M20" s="189">
        <v>444.62</v>
      </c>
      <c r="N20" s="189">
        <v>456.91</v>
      </c>
      <c r="O20" s="191">
        <v>480.64</v>
      </c>
    </row>
    <row r="21" spans="3:15" x14ac:dyDescent="0.2">
      <c r="C21" s="188">
        <v>2022</v>
      </c>
      <c r="D21" s="189">
        <v>489.4</v>
      </c>
      <c r="E21" s="189">
        <v>490.89</v>
      </c>
      <c r="F21" s="189">
        <v>497.85</v>
      </c>
      <c r="G21" s="189">
        <v>508.46</v>
      </c>
      <c r="H21" s="189">
        <v>523.89</v>
      </c>
      <c r="I21" s="189">
        <v>548.17999999999995</v>
      </c>
      <c r="J21" s="189">
        <v>561.64</v>
      </c>
      <c r="K21" s="189">
        <v>563.70000000000005</v>
      </c>
      <c r="L21" s="190">
        <v>588.77</v>
      </c>
      <c r="M21" s="189">
        <v>652.37</v>
      </c>
      <c r="N21" s="189">
        <v>674.87</v>
      </c>
      <c r="O21" s="191">
        <v>676.06</v>
      </c>
    </row>
    <row r="22" spans="3:15" x14ac:dyDescent="0.2">
      <c r="C22" s="188">
        <v>2023</v>
      </c>
      <c r="D22" s="189">
        <v>685</v>
      </c>
      <c r="E22" s="189">
        <v>697.08</v>
      </c>
      <c r="F22" s="189">
        <v>689.78</v>
      </c>
      <c r="G22" s="189">
        <v>689.68</v>
      </c>
      <c r="H22" s="189">
        <v>675.89</v>
      </c>
      <c r="I22" s="189">
        <v>652.6</v>
      </c>
      <c r="J22" s="189">
        <v>613.02</v>
      </c>
      <c r="K22" s="189">
        <v>609.91</v>
      </c>
      <c r="L22" s="190">
        <v>614.16999999999996</v>
      </c>
      <c r="M22" s="189">
        <v>627.55999999999995</v>
      </c>
      <c r="N22" s="189">
        <v>639.89</v>
      </c>
      <c r="O22" s="191">
        <v>642.47</v>
      </c>
    </row>
    <row r="23" spans="3:15" ht="13.5" thickBot="1" x14ac:dyDescent="0.25">
      <c r="C23" s="192">
        <v>2024</v>
      </c>
      <c r="D23" s="193">
        <v>657.8</v>
      </c>
      <c r="E23" s="193"/>
      <c r="F23" s="193"/>
      <c r="G23" s="193"/>
      <c r="H23" s="193"/>
      <c r="I23" s="193"/>
      <c r="J23" s="193"/>
      <c r="K23" s="193"/>
      <c r="L23" s="194"/>
      <c r="M23" s="193"/>
      <c r="N23" s="193"/>
      <c r="O23" s="195"/>
    </row>
    <row r="24" spans="3:15" ht="13.5" thickBot="1" x14ac:dyDescent="0.25">
      <c r="C24" s="180" t="s">
        <v>192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2"/>
    </row>
    <row r="25" spans="3:15" x14ac:dyDescent="0.2">
      <c r="C25" s="488" t="s">
        <v>189</v>
      </c>
      <c r="D25" s="183">
        <v>264.22742766883761</v>
      </c>
      <c r="E25" s="183">
        <v>261.62567290497998</v>
      </c>
      <c r="F25" s="183">
        <v>261.28898624261666</v>
      </c>
      <c r="G25" s="183">
        <v>265.38613274501455</v>
      </c>
      <c r="H25" s="183">
        <v>265.71767956715814</v>
      </c>
      <c r="I25" s="183">
        <v>265.33812232275858</v>
      </c>
      <c r="J25" s="183">
        <v>266.42231622832736</v>
      </c>
      <c r="K25" s="183">
        <v>263.11677423325443</v>
      </c>
      <c r="L25" s="183">
        <v>264.59488373323165</v>
      </c>
      <c r="M25" s="183">
        <v>266.93771630917144</v>
      </c>
      <c r="N25" s="183">
        <v>269.68730506228809</v>
      </c>
      <c r="O25" s="489">
        <v>268.29357100115919</v>
      </c>
    </row>
    <row r="26" spans="3:15" x14ac:dyDescent="0.2">
      <c r="C26" s="184" t="s">
        <v>190</v>
      </c>
      <c r="D26" s="185">
        <v>268.85859894219772</v>
      </c>
      <c r="E26" s="185">
        <v>270.3032014665207</v>
      </c>
      <c r="F26" s="185">
        <v>269.71744215436058</v>
      </c>
      <c r="G26" s="185">
        <v>270.19519274180578</v>
      </c>
      <c r="H26" s="185">
        <v>267.62641594088478</v>
      </c>
      <c r="I26" s="185">
        <v>266.47931675608049</v>
      </c>
      <c r="J26" s="185">
        <v>267.46056337523163</v>
      </c>
      <c r="K26" s="185">
        <v>269.23633277556166</v>
      </c>
      <c r="L26" s="185">
        <v>270.87046599314772</v>
      </c>
      <c r="M26" s="185">
        <v>272.08234522250251</v>
      </c>
      <c r="N26" s="185">
        <v>276.03606759499712</v>
      </c>
      <c r="O26" s="186">
        <v>274.17552913068732</v>
      </c>
    </row>
    <row r="27" spans="3:15" x14ac:dyDescent="0.2">
      <c r="C27" s="184" t="s">
        <v>191</v>
      </c>
      <c r="D27" s="185">
        <v>275.78930697349125</v>
      </c>
      <c r="E27" s="185">
        <v>274.1046753603286</v>
      </c>
      <c r="F27" s="185">
        <v>279.53787847007874</v>
      </c>
      <c r="G27" s="185">
        <v>277.14036033174909</v>
      </c>
      <c r="H27" s="185">
        <v>275.2848814044396</v>
      </c>
      <c r="I27" s="185">
        <v>275.38057847125026</v>
      </c>
      <c r="J27" s="185">
        <v>272.13539581574298</v>
      </c>
      <c r="K27" s="185">
        <v>279.41000000000003</v>
      </c>
      <c r="L27" s="185">
        <v>272.36</v>
      </c>
      <c r="M27" s="185">
        <v>273.02999999999997</v>
      </c>
      <c r="N27" s="185">
        <v>280.95999999999998</v>
      </c>
      <c r="O27" s="186">
        <v>276.52999999999997</v>
      </c>
    </row>
    <row r="28" spans="3:15" x14ac:dyDescent="0.2">
      <c r="C28" s="184">
        <v>2020</v>
      </c>
      <c r="D28" s="185">
        <v>275.81</v>
      </c>
      <c r="E28" s="185">
        <v>275.02</v>
      </c>
      <c r="F28" s="185">
        <v>279.36</v>
      </c>
      <c r="G28" s="185">
        <v>276.27</v>
      </c>
      <c r="H28" s="185">
        <v>277.87</v>
      </c>
      <c r="I28" s="185">
        <v>276.22000000000003</v>
      </c>
      <c r="J28" s="185">
        <v>274.87</v>
      </c>
      <c r="K28" s="185">
        <v>274.04000000000002</v>
      </c>
      <c r="L28" s="185">
        <v>272.89999999999998</v>
      </c>
      <c r="M28" s="185">
        <v>277.8</v>
      </c>
      <c r="N28" s="185">
        <v>281.54000000000002</v>
      </c>
      <c r="O28" s="186">
        <v>275.39</v>
      </c>
    </row>
    <row r="29" spans="3:15" x14ac:dyDescent="0.2">
      <c r="C29" s="188">
        <v>2021</v>
      </c>
      <c r="D29" s="189">
        <v>279.97000000000003</v>
      </c>
      <c r="E29" s="189">
        <v>281.91000000000003</v>
      </c>
      <c r="F29" s="189">
        <v>279.83</v>
      </c>
      <c r="G29" s="189">
        <v>283.86</v>
      </c>
      <c r="H29" s="189">
        <v>286.25</v>
      </c>
      <c r="I29" s="189">
        <v>286.75</v>
      </c>
      <c r="J29" s="189">
        <v>285.8</v>
      </c>
      <c r="K29" s="189">
        <v>287.93</v>
      </c>
      <c r="L29" s="189">
        <v>287.61</v>
      </c>
      <c r="M29" s="189">
        <v>305.56</v>
      </c>
      <c r="N29" s="189">
        <v>316.67</v>
      </c>
      <c r="O29" s="191">
        <v>314.86</v>
      </c>
    </row>
    <row r="30" spans="3:15" x14ac:dyDescent="0.2">
      <c r="C30" s="188">
        <v>2022</v>
      </c>
      <c r="D30" s="189">
        <v>318.68</v>
      </c>
      <c r="E30" s="189">
        <v>314.89999999999998</v>
      </c>
      <c r="F30" s="189">
        <v>319.58999999999997</v>
      </c>
      <c r="G30" s="189">
        <v>338.14</v>
      </c>
      <c r="H30" s="189">
        <v>354.42</v>
      </c>
      <c r="I30" s="189">
        <v>369.52</v>
      </c>
      <c r="J30" s="189">
        <v>375.42</v>
      </c>
      <c r="K30" s="189">
        <v>382.89</v>
      </c>
      <c r="L30" s="189">
        <v>393.08</v>
      </c>
      <c r="M30" s="189">
        <v>414.06</v>
      </c>
      <c r="N30" s="189">
        <v>416.07</v>
      </c>
      <c r="O30" s="191">
        <v>415.93</v>
      </c>
    </row>
    <row r="31" spans="3:15" x14ac:dyDescent="0.2">
      <c r="C31" s="188">
        <v>2023</v>
      </c>
      <c r="D31" s="189">
        <v>418.53</v>
      </c>
      <c r="E31" s="189">
        <v>407.81</v>
      </c>
      <c r="F31" s="189">
        <v>414.47</v>
      </c>
      <c r="G31" s="189">
        <v>413.46</v>
      </c>
      <c r="H31" s="189">
        <v>408.9</v>
      </c>
      <c r="I31" s="189">
        <v>399.55</v>
      </c>
      <c r="J31" s="189">
        <v>396.31</v>
      </c>
      <c r="K31" s="189">
        <v>396.91</v>
      </c>
      <c r="L31" s="189">
        <v>389.58</v>
      </c>
      <c r="M31" s="189">
        <v>397.28</v>
      </c>
      <c r="N31" s="189">
        <v>400.89</v>
      </c>
      <c r="O31" s="191">
        <v>397.95</v>
      </c>
    </row>
    <row r="32" spans="3:15" ht="13.5" thickBot="1" x14ac:dyDescent="0.25">
      <c r="C32" s="192">
        <v>2024</v>
      </c>
      <c r="D32" s="193">
        <v>396.72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5"/>
    </row>
    <row r="33" spans="3:15" ht="13.5" thickBot="1" x14ac:dyDescent="0.25">
      <c r="C33" s="180" t="s">
        <v>193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2"/>
    </row>
    <row r="34" spans="3:15" x14ac:dyDescent="0.2">
      <c r="C34" s="488" t="s">
        <v>189</v>
      </c>
      <c r="D34" s="183">
        <v>193.30284025213072</v>
      </c>
      <c r="E34" s="183">
        <v>191.2687581090714</v>
      </c>
      <c r="F34" s="183">
        <v>191.31561937634595</v>
      </c>
      <c r="G34" s="183">
        <v>191.49550049668539</v>
      </c>
      <c r="H34" s="183">
        <v>191.57102023627996</v>
      </c>
      <c r="I34" s="183">
        <v>192.43881971648969</v>
      </c>
      <c r="J34" s="183">
        <v>193.8248127220584</v>
      </c>
      <c r="K34" s="183">
        <v>193.56522855967538</v>
      </c>
      <c r="L34" s="183">
        <v>196.58869687496284</v>
      </c>
      <c r="M34" s="183">
        <v>199.76489920472477</v>
      </c>
      <c r="N34" s="183">
        <v>198.3893113076804</v>
      </c>
      <c r="O34" s="489">
        <v>197.67041596404326</v>
      </c>
    </row>
    <row r="35" spans="3:15" x14ac:dyDescent="0.2">
      <c r="C35" s="184" t="s">
        <v>190</v>
      </c>
      <c r="D35" s="185">
        <v>193.75098783518038</v>
      </c>
      <c r="E35" s="185">
        <v>191.19468977405847</v>
      </c>
      <c r="F35" s="185">
        <v>190.60503492712346</v>
      </c>
      <c r="G35" s="185">
        <v>189.42223428075786</v>
      </c>
      <c r="H35" s="185">
        <v>185.25437800957252</v>
      </c>
      <c r="I35" s="185">
        <v>185.66839797997162</v>
      </c>
      <c r="J35" s="185">
        <v>185.57986872090791</v>
      </c>
      <c r="K35" s="185">
        <v>185.31188244297863</v>
      </c>
      <c r="L35" s="185">
        <v>188.25464393272142</v>
      </c>
      <c r="M35" s="185">
        <v>190.17470442587663</v>
      </c>
      <c r="N35" s="185">
        <v>189.17402883303177</v>
      </c>
      <c r="O35" s="186">
        <v>188.60104796424042</v>
      </c>
    </row>
    <row r="36" spans="3:15" x14ac:dyDescent="0.2">
      <c r="C36" s="184" t="s">
        <v>191</v>
      </c>
      <c r="D36" s="185">
        <v>188.51265670531021</v>
      </c>
      <c r="E36" s="185">
        <v>188.9030714067259</v>
      </c>
      <c r="F36" s="185">
        <v>188.55538851404037</v>
      </c>
      <c r="G36" s="185">
        <v>187.90929469010396</v>
      </c>
      <c r="H36" s="185">
        <v>189.52578250042413</v>
      </c>
      <c r="I36" s="185">
        <v>188.95285758845154</v>
      </c>
      <c r="J36" s="185">
        <v>189.88146101817767</v>
      </c>
      <c r="K36" s="185">
        <v>189.91</v>
      </c>
      <c r="L36" s="185">
        <v>191.32</v>
      </c>
      <c r="M36" s="185">
        <v>193.38</v>
      </c>
      <c r="N36" s="185">
        <v>196.65</v>
      </c>
      <c r="O36" s="186">
        <v>201.65</v>
      </c>
    </row>
    <row r="37" spans="3:15" x14ac:dyDescent="0.2">
      <c r="C37" s="184">
        <v>2020</v>
      </c>
      <c r="D37" s="185">
        <v>203.95</v>
      </c>
      <c r="E37" s="185">
        <v>204.01</v>
      </c>
      <c r="F37" s="185">
        <v>208.37</v>
      </c>
      <c r="G37" s="185">
        <v>210.62</v>
      </c>
      <c r="H37" s="185">
        <v>207.99600000000001</v>
      </c>
      <c r="I37" s="185">
        <v>206.56</v>
      </c>
      <c r="J37" s="185">
        <v>207.25</v>
      </c>
      <c r="K37" s="185">
        <v>206.09</v>
      </c>
      <c r="L37" s="185">
        <v>208.38</v>
      </c>
      <c r="M37" s="185">
        <v>206.45</v>
      </c>
      <c r="N37" s="185">
        <v>212.4</v>
      </c>
      <c r="O37" s="186">
        <v>212.38</v>
      </c>
    </row>
    <row r="38" spans="3:15" x14ac:dyDescent="0.2">
      <c r="C38" s="188">
        <v>2021</v>
      </c>
      <c r="D38" s="189">
        <v>211.59</v>
      </c>
      <c r="E38" s="189">
        <v>214.01</v>
      </c>
      <c r="F38" s="189">
        <v>215.36</v>
      </c>
      <c r="G38" s="189">
        <v>216.57</v>
      </c>
      <c r="H38" s="189">
        <v>218.11</v>
      </c>
      <c r="I38" s="189">
        <v>218.58</v>
      </c>
      <c r="J38" s="189">
        <v>216.96</v>
      </c>
      <c r="K38" s="189">
        <v>218.99</v>
      </c>
      <c r="L38" s="189">
        <v>222.98</v>
      </c>
      <c r="M38" s="189">
        <v>233.92</v>
      </c>
      <c r="N38" s="189">
        <v>245.63</v>
      </c>
      <c r="O38" s="191">
        <v>254.36</v>
      </c>
    </row>
    <row r="39" spans="3:15" x14ac:dyDescent="0.2">
      <c r="C39" s="188">
        <v>2022</v>
      </c>
      <c r="D39" s="189">
        <v>256.31</v>
      </c>
      <c r="E39" s="189">
        <v>258.08</v>
      </c>
      <c r="F39" s="189">
        <v>266.60000000000002</v>
      </c>
      <c r="G39" s="189">
        <v>286.42</v>
      </c>
      <c r="H39" s="189">
        <v>298.31</v>
      </c>
      <c r="I39" s="189">
        <v>298.95</v>
      </c>
      <c r="J39" s="189">
        <v>298.48</v>
      </c>
      <c r="K39" s="189">
        <v>308.27999999999997</v>
      </c>
      <c r="L39" s="189">
        <v>322.12</v>
      </c>
      <c r="M39" s="189">
        <v>338.3</v>
      </c>
      <c r="N39" s="189">
        <v>341.19</v>
      </c>
      <c r="O39" s="191">
        <v>342.74</v>
      </c>
    </row>
    <row r="40" spans="3:15" ht="13.5" thickBot="1" x14ac:dyDescent="0.25">
      <c r="C40" s="192">
        <v>2023</v>
      </c>
      <c r="D40" s="193">
        <v>305.45999999999998</v>
      </c>
      <c r="E40" s="193">
        <v>316.5</v>
      </c>
      <c r="F40" s="193">
        <v>313.55</v>
      </c>
      <c r="G40" s="193">
        <v>309.87</v>
      </c>
      <c r="H40" s="193">
        <v>301.38</v>
      </c>
      <c r="I40" s="193">
        <v>297.8</v>
      </c>
      <c r="J40" s="193">
        <v>294.7</v>
      </c>
      <c r="K40" s="193">
        <v>292.11</v>
      </c>
      <c r="L40" s="193">
        <v>297.39999999999998</v>
      </c>
      <c r="M40" s="193">
        <v>303.35000000000002</v>
      </c>
      <c r="N40" s="193">
        <v>309.33999999999997</v>
      </c>
      <c r="O40" s="195">
        <v>308.48</v>
      </c>
    </row>
    <row r="41" spans="3:15" ht="13.5" thickBot="1" x14ac:dyDescent="0.25">
      <c r="C41" s="192">
        <v>2024</v>
      </c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5"/>
    </row>
    <row r="42" spans="3:15" ht="13.5" thickBot="1" x14ac:dyDescent="0.25">
      <c r="C42" s="180" t="s">
        <v>194</v>
      </c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2"/>
    </row>
    <row r="43" spans="3:15" x14ac:dyDescent="0.2">
      <c r="C43" s="488" t="s">
        <v>189</v>
      </c>
      <c r="D43" s="183">
        <v>620.52584524708288</v>
      </c>
      <c r="E43" s="183">
        <v>610.98846942632053</v>
      </c>
      <c r="F43" s="183">
        <v>613.48284188853813</v>
      </c>
      <c r="G43" s="183">
        <v>613.72476430462393</v>
      </c>
      <c r="H43" s="183">
        <v>606.72034722305284</v>
      </c>
      <c r="I43" s="183">
        <v>601.6106220020215</v>
      </c>
      <c r="J43" s="183">
        <v>617.94396754570255</v>
      </c>
      <c r="K43" s="183">
        <v>637.27880462292717</v>
      </c>
      <c r="L43" s="183">
        <v>678.50605906520252</v>
      </c>
      <c r="M43" s="183">
        <v>691.78485236566894</v>
      </c>
      <c r="N43" s="183">
        <v>699.93533272826176</v>
      </c>
      <c r="O43" s="489">
        <v>707.76936754012718</v>
      </c>
    </row>
    <row r="44" spans="3:15" x14ac:dyDescent="0.2">
      <c r="C44" s="184" t="s">
        <v>190</v>
      </c>
      <c r="D44" s="185">
        <v>693.59473269323564</v>
      </c>
      <c r="E44" s="185">
        <v>675.99452876056159</v>
      </c>
      <c r="F44" s="185">
        <v>692.84041344814841</v>
      </c>
      <c r="G44" s="185">
        <v>686.21997775755028</v>
      </c>
      <c r="H44" s="185">
        <v>674.8464758009153</v>
      </c>
      <c r="I44" s="185">
        <v>675.83558814176456</v>
      </c>
      <c r="J44" s="185">
        <v>670.36666604428126</v>
      </c>
      <c r="K44" s="185">
        <v>679.13478468613857</v>
      </c>
      <c r="L44" s="185">
        <v>679.48913195885189</v>
      </c>
      <c r="M44" s="185">
        <v>683.30685175304302</v>
      </c>
      <c r="N44" s="185">
        <v>694.81644019086241</v>
      </c>
      <c r="O44" s="186">
        <v>698.72596905238629</v>
      </c>
    </row>
    <row r="45" spans="3:15" x14ac:dyDescent="0.2">
      <c r="C45" s="184" t="s">
        <v>191</v>
      </c>
      <c r="D45" s="185">
        <v>672.166966006964</v>
      </c>
      <c r="E45" s="185">
        <v>664.31951179811972</v>
      </c>
      <c r="F45" s="185">
        <v>668.69821690266849</v>
      </c>
      <c r="G45" s="185">
        <v>683.29560596332999</v>
      </c>
      <c r="H45" s="185">
        <v>675.44964853925399</v>
      </c>
      <c r="I45" s="185">
        <v>661.87817139602919</v>
      </c>
      <c r="J45" s="185">
        <v>677.09800581977072</v>
      </c>
      <c r="K45" s="185">
        <v>683.9</v>
      </c>
      <c r="L45" s="185">
        <v>683.06</v>
      </c>
      <c r="M45" s="185">
        <v>696.78</v>
      </c>
      <c r="N45" s="185">
        <v>704.11</v>
      </c>
      <c r="O45" s="186">
        <v>710.06</v>
      </c>
    </row>
    <row r="46" spans="3:15" x14ac:dyDescent="0.2">
      <c r="C46" s="184">
        <v>2020</v>
      </c>
      <c r="D46" s="185">
        <v>720.2</v>
      </c>
      <c r="E46" s="185">
        <v>710.55</v>
      </c>
      <c r="F46" s="185">
        <v>710.16</v>
      </c>
      <c r="G46" s="185">
        <v>704.52</v>
      </c>
      <c r="H46" s="185">
        <v>693.33</v>
      </c>
      <c r="I46" s="185">
        <v>687.52</v>
      </c>
      <c r="J46" s="185">
        <v>686.08</v>
      </c>
      <c r="K46" s="185">
        <v>682.48</v>
      </c>
      <c r="L46" s="185">
        <v>689</v>
      </c>
      <c r="M46" s="185">
        <v>695.07</v>
      </c>
      <c r="N46" s="185">
        <v>691.68</v>
      </c>
      <c r="O46" s="186">
        <v>708.89</v>
      </c>
    </row>
    <row r="47" spans="3:15" x14ac:dyDescent="0.2">
      <c r="C47" s="490">
        <v>2021</v>
      </c>
      <c r="D47" s="185">
        <v>700.68</v>
      </c>
      <c r="E47" s="185">
        <v>710.46</v>
      </c>
      <c r="F47" s="185">
        <v>730.62</v>
      </c>
      <c r="G47" s="185">
        <v>732.15</v>
      </c>
      <c r="H47" s="185">
        <v>732.66</v>
      </c>
      <c r="I47" s="185">
        <v>727.41</v>
      </c>
      <c r="J47" s="185">
        <v>717.49</v>
      </c>
      <c r="K47" s="185">
        <v>731.05</v>
      </c>
      <c r="L47" s="185">
        <v>757.18</v>
      </c>
      <c r="M47" s="185">
        <v>804.61</v>
      </c>
      <c r="N47" s="185">
        <v>852.9</v>
      </c>
      <c r="O47" s="185">
        <v>858.46</v>
      </c>
    </row>
    <row r="48" spans="3:15" x14ac:dyDescent="0.2">
      <c r="C48" s="196">
        <v>2022</v>
      </c>
      <c r="D48" s="197">
        <v>904.83</v>
      </c>
      <c r="E48" s="197">
        <v>873.53</v>
      </c>
      <c r="F48" s="197">
        <v>923.05</v>
      </c>
      <c r="G48" s="197">
        <v>958.09</v>
      </c>
      <c r="H48" s="197">
        <v>974.89</v>
      </c>
      <c r="I48" s="197">
        <v>990.25</v>
      </c>
      <c r="J48" s="197">
        <v>1021.14</v>
      </c>
      <c r="K48" s="197">
        <v>1027.8</v>
      </c>
      <c r="L48" s="197">
        <v>1076.5999999999999</v>
      </c>
      <c r="M48" s="197">
        <v>1153.4100000000001</v>
      </c>
      <c r="N48" s="197">
        <v>1154.52</v>
      </c>
      <c r="O48" s="198">
        <v>1120.01</v>
      </c>
    </row>
    <row r="49" spans="3:15" x14ac:dyDescent="0.2">
      <c r="C49" s="196">
        <v>2023</v>
      </c>
      <c r="D49" s="197">
        <v>1052.44</v>
      </c>
      <c r="E49" s="197">
        <v>1020.12</v>
      </c>
      <c r="F49" s="197">
        <v>1061.97</v>
      </c>
      <c r="G49" s="197">
        <v>1052.28</v>
      </c>
      <c r="H49" s="197">
        <v>1019.8</v>
      </c>
      <c r="I49" s="197">
        <v>1013.15</v>
      </c>
      <c r="J49" s="197">
        <v>1002.75</v>
      </c>
      <c r="K49" s="197">
        <v>1001.52</v>
      </c>
      <c r="L49" s="197">
        <v>1027.76</v>
      </c>
      <c r="M49" s="197">
        <v>1059.82</v>
      </c>
      <c r="N49" s="197">
        <v>1085.28</v>
      </c>
      <c r="O49" s="198">
        <v>1105.42</v>
      </c>
    </row>
    <row r="50" spans="3:15" ht="13.5" thickBot="1" x14ac:dyDescent="0.25">
      <c r="C50" s="192">
        <v>2024</v>
      </c>
      <c r="D50" s="193">
        <v>1067.56</v>
      </c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5"/>
    </row>
    <row r="51" spans="3:15" ht="13.5" thickBot="1" x14ac:dyDescent="0.25">
      <c r="C51" s="199" t="s">
        <v>195</v>
      </c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1"/>
    </row>
    <row r="52" spans="3:15" x14ac:dyDescent="0.2">
      <c r="C52" s="488" t="s">
        <v>189</v>
      </c>
      <c r="D52" s="183">
        <v>1926.1421840678215</v>
      </c>
      <c r="E52" s="183">
        <v>1773.7868616139083</v>
      </c>
      <c r="F52" s="183">
        <v>1808.8957992992707</v>
      </c>
      <c r="G52" s="183">
        <v>1844.6568611737403</v>
      </c>
      <c r="H52" s="183">
        <v>1922.2571546908466</v>
      </c>
      <c r="I52" s="183">
        <v>2078.5897925711802</v>
      </c>
      <c r="J52" s="183">
        <v>2325.7723170645709</v>
      </c>
      <c r="K52" s="183">
        <v>2537.6579416257568</v>
      </c>
      <c r="L52" s="183">
        <v>2703.9535927296647</v>
      </c>
      <c r="M52" s="183">
        <v>2585.3186243813607</v>
      </c>
      <c r="N52" s="183">
        <v>2366.8805661333772</v>
      </c>
      <c r="O52" s="489">
        <v>2262.8675436432918</v>
      </c>
    </row>
    <row r="53" spans="3:15" x14ac:dyDescent="0.2">
      <c r="C53" s="184" t="s">
        <v>190</v>
      </c>
      <c r="D53" s="185">
        <v>1873.2002679661653</v>
      </c>
      <c r="E53" s="185">
        <v>1893.8193326719352</v>
      </c>
      <c r="F53" s="185">
        <v>2057.5096533110031</v>
      </c>
      <c r="G53" s="185">
        <v>2090.6877083454083</v>
      </c>
      <c r="H53" s="185">
        <v>2302.9194307484054</v>
      </c>
      <c r="I53" s="185">
        <v>2520.0592002636727</v>
      </c>
      <c r="J53" s="185">
        <v>2428.1960288736755</v>
      </c>
      <c r="K53" s="185">
        <v>2411.222343978005</v>
      </c>
      <c r="L53" s="185">
        <v>2458.9426482206609</v>
      </c>
      <c r="M53" s="185">
        <v>2271.8586469632287</v>
      </c>
      <c r="N53" s="185">
        <v>2164.5188294690201</v>
      </c>
      <c r="O53" s="186">
        <v>2144.3544219826263</v>
      </c>
    </row>
    <row r="54" spans="3:15" x14ac:dyDescent="0.2">
      <c r="C54" s="184" t="s">
        <v>191</v>
      </c>
      <c r="D54" s="185">
        <v>2017.0063645368093</v>
      </c>
      <c r="E54" s="185">
        <v>1948.9945487324933</v>
      </c>
      <c r="F54" s="185">
        <v>1864.3118390555649</v>
      </c>
      <c r="G54" s="185">
        <v>1858.8882047137197</v>
      </c>
      <c r="H54" s="185">
        <v>1845.0357399097443</v>
      </c>
      <c r="I54" s="185">
        <v>1739.4288046926354</v>
      </c>
      <c r="J54" s="185">
        <v>1705.2552965441059</v>
      </c>
      <c r="K54" s="185">
        <v>1658.81</v>
      </c>
      <c r="L54" s="185">
        <v>1789.98</v>
      </c>
      <c r="M54" s="185">
        <v>1827.38</v>
      </c>
      <c r="N54" s="185">
        <v>1841.81</v>
      </c>
      <c r="O54" s="186">
        <v>1858.58</v>
      </c>
    </row>
    <row r="55" spans="3:15" x14ac:dyDescent="0.2">
      <c r="C55" s="184">
        <v>2020</v>
      </c>
      <c r="D55" s="185">
        <v>1741.92</v>
      </c>
      <c r="E55" s="185">
        <v>1687.33</v>
      </c>
      <c r="F55" s="185">
        <v>1656.44</v>
      </c>
      <c r="G55" s="185">
        <v>1578.74</v>
      </c>
      <c r="H55" s="185">
        <v>1458.48</v>
      </c>
      <c r="I55" s="185">
        <v>1545.67</v>
      </c>
      <c r="J55" s="185">
        <v>1651.52</v>
      </c>
      <c r="K55" s="185">
        <v>1665.62</v>
      </c>
      <c r="L55" s="185">
        <v>1742.79</v>
      </c>
      <c r="M55" s="185">
        <v>1765.78</v>
      </c>
      <c r="N55" s="185">
        <v>1744.65</v>
      </c>
      <c r="O55" s="186">
        <v>1664.57</v>
      </c>
    </row>
    <row r="56" spans="3:15" x14ac:dyDescent="0.2">
      <c r="C56" s="184">
        <v>2021</v>
      </c>
      <c r="D56" s="185">
        <v>1636.89</v>
      </c>
      <c r="E56" s="185">
        <v>1663.75</v>
      </c>
      <c r="F56" s="185">
        <v>1786.7</v>
      </c>
      <c r="G56" s="185">
        <v>1830.38</v>
      </c>
      <c r="H56" s="185">
        <v>1831.64</v>
      </c>
      <c r="I56" s="185">
        <v>1858.3</v>
      </c>
      <c r="J56" s="185">
        <v>1861.2</v>
      </c>
      <c r="K56" s="185">
        <v>1864.77</v>
      </c>
      <c r="L56" s="185">
        <v>2046.24</v>
      </c>
      <c r="M56" s="185">
        <v>2350.4</v>
      </c>
      <c r="N56" s="185">
        <v>2655.04</v>
      </c>
      <c r="O56" s="186">
        <v>2701.83</v>
      </c>
    </row>
    <row r="57" spans="3:15" x14ac:dyDescent="0.2">
      <c r="C57" s="188">
        <v>2022</v>
      </c>
      <c r="D57" s="189">
        <v>2628.29</v>
      </c>
      <c r="E57" s="189">
        <v>2596.54</v>
      </c>
      <c r="F57" s="189">
        <v>2814.08</v>
      </c>
      <c r="G57" s="189">
        <v>3239.28</v>
      </c>
      <c r="H57" s="189">
        <v>3228.8</v>
      </c>
      <c r="I57" s="189">
        <v>3214.33</v>
      </c>
      <c r="J57" s="189">
        <v>3293.27</v>
      </c>
      <c r="K57" s="189">
        <v>3271.83</v>
      </c>
      <c r="L57" s="189">
        <v>3550.88</v>
      </c>
      <c r="M57" s="189">
        <v>3425.6</v>
      </c>
      <c r="N57" s="189">
        <v>3180.07</v>
      </c>
      <c r="O57" s="191">
        <v>2975.07</v>
      </c>
    </row>
    <row r="58" spans="3:15" ht="13.5" thickBot="1" x14ac:dyDescent="0.25">
      <c r="C58" s="192">
        <v>2023</v>
      </c>
      <c r="D58" s="193">
        <v>2429.75</v>
      </c>
      <c r="E58" s="193">
        <v>2220.37</v>
      </c>
      <c r="F58" s="193">
        <v>2308.69</v>
      </c>
      <c r="G58" s="193">
        <v>2208.1999999999998</v>
      </c>
      <c r="H58" s="193">
        <v>2156.14</v>
      </c>
      <c r="I58" s="193">
        <v>2227.75</v>
      </c>
      <c r="J58" s="193">
        <v>2102.2800000000002</v>
      </c>
      <c r="K58" s="193">
        <v>2094.5300000000002</v>
      </c>
      <c r="L58" s="193">
        <v>2297.44</v>
      </c>
      <c r="M58" s="193">
        <v>2624.89</v>
      </c>
      <c r="N58" s="193">
        <v>2756.63</v>
      </c>
      <c r="O58" s="195">
        <v>2755.39</v>
      </c>
    </row>
    <row r="59" spans="3:15" ht="13.5" thickBot="1" x14ac:dyDescent="0.25">
      <c r="C59" s="192">
        <v>2024</v>
      </c>
      <c r="D59" s="193">
        <v>2518.7399999999998</v>
      </c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5"/>
    </row>
    <row r="60" spans="3:15" ht="13.5" thickBot="1" x14ac:dyDescent="0.25">
      <c r="C60" s="199" t="s">
        <v>196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1"/>
    </row>
    <row r="61" spans="3:15" x14ac:dyDescent="0.2">
      <c r="C61" s="488" t="s">
        <v>189</v>
      </c>
      <c r="D61" s="183">
        <v>1452.5251642694029</v>
      </c>
      <c r="E61" s="183">
        <v>1376.6544964519305</v>
      </c>
      <c r="F61" s="183">
        <v>1342.4452040065605</v>
      </c>
      <c r="G61" s="183">
        <v>1321.3071438891709</v>
      </c>
      <c r="H61" s="183">
        <v>1332.4732010931732</v>
      </c>
      <c r="I61" s="183">
        <v>1416.8343946849866</v>
      </c>
      <c r="J61" s="183">
        <v>1429.7900427036757</v>
      </c>
      <c r="K61" s="183">
        <v>1455.3007570329535</v>
      </c>
      <c r="L61" s="183">
        <v>1460.934465025194</v>
      </c>
      <c r="M61" s="183">
        <v>1477.8137838684058</v>
      </c>
      <c r="N61" s="183">
        <v>1411.6336555187961</v>
      </c>
      <c r="O61" s="489">
        <v>1359.7079885396727</v>
      </c>
    </row>
    <row r="62" spans="3:15" x14ac:dyDescent="0.2">
      <c r="C62" s="184" t="s">
        <v>190</v>
      </c>
      <c r="D62" s="185">
        <v>1247.7930053069374</v>
      </c>
      <c r="E62" s="185">
        <v>1219.5883260832732</v>
      </c>
      <c r="F62" s="185">
        <v>1221.3431610182636</v>
      </c>
      <c r="G62" s="185">
        <v>1183.3869429217527</v>
      </c>
      <c r="H62" s="185">
        <v>1198.2849917896754</v>
      </c>
      <c r="I62" s="185">
        <v>1239.5740232840269</v>
      </c>
      <c r="J62" s="185">
        <v>1271.60648473885</v>
      </c>
      <c r="K62" s="185">
        <v>1283.813012150076</v>
      </c>
      <c r="L62" s="185">
        <v>1311.0179147942529</v>
      </c>
      <c r="M62" s="185">
        <v>1341.4216259397981</v>
      </c>
      <c r="N62" s="185">
        <v>1329.2819200190711</v>
      </c>
      <c r="O62" s="186">
        <v>1328.1587453006657</v>
      </c>
    </row>
    <row r="63" spans="3:15" x14ac:dyDescent="0.2">
      <c r="C63" s="184" t="s">
        <v>191</v>
      </c>
      <c r="D63" s="185">
        <v>1344.3309050466173</v>
      </c>
      <c r="E63" s="185">
        <v>1317.692895014957</v>
      </c>
      <c r="F63" s="185">
        <v>1323.903921956658</v>
      </c>
      <c r="G63" s="185">
        <v>1309.8906834494144</v>
      </c>
      <c r="H63" s="185">
        <v>1289.6288116279882</v>
      </c>
      <c r="I63" s="185">
        <v>1304.6791289590351</v>
      </c>
      <c r="J63" s="185">
        <v>1294.5048403940486</v>
      </c>
      <c r="K63" s="185">
        <v>1307.96</v>
      </c>
      <c r="L63" s="185">
        <v>1349.14</v>
      </c>
      <c r="M63" s="185">
        <v>1364.95</v>
      </c>
      <c r="N63" s="185">
        <v>1368.4</v>
      </c>
      <c r="O63" s="186">
        <v>1403.88</v>
      </c>
    </row>
    <row r="64" spans="3:15" x14ac:dyDescent="0.2">
      <c r="C64" s="184">
        <v>2020</v>
      </c>
      <c r="D64" s="185">
        <v>1446.09</v>
      </c>
      <c r="E64" s="185">
        <v>1443.02</v>
      </c>
      <c r="F64" s="185">
        <v>1411.23</v>
      </c>
      <c r="G64" s="185">
        <v>1400.29</v>
      </c>
      <c r="H64" s="185">
        <v>1346.93</v>
      </c>
      <c r="I64" s="185">
        <v>1297.48</v>
      </c>
      <c r="J64" s="185">
        <v>1318.72</v>
      </c>
      <c r="K64" s="185">
        <v>1329.85</v>
      </c>
      <c r="L64" s="185">
        <v>1349.52</v>
      </c>
      <c r="M64" s="185">
        <v>1399.34</v>
      </c>
      <c r="N64" s="185">
        <v>1444.52</v>
      </c>
      <c r="O64" s="186">
        <v>1434.49</v>
      </c>
    </row>
    <row r="65" spans="3:15" x14ac:dyDescent="0.2">
      <c r="C65" s="196">
        <v>2021</v>
      </c>
      <c r="D65" s="197">
        <v>1457.28</v>
      </c>
      <c r="E65" s="197">
        <v>1437.07</v>
      </c>
      <c r="F65" s="197">
        <v>1458.06</v>
      </c>
      <c r="G65" s="197">
        <v>1465.56</v>
      </c>
      <c r="H65" s="197">
        <v>1491.31</v>
      </c>
      <c r="I65" s="197">
        <v>1471.19</v>
      </c>
      <c r="J65" s="197">
        <v>1462.25</v>
      </c>
      <c r="K65" s="197">
        <v>1490.44</v>
      </c>
      <c r="L65" s="197">
        <v>1513.06</v>
      </c>
      <c r="M65" s="197">
        <v>1625.23</v>
      </c>
      <c r="N65" s="197">
        <v>1803.29</v>
      </c>
      <c r="O65" s="198">
        <v>1958.94</v>
      </c>
    </row>
    <row r="66" spans="3:15" x14ac:dyDescent="0.2">
      <c r="C66" s="490">
        <v>2022</v>
      </c>
      <c r="D66" s="185">
        <v>2039.72</v>
      </c>
      <c r="E66" s="185">
        <v>2035.72</v>
      </c>
      <c r="F66" s="185">
        <v>2046.66</v>
      </c>
      <c r="G66" s="185">
        <v>2089.08</v>
      </c>
      <c r="H66" s="185">
        <v>2224</v>
      </c>
      <c r="I66" s="185">
        <v>2300.29</v>
      </c>
      <c r="J66" s="185">
        <v>2417.4699999999998</v>
      </c>
      <c r="K66" s="185">
        <v>2446.67</v>
      </c>
      <c r="L66" s="185">
        <v>2483.33</v>
      </c>
      <c r="M66" s="185">
        <v>2559.59</v>
      </c>
      <c r="N66" s="185">
        <v>2569.4699999999998</v>
      </c>
      <c r="O66" s="185">
        <v>2581.9</v>
      </c>
    </row>
    <row r="67" spans="3:15" ht="13.5" thickBot="1" x14ac:dyDescent="0.25">
      <c r="C67" s="192">
        <v>2023</v>
      </c>
      <c r="D67" s="193">
        <v>2513.44</v>
      </c>
      <c r="E67" s="193">
        <v>2380.42</v>
      </c>
      <c r="F67" s="193">
        <v>2411.92</v>
      </c>
      <c r="G67" s="193">
        <v>2246.34</v>
      </c>
      <c r="H67" s="193">
        <v>2141.7199999999998</v>
      </c>
      <c r="I67" s="193">
        <v>2190.38</v>
      </c>
      <c r="J67" s="193">
        <v>2127.9</v>
      </c>
      <c r="K67" s="193">
        <v>2111.58</v>
      </c>
      <c r="L67" s="193">
        <v>2134.79</v>
      </c>
      <c r="M67" s="193">
        <v>2187.15</v>
      </c>
      <c r="N67" s="193">
        <v>2167.69</v>
      </c>
      <c r="O67" s="195">
        <v>2195.17</v>
      </c>
    </row>
    <row r="68" spans="3:15" ht="13.5" thickBot="1" x14ac:dyDescent="0.25">
      <c r="C68" s="192">
        <v>2024</v>
      </c>
      <c r="D68" s="193">
        <v>2157.3200000000002</v>
      </c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5"/>
    </row>
    <row r="69" spans="3:15" ht="13.5" thickBot="1" x14ac:dyDescent="0.25">
      <c r="C69" s="199" t="s">
        <v>197</v>
      </c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1"/>
    </row>
    <row r="70" spans="3:15" x14ac:dyDescent="0.2">
      <c r="C70" s="488" t="s">
        <v>189</v>
      </c>
      <c r="D70" s="183">
        <v>1462.9299066481419</v>
      </c>
      <c r="E70" s="183">
        <v>1397.9329390309356</v>
      </c>
      <c r="F70" s="183">
        <v>1352.4593399176847</v>
      </c>
      <c r="G70" s="183">
        <v>1324.3285390454434</v>
      </c>
      <c r="H70" s="183">
        <v>1346.8945966895908</v>
      </c>
      <c r="I70" s="183">
        <v>1422.0022440548378</v>
      </c>
      <c r="J70" s="183">
        <v>1439.7446104090284</v>
      </c>
      <c r="K70" s="183">
        <v>1469.5305118007066</v>
      </c>
      <c r="L70" s="183">
        <v>1464.5198361234318</v>
      </c>
      <c r="M70" s="183">
        <v>1456.1117051037911</v>
      </c>
      <c r="N70" s="183">
        <v>1435.8943068806354</v>
      </c>
      <c r="O70" s="489">
        <v>1347.9728359574115</v>
      </c>
    </row>
    <row r="71" spans="3:15" x14ac:dyDescent="0.2">
      <c r="C71" s="184" t="s">
        <v>190</v>
      </c>
      <c r="D71" s="185">
        <v>1217.2306317725502</v>
      </c>
      <c r="E71" s="185">
        <v>1219.9225640939258</v>
      </c>
      <c r="F71" s="185">
        <v>1228.6060793307527</v>
      </c>
      <c r="G71" s="185">
        <v>1190.0364269225856</v>
      </c>
      <c r="H71" s="185">
        <v>1216.8533835665212</v>
      </c>
      <c r="I71" s="185">
        <v>1268.6557166616051</v>
      </c>
      <c r="J71" s="185">
        <v>1280.8972883133727</v>
      </c>
      <c r="K71" s="185">
        <v>1270.5273567969125</v>
      </c>
      <c r="L71" s="185">
        <v>1318.4848992078084</v>
      </c>
      <c r="M71" s="185">
        <v>1326.2464158541839</v>
      </c>
      <c r="N71" s="185">
        <v>1338.5909965628271</v>
      </c>
      <c r="O71" s="186">
        <v>1331.7075587041454</v>
      </c>
    </row>
    <row r="72" spans="3:15" x14ac:dyDescent="0.2">
      <c r="C72" s="184" t="s">
        <v>191</v>
      </c>
      <c r="D72" s="185">
        <v>1324.8807237906556</v>
      </c>
      <c r="E72" s="185">
        <v>1306.1704820536852</v>
      </c>
      <c r="F72" s="185">
        <v>1289.846128057527</v>
      </c>
      <c r="G72" s="185">
        <v>1271.913502123914</v>
      </c>
      <c r="H72" s="185">
        <v>1265.3591520232299</v>
      </c>
      <c r="I72" s="185">
        <v>1264.5344761789461</v>
      </c>
      <c r="J72" s="185">
        <v>1256.1351766957246</v>
      </c>
      <c r="K72" s="185">
        <v>1279.8800000000001</v>
      </c>
      <c r="L72" s="185">
        <v>1283.6500000000001</v>
      </c>
      <c r="M72" s="185">
        <v>1335.83</v>
      </c>
      <c r="N72" s="185">
        <v>1324.27</v>
      </c>
      <c r="O72" s="186">
        <v>1366.15</v>
      </c>
    </row>
    <row r="73" spans="3:15" x14ac:dyDescent="0.2">
      <c r="C73" s="184">
        <v>2020</v>
      </c>
      <c r="D73" s="185">
        <v>1395.59</v>
      </c>
      <c r="E73" s="185">
        <v>1401.12</v>
      </c>
      <c r="F73" s="185">
        <v>1394.67</v>
      </c>
      <c r="G73" s="185">
        <v>1378.29</v>
      </c>
      <c r="H73" s="185">
        <v>1335.39</v>
      </c>
      <c r="I73" s="185">
        <v>1322.8</v>
      </c>
      <c r="J73" s="185">
        <v>1312.57</v>
      </c>
      <c r="K73" s="185">
        <v>1298.02</v>
      </c>
      <c r="L73" s="185">
        <v>1324.41</v>
      </c>
      <c r="M73" s="185">
        <v>1370.11</v>
      </c>
      <c r="N73" s="185">
        <v>1345.94</v>
      </c>
      <c r="O73" s="186">
        <v>1394.49</v>
      </c>
    </row>
    <row r="74" spans="3:15" x14ac:dyDescent="0.2">
      <c r="C74" s="188">
        <v>2021</v>
      </c>
      <c r="D74" s="189">
        <v>1383.2</v>
      </c>
      <c r="E74" s="189">
        <v>1364.26</v>
      </c>
      <c r="F74" s="189">
        <v>1419.52</v>
      </c>
      <c r="G74" s="189">
        <v>1441.54</v>
      </c>
      <c r="H74" s="189">
        <v>1436.41</v>
      </c>
      <c r="I74" s="189">
        <v>1450.93</v>
      </c>
      <c r="J74" s="189">
        <v>1475.09</v>
      </c>
      <c r="K74" s="189">
        <v>1470.13</v>
      </c>
      <c r="L74" s="189">
        <v>1505.17</v>
      </c>
      <c r="M74" s="189">
        <v>1643.42</v>
      </c>
      <c r="N74" s="189">
        <v>1751.99</v>
      </c>
      <c r="O74" s="191">
        <v>1872.92</v>
      </c>
    </row>
    <row r="75" spans="3:15" x14ac:dyDescent="0.2">
      <c r="C75" s="188">
        <v>2022</v>
      </c>
      <c r="D75" s="189">
        <v>1972.42</v>
      </c>
      <c r="E75" s="189">
        <v>2016.59</v>
      </c>
      <c r="F75" s="189">
        <v>2010.58</v>
      </c>
      <c r="G75" s="189">
        <v>2107.86</v>
      </c>
      <c r="H75" s="189">
        <v>2225.94</v>
      </c>
      <c r="I75" s="189">
        <v>2301.89</v>
      </c>
      <c r="J75" s="189">
        <v>2372.94</v>
      </c>
      <c r="K75" s="189">
        <v>2347.3000000000002</v>
      </c>
      <c r="L75" s="189">
        <v>2432.0300000000002</v>
      </c>
      <c r="M75" s="189">
        <v>2515.3000000000002</v>
      </c>
      <c r="N75" s="189">
        <v>2500.58</v>
      </c>
      <c r="O75" s="191">
        <v>2495.52</v>
      </c>
    </row>
    <row r="76" spans="3:15" x14ac:dyDescent="0.2">
      <c r="C76" s="188">
        <v>2023</v>
      </c>
      <c r="D76" s="189">
        <v>2541.27</v>
      </c>
      <c r="E76" s="189">
        <v>2339.85</v>
      </c>
      <c r="F76" s="189">
        <v>2402.63</v>
      </c>
      <c r="G76" s="189">
        <v>2049.81</v>
      </c>
      <c r="H76" s="189">
        <v>1870.07</v>
      </c>
      <c r="I76" s="189">
        <v>1874.68</v>
      </c>
      <c r="J76" s="189">
        <v>1980.28</v>
      </c>
      <c r="K76" s="189">
        <v>1918.49</v>
      </c>
      <c r="L76" s="189">
        <v>2066.77</v>
      </c>
      <c r="M76" s="189">
        <v>2122.37</v>
      </c>
      <c r="N76" s="189">
        <v>2082.3000000000002</v>
      </c>
      <c r="O76" s="191">
        <v>2118.4499999999998</v>
      </c>
    </row>
    <row r="77" spans="3:15" ht="13.5" thickBot="1" x14ac:dyDescent="0.25">
      <c r="C77" s="192">
        <v>2024</v>
      </c>
      <c r="D77" s="193">
        <v>2043.39</v>
      </c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M17" sqref="M1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91"/>
      <c r="CF9" s="62"/>
      <c r="CG9" s="500" t="s">
        <v>294</v>
      </c>
      <c r="CH9" s="501" t="s">
        <v>295</v>
      </c>
    </row>
    <row r="10" spans="2:86" x14ac:dyDescent="0.2">
      <c r="CF10" s="492" t="s">
        <v>159</v>
      </c>
      <c r="CG10" s="492">
        <v>64.900000000000006</v>
      </c>
      <c r="CH10" s="514">
        <v>64.33</v>
      </c>
    </row>
    <row r="11" spans="2:86" x14ac:dyDescent="0.2">
      <c r="Z11" s="9"/>
      <c r="CF11" s="41" t="s">
        <v>160</v>
      </c>
      <c r="CG11" s="41">
        <v>55.74</v>
      </c>
      <c r="CH11" s="31">
        <v>61.67</v>
      </c>
    </row>
    <row r="12" spans="2:86" x14ac:dyDescent="0.2">
      <c r="CF12" s="41" t="s">
        <v>135</v>
      </c>
      <c r="CG12" s="41">
        <v>52.59</v>
      </c>
      <c r="CH12" s="31">
        <v>57.3</v>
      </c>
    </row>
    <row r="13" spans="2:86" x14ac:dyDescent="0.2">
      <c r="CF13" s="41" t="s">
        <v>123</v>
      </c>
      <c r="CG13" s="41">
        <v>50.79</v>
      </c>
      <c r="CH13" s="31">
        <v>55.18</v>
      </c>
    </row>
    <row r="14" spans="2:86" x14ac:dyDescent="0.2">
      <c r="CF14" s="41" t="s">
        <v>113</v>
      </c>
      <c r="CG14" s="41">
        <v>50.58</v>
      </c>
      <c r="CH14" s="31">
        <v>57.96</v>
      </c>
    </row>
    <row r="15" spans="2:86" x14ac:dyDescent="0.2">
      <c r="CF15" s="41" t="s">
        <v>111</v>
      </c>
      <c r="CG15" s="41">
        <v>49.78</v>
      </c>
      <c r="CH15" s="31">
        <v>57.4</v>
      </c>
    </row>
    <row r="16" spans="2:86" x14ac:dyDescent="0.2">
      <c r="CF16" s="59" t="s">
        <v>70</v>
      </c>
      <c r="CG16" s="59">
        <v>49.44</v>
      </c>
      <c r="CH16" s="60">
        <v>59.39</v>
      </c>
    </row>
    <row r="17" spans="3:86" x14ac:dyDescent="0.2">
      <c r="CF17" s="41" t="s">
        <v>116</v>
      </c>
      <c r="CG17" s="41">
        <v>49.42</v>
      </c>
      <c r="CH17" s="31">
        <v>59.78</v>
      </c>
    </row>
    <row r="18" spans="3:86" x14ac:dyDescent="0.2">
      <c r="CF18" s="41" t="s">
        <v>156</v>
      </c>
      <c r="CG18" s="41">
        <v>49.26</v>
      </c>
      <c r="CH18" s="31">
        <v>55.89</v>
      </c>
    </row>
    <row r="19" spans="3:86" x14ac:dyDescent="0.2">
      <c r="CF19" s="41" t="s">
        <v>68</v>
      </c>
      <c r="CG19" s="41">
        <v>47.34</v>
      </c>
      <c r="CH19" s="31">
        <v>49.51</v>
      </c>
    </row>
    <row r="20" spans="3:86" x14ac:dyDescent="0.2">
      <c r="CF20" s="41" t="s">
        <v>202</v>
      </c>
      <c r="CG20" s="41">
        <v>46.31</v>
      </c>
      <c r="CH20" s="31">
        <v>62.51</v>
      </c>
    </row>
    <row r="21" spans="3:86" x14ac:dyDescent="0.2">
      <c r="CF21" s="717" t="s">
        <v>161</v>
      </c>
      <c r="CG21" s="717">
        <v>45.84</v>
      </c>
      <c r="CH21" s="718">
        <v>55.4</v>
      </c>
    </row>
    <row r="22" spans="3:86" x14ac:dyDescent="0.2">
      <c r="CF22" s="41" t="s">
        <v>69</v>
      </c>
      <c r="CG22" s="41">
        <v>45.47</v>
      </c>
      <c r="CH22" s="31">
        <v>61.72</v>
      </c>
    </row>
    <row r="23" spans="3:86" x14ac:dyDescent="0.2">
      <c r="CF23" s="41" t="s">
        <v>124</v>
      </c>
      <c r="CG23" s="41">
        <v>44.86</v>
      </c>
      <c r="CH23" s="31">
        <v>58.56</v>
      </c>
    </row>
    <row r="24" spans="3:86" x14ac:dyDescent="0.2">
      <c r="CF24" s="41" t="s">
        <v>127</v>
      </c>
      <c r="CG24" s="41">
        <v>44.56</v>
      </c>
      <c r="CH24" s="31">
        <v>54.85</v>
      </c>
    </row>
    <row r="25" spans="3:86" x14ac:dyDescent="0.2">
      <c r="CF25" s="41" t="s">
        <v>112</v>
      </c>
      <c r="CG25" s="41">
        <v>44.54</v>
      </c>
      <c r="CH25" s="31">
        <v>68.180000000000007</v>
      </c>
    </row>
    <row r="26" spans="3:86" ht="14.25" x14ac:dyDescent="0.2">
      <c r="C26" s="4" t="s">
        <v>200</v>
      </c>
      <c r="CF26" s="41" t="s">
        <v>120</v>
      </c>
      <c r="CG26" s="41">
        <v>44.09</v>
      </c>
      <c r="CH26" s="31">
        <v>51.75</v>
      </c>
    </row>
    <row r="27" spans="3:86" x14ac:dyDescent="0.2">
      <c r="CF27" s="41" t="s">
        <v>71</v>
      </c>
      <c r="CG27" s="41">
        <v>44.09</v>
      </c>
      <c r="CH27" s="31">
        <v>51.38</v>
      </c>
    </row>
    <row r="28" spans="3:86" x14ac:dyDescent="0.2">
      <c r="CF28" s="41" t="s">
        <v>114</v>
      </c>
      <c r="CG28" s="41">
        <v>43.67</v>
      </c>
      <c r="CH28" s="31">
        <v>50.94</v>
      </c>
    </row>
    <row r="29" spans="3:86" x14ac:dyDescent="0.2">
      <c r="CF29" s="41" t="s">
        <v>72</v>
      </c>
      <c r="CG29" s="41">
        <v>43.31</v>
      </c>
      <c r="CH29" s="31">
        <v>54.28</v>
      </c>
    </row>
    <row r="30" spans="3:86" x14ac:dyDescent="0.2">
      <c r="CF30" s="41" t="s">
        <v>117</v>
      </c>
      <c r="CG30" s="41">
        <v>43.28</v>
      </c>
      <c r="CH30" s="31">
        <v>58.13</v>
      </c>
    </row>
    <row r="31" spans="3:86" x14ac:dyDescent="0.2">
      <c r="CF31" s="41" t="s">
        <v>152</v>
      </c>
      <c r="CG31" s="41">
        <v>42.69</v>
      </c>
      <c r="CH31" s="31">
        <v>54.42</v>
      </c>
    </row>
    <row r="32" spans="3:86" x14ac:dyDescent="0.2">
      <c r="CF32" s="41" t="s">
        <v>121</v>
      </c>
      <c r="CG32" s="41">
        <v>42.65</v>
      </c>
      <c r="CH32" s="31">
        <v>61.45</v>
      </c>
    </row>
    <row r="33" spans="2:86" x14ac:dyDescent="0.2">
      <c r="CF33" s="41" t="s">
        <v>162</v>
      </c>
      <c r="CG33" s="41">
        <v>42.43</v>
      </c>
      <c r="CH33" s="31">
        <v>54.55</v>
      </c>
    </row>
    <row r="34" spans="2:86" ht="13.5" customHeight="1" x14ac:dyDescent="0.2">
      <c r="CF34" s="41" t="s">
        <v>128</v>
      </c>
      <c r="CG34" s="41">
        <v>41.51</v>
      </c>
      <c r="CH34" s="31">
        <v>58.43</v>
      </c>
    </row>
    <row r="35" spans="2:86" ht="13.5" thickBot="1" x14ac:dyDescent="0.25">
      <c r="CF35" s="41" t="s">
        <v>129</v>
      </c>
      <c r="CG35" s="41">
        <v>38.35</v>
      </c>
      <c r="CH35" s="31">
        <v>48.33</v>
      </c>
    </row>
    <row r="36" spans="2:86" ht="13.5" thickBot="1" x14ac:dyDescent="0.25">
      <c r="CF36" s="63" t="s">
        <v>163</v>
      </c>
      <c r="CG36" s="63">
        <v>46.61</v>
      </c>
      <c r="CH36" s="472">
        <v>58.25</v>
      </c>
    </row>
    <row r="37" spans="2:86" x14ac:dyDescent="0.2">
      <c r="CF37" s="24"/>
      <c r="CG37" s="24"/>
      <c r="CH37" s="24"/>
    </row>
    <row r="38" spans="2:86" x14ac:dyDescent="0.2">
      <c r="CF38" s="42"/>
      <c r="CG38" s="42"/>
      <c r="CH38" s="42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2"/>
      <c r="CG41" s="500" t="s">
        <v>304</v>
      </c>
      <c r="CH41" s="864" t="s">
        <v>274</v>
      </c>
    </row>
    <row r="42" spans="2:86" x14ac:dyDescent="0.2">
      <c r="CF42" s="492" t="s">
        <v>159</v>
      </c>
      <c r="CG42" s="514">
        <v>64.23</v>
      </c>
      <c r="CH42" s="514">
        <v>60.1</v>
      </c>
    </row>
    <row r="43" spans="2:86" x14ac:dyDescent="0.2">
      <c r="B43" s="8"/>
      <c r="C43" s="8"/>
      <c r="D43" s="8"/>
      <c r="E43" s="8"/>
      <c r="CF43" s="861" t="s">
        <v>113</v>
      </c>
      <c r="CG43" s="31">
        <v>53.05</v>
      </c>
      <c r="CH43" s="31">
        <v>45.26</v>
      </c>
    </row>
    <row r="44" spans="2:86" x14ac:dyDescent="0.2">
      <c r="CF44" s="861" t="s">
        <v>135</v>
      </c>
      <c r="CG44" s="31">
        <v>52.51</v>
      </c>
      <c r="CH44" s="31">
        <v>52.5</v>
      </c>
    </row>
    <row r="45" spans="2:86" x14ac:dyDescent="0.2">
      <c r="CF45" s="861" t="s">
        <v>123</v>
      </c>
      <c r="CG45" s="31">
        <v>52.4</v>
      </c>
      <c r="CH45" s="31">
        <v>48.94</v>
      </c>
    </row>
    <row r="46" spans="2:86" x14ac:dyDescent="0.2">
      <c r="CF46" s="861" t="s">
        <v>111</v>
      </c>
      <c r="CG46" s="31">
        <v>51.85</v>
      </c>
      <c r="CH46" s="31">
        <v>48.66</v>
      </c>
    </row>
    <row r="47" spans="2:86" x14ac:dyDescent="0.2">
      <c r="CF47" s="861" t="s">
        <v>116</v>
      </c>
      <c r="CG47" s="31">
        <v>51.63</v>
      </c>
      <c r="CH47" s="31">
        <v>50.45</v>
      </c>
    </row>
    <row r="48" spans="2:86" x14ac:dyDescent="0.2">
      <c r="CF48" s="861" t="s">
        <v>127</v>
      </c>
      <c r="CG48" s="31">
        <v>48.81</v>
      </c>
      <c r="CH48" s="31">
        <v>41.86</v>
      </c>
    </row>
    <row r="49" spans="84:86" x14ac:dyDescent="0.2">
      <c r="CF49" s="861" t="s">
        <v>68</v>
      </c>
      <c r="CG49" s="31">
        <v>47.3</v>
      </c>
      <c r="CH49" s="31">
        <v>44.52</v>
      </c>
    </row>
    <row r="50" spans="84:86" x14ac:dyDescent="0.2">
      <c r="CF50" s="861" t="s">
        <v>124</v>
      </c>
      <c r="CG50" s="31">
        <v>46.58</v>
      </c>
      <c r="CH50" s="31">
        <v>47.44</v>
      </c>
    </row>
    <row r="51" spans="84:86" x14ac:dyDescent="0.2">
      <c r="CF51" s="861" t="s">
        <v>202</v>
      </c>
      <c r="CG51" s="31">
        <v>46.23</v>
      </c>
      <c r="CH51" s="31">
        <v>55.19</v>
      </c>
    </row>
    <row r="52" spans="84:86" x14ac:dyDescent="0.2">
      <c r="CF52" s="861" t="s">
        <v>121</v>
      </c>
      <c r="CG52" s="31">
        <v>46.22</v>
      </c>
      <c r="CH52" s="31">
        <v>53.76</v>
      </c>
    </row>
    <row r="53" spans="84:86" x14ac:dyDescent="0.2">
      <c r="CF53" s="861" t="s">
        <v>69</v>
      </c>
      <c r="CG53" s="31">
        <v>45.93</v>
      </c>
      <c r="CH53" s="31">
        <v>53.13</v>
      </c>
    </row>
    <row r="54" spans="84:86" x14ac:dyDescent="0.2">
      <c r="CF54" s="861" t="s">
        <v>162</v>
      </c>
      <c r="CG54" s="31">
        <v>45.88</v>
      </c>
      <c r="CH54" s="31">
        <v>43.4</v>
      </c>
    </row>
    <row r="55" spans="84:86" x14ac:dyDescent="0.2">
      <c r="CF55" s="862" t="s">
        <v>70</v>
      </c>
      <c r="CG55" s="863">
        <v>45.72</v>
      </c>
      <c r="CH55" s="863">
        <v>49.09</v>
      </c>
    </row>
    <row r="56" spans="84:86" x14ac:dyDescent="0.2">
      <c r="CF56" s="861" t="s">
        <v>161</v>
      </c>
      <c r="CG56" s="31">
        <v>45.67</v>
      </c>
      <c r="CH56" s="31">
        <v>45.51</v>
      </c>
    </row>
    <row r="57" spans="84:86" x14ac:dyDescent="0.2">
      <c r="CF57" s="861" t="s">
        <v>72</v>
      </c>
      <c r="CG57" s="31">
        <v>45.12</v>
      </c>
      <c r="CH57" s="31">
        <v>45.96</v>
      </c>
    </row>
    <row r="58" spans="84:86" x14ac:dyDescent="0.2">
      <c r="CF58" s="861" t="s">
        <v>71</v>
      </c>
      <c r="CG58" s="31">
        <v>44.53</v>
      </c>
      <c r="CH58" s="31">
        <v>43.62</v>
      </c>
    </row>
    <row r="59" spans="84:86" x14ac:dyDescent="0.2">
      <c r="CF59" s="861" t="s">
        <v>112</v>
      </c>
      <c r="CG59" s="31">
        <v>44.07</v>
      </c>
      <c r="CH59" s="31">
        <v>57.62</v>
      </c>
    </row>
    <row r="60" spans="84:86" x14ac:dyDescent="0.2">
      <c r="CF60" s="861" t="s">
        <v>152</v>
      </c>
      <c r="CG60" s="31">
        <v>43.69</v>
      </c>
      <c r="CH60" s="31">
        <v>46.4</v>
      </c>
    </row>
    <row r="61" spans="84:86" x14ac:dyDescent="0.2">
      <c r="CF61" s="861" t="s">
        <v>128</v>
      </c>
      <c r="CG61" s="31">
        <v>42.93</v>
      </c>
      <c r="CH61" s="31">
        <v>50.64</v>
      </c>
    </row>
    <row r="62" spans="84:86" x14ac:dyDescent="0.2">
      <c r="CF62" s="861" t="s">
        <v>117</v>
      </c>
      <c r="CG62" s="31">
        <v>42.74</v>
      </c>
      <c r="CH62" s="31">
        <v>53.24</v>
      </c>
    </row>
    <row r="63" spans="84:86" x14ac:dyDescent="0.2">
      <c r="CF63" s="861" t="s">
        <v>114</v>
      </c>
      <c r="CG63" s="31">
        <v>37.93</v>
      </c>
      <c r="CH63" s="31">
        <v>50.78</v>
      </c>
    </row>
    <row r="64" spans="84:86" ht="13.5" thickBot="1" x14ac:dyDescent="0.25">
      <c r="CF64" s="861" t="s">
        <v>129</v>
      </c>
      <c r="CG64" s="31">
        <v>35.74</v>
      </c>
      <c r="CH64" s="31">
        <v>47.01</v>
      </c>
    </row>
    <row r="65" spans="2:86" ht="13.5" thickBot="1" x14ac:dyDescent="0.25">
      <c r="CF65" s="62" t="s">
        <v>163</v>
      </c>
      <c r="CG65" s="864">
        <v>46.98</v>
      </c>
      <c r="CH65" s="864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03" t="s">
        <v>165</v>
      </c>
      <c r="C78" s="804"/>
      <c r="D78" s="804"/>
      <c r="E78" s="804"/>
      <c r="F78" s="804"/>
      <c r="G78" s="80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G4" sqref="G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10" t="s">
        <v>251</v>
      </c>
      <c r="C2" s="113"/>
    </row>
    <row r="3" spans="1:23" x14ac:dyDescent="0.2">
      <c r="G3" s="24"/>
      <c r="H3" s="24"/>
    </row>
    <row r="4" spans="1:23" ht="23.25" x14ac:dyDescent="0.35">
      <c r="B4" s="238" t="s">
        <v>289</v>
      </c>
      <c r="C4" s="241"/>
      <c r="D4" s="241"/>
      <c r="E4" s="241"/>
      <c r="F4" s="241"/>
      <c r="G4" s="241"/>
      <c r="H4" s="210"/>
      <c r="I4" s="241"/>
    </row>
    <row r="5" spans="1:23" ht="15.75" x14ac:dyDescent="0.25">
      <c r="B5" s="239" t="s">
        <v>105</v>
      </c>
      <c r="C5" s="114"/>
      <c r="D5" s="114"/>
      <c r="E5" s="114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40" t="s">
        <v>102</v>
      </c>
      <c r="F6" s="9"/>
      <c r="G6" s="9"/>
    </row>
    <row r="7" spans="1:23" ht="15" x14ac:dyDescent="0.2">
      <c r="A7" s="29"/>
      <c r="B7" s="242"/>
      <c r="C7" s="243"/>
      <c r="D7" s="244" t="s">
        <v>85</v>
      </c>
      <c r="E7" s="245"/>
      <c r="F7" s="245"/>
      <c r="G7" s="245"/>
      <c r="H7" s="245"/>
      <c r="I7" s="246"/>
      <c r="J7" s="244" t="s">
        <v>86</v>
      </c>
      <c r="K7" s="245"/>
      <c r="L7" s="245"/>
      <c r="M7" s="245"/>
      <c r="N7" s="245"/>
      <c r="O7" s="246"/>
      <c r="P7" s="456" t="s">
        <v>104</v>
      </c>
      <c r="Q7" s="457"/>
      <c r="R7" s="458"/>
      <c r="S7" s="459"/>
      <c r="U7" s="460"/>
      <c r="V7" s="460"/>
      <c r="W7" s="460"/>
    </row>
    <row r="8" spans="1:23" ht="15" x14ac:dyDescent="0.25">
      <c r="A8" s="29"/>
      <c r="B8" s="247" t="s">
        <v>87</v>
      </c>
      <c r="C8" s="248" t="s">
        <v>88</v>
      </c>
      <c r="D8" s="249" t="s">
        <v>89</v>
      </c>
      <c r="E8" s="250"/>
      <c r="F8" s="250" t="s">
        <v>131</v>
      </c>
      <c r="G8" s="250"/>
      <c r="H8" s="250" t="s">
        <v>90</v>
      </c>
      <c r="I8" s="251"/>
      <c r="J8" s="249" t="s">
        <v>89</v>
      </c>
      <c r="K8" s="250"/>
      <c r="L8" s="250" t="s">
        <v>131</v>
      </c>
      <c r="M8" s="250"/>
      <c r="N8" s="250" t="s">
        <v>90</v>
      </c>
      <c r="O8" s="251"/>
      <c r="P8" s="249" t="s">
        <v>89</v>
      </c>
      <c r="Q8" s="250"/>
      <c r="R8" s="252" t="s">
        <v>131</v>
      </c>
      <c r="S8" s="251"/>
      <c r="U8" s="460"/>
      <c r="V8" s="460"/>
      <c r="W8" s="460"/>
    </row>
    <row r="9" spans="1:23" ht="13.5" thickBot="1" x14ac:dyDescent="0.25">
      <c r="A9" s="29"/>
      <c r="B9" s="253"/>
      <c r="C9" s="254"/>
      <c r="D9" s="255" t="s">
        <v>287</v>
      </c>
      <c r="E9" s="318" t="s">
        <v>288</v>
      </c>
      <c r="F9" s="255" t="s">
        <v>287</v>
      </c>
      <c r="G9" s="318" t="s">
        <v>288</v>
      </c>
      <c r="H9" s="255" t="s">
        <v>287</v>
      </c>
      <c r="I9" s="318" t="s">
        <v>288</v>
      </c>
      <c r="J9" s="258" t="s">
        <v>287</v>
      </c>
      <c r="K9" s="329" t="s">
        <v>288</v>
      </c>
      <c r="L9" s="259" t="s">
        <v>287</v>
      </c>
      <c r="M9" s="329" t="s">
        <v>288</v>
      </c>
      <c r="N9" s="260" t="s">
        <v>287</v>
      </c>
      <c r="O9" s="330" t="s">
        <v>288</v>
      </c>
      <c r="P9" s="255" t="s">
        <v>287</v>
      </c>
      <c r="Q9" s="318" t="s">
        <v>288</v>
      </c>
      <c r="R9" s="255" t="s">
        <v>287</v>
      </c>
      <c r="S9" s="325" t="s">
        <v>288</v>
      </c>
      <c r="T9" s="24"/>
      <c r="U9" s="460"/>
      <c r="V9" s="460"/>
      <c r="W9" s="460"/>
    </row>
    <row r="10" spans="1:23" ht="15.75" x14ac:dyDescent="0.25">
      <c r="A10" s="29"/>
      <c r="B10" s="262" t="s">
        <v>252</v>
      </c>
      <c r="C10" s="263"/>
      <c r="D10" s="264">
        <f t="shared" ref="D10:O10" si="0">SUM(D11:D16)</f>
        <v>3303498.5</v>
      </c>
      <c r="E10" s="319">
        <f t="shared" si="0"/>
        <v>2923898.2149999999</v>
      </c>
      <c r="F10" s="265">
        <f>SUM(F11:F16)</f>
        <v>15431984.870000001</v>
      </c>
      <c r="G10" s="322">
        <f>SUM(G11:G16)</f>
        <v>13370470.43</v>
      </c>
      <c r="H10" s="266">
        <f t="shared" si="0"/>
        <v>1695749.44</v>
      </c>
      <c r="I10" s="326">
        <f t="shared" si="0"/>
        <v>1694413.2840000002</v>
      </c>
      <c r="J10" s="264">
        <f t="shared" si="0"/>
        <v>1543697.1709999999</v>
      </c>
      <c r="K10" s="322">
        <f t="shared" si="0"/>
        <v>1457120.5109999999</v>
      </c>
      <c r="L10" s="265">
        <f t="shared" si="0"/>
        <v>7224712.949000001</v>
      </c>
      <c r="M10" s="322">
        <f t="shared" si="0"/>
        <v>6651158.0480000004</v>
      </c>
      <c r="N10" s="267">
        <f t="shared" si="0"/>
        <v>639739.93599999999</v>
      </c>
      <c r="O10" s="331">
        <f t="shared" si="0"/>
        <v>630332.07799999998</v>
      </c>
      <c r="P10" s="264">
        <f>SUM(P11:P16)</f>
        <v>1759801.3289999999</v>
      </c>
      <c r="Q10" s="331">
        <f>SUM(Q11:Q16)</f>
        <v>1466777.7039999999</v>
      </c>
      <c r="R10" s="268">
        <f>SUM(R11:R16)</f>
        <v>8207271.9210000001</v>
      </c>
      <c r="S10" s="331">
        <f>SUM(S11:S16)</f>
        <v>6719312.3820000002</v>
      </c>
      <c r="T10" s="39"/>
      <c r="U10" s="460"/>
      <c r="V10" s="460"/>
      <c r="W10" s="460"/>
    </row>
    <row r="11" spans="1:23" x14ac:dyDescent="0.2">
      <c r="A11" s="29"/>
      <c r="B11" s="269" t="s">
        <v>91</v>
      </c>
      <c r="C11" s="270" t="s">
        <v>137</v>
      </c>
      <c r="D11" s="271">
        <v>706356.429</v>
      </c>
      <c r="E11" s="320">
        <v>570968.84600000002</v>
      </c>
      <c r="F11" s="272">
        <v>3302241.8909999998</v>
      </c>
      <c r="G11" s="323">
        <v>2607886.5860000001</v>
      </c>
      <c r="H11" s="273">
        <v>843811.54299999995</v>
      </c>
      <c r="I11" s="327">
        <v>835436.96100000001</v>
      </c>
      <c r="J11" s="271">
        <v>292823.59700000001</v>
      </c>
      <c r="K11" s="320">
        <v>243072.253</v>
      </c>
      <c r="L11" s="272">
        <v>1372275.807</v>
      </c>
      <c r="M11" s="323">
        <v>1110506.8030000001</v>
      </c>
      <c r="N11" s="273">
        <v>211437.83600000001</v>
      </c>
      <c r="O11" s="327">
        <v>202040.32199999999</v>
      </c>
      <c r="P11" s="271">
        <f t="shared" ref="P11:P16" si="1">D11-J11</f>
        <v>413532.83199999999</v>
      </c>
      <c r="Q11" s="327">
        <f t="shared" ref="Q11:Q16" si="2">E11-K11</f>
        <v>327896.59299999999</v>
      </c>
      <c r="R11" s="274">
        <f t="shared" ref="R11:S16" si="3">F11-L11</f>
        <v>1929966.0839999998</v>
      </c>
      <c r="S11" s="332">
        <f t="shared" si="3"/>
        <v>1497379.7830000001</v>
      </c>
      <c r="T11" s="39"/>
      <c r="U11" s="460"/>
      <c r="V11" s="460"/>
      <c r="W11" s="460"/>
    </row>
    <row r="12" spans="1:23" x14ac:dyDescent="0.2">
      <c r="A12" s="29"/>
      <c r="B12" s="269" t="s">
        <v>92</v>
      </c>
      <c r="C12" s="270" t="s">
        <v>93</v>
      </c>
      <c r="D12" s="271">
        <v>522119.76199999999</v>
      </c>
      <c r="E12" s="320">
        <v>423195.11800000002</v>
      </c>
      <c r="F12" s="272">
        <v>2435144.7579999999</v>
      </c>
      <c r="G12" s="323">
        <v>1941053.4920000001</v>
      </c>
      <c r="H12" s="273">
        <v>144971.73199999999</v>
      </c>
      <c r="I12" s="327">
        <v>155445.71799999999</v>
      </c>
      <c r="J12" s="271">
        <v>355465.04599999997</v>
      </c>
      <c r="K12" s="320">
        <v>320954.913</v>
      </c>
      <c r="L12" s="272">
        <v>1663257.898</v>
      </c>
      <c r="M12" s="323">
        <v>1464751.655</v>
      </c>
      <c r="N12" s="273">
        <v>126237.12699999999</v>
      </c>
      <c r="O12" s="327">
        <v>135950.905</v>
      </c>
      <c r="P12" s="271">
        <f t="shared" si="1"/>
        <v>166654.71600000001</v>
      </c>
      <c r="Q12" s="327">
        <f t="shared" si="2"/>
        <v>102240.20500000002</v>
      </c>
      <c r="R12" s="274">
        <f t="shared" si="3"/>
        <v>771886.85999999987</v>
      </c>
      <c r="S12" s="332">
        <f t="shared" si="3"/>
        <v>476301.83700000006</v>
      </c>
      <c r="T12" s="39"/>
      <c r="U12" s="460"/>
      <c r="V12" s="460"/>
      <c r="W12" s="460"/>
    </row>
    <row r="13" spans="1:23" x14ac:dyDescent="0.2">
      <c r="A13" s="29"/>
      <c r="B13" s="269" t="s">
        <v>94</v>
      </c>
      <c r="C13" s="270" t="s">
        <v>95</v>
      </c>
      <c r="D13" s="271">
        <v>190007.81299999999</v>
      </c>
      <c r="E13" s="320">
        <v>216014.114</v>
      </c>
      <c r="F13" s="272">
        <v>888319.04799999995</v>
      </c>
      <c r="G13" s="323">
        <v>986770.495</v>
      </c>
      <c r="H13" s="273">
        <v>131409.21400000001</v>
      </c>
      <c r="I13" s="327">
        <v>133070.03700000001</v>
      </c>
      <c r="J13" s="271">
        <v>91867.543999999994</v>
      </c>
      <c r="K13" s="320">
        <v>95338.077000000005</v>
      </c>
      <c r="L13" s="272">
        <v>429245.57799999998</v>
      </c>
      <c r="M13" s="323">
        <v>435486.38099999999</v>
      </c>
      <c r="N13" s="273">
        <v>60499.231</v>
      </c>
      <c r="O13" s="327">
        <v>57947.972999999998</v>
      </c>
      <c r="P13" s="271">
        <f t="shared" si="1"/>
        <v>98140.269</v>
      </c>
      <c r="Q13" s="327">
        <f t="shared" si="2"/>
        <v>120676.037</v>
      </c>
      <c r="R13" s="274">
        <f t="shared" si="3"/>
        <v>459073.47</v>
      </c>
      <c r="S13" s="332">
        <f t="shared" si="3"/>
        <v>551284.11400000006</v>
      </c>
      <c r="T13" s="39"/>
      <c r="U13" s="38"/>
    </row>
    <row r="14" spans="1:23" x14ac:dyDescent="0.2">
      <c r="A14" s="29"/>
      <c r="B14" s="269" t="s">
        <v>96</v>
      </c>
      <c r="C14" s="270" t="s">
        <v>97</v>
      </c>
      <c r="D14" s="271">
        <v>259915.12400000001</v>
      </c>
      <c r="E14" s="320">
        <v>184662.29500000001</v>
      </c>
      <c r="F14" s="272">
        <v>1214204.4469999999</v>
      </c>
      <c r="G14" s="323">
        <v>845627.60900000005</v>
      </c>
      <c r="H14" s="273">
        <v>221903.67800000001</v>
      </c>
      <c r="I14" s="327">
        <v>214407.652</v>
      </c>
      <c r="J14" s="271">
        <v>85607.347999999998</v>
      </c>
      <c r="K14" s="320">
        <v>67239.945999999996</v>
      </c>
      <c r="L14" s="272">
        <v>399213.75699999998</v>
      </c>
      <c r="M14" s="323">
        <v>306996.67099999997</v>
      </c>
      <c r="N14" s="273">
        <v>106559.234</v>
      </c>
      <c r="O14" s="327">
        <v>94441.733999999997</v>
      </c>
      <c r="P14" s="271">
        <f t="shared" si="1"/>
        <v>174307.77600000001</v>
      </c>
      <c r="Q14" s="327">
        <f t="shared" si="2"/>
        <v>117422.34900000002</v>
      </c>
      <c r="R14" s="274">
        <f t="shared" si="3"/>
        <v>814990.69</v>
      </c>
      <c r="S14" s="332">
        <f t="shared" si="3"/>
        <v>538630.93800000008</v>
      </c>
      <c r="T14" s="39"/>
      <c r="U14" s="30"/>
    </row>
    <row r="15" spans="1:23" x14ac:dyDescent="0.2">
      <c r="A15" s="29"/>
      <c r="B15" s="269" t="s">
        <v>98</v>
      </c>
      <c r="C15" s="270" t="s">
        <v>99</v>
      </c>
      <c r="D15" s="271">
        <v>475662.72499999998</v>
      </c>
      <c r="E15" s="320">
        <v>374442.799</v>
      </c>
      <c r="F15" s="272">
        <v>2219252.145</v>
      </c>
      <c r="G15" s="323">
        <v>1715852.473</v>
      </c>
      <c r="H15" s="273">
        <v>74595.269</v>
      </c>
      <c r="I15" s="327">
        <v>74439.701000000001</v>
      </c>
      <c r="J15" s="271">
        <v>174600.19699999999</v>
      </c>
      <c r="K15" s="320">
        <v>126338.25</v>
      </c>
      <c r="L15" s="272">
        <v>818233.22900000005</v>
      </c>
      <c r="M15" s="323">
        <v>574975.554</v>
      </c>
      <c r="N15" s="273">
        <v>26995.035</v>
      </c>
      <c r="O15" s="327">
        <v>22018.864000000001</v>
      </c>
      <c r="P15" s="271">
        <f t="shared" si="1"/>
        <v>301062.52799999999</v>
      </c>
      <c r="Q15" s="327">
        <f t="shared" si="2"/>
        <v>248104.549</v>
      </c>
      <c r="R15" s="274">
        <f t="shared" si="3"/>
        <v>1401018.916</v>
      </c>
      <c r="S15" s="332">
        <f t="shared" si="3"/>
        <v>1140876.919</v>
      </c>
      <c r="T15" s="39"/>
      <c r="U15" s="30"/>
    </row>
    <row r="16" spans="1:23" ht="13.5" thickBot="1" x14ac:dyDescent="0.25">
      <c r="A16" s="29"/>
      <c r="B16" s="275" t="s">
        <v>100</v>
      </c>
      <c r="C16" s="276" t="s">
        <v>101</v>
      </c>
      <c r="D16" s="277">
        <v>1149436.6470000001</v>
      </c>
      <c r="E16" s="321">
        <v>1154615.0430000001</v>
      </c>
      <c r="F16" s="278">
        <v>5372822.5810000002</v>
      </c>
      <c r="G16" s="324">
        <v>5273279.7750000004</v>
      </c>
      <c r="H16" s="279">
        <v>279058.00400000002</v>
      </c>
      <c r="I16" s="328">
        <v>281613.21500000003</v>
      </c>
      <c r="J16" s="277">
        <v>543333.43900000001</v>
      </c>
      <c r="K16" s="321">
        <v>604177.07200000004</v>
      </c>
      <c r="L16" s="278">
        <v>2542486.6800000002</v>
      </c>
      <c r="M16" s="324">
        <v>2758440.9840000002</v>
      </c>
      <c r="N16" s="279">
        <v>108011.473</v>
      </c>
      <c r="O16" s="328">
        <v>117932.28</v>
      </c>
      <c r="P16" s="277">
        <f t="shared" si="1"/>
        <v>606103.2080000001</v>
      </c>
      <c r="Q16" s="328">
        <f t="shared" si="2"/>
        <v>550437.97100000002</v>
      </c>
      <c r="R16" s="280">
        <f t="shared" si="3"/>
        <v>2830335.9010000001</v>
      </c>
      <c r="S16" s="333">
        <f t="shared" si="3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40" t="s">
        <v>203</v>
      </c>
      <c r="C18" s="114"/>
      <c r="G18" s="19"/>
      <c r="I18" s="19"/>
      <c r="L18" s="19"/>
    </row>
    <row r="19" spans="1:23" ht="15" x14ac:dyDescent="0.2">
      <c r="A19" s="29"/>
      <c r="B19" s="242"/>
      <c r="C19" s="281"/>
      <c r="D19" s="282" t="s">
        <v>85</v>
      </c>
      <c r="E19" s="283"/>
      <c r="F19" s="283"/>
      <c r="G19" s="283"/>
      <c r="H19" s="283"/>
      <c r="I19" s="284"/>
      <c r="J19" s="282" t="s">
        <v>86</v>
      </c>
      <c r="K19" s="283"/>
      <c r="L19" s="283"/>
      <c r="M19" s="283"/>
      <c r="N19" s="283"/>
      <c r="O19" s="284"/>
      <c r="P19" s="285" t="s">
        <v>104</v>
      </c>
      <c r="Q19" s="286"/>
      <c r="R19" s="287"/>
      <c r="S19" s="288"/>
      <c r="U19" s="460"/>
      <c r="V19" s="460"/>
      <c r="W19" s="460"/>
    </row>
    <row r="20" spans="1:23" ht="15" x14ac:dyDescent="0.25">
      <c r="A20" s="29"/>
      <c r="B20" s="247" t="s">
        <v>87</v>
      </c>
      <c r="C20" s="289" t="s">
        <v>88</v>
      </c>
      <c r="D20" s="250" t="s">
        <v>89</v>
      </c>
      <c r="E20" s="250"/>
      <c r="F20" s="250" t="s">
        <v>131</v>
      </c>
      <c r="G20" s="250"/>
      <c r="H20" s="250" t="s">
        <v>90</v>
      </c>
      <c r="I20" s="290"/>
      <c r="J20" s="250" t="s">
        <v>89</v>
      </c>
      <c r="K20" s="250"/>
      <c r="L20" s="250" t="s">
        <v>131</v>
      </c>
      <c r="M20" s="250"/>
      <c r="N20" s="250" t="s">
        <v>90</v>
      </c>
      <c r="O20" s="290"/>
      <c r="P20" s="252" t="s">
        <v>89</v>
      </c>
      <c r="Q20" s="250"/>
      <c r="R20" s="252" t="s">
        <v>131</v>
      </c>
      <c r="S20" s="251"/>
      <c r="U20" s="460"/>
      <c r="V20" s="460"/>
      <c r="W20" s="460"/>
    </row>
    <row r="21" spans="1:23" ht="13.5" thickBot="1" x14ac:dyDescent="0.25">
      <c r="A21" s="29"/>
      <c r="B21" s="253"/>
      <c r="C21" s="291"/>
      <c r="D21" s="292" t="s">
        <v>287</v>
      </c>
      <c r="E21" s="318" t="s">
        <v>288</v>
      </c>
      <c r="F21" s="256" t="s">
        <v>287</v>
      </c>
      <c r="G21" s="318" t="s">
        <v>288</v>
      </c>
      <c r="H21" s="257" t="s">
        <v>287</v>
      </c>
      <c r="I21" s="334" t="s">
        <v>288</v>
      </c>
      <c r="J21" s="293" t="s">
        <v>287</v>
      </c>
      <c r="K21" s="329" t="s">
        <v>288</v>
      </c>
      <c r="L21" s="259" t="s">
        <v>287</v>
      </c>
      <c r="M21" s="329" t="s">
        <v>288</v>
      </c>
      <c r="N21" s="260" t="s">
        <v>287</v>
      </c>
      <c r="O21" s="338" t="s">
        <v>288</v>
      </c>
      <c r="P21" s="292" t="s">
        <v>287</v>
      </c>
      <c r="Q21" s="318" t="s">
        <v>288</v>
      </c>
      <c r="R21" s="294" t="s">
        <v>287</v>
      </c>
      <c r="S21" s="325" t="s">
        <v>288</v>
      </c>
      <c r="U21" s="460"/>
      <c r="V21" s="460"/>
      <c r="W21" s="460"/>
    </row>
    <row r="22" spans="1:23" ht="15.75" x14ac:dyDescent="0.25">
      <c r="A22" s="29"/>
      <c r="B22" s="262" t="s">
        <v>252</v>
      </c>
      <c r="C22" s="295"/>
      <c r="D22" s="296">
        <f t="shared" ref="D22:S22" si="4">SUM(D23:D28)</f>
        <v>200864.58300000001</v>
      </c>
      <c r="E22" s="322">
        <f t="shared" si="4"/>
        <v>126810.60199999998</v>
      </c>
      <c r="F22" s="265">
        <f t="shared" si="4"/>
        <v>932762.10600000003</v>
      </c>
      <c r="G22" s="322">
        <f t="shared" si="4"/>
        <v>583898.30900000012</v>
      </c>
      <c r="H22" s="267">
        <f t="shared" si="4"/>
        <v>87396.590999999986</v>
      </c>
      <c r="I22" s="335">
        <f t="shared" si="4"/>
        <v>65243.748</v>
      </c>
      <c r="J22" s="296">
        <f t="shared" si="4"/>
        <v>142028.587</v>
      </c>
      <c r="K22" s="322">
        <f>SUM(K23:K28)</f>
        <v>146684.60999999999</v>
      </c>
      <c r="L22" s="265">
        <f>SUM(L23:L28)</f>
        <v>664411.18799999997</v>
      </c>
      <c r="M22" s="322">
        <f>SUM(M23:M28)</f>
        <v>670099.2620000001</v>
      </c>
      <c r="N22" s="267">
        <f t="shared" si="4"/>
        <v>37788.75</v>
      </c>
      <c r="O22" s="319">
        <f t="shared" si="4"/>
        <v>46472.233</v>
      </c>
      <c r="P22" s="264">
        <f t="shared" si="4"/>
        <v>58835.995999999999</v>
      </c>
      <c r="Q22" s="326">
        <f t="shared" si="4"/>
        <v>-19874.008000000013</v>
      </c>
      <c r="R22" s="577">
        <f t="shared" si="4"/>
        <v>268350.91799999995</v>
      </c>
      <c r="S22" s="574">
        <f t="shared" si="4"/>
        <v>-86200.953000000038</v>
      </c>
      <c r="U22" s="460"/>
      <c r="V22" s="460"/>
      <c r="W22" s="460"/>
    </row>
    <row r="23" spans="1:23" x14ac:dyDescent="0.2">
      <c r="A23" s="29"/>
      <c r="B23" s="269" t="s">
        <v>91</v>
      </c>
      <c r="C23" s="297" t="s">
        <v>137</v>
      </c>
      <c r="D23" s="273">
        <v>5690.5339999999997</v>
      </c>
      <c r="E23" s="320">
        <v>6608.6689999999999</v>
      </c>
      <c r="F23" s="298">
        <v>26518.407999999999</v>
      </c>
      <c r="G23" s="323">
        <v>30272.342000000001</v>
      </c>
      <c r="H23" s="273">
        <v>3440.107</v>
      </c>
      <c r="I23" s="336">
        <v>4117.549</v>
      </c>
      <c r="J23" s="299">
        <v>6996.7430000000004</v>
      </c>
      <c r="K23" s="323">
        <v>8093.5640000000003</v>
      </c>
      <c r="L23" s="272">
        <v>32673.592000000001</v>
      </c>
      <c r="M23" s="323">
        <v>36705.396999999997</v>
      </c>
      <c r="N23" s="298">
        <v>4833.9589999999998</v>
      </c>
      <c r="O23" s="339">
        <v>6991.3389999999999</v>
      </c>
      <c r="P23" s="271">
        <f t="shared" ref="P23:P28" si="5">D23-J23</f>
        <v>-1306.2090000000007</v>
      </c>
      <c r="Q23" s="580">
        <f t="shared" ref="Q23:Q28" si="6">E23-K23</f>
        <v>-1484.8950000000004</v>
      </c>
      <c r="R23" s="578">
        <f t="shared" ref="P23:S28" si="7">F23-L23</f>
        <v>-6155.1840000000011</v>
      </c>
      <c r="S23" s="575">
        <f t="shared" si="7"/>
        <v>-6433.0549999999967</v>
      </c>
      <c r="U23" s="460"/>
      <c r="V23" s="460"/>
      <c r="W23" s="460"/>
    </row>
    <row r="24" spans="1:23" x14ac:dyDescent="0.2">
      <c r="A24" s="29"/>
      <c r="B24" s="269" t="s">
        <v>92</v>
      </c>
      <c r="C24" s="297" t="s">
        <v>93</v>
      </c>
      <c r="D24" s="273">
        <v>44829.735999999997</v>
      </c>
      <c r="E24" s="320">
        <v>21946.806</v>
      </c>
      <c r="F24" s="298">
        <v>207309.397</v>
      </c>
      <c r="G24" s="323">
        <v>101506.26300000001</v>
      </c>
      <c r="H24" s="273">
        <v>12639.71</v>
      </c>
      <c r="I24" s="336">
        <v>8954.5779999999995</v>
      </c>
      <c r="J24" s="299">
        <v>42399.256999999998</v>
      </c>
      <c r="K24" s="323">
        <v>37072.550999999999</v>
      </c>
      <c r="L24" s="272">
        <v>198144.15100000001</v>
      </c>
      <c r="M24" s="323">
        <v>169570.27499999999</v>
      </c>
      <c r="N24" s="298">
        <v>12341.915999999999</v>
      </c>
      <c r="O24" s="339">
        <v>13505.634</v>
      </c>
      <c r="P24" s="271">
        <f t="shared" si="5"/>
        <v>2430.4789999999994</v>
      </c>
      <c r="Q24" s="580">
        <f t="shared" si="6"/>
        <v>-15125.744999999999</v>
      </c>
      <c r="R24" s="578">
        <f t="shared" si="7"/>
        <v>9165.2459999999846</v>
      </c>
      <c r="S24" s="575">
        <f t="shared" si="7"/>
        <v>-68064.011999999988</v>
      </c>
      <c r="U24" s="460"/>
      <c r="V24" s="460"/>
      <c r="W24" s="460"/>
    </row>
    <row r="25" spans="1:23" x14ac:dyDescent="0.2">
      <c r="A25" s="29"/>
      <c r="B25" s="269" t="s">
        <v>94</v>
      </c>
      <c r="C25" s="297" t="s">
        <v>95</v>
      </c>
      <c r="D25" s="273">
        <v>7678.5590000000002</v>
      </c>
      <c r="E25" s="320">
        <v>9242.7530000000006</v>
      </c>
      <c r="F25" s="298">
        <v>35803.534</v>
      </c>
      <c r="G25" s="323">
        <v>42054.279000000002</v>
      </c>
      <c r="H25" s="273">
        <v>3765.3829999999998</v>
      </c>
      <c r="I25" s="336">
        <v>3955.7750000000001</v>
      </c>
      <c r="J25" s="299">
        <v>3731.83</v>
      </c>
      <c r="K25" s="323">
        <v>969.60299999999995</v>
      </c>
      <c r="L25" s="272">
        <v>17616.648000000001</v>
      </c>
      <c r="M25" s="323">
        <v>4461.8549999999996</v>
      </c>
      <c r="N25" s="298">
        <v>1077.5999999999999</v>
      </c>
      <c r="O25" s="339">
        <v>496.65600000000001</v>
      </c>
      <c r="P25" s="271">
        <f t="shared" si="5"/>
        <v>3946.7290000000003</v>
      </c>
      <c r="Q25" s="580">
        <f t="shared" si="6"/>
        <v>8273.1500000000015</v>
      </c>
      <c r="R25" s="578">
        <f t="shared" si="7"/>
        <v>18186.885999999999</v>
      </c>
      <c r="S25" s="575">
        <f t="shared" si="7"/>
        <v>37592.423999999999</v>
      </c>
      <c r="U25" s="460"/>
    </row>
    <row r="26" spans="1:23" x14ac:dyDescent="0.2">
      <c r="A26" s="29"/>
      <c r="B26" s="269" t="s">
        <v>96</v>
      </c>
      <c r="C26" s="297" t="s">
        <v>97</v>
      </c>
      <c r="D26" s="273">
        <v>50336.542999999998</v>
      </c>
      <c r="E26" s="320">
        <v>25443.138999999999</v>
      </c>
      <c r="F26" s="298">
        <v>233961.046</v>
      </c>
      <c r="G26" s="323">
        <v>116387.764</v>
      </c>
      <c r="H26" s="273">
        <v>49209.178999999996</v>
      </c>
      <c r="I26" s="336">
        <v>33099.714</v>
      </c>
      <c r="J26" s="299">
        <v>13333.191999999999</v>
      </c>
      <c r="K26" s="323">
        <v>8483.2860000000001</v>
      </c>
      <c r="L26" s="272">
        <v>62391.724000000002</v>
      </c>
      <c r="M26" s="323">
        <v>38918.857000000004</v>
      </c>
      <c r="N26" s="298">
        <v>6500.576</v>
      </c>
      <c r="O26" s="339">
        <v>6012.7780000000002</v>
      </c>
      <c r="P26" s="271">
        <f t="shared" si="7"/>
        <v>37003.350999999995</v>
      </c>
      <c r="Q26" s="580">
        <f t="shared" si="6"/>
        <v>16959.852999999999</v>
      </c>
      <c r="R26" s="578">
        <f t="shared" si="7"/>
        <v>171569.32199999999</v>
      </c>
      <c r="S26" s="575">
        <f t="shared" si="7"/>
        <v>77468.906999999992</v>
      </c>
      <c r="U26" s="460"/>
    </row>
    <row r="27" spans="1:23" x14ac:dyDescent="0.2">
      <c r="A27" s="29"/>
      <c r="B27" s="269" t="s">
        <v>98</v>
      </c>
      <c r="C27" s="297" t="s">
        <v>99</v>
      </c>
      <c r="D27" s="273">
        <v>64072.811000000002</v>
      </c>
      <c r="E27" s="320">
        <v>38539.644999999997</v>
      </c>
      <c r="F27" s="298">
        <v>297386.321</v>
      </c>
      <c r="G27" s="323">
        <v>178945.58900000001</v>
      </c>
      <c r="H27" s="273">
        <v>9812.7489999999998</v>
      </c>
      <c r="I27" s="336">
        <v>8453.5499999999993</v>
      </c>
      <c r="J27" s="299">
        <v>24128.157999999999</v>
      </c>
      <c r="K27" s="323">
        <v>17086.29</v>
      </c>
      <c r="L27" s="272">
        <v>112800.77099999999</v>
      </c>
      <c r="M27" s="323">
        <v>77787.282000000007</v>
      </c>
      <c r="N27" s="298">
        <v>3542.5990000000002</v>
      </c>
      <c r="O27" s="339">
        <v>3162.0770000000002</v>
      </c>
      <c r="P27" s="271">
        <f t="shared" si="5"/>
        <v>39944.653000000006</v>
      </c>
      <c r="Q27" s="580">
        <f t="shared" si="6"/>
        <v>21453.354999999996</v>
      </c>
      <c r="R27" s="578">
        <f t="shared" si="7"/>
        <v>184585.55</v>
      </c>
      <c r="S27" s="575">
        <f t="shared" si="7"/>
        <v>101158.307</v>
      </c>
      <c r="U27" s="460"/>
    </row>
    <row r="28" spans="1:23" ht="13.5" thickBot="1" x14ac:dyDescent="0.25">
      <c r="A28" s="29"/>
      <c r="B28" s="275" t="s">
        <v>100</v>
      </c>
      <c r="C28" s="300" t="s">
        <v>101</v>
      </c>
      <c r="D28" s="279">
        <v>28256.400000000001</v>
      </c>
      <c r="E28" s="321">
        <v>25029.59</v>
      </c>
      <c r="F28" s="301">
        <v>131783.4</v>
      </c>
      <c r="G28" s="324">
        <v>114732.072</v>
      </c>
      <c r="H28" s="279">
        <v>8529.4629999999997</v>
      </c>
      <c r="I28" s="337">
        <v>6662.5820000000003</v>
      </c>
      <c r="J28" s="302">
        <v>51439.406999999999</v>
      </c>
      <c r="K28" s="324">
        <v>74979.316000000006</v>
      </c>
      <c r="L28" s="278">
        <v>240784.302</v>
      </c>
      <c r="M28" s="324">
        <v>342655.59600000002</v>
      </c>
      <c r="N28" s="301">
        <v>9492.1</v>
      </c>
      <c r="O28" s="340">
        <v>16303.749</v>
      </c>
      <c r="P28" s="277">
        <f t="shared" si="5"/>
        <v>-23183.006999999998</v>
      </c>
      <c r="Q28" s="581">
        <f t="shared" si="6"/>
        <v>-49949.72600000001</v>
      </c>
      <c r="R28" s="579">
        <f t="shared" si="7"/>
        <v>-109000.902</v>
      </c>
      <c r="S28" s="576">
        <f t="shared" si="7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40" t="s">
        <v>134</v>
      </c>
      <c r="C30" s="114"/>
      <c r="G30" s="19"/>
    </row>
    <row r="31" spans="1:23" ht="15" x14ac:dyDescent="0.2">
      <c r="A31" s="29"/>
      <c r="B31" s="242"/>
      <c r="C31" s="281"/>
      <c r="D31" s="282" t="s">
        <v>85</v>
      </c>
      <c r="E31" s="283"/>
      <c r="F31" s="283"/>
      <c r="G31" s="283"/>
      <c r="H31" s="283"/>
      <c r="I31" s="284"/>
      <c r="J31" s="282" t="s">
        <v>86</v>
      </c>
      <c r="K31" s="283"/>
      <c r="L31" s="283"/>
      <c r="M31" s="283"/>
      <c r="N31" s="283"/>
      <c r="O31" s="284"/>
      <c r="P31" s="282" t="s">
        <v>104</v>
      </c>
      <c r="Q31" s="286"/>
      <c r="R31" s="287"/>
      <c r="S31" s="288"/>
    </row>
    <row r="32" spans="1:23" ht="15" x14ac:dyDescent="0.25">
      <c r="A32" s="29"/>
      <c r="B32" s="247" t="s">
        <v>87</v>
      </c>
      <c r="C32" s="289" t="s">
        <v>88</v>
      </c>
      <c r="D32" s="250" t="s">
        <v>89</v>
      </c>
      <c r="E32" s="250"/>
      <c r="F32" s="250" t="s">
        <v>131</v>
      </c>
      <c r="G32" s="250"/>
      <c r="H32" s="250" t="s">
        <v>90</v>
      </c>
      <c r="I32" s="290"/>
      <c r="J32" s="250" t="s">
        <v>89</v>
      </c>
      <c r="K32" s="250"/>
      <c r="L32" s="250" t="s">
        <v>131</v>
      </c>
      <c r="M32" s="250"/>
      <c r="N32" s="250" t="s">
        <v>90</v>
      </c>
      <c r="O32" s="290"/>
      <c r="P32" s="250" t="s">
        <v>89</v>
      </c>
      <c r="Q32" s="250"/>
      <c r="R32" s="252" t="s">
        <v>131</v>
      </c>
      <c r="S32" s="251"/>
    </row>
    <row r="33" spans="1:21" ht="13.5" thickBot="1" x14ac:dyDescent="0.25">
      <c r="A33" s="29"/>
      <c r="B33" s="253"/>
      <c r="C33" s="291"/>
      <c r="D33" s="292" t="s">
        <v>287</v>
      </c>
      <c r="E33" s="318" t="s">
        <v>288</v>
      </c>
      <c r="F33" s="256" t="s">
        <v>287</v>
      </c>
      <c r="G33" s="318" t="s">
        <v>288</v>
      </c>
      <c r="H33" s="257" t="s">
        <v>287</v>
      </c>
      <c r="I33" s="334" t="s">
        <v>288</v>
      </c>
      <c r="J33" s="293" t="s">
        <v>287</v>
      </c>
      <c r="K33" s="329" t="s">
        <v>288</v>
      </c>
      <c r="L33" s="259" t="s">
        <v>287</v>
      </c>
      <c r="M33" s="329" t="s">
        <v>288</v>
      </c>
      <c r="N33" s="260" t="s">
        <v>287</v>
      </c>
      <c r="O33" s="338" t="s">
        <v>288</v>
      </c>
      <c r="P33" s="293" t="s">
        <v>287</v>
      </c>
      <c r="Q33" s="329" t="s">
        <v>288</v>
      </c>
      <c r="R33" s="261" t="s">
        <v>287</v>
      </c>
      <c r="S33" s="330" t="s">
        <v>288</v>
      </c>
      <c r="T33" s="32"/>
      <c r="U33" s="460"/>
    </row>
    <row r="34" spans="1:21" ht="15.75" x14ac:dyDescent="0.25">
      <c r="A34" s="29"/>
      <c r="B34" s="262" t="s">
        <v>252</v>
      </c>
      <c r="C34" s="295"/>
      <c r="D34" s="296">
        <f t="shared" ref="D34:S34" si="8">SUM(D35:D40)</f>
        <v>663747.67299999995</v>
      </c>
      <c r="E34" s="322">
        <f t="shared" si="8"/>
        <v>498951.56000000006</v>
      </c>
      <c r="F34" s="265">
        <f t="shared" si="8"/>
        <v>3097265.2320000003</v>
      </c>
      <c r="G34" s="322">
        <f t="shared" si="8"/>
        <v>2280342.8200000003</v>
      </c>
      <c r="H34" s="267">
        <f t="shared" si="8"/>
        <v>599375.77099999995</v>
      </c>
      <c r="I34" s="335">
        <f t="shared" si="8"/>
        <v>581721.48800000001</v>
      </c>
      <c r="J34" s="296">
        <f t="shared" si="8"/>
        <v>464054.54900000006</v>
      </c>
      <c r="K34" s="322">
        <f t="shared" si="8"/>
        <v>491687.24300000002</v>
      </c>
      <c r="L34" s="265">
        <f t="shared" si="8"/>
        <v>2170989.3840000001</v>
      </c>
      <c r="M34" s="322">
        <f t="shared" si="8"/>
        <v>2243049.7590000001</v>
      </c>
      <c r="N34" s="267">
        <f t="shared" si="8"/>
        <v>175130.90399999998</v>
      </c>
      <c r="O34" s="319">
        <f t="shared" si="8"/>
        <v>192538.117</v>
      </c>
      <c r="P34" s="264">
        <f>SUM(P35:P40)</f>
        <v>199693.12399999989</v>
      </c>
      <c r="Q34" s="331">
        <f>SUM(Q35:Q40)</f>
        <v>7264.31700000001</v>
      </c>
      <c r="R34" s="268">
        <f t="shared" si="8"/>
        <v>926275.84799999988</v>
      </c>
      <c r="S34" s="331">
        <f t="shared" si="8"/>
        <v>37293.060999999987</v>
      </c>
      <c r="T34" s="32"/>
      <c r="U34" s="460"/>
    </row>
    <row r="35" spans="1:21" x14ac:dyDescent="0.2">
      <c r="A35" s="29"/>
      <c r="B35" s="269" t="s">
        <v>91</v>
      </c>
      <c r="C35" s="297" t="s">
        <v>137</v>
      </c>
      <c r="D35" s="273">
        <v>396731.69</v>
      </c>
      <c r="E35" s="320">
        <v>274908.70400000003</v>
      </c>
      <c r="F35" s="272">
        <v>1853277.987</v>
      </c>
      <c r="G35" s="323">
        <v>1256227.831</v>
      </c>
      <c r="H35" s="273">
        <v>490343.91899999999</v>
      </c>
      <c r="I35" s="336">
        <v>485037.72</v>
      </c>
      <c r="J35" s="303">
        <v>53164.612000000001</v>
      </c>
      <c r="K35" s="320">
        <v>63097.925000000003</v>
      </c>
      <c r="L35" s="272">
        <v>249196.122</v>
      </c>
      <c r="M35" s="323">
        <v>286900.79700000002</v>
      </c>
      <c r="N35" s="273">
        <v>30383.316999999999</v>
      </c>
      <c r="O35" s="341">
        <v>27695.87</v>
      </c>
      <c r="P35" s="271">
        <f t="shared" ref="P35:R40" si="9">D35-J35</f>
        <v>343567.07799999998</v>
      </c>
      <c r="Q35" s="327">
        <f t="shared" si="9"/>
        <v>211810.77900000004</v>
      </c>
      <c r="R35" s="274">
        <f t="shared" si="9"/>
        <v>1604081.865</v>
      </c>
      <c r="S35" s="332">
        <f t="shared" ref="S35:S40" si="10">G35-M35</f>
        <v>969327.03399999999</v>
      </c>
      <c r="T35" s="32"/>
      <c r="U35" s="460"/>
    </row>
    <row r="36" spans="1:21" x14ac:dyDescent="0.2">
      <c r="A36" s="29"/>
      <c r="B36" s="269" t="s">
        <v>92</v>
      </c>
      <c r="C36" s="297" t="s">
        <v>93</v>
      </c>
      <c r="D36" s="273">
        <v>60479.1</v>
      </c>
      <c r="E36" s="320">
        <v>34946.993000000002</v>
      </c>
      <c r="F36" s="272">
        <v>280520.86900000001</v>
      </c>
      <c r="G36" s="323">
        <v>159793.75200000001</v>
      </c>
      <c r="H36" s="273">
        <v>18646.349999999999</v>
      </c>
      <c r="I36" s="336">
        <v>12926.07</v>
      </c>
      <c r="J36" s="303">
        <v>127176.091</v>
      </c>
      <c r="K36" s="320">
        <v>120985.558</v>
      </c>
      <c r="L36" s="272">
        <v>595271.99699999997</v>
      </c>
      <c r="M36" s="323">
        <v>552304.08299999998</v>
      </c>
      <c r="N36" s="273">
        <v>55182.695</v>
      </c>
      <c r="O36" s="341">
        <v>57594.436999999998</v>
      </c>
      <c r="P36" s="271">
        <f t="shared" si="9"/>
        <v>-66696.991000000009</v>
      </c>
      <c r="Q36" s="327">
        <f t="shared" si="9"/>
        <v>-86038.565000000002</v>
      </c>
      <c r="R36" s="274">
        <f t="shared" si="9"/>
        <v>-314751.12799999997</v>
      </c>
      <c r="S36" s="332">
        <f t="shared" si="10"/>
        <v>-392510.33100000001</v>
      </c>
      <c r="U36" s="460"/>
    </row>
    <row r="37" spans="1:21" x14ac:dyDescent="0.2">
      <c r="A37" s="29"/>
      <c r="B37" s="269" t="s">
        <v>94</v>
      </c>
      <c r="C37" s="297" t="s">
        <v>95</v>
      </c>
      <c r="D37" s="273">
        <v>14405.304</v>
      </c>
      <c r="E37" s="320">
        <v>16007.732</v>
      </c>
      <c r="F37" s="272">
        <v>67245.168000000005</v>
      </c>
      <c r="G37" s="323">
        <v>73035.691000000006</v>
      </c>
      <c r="H37" s="273">
        <v>12605.715</v>
      </c>
      <c r="I37" s="336">
        <v>11101.427</v>
      </c>
      <c r="J37" s="303">
        <v>30002.078000000001</v>
      </c>
      <c r="K37" s="320">
        <v>34235.074000000001</v>
      </c>
      <c r="L37" s="272">
        <v>140111.61499999999</v>
      </c>
      <c r="M37" s="323">
        <v>156189.16399999999</v>
      </c>
      <c r="N37" s="273">
        <v>18864.77</v>
      </c>
      <c r="O37" s="341">
        <v>21681.965</v>
      </c>
      <c r="P37" s="271">
        <f t="shared" si="9"/>
        <v>-15596.774000000001</v>
      </c>
      <c r="Q37" s="327">
        <f t="shared" si="9"/>
        <v>-18227.342000000001</v>
      </c>
      <c r="R37" s="274">
        <f t="shared" si="9"/>
        <v>-72866.446999999986</v>
      </c>
      <c r="S37" s="332">
        <f t="shared" si="10"/>
        <v>-83153.472999999984</v>
      </c>
      <c r="T37" s="32"/>
      <c r="U37" s="460"/>
    </row>
    <row r="38" spans="1:21" x14ac:dyDescent="0.2">
      <c r="A38" s="29"/>
      <c r="B38" s="269" t="s">
        <v>96</v>
      </c>
      <c r="C38" s="297" t="s">
        <v>97</v>
      </c>
      <c r="D38" s="273">
        <v>23171.498</v>
      </c>
      <c r="E38" s="320">
        <v>12827.32</v>
      </c>
      <c r="F38" s="272">
        <v>107980.16</v>
      </c>
      <c r="G38" s="323">
        <v>58717.652000000002</v>
      </c>
      <c r="H38" s="273">
        <v>32652.135999999999</v>
      </c>
      <c r="I38" s="336">
        <v>27039.167000000001</v>
      </c>
      <c r="J38" s="303">
        <v>20183.379000000001</v>
      </c>
      <c r="K38" s="320">
        <v>20089.657999999999</v>
      </c>
      <c r="L38" s="272">
        <v>94143.584000000003</v>
      </c>
      <c r="M38" s="323">
        <v>91751.501999999993</v>
      </c>
      <c r="N38" s="273">
        <v>21345.753000000001</v>
      </c>
      <c r="O38" s="341">
        <v>33265.332000000002</v>
      </c>
      <c r="P38" s="271">
        <f t="shared" si="9"/>
        <v>2988.1189999999988</v>
      </c>
      <c r="Q38" s="327">
        <f t="shared" si="9"/>
        <v>-7262.3379999999997</v>
      </c>
      <c r="R38" s="274">
        <f t="shared" si="9"/>
        <v>13836.576000000001</v>
      </c>
      <c r="S38" s="332">
        <f t="shared" si="10"/>
        <v>-33033.849999999991</v>
      </c>
      <c r="T38" s="32"/>
      <c r="U38" s="460"/>
    </row>
    <row r="39" spans="1:21" x14ac:dyDescent="0.2">
      <c r="A39" s="29"/>
      <c r="B39" s="269" t="s">
        <v>98</v>
      </c>
      <c r="C39" s="297" t="s">
        <v>99</v>
      </c>
      <c r="D39" s="273">
        <v>41743.39</v>
      </c>
      <c r="E39" s="320">
        <v>26580.581999999999</v>
      </c>
      <c r="F39" s="272">
        <v>194271.34299999999</v>
      </c>
      <c r="G39" s="323">
        <v>122143.531</v>
      </c>
      <c r="H39" s="273">
        <v>7579.8209999999999</v>
      </c>
      <c r="I39" s="336">
        <v>5388.6109999999999</v>
      </c>
      <c r="J39" s="303">
        <v>39174.514999999999</v>
      </c>
      <c r="K39" s="320">
        <v>38152.665000000001</v>
      </c>
      <c r="L39" s="272">
        <v>183107.87400000001</v>
      </c>
      <c r="M39" s="323">
        <v>173643.79800000001</v>
      </c>
      <c r="N39" s="273">
        <v>5894.2049999999999</v>
      </c>
      <c r="O39" s="341">
        <v>6026.0569999999998</v>
      </c>
      <c r="P39" s="271">
        <f t="shared" si="9"/>
        <v>2568.875</v>
      </c>
      <c r="Q39" s="327">
        <f t="shared" si="9"/>
        <v>-11572.083000000002</v>
      </c>
      <c r="R39" s="274">
        <f t="shared" si="9"/>
        <v>11163.468999999983</v>
      </c>
      <c r="S39" s="332">
        <f t="shared" si="10"/>
        <v>-51500.267000000007</v>
      </c>
    </row>
    <row r="40" spans="1:21" ht="13.5" thickBot="1" x14ac:dyDescent="0.25">
      <c r="A40" s="29"/>
      <c r="B40" s="275" t="s">
        <v>100</v>
      </c>
      <c r="C40" s="300" t="s">
        <v>101</v>
      </c>
      <c r="D40" s="279">
        <v>127216.69100000001</v>
      </c>
      <c r="E40" s="321">
        <v>133680.22899999999</v>
      </c>
      <c r="F40" s="278">
        <v>593969.70499999996</v>
      </c>
      <c r="G40" s="324">
        <v>610424.36300000001</v>
      </c>
      <c r="H40" s="279">
        <v>37547.83</v>
      </c>
      <c r="I40" s="337">
        <v>40228.493000000002</v>
      </c>
      <c r="J40" s="304">
        <v>194353.87400000001</v>
      </c>
      <c r="K40" s="321">
        <v>215126.36300000001</v>
      </c>
      <c r="L40" s="278">
        <v>909158.19200000004</v>
      </c>
      <c r="M40" s="324">
        <v>982260.41500000004</v>
      </c>
      <c r="N40" s="279">
        <v>43460.163999999997</v>
      </c>
      <c r="O40" s="342">
        <v>46274.455999999998</v>
      </c>
      <c r="P40" s="277">
        <f t="shared" si="9"/>
        <v>-67137.183000000005</v>
      </c>
      <c r="Q40" s="328">
        <f t="shared" si="9"/>
        <v>-81446.13400000002</v>
      </c>
      <c r="R40" s="280">
        <f t="shared" si="9"/>
        <v>-315188.48700000008</v>
      </c>
      <c r="S40" s="333">
        <f t="shared" si="10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40" t="s">
        <v>221</v>
      </c>
      <c r="C42" s="114"/>
      <c r="H42" s="19"/>
    </row>
    <row r="43" spans="1:21" ht="15" x14ac:dyDescent="0.2">
      <c r="A43" s="29"/>
      <c r="B43" s="242"/>
      <c r="C43" s="281"/>
      <c r="D43" s="285" t="s">
        <v>85</v>
      </c>
      <c r="E43" s="283"/>
      <c r="F43" s="283"/>
      <c r="G43" s="283"/>
      <c r="H43" s="283"/>
      <c r="I43" s="284"/>
      <c r="J43" s="282" t="s">
        <v>86</v>
      </c>
      <c r="K43" s="283"/>
      <c r="L43" s="283"/>
      <c r="M43" s="283"/>
      <c r="N43" s="283"/>
      <c r="O43" s="284"/>
      <c r="P43" s="282" t="s">
        <v>104</v>
      </c>
      <c r="Q43" s="286"/>
      <c r="R43" s="287"/>
      <c r="S43" s="288"/>
    </row>
    <row r="44" spans="1:21" ht="15" x14ac:dyDescent="0.25">
      <c r="A44" s="29"/>
      <c r="B44" s="247" t="s">
        <v>87</v>
      </c>
      <c r="C44" s="289" t="s">
        <v>88</v>
      </c>
      <c r="D44" s="252" t="s">
        <v>89</v>
      </c>
      <c r="E44" s="250"/>
      <c r="F44" s="250" t="s">
        <v>131</v>
      </c>
      <c r="G44" s="250"/>
      <c r="H44" s="250" t="s">
        <v>90</v>
      </c>
      <c r="I44" s="290"/>
      <c r="J44" s="250" t="s">
        <v>89</v>
      </c>
      <c r="K44" s="250"/>
      <c r="L44" s="250" t="s">
        <v>131</v>
      </c>
      <c r="M44" s="250"/>
      <c r="N44" s="250" t="s">
        <v>90</v>
      </c>
      <c r="O44" s="290"/>
      <c r="P44" s="250" t="s">
        <v>89</v>
      </c>
      <c r="Q44" s="250"/>
      <c r="R44" s="252" t="s">
        <v>131</v>
      </c>
      <c r="S44" s="251"/>
    </row>
    <row r="45" spans="1:21" ht="13.5" thickBot="1" x14ac:dyDescent="0.25">
      <c r="A45" s="29"/>
      <c r="B45" s="253"/>
      <c r="C45" s="291"/>
      <c r="D45" s="293" t="s">
        <v>287</v>
      </c>
      <c r="E45" s="329" t="s">
        <v>288</v>
      </c>
      <c r="F45" s="259" t="s">
        <v>287</v>
      </c>
      <c r="G45" s="329" t="s">
        <v>288</v>
      </c>
      <c r="H45" s="260" t="s">
        <v>287</v>
      </c>
      <c r="I45" s="338" t="s">
        <v>288</v>
      </c>
      <c r="J45" s="293" t="s">
        <v>287</v>
      </c>
      <c r="K45" s="329" t="s">
        <v>288</v>
      </c>
      <c r="L45" s="259" t="s">
        <v>287</v>
      </c>
      <c r="M45" s="329" t="s">
        <v>288</v>
      </c>
      <c r="N45" s="260" t="s">
        <v>287</v>
      </c>
      <c r="O45" s="338" t="s">
        <v>288</v>
      </c>
      <c r="P45" s="293" t="s">
        <v>287</v>
      </c>
      <c r="Q45" s="329" t="s">
        <v>288</v>
      </c>
      <c r="R45" s="261" t="s">
        <v>287</v>
      </c>
      <c r="S45" s="330" t="s">
        <v>288</v>
      </c>
    </row>
    <row r="46" spans="1:21" ht="15.75" x14ac:dyDescent="0.25">
      <c r="A46" s="29"/>
      <c r="B46" s="305" t="s">
        <v>252</v>
      </c>
      <c r="C46" s="306"/>
      <c r="D46" s="296">
        <f t="shared" ref="D46:S46" si="11">SUM(D47:D52)</f>
        <v>2335161.4350000001</v>
      </c>
      <c r="E46" s="322">
        <f t="shared" si="11"/>
        <v>1909087.162</v>
      </c>
      <c r="F46" s="265">
        <f>(SUM(F47:F52))/1</f>
        <v>10904507.780999999</v>
      </c>
      <c r="G46" s="322">
        <f>(SUM(G47:G52))/1</f>
        <v>8728142.188000001</v>
      </c>
      <c r="H46" s="267">
        <f t="shared" si="11"/>
        <v>1203195.817</v>
      </c>
      <c r="I46" s="335">
        <f t="shared" si="11"/>
        <v>1160209.558</v>
      </c>
      <c r="J46" s="296">
        <f t="shared" si="11"/>
        <v>1453937.422</v>
      </c>
      <c r="K46" s="322">
        <f t="shared" si="11"/>
        <v>1406237.666</v>
      </c>
      <c r="L46" s="265">
        <f>(SUM(L47:L52))/1</f>
        <v>6801427.0189999994</v>
      </c>
      <c r="M46" s="322">
        <f>(SUM(M47:M52))/1</f>
        <v>6419059.2029999997</v>
      </c>
      <c r="N46" s="267">
        <f t="shared" si="11"/>
        <v>615167.18400000001</v>
      </c>
      <c r="O46" s="319">
        <f t="shared" si="11"/>
        <v>606356.47399999993</v>
      </c>
      <c r="P46" s="264">
        <f>SUM(P47:P52)</f>
        <v>881224.01300000004</v>
      </c>
      <c r="Q46" s="331">
        <f>SUM(Q47:Q52)</f>
        <v>502849.49600000004</v>
      </c>
      <c r="R46" s="268">
        <f t="shared" si="11"/>
        <v>4103080.7620000006</v>
      </c>
      <c r="S46" s="331">
        <f t="shared" si="11"/>
        <v>2309082.9850000003</v>
      </c>
    </row>
    <row r="47" spans="1:21" x14ac:dyDescent="0.2">
      <c r="A47" s="29"/>
      <c r="B47" s="307" t="s">
        <v>91</v>
      </c>
      <c r="C47" s="308" t="s">
        <v>137</v>
      </c>
      <c r="D47" s="299">
        <v>562649.51699999999</v>
      </c>
      <c r="E47" s="323">
        <v>430795.337</v>
      </c>
      <c r="F47" s="272">
        <v>2630812.9890000001</v>
      </c>
      <c r="G47" s="323">
        <v>1966603.351</v>
      </c>
      <c r="H47" s="298">
        <v>644673.65399999998</v>
      </c>
      <c r="I47" s="343">
        <v>651606.04299999995</v>
      </c>
      <c r="J47" s="299">
        <v>292658.31900000002</v>
      </c>
      <c r="K47" s="323">
        <v>231313.35200000001</v>
      </c>
      <c r="L47" s="272">
        <v>1371497.4990000001</v>
      </c>
      <c r="M47" s="323">
        <v>1056728.7919999999</v>
      </c>
      <c r="N47" s="298">
        <v>211388.38099999999</v>
      </c>
      <c r="O47" s="339">
        <v>196760.54199999999</v>
      </c>
      <c r="P47" s="309">
        <f t="shared" ref="P47:S52" si="12">D47-J47</f>
        <v>269991.19799999997</v>
      </c>
      <c r="Q47" s="332">
        <f t="shared" si="12"/>
        <v>199481.98499999999</v>
      </c>
      <c r="R47" s="274">
        <f t="shared" si="12"/>
        <v>1259315.49</v>
      </c>
      <c r="S47" s="332">
        <f t="shared" si="12"/>
        <v>909874.55900000012</v>
      </c>
    </row>
    <row r="48" spans="1:21" x14ac:dyDescent="0.2">
      <c r="A48" s="29"/>
      <c r="B48" s="310" t="s">
        <v>92</v>
      </c>
      <c r="C48" s="308" t="s">
        <v>93</v>
      </c>
      <c r="D48" s="299">
        <v>237144.74900000001</v>
      </c>
      <c r="E48" s="323">
        <v>150698.399</v>
      </c>
      <c r="F48" s="272">
        <v>1102392.9850000001</v>
      </c>
      <c r="G48" s="323">
        <v>691355.73899999994</v>
      </c>
      <c r="H48" s="298">
        <v>69207.305999999997</v>
      </c>
      <c r="I48" s="343">
        <v>56751.809000000001</v>
      </c>
      <c r="J48" s="299">
        <v>332567.16800000001</v>
      </c>
      <c r="K48" s="323">
        <v>303406.799</v>
      </c>
      <c r="L48" s="272">
        <v>1555590.905</v>
      </c>
      <c r="M48" s="323">
        <v>1384989.5870000001</v>
      </c>
      <c r="N48" s="298">
        <v>117334.542</v>
      </c>
      <c r="O48" s="339">
        <v>126571.776</v>
      </c>
      <c r="P48" s="309">
        <f t="shared" si="12"/>
        <v>-95422.418999999994</v>
      </c>
      <c r="Q48" s="332">
        <f t="shared" si="12"/>
        <v>-152708.4</v>
      </c>
      <c r="R48" s="274">
        <f t="shared" si="12"/>
        <v>-453197.91999999993</v>
      </c>
      <c r="S48" s="332">
        <f t="shared" si="12"/>
        <v>-693633.84800000011</v>
      </c>
    </row>
    <row r="49" spans="1:19" x14ac:dyDescent="0.2">
      <c r="A49" s="29"/>
      <c r="B49" s="310" t="s">
        <v>94</v>
      </c>
      <c r="C49" s="308" t="s">
        <v>95</v>
      </c>
      <c r="D49" s="299">
        <v>131727.28899999999</v>
      </c>
      <c r="E49" s="323">
        <v>158151.595</v>
      </c>
      <c r="F49" s="272">
        <v>615525.01500000001</v>
      </c>
      <c r="G49" s="323">
        <v>722224.40300000005</v>
      </c>
      <c r="H49" s="298">
        <v>98927.214999999997</v>
      </c>
      <c r="I49" s="343">
        <v>100201.853</v>
      </c>
      <c r="J49" s="299">
        <v>91419.024000000005</v>
      </c>
      <c r="K49" s="323">
        <v>95300.679000000004</v>
      </c>
      <c r="L49" s="272">
        <v>427176.61</v>
      </c>
      <c r="M49" s="323">
        <v>435317.04499999998</v>
      </c>
      <c r="N49" s="298">
        <v>60372.374000000003</v>
      </c>
      <c r="O49" s="339">
        <v>57929.932000000001</v>
      </c>
      <c r="P49" s="309">
        <f t="shared" si="12"/>
        <v>40308.264999999985</v>
      </c>
      <c r="Q49" s="332">
        <f t="shared" si="12"/>
        <v>62850.915999999997</v>
      </c>
      <c r="R49" s="274">
        <f t="shared" si="12"/>
        <v>188348.40500000003</v>
      </c>
      <c r="S49" s="332">
        <f t="shared" si="12"/>
        <v>286907.35800000007</v>
      </c>
    </row>
    <row r="50" spans="1:19" x14ac:dyDescent="0.2">
      <c r="A50" s="29"/>
      <c r="B50" s="310" t="s">
        <v>96</v>
      </c>
      <c r="C50" s="308" t="s">
        <v>97</v>
      </c>
      <c r="D50" s="299">
        <v>115850.37300000001</v>
      </c>
      <c r="E50" s="323">
        <v>66511.539000000004</v>
      </c>
      <c r="F50" s="272">
        <v>539595.495</v>
      </c>
      <c r="G50" s="323">
        <v>304295.39600000001</v>
      </c>
      <c r="H50" s="298">
        <v>113331.93399999999</v>
      </c>
      <c r="I50" s="343">
        <v>84876.865000000005</v>
      </c>
      <c r="J50" s="299">
        <v>78160.755999999994</v>
      </c>
      <c r="K50" s="323">
        <v>60557.593000000001</v>
      </c>
      <c r="L50" s="272">
        <v>364566.951</v>
      </c>
      <c r="M50" s="323">
        <v>276608.98499999999</v>
      </c>
      <c r="N50" s="298">
        <v>101426.677</v>
      </c>
      <c r="O50" s="339">
        <v>87789.054000000004</v>
      </c>
      <c r="P50" s="309">
        <f t="shared" si="12"/>
        <v>37689.617000000013</v>
      </c>
      <c r="Q50" s="332">
        <f t="shared" si="12"/>
        <v>5953.9460000000036</v>
      </c>
      <c r="R50" s="274">
        <f t="shared" si="12"/>
        <v>175028.54399999999</v>
      </c>
      <c r="S50" s="332">
        <f t="shared" si="12"/>
        <v>27686.411000000022</v>
      </c>
    </row>
    <row r="51" spans="1:19" x14ac:dyDescent="0.2">
      <c r="A51" s="29"/>
      <c r="B51" s="310" t="s">
        <v>98</v>
      </c>
      <c r="C51" s="308" t="s">
        <v>99</v>
      </c>
      <c r="D51" s="299">
        <v>443731.658</v>
      </c>
      <c r="E51" s="323">
        <v>304517.35800000001</v>
      </c>
      <c r="F51" s="272">
        <v>2070438.6710000001</v>
      </c>
      <c r="G51" s="323">
        <v>1396670.6710000001</v>
      </c>
      <c r="H51" s="298">
        <v>69616.426999999996</v>
      </c>
      <c r="I51" s="343">
        <v>60528.66</v>
      </c>
      <c r="J51" s="299">
        <v>138022.50700000001</v>
      </c>
      <c r="K51" s="323">
        <v>121867.673</v>
      </c>
      <c r="L51" s="272">
        <v>644876.80099999998</v>
      </c>
      <c r="M51" s="323">
        <v>554433.88600000006</v>
      </c>
      <c r="N51" s="298">
        <v>21062.206999999999</v>
      </c>
      <c r="O51" s="339">
        <v>21196.697</v>
      </c>
      <c r="P51" s="309">
        <f t="shared" si="12"/>
        <v>305709.15099999995</v>
      </c>
      <c r="Q51" s="332">
        <f t="shared" si="12"/>
        <v>182649.685</v>
      </c>
      <c r="R51" s="274">
        <f t="shared" si="12"/>
        <v>1425561.87</v>
      </c>
      <c r="S51" s="332">
        <f t="shared" si="12"/>
        <v>842236.78500000003</v>
      </c>
    </row>
    <row r="52" spans="1:19" ht="13.5" thickBot="1" x14ac:dyDescent="0.25">
      <c r="A52" s="29"/>
      <c r="B52" s="311" t="s">
        <v>100</v>
      </c>
      <c r="C52" s="312" t="s">
        <v>101</v>
      </c>
      <c r="D52" s="302">
        <v>844057.84900000005</v>
      </c>
      <c r="E52" s="324">
        <v>798412.93400000001</v>
      </c>
      <c r="F52" s="278">
        <v>3945742.6260000002</v>
      </c>
      <c r="G52" s="324">
        <v>3646992.628</v>
      </c>
      <c r="H52" s="301">
        <v>207439.28099999999</v>
      </c>
      <c r="I52" s="344">
        <v>206244.32800000001</v>
      </c>
      <c r="J52" s="302">
        <v>521109.64799999999</v>
      </c>
      <c r="K52" s="324">
        <v>593791.56999999995</v>
      </c>
      <c r="L52" s="278">
        <v>2437718.253</v>
      </c>
      <c r="M52" s="324">
        <v>2710980.9079999998</v>
      </c>
      <c r="N52" s="301">
        <v>103583.003</v>
      </c>
      <c r="O52" s="340">
        <v>116108.473</v>
      </c>
      <c r="P52" s="313">
        <f t="shared" si="12"/>
        <v>322948.20100000006</v>
      </c>
      <c r="Q52" s="333">
        <f t="shared" si="12"/>
        <v>204621.36400000006</v>
      </c>
      <c r="R52" s="280">
        <f t="shared" si="12"/>
        <v>1508024.3730000001</v>
      </c>
      <c r="S52" s="333">
        <f t="shared" si="12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V137" sqref="V137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14" t="s">
        <v>253</v>
      </c>
      <c r="C2" s="314"/>
      <c r="D2" s="314"/>
      <c r="E2" s="314"/>
      <c r="F2" s="314"/>
      <c r="G2" s="314"/>
      <c r="H2" s="314"/>
      <c r="I2" s="314"/>
      <c r="J2" s="314"/>
      <c r="K2" s="314" t="s">
        <v>254</v>
      </c>
      <c r="L2" s="314"/>
      <c r="M2" s="314"/>
      <c r="N2" s="314"/>
      <c r="O2" s="314"/>
      <c r="P2" s="18"/>
    </row>
    <row r="3" spans="2:18" ht="18" thickBot="1" x14ac:dyDescent="0.35">
      <c r="B3" s="315" t="s">
        <v>167</v>
      </c>
      <c r="C3" s="314"/>
      <c r="D3" s="314"/>
      <c r="E3" s="314"/>
      <c r="F3" s="314"/>
      <c r="G3" s="314"/>
      <c r="H3" s="314"/>
      <c r="I3" s="314"/>
      <c r="J3" s="314"/>
      <c r="K3" s="315" t="s">
        <v>167</v>
      </c>
      <c r="L3" s="314"/>
      <c r="M3" s="314"/>
      <c r="N3" s="314"/>
      <c r="O3" s="314"/>
      <c r="P3" s="18"/>
    </row>
    <row r="4" spans="2:18" ht="16.5" thickBot="1" x14ac:dyDescent="0.3">
      <c r="B4" s="380" t="s">
        <v>107</v>
      </c>
      <c r="C4" s="381"/>
      <c r="D4" s="381"/>
      <c r="E4" s="381"/>
      <c r="F4" s="381"/>
      <c r="G4" s="381"/>
      <c r="H4" s="381"/>
      <c r="I4" s="382"/>
      <c r="J4" s="345"/>
      <c r="K4" s="380" t="s">
        <v>108</v>
      </c>
      <c r="L4" s="381"/>
      <c r="M4" s="381"/>
      <c r="N4" s="381"/>
      <c r="O4" s="381"/>
      <c r="P4" s="381"/>
      <c r="Q4" s="381"/>
      <c r="R4" s="382"/>
    </row>
    <row r="5" spans="2:18" ht="16.5" thickBot="1" x14ac:dyDescent="0.3">
      <c r="B5" s="383" t="s">
        <v>290</v>
      </c>
      <c r="C5" s="384"/>
      <c r="D5" s="385"/>
      <c r="E5" s="386"/>
      <c r="F5" s="383" t="s">
        <v>291</v>
      </c>
      <c r="G5" s="384"/>
      <c r="H5" s="385"/>
      <c r="I5" s="386"/>
      <c r="J5" s="345"/>
      <c r="K5" s="383" t="s">
        <v>290</v>
      </c>
      <c r="L5" s="384"/>
      <c r="M5" s="385"/>
      <c r="N5" s="386"/>
      <c r="O5" s="383" t="s">
        <v>291</v>
      </c>
      <c r="P5" s="384"/>
      <c r="Q5" s="385"/>
      <c r="R5" s="386"/>
    </row>
    <row r="6" spans="2:18" ht="30.75" thickBot="1" x14ac:dyDescent="0.25">
      <c r="B6" s="346" t="s">
        <v>109</v>
      </c>
      <c r="C6" s="347" t="s">
        <v>89</v>
      </c>
      <c r="D6" s="348" t="s">
        <v>131</v>
      </c>
      <c r="E6" s="349" t="s">
        <v>110</v>
      </c>
      <c r="F6" s="346" t="s">
        <v>109</v>
      </c>
      <c r="G6" s="347" t="s">
        <v>89</v>
      </c>
      <c r="H6" s="348" t="s">
        <v>131</v>
      </c>
      <c r="I6" s="349" t="s">
        <v>110</v>
      </c>
      <c r="J6" s="345"/>
      <c r="K6" s="346" t="s">
        <v>109</v>
      </c>
      <c r="L6" s="347" t="s">
        <v>89</v>
      </c>
      <c r="M6" s="348" t="s">
        <v>131</v>
      </c>
      <c r="N6" s="349" t="s">
        <v>110</v>
      </c>
      <c r="O6" s="346" t="s">
        <v>109</v>
      </c>
      <c r="P6" s="347" t="s">
        <v>89</v>
      </c>
      <c r="Q6" s="348" t="s">
        <v>131</v>
      </c>
      <c r="R6" s="349" t="s">
        <v>110</v>
      </c>
    </row>
    <row r="7" spans="2:18" ht="16.5" thickBot="1" x14ac:dyDescent="0.3">
      <c r="B7" s="350" t="s">
        <v>102</v>
      </c>
      <c r="C7" s="351">
        <v>706356.429</v>
      </c>
      <c r="D7" s="352">
        <v>3302241.8909999998</v>
      </c>
      <c r="E7" s="353">
        <v>843811.54299999995</v>
      </c>
      <c r="F7" s="354" t="s">
        <v>102</v>
      </c>
      <c r="G7" s="355">
        <v>570968.84600000002</v>
      </c>
      <c r="H7" s="356">
        <v>2607886.5860000001</v>
      </c>
      <c r="I7" s="353">
        <v>835436.96100000001</v>
      </c>
      <c r="J7" s="345"/>
      <c r="K7" s="350" t="s">
        <v>102</v>
      </c>
      <c r="L7" s="351">
        <v>292823.59700000001</v>
      </c>
      <c r="M7" s="352">
        <v>1372275.807</v>
      </c>
      <c r="N7" s="353">
        <v>211437.83600000001</v>
      </c>
      <c r="O7" s="354" t="s">
        <v>102</v>
      </c>
      <c r="P7" s="355">
        <v>243072.253</v>
      </c>
      <c r="Q7" s="356">
        <v>1110506.8030000001</v>
      </c>
      <c r="R7" s="353">
        <v>202040.32199999999</v>
      </c>
    </row>
    <row r="8" spans="2:18" ht="15.75" x14ac:dyDescent="0.25">
      <c r="B8" s="357" t="s">
        <v>69</v>
      </c>
      <c r="C8" s="358">
        <v>396731.69</v>
      </c>
      <c r="D8" s="358">
        <v>1853277.987</v>
      </c>
      <c r="E8" s="358">
        <v>490343.91899999999</v>
      </c>
      <c r="F8" s="359" t="s">
        <v>69</v>
      </c>
      <c r="G8" s="360">
        <v>274908.70400000003</v>
      </c>
      <c r="H8" s="361">
        <v>1256227.831</v>
      </c>
      <c r="I8" s="362">
        <v>485037.72</v>
      </c>
      <c r="J8" s="345"/>
      <c r="K8" s="357" t="s">
        <v>114</v>
      </c>
      <c r="L8" s="358">
        <v>185167.698</v>
      </c>
      <c r="M8" s="358">
        <v>868156.91500000004</v>
      </c>
      <c r="N8" s="358">
        <v>119925.796</v>
      </c>
      <c r="O8" s="359" t="s">
        <v>114</v>
      </c>
      <c r="P8" s="360">
        <v>115323.03599999999</v>
      </c>
      <c r="Q8" s="361">
        <v>527554.61499999999</v>
      </c>
      <c r="R8" s="362">
        <v>107819.476</v>
      </c>
    </row>
    <row r="9" spans="2:18" ht="15.75" x14ac:dyDescent="0.25">
      <c r="B9" s="363" t="s">
        <v>136</v>
      </c>
      <c r="C9" s="364">
        <v>58613.42</v>
      </c>
      <c r="D9" s="364">
        <v>272956.08199999999</v>
      </c>
      <c r="E9" s="364">
        <v>89276.98</v>
      </c>
      <c r="F9" s="365" t="s">
        <v>114</v>
      </c>
      <c r="G9" s="366">
        <v>39472.639000000003</v>
      </c>
      <c r="H9" s="367">
        <v>180283.14300000001</v>
      </c>
      <c r="I9" s="368">
        <v>53902.343999999997</v>
      </c>
      <c r="J9" s="345"/>
      <c r="K9" s="363" t="s">
        <v>69</v>
      </c>
      <c r="L9" s="364">
        <v>53164.612000000001</v>
      </c>
      <c r="M9" s="364">
        <v>249196.122</v>
      </c>
      <c r="N9" s="364">
        <v>30383.316999999999</v>
      </c>
      <c r="O9" s="365" t="s">
        <v>69</v>
      </c>
      <c r="P9" s="366">
        <v>63097.925000000003</v>
      </c>
      <c r="Q9" s="367">
        <v>286900.79700000002</v>
      </c>
      <c r="R9" s="368">
        <v>27695.87</v>
      </c>
    </row>
    <row r="10" spans="2:18" ht="15.75" x14ac:dyDescent="0.25">
      <c r="B10" s="363" t="s">
        <v>114</v>
      </c>
      <c r="C10" s="364">
        <v>35317.764000000003</v>
      </c>
      <c r="D10" s="364">
        <v>165261.68900000001</v>
      </c>
      <c r="E10" s="364">
        <v>50207.849000000002</v>
      </c>
      <c r="F10" s="365" t="s">
        <v>136</v>
      </c>
      <c r="G10" s="366">
        <v>36557.731</v>
      </c>
      <c r="H10" s="367">
        <v>167346.111</v>
      </c>
      <c r="I10" s="368">
        <v>52165.347000000002</v>
      </c>
      <c r="J10" s="345"/>
      <c r="K10" s="363" t="s">
        <v>71</v>
      </c>
      <c r="L10" s="364">
        <v>9640.6790000000001</v>
      </c>
      <c r="M10" s="364">
        <v>44947.421999999999</v>
      </c>
      <c r="N10" s="364">
        <v>20271.737000000001</v>
      </c>
      <c r="O10" s="365" t="s">
        <v>122</v>
      </c>
      <c r="P10" s="366">
        <v>11640.333000000001</v>
      </c>
      <c r="Q10" s="367">
        <v>53225.63</v>
      </c>
      <c r="R10" s="368">
        <v>5241.0619999999999</v>
      </c>
    </row>
    <row r="11" spans="2:18" ht="15.75" x14ac:dyDescent="0.25">
      <c r="B11" s="363" t="s">
        <v>129</v>
      </c>
      <c r="C11" s="364">
        <v>18487.085999999999</v>
      </c>
      <c r="D11" s="364">
        <v>86567.748999999996</v>
      </c>
      <c r="E11" s="364">
        <v>27155.367999999999</v>
      </c>
      <c r="F11" s="365" t="s">
        <v>216</v>
      </c>
      <c r="G11" s="366">
        <v>28093.348999999998</v>
      </c>
      <c r="H11" s="367">
        <v>128601.019</v>
      </c>
      <c r="I11" s="368">
        <v>40117.93</v>
      </c>
      <c r="J11" s="345"/>
      <c r="K11" s="363" t="s">
        <v>68</v>
      </c>
      <c r="L11" s="364">
        <v>8133.1189999999997</v>
      </c>
      <c r="M11" s="364">
        <v>38104.031999999999</v>
      </c>
      <c r="N11" s="364">
        <v>2723.2330000000002</v>
      </c>
      <c r="O11" s="365" t="s">
        <v>68</v>
      </c>
      <c r="P11" s="366">
        <v>10540.178</v>
      </c>
      <c r="Q11" s="367">
        <v>48381.468999999997</v>
      </c>
      <c r="R11" s="368">
        <v>4174.2120000000004</v>
      </c>
    </row>
    <row r="12" spans="2:18" ht="15.75" x14ac:dyDescent="0.25">
      <c r="B12" s="363" t="s">
        <v>71</v>
      </c>
      <c r="C12" s="364">
        <v>17520.754000000001</v>
      </c>
      <c r="D12" s="364">
        <v>82342.910999999993</v>
      </c>
      <c r="E12" s="364">
        <v>7405.5429999999997</v>
      </c>
      <c r="F12" s="365" t="s">
        <v>122</v>
      </c>
      <c r="G12" s="366">
        <v>17652.803</v>
      </c>
      <c r="H12" s="367">
        <v>80600.244999999995</v>
      </c>
      <c r="I12" s="368">
        <v>12969.878000000001</v>
      </c>
      <c r="J12" s="345"/>
      <c r="K12" s="363" t="s">
        <v>214</v>
      </c>
      <c r="L12" s="364">
        <v>6996.7430000000004</v>
      </c>
      <c r="M12" s="364">
        <v>32673.592000000001</v>
      </c>
      <c r="N12" s="364">
        <v>4833.9589999999998</v>
      </c>
      <c r="O12" s="365" t="s">
        <v>71</v>
      </c>
      <c r="P12" s="366">
        <v>8503.9940000000006</v>
      </c>
      <c r="Q12" s="367">
        <v>39035.741000000002</v>
      </c>
      <c r="R12" s="368">
        <v>20140.367999999999</v>
      </c>
    </row>
    <row r="13" spans="2:18" ht="15.75" x14ac:dyDescent="0.25">
      <c r="B13" s="363" t="s">
        <v>216</v>
      </c>
      <c r="C13" s="364">
        <v>16233.272000000001</v>
      </c>
      <c r="D13" s="364">
        <v>75831.457999999999</v>
      </c>
      <c r="E13" s="364">
        <v>24166.847000000002</v>
      </c>
      <c r="F13" s="365" t="s">
        <v>129</v>
      </c>
      <c r="G13" s="366">
        <v>17310.038</v>
      </c>
      <c r="H13" s="367">
        <v>79125.248000000007</v>
      </c>
      <c r="I13" s="368">
        <v>23616.957999999999</v>
      </c>
      <c r="J13" s="345"/>
      <c r="K13" s="363" t="s">
        <v>152</v>
      </c>
      <c r="L13" s="364">
        <v>6126.8469999999998</v>
      </c>
      <c r="M13" s="364">
        <v>28778.287</v>
      </c>
      <c r="N13" s="364">
        <v>2083.3829999999998</v>
      </c>
      <c r="O13" s="365" t="s">
        <v>214</v>
      </c>
      <c r="P13" s="366">
        <v>8093.5640000000003</v>
      </c>
      <c r="Q13" s="367">
        <v>36705.396999999997</v>
      </c>
      <c r="R13" s="368">
        <v>6991.3389999999999</v>
      </c>
    </row>
    <row r="14" spans="2:18" ht="15.75" x14ac:dyDescent="0.25">
      <c r="B14" s="363" t="s">
        <v>122</v>
      </c>
      <c r="C14" s="364">
        <v>15963.712</v>
      </c>
      <c r="D14" s="364">
        <v>74694.794999999998</v>
      </c>
      <c r="E14" s="364">
        <v>13788.757</v>
      </c>
      <c r="F14" s="365" t="s">
        <v>71</v>
      </c>
      <c r="G14" s="366">
        <v>14925.009</v>
      </c>
      <c r="H14" s="367">
        <v>67494.67</v>
      </c>
      <c r="I14" s="368">
        <v>8099.5630000000001</v>
      </c>
      <c r="J14" s="345"/>
      <c r="K14" s="363" t="s">
        <v>129</v>
      </c>
      <c r="L14" s="364">
        <v>5606.5730000000003</v>
      </c>
      <c r="M14" s="364">
        <v>26303.273000000001</v>
      </c>
      <c r="N14" s="364">
        <v>2625.299</v>
      </c>
      <c r="O14" s="365" t="s">
        <v>152</v>
      </c>
      <c r="P14" s="366">
        <v>6912.8879999999999</v>
      </c>
      <c r="Q14" s="367">
        <v>31650.276000000002</v>
      </c>
      <c r="R14" s="368">
        <v>3214.4850000000001</v>
      </c>
    </row>
    <row r="15" spans="2:18" ht="15.75" x14ac:dyDescent="0.25">
      <c r="B15" s="363" t="s">
        <v>111</v>
      </c>
      <c r="C15" s="364">
        <v>14156.974</v>
      </c>
      <c r="D15" s="364">
        <v>66273.58</v>
      </c>
      <c r="E15" s="364">
        <v>5710.1760000000004</v>
      </c>
      <c r="F15" s="365" t="s">
        <v>124</v>
      </c>
      <c r="G15" s="366">
        <v>12761.457</v>
      </c>
      <c r="H15" s="367">
        <v>57893.02</v>
      </c>
      <c r="I15" s="368">
        <v>12161.397999999999</v>
      </c>
      <c r="J15" s="345"/>
      <c r="K15" s="363" t="s">
        <v>115</v>
      </c>
      <c r="L15" s="364">
        <v>4972.4319999999998</v>
      </c>
      <c r="M15" s="364">
        <v>23254.149000000001</v>
      </c>
      <c r="N15" s="364">
        <v>15777.621999999999</v>
      </c>
      <c r="O15" s="365" t="s">
        <v>119</v>
      </c>
      <c r="P15" s="366">
        <v>4680.393</v>
      </c>
      <c r="Q15" s="367">
        <v>21830.382000000001</v>
      </c>
      <c r="R15" s="368">
        <v>8049.442</v>
      </c>
    </row>
    <row r="16" spans="2:18" ht="15.75" x14ac:dyDescent="0.25">
      <c r="B16" s="363" t="s">
        <v>124</v>
      </c>
      <c r="C16" s="364">
        <v>13125.744000000001</v>
      </c>
      <c r="D16" s="364">
        <v>61774.817999999999</v>
      </c>
      <c r="E16" s="364">
        <v>10527.687</v>
      </c>
      <c r="F16" s="365" t="s">
        <v>153</v>
      </c>
      <c r="G16" s="366">
        <v>12660.261</v>
      </c>
      <c r="H16" s="367">
        <v>57496.14</v>
      </c>
      <c r="I16" s="368">
        <v>17105.629000000001</v>
      </c>
      <c r="J16" s="345"/>
      <c r="K16" s="363" t="s">
        <v>119</v>
      </c>
      <c r="L16" s="364">
        <v>4668.1909999999998</v>
      </c>
      <c r="M16" s="364">
        <v>21739.052</v>
      </c>
      <c r="N16" s="364">
        <v>5394.5060000000003</v>
      </c>
      <c r="O16" s="365" t="s">
        <v>117</v>
      </c>
      <c r="P16" s="366">
        <v>4426.826</v>
      </c>
      <c r="Q16" s="367">
        <v>20146.858</v>
      </c>
      <c r="R16" s="368">
        <v>4167.6859999999997</v>
      </c>
    </row>
    <row r="17" spans="2:18" ht="15.75" x14ac:dyDescent="0.25">
      <c r="B17" s="363" t="s">
        <v>156</v>
      </c>
      <c r="C17" s="364">
        <v>12739.959000000001</v>
      </c>
      <c r="D17" s="364">
        <v>59991.142999999996</v>
      </c>
      <c r="E17" s="364">
        <v>5431.7359999999999</v>
      </c>
      <c r="F17" s="365" t="s">
        <v>135</v>
      </c>
      <c r="G17" s="366">
        <v>10519.963</v>
      </c>
      <c r="H17" s="367">
        <v>48005.457000000002</v>
      </c>
      <c r="I17" s="368">
        <v>12585.579</v>
      </c>
      <c r="J17" s="345"/>
      <c r="K17" s="363" t="s">
        <v>117</v>
      </c>
      <c r="L17" s="364">
        <v>3248.5070000000001</v>
      </c>
      <c r="M17" s="364">
        <v>15166.906000000001</v>
      </c>
      <c r="N17" s="364">
        <v>2621.52</v>
      </c>
      <c r="O17" s="365" t="s">
        <v>115</v>
      </c>
      <c r="P17" s="366">
        <v>2640.2249999999999</v>
      </c>
      <c r="Q17" s="367">
        <v>12182.409</v>
      </c>
      <c r="R17" s="368">
        <v>7224.2309999999998</v>
      </c>
    </row>
    <row r="18" spans="2:18" ht="15.75" x14ac:dyDescent="0.25">
      <c r="B18" s="363" t="s">
        <v>135</v>
      </c>
      <c r="C18" s="364">
        <v>10480.92</v>
      </c>
      <c r="D18" s="364">
        <v>48898.932999999997</v>
      </c>
      <c r="E18" s="364">
        <v>12488.066000000001</v>
      </c>
      <c r="F18" s="365" t="s">
        <v>237</v>
      </c>
      <c r="G18" s="366">
        <v>10336.731</v>
      </c>
      <c r="H18" s="367">
        <v>46995.351999999999</v>
      </c>
      <c r="I18" s="368">
        <v>14130.646000000001</v>
      </c>
      <c r="J18" s="345"/>
      <c r="K18" s="363" t="s">
        <v>128</v>
      </c>
      <c r="L18" s="364">
        <v>3113.194</v>
      </c>
      <c r="M18" s="364">
        <v>14668.748</v>
      </c>
      <c r="N18" s="364">
        <v>3218.3870000000002</v>
      </c>
      <c r="O18" s="365" t="s">
        <v>128</v>
      </c>
      <c r="P18" s="366">
        <v>2368.819</v>
      </c>
      <c r="Q18" s="367">
        <v>10735.939</v>
      </c>
      <c r="R18" s="368">
        <v>4038.4639999999999</v>
      </c>
    </row>
    <row r="19" spans="2:18" ht="15.75" x14ac:dyDescent="0.25">
      <c r="B19" s="363" t="s">
        <v>119</v>
      </c>
      <c r="C19" s="364">
        <v>9921.366</v>
      </c>
      <c r="D19" s="364">
        <v>46489.762000000002</v>
      </c>
      <c r="E19" s="364">
        <v>6024.7759999999998</v>
      </c>
      <c r="F19" s="365" t="s">
        <v>119</v>
      </c>
      <c r="G19" s="366">
        <v>10301.674000000001</v>
      </c>
      <c r="H19" s="367">
        <v>46964.790999999997</v>
      </c>
      <c r="I19" s="368">
        <v>6785.5129999999999</v>
      </c>
      <c r="J19" s="345"/>
      <c r="K19" s="363" t="s">
        <v>116</v>
      </c>
      <c r="L19" s="364">
        <v>769.65200000000004</v>
      </c>
      <c r="M19" s="364">
        <v>3594.5549999999998</v>
      </c>
      <c r="N19" s="364">
        <v>929.85</v>
      </c>
      <c r="O19" s="365" t="s">
        <v>129</v>
      </c>
      <c r="P19" s="366">
        <v>1912.91</v>
      </c>
      <c r="Q19" s="367">
        <v>8709.8670000000002</v>
      </c>
      <c r="R19" s="368">
        <v>853.06899999999996</v>
      </c>
    </row>
    <row r="20" spans="2:18" ht="15.75" x14ac:dyDescent="0.25">
      <c r="B20" s="363" t="s">
        <v>153</v>
      </c>
      <c r="C20" s="364">
        <v>7618.0709999999999</v>
      </c>
      <c r="D20" s="364">
        <v>35722.298999999999</v>
      </c>
      <c r="E20" s="364">
        <v>9788.1260000000002</v>
      </c>
      <c r="F20" s="365" t="s">
        <v>111</v>
      </c>
      <c r="G20" s="366">
        <v>9152.2489999999998</v>
      </c>
      <c r="H20" s="367">
        <v>41716.94</v>
      </c>
      <c r="I20" s="368">
        <v>8248.1180000000004</v>
      </c>
      <c r="J20" s="345"/>
      <c r="K20" s="363" t="s">
        <v>111</v>
      </c>
      <c r="L20" s="364">
        <v>356.01</v>
      </c>
      <c r="M20" s="364">
        <v>1668.479</v>
      </c>
      <c r="N20" s="364">
        <v>184.017</v>
      </c>
      <c r="O20" s="365" t="s">
        <v>111</v>
      </c>
      <c r="P20" s="366">
        <v>1034.316</v>
      </c>
      <c r="Q20" s="367">
        <v>4752.3509999999997</v>
      </c>
      <c r="R20" s="368">
        <v>471.21300000000002</v>
      </c>
    </row>
    <row r="21" spans="2:18" ht="15.75" x14ac:dyDescent="0.25">
      <c r="B21" s="363" t="s">
        <v>115</v>
      </c>
      <c r="C21" s="364">
        <v>7472.808</v>
      </c>
      <c r="D21" s="364">
        <v>35202.976000000002</v>
      </c>
      <c r="E21" s="364">
        <v>3798.933</v>
      </c>
      <c r="F21" s="365" t="s">
        <v>120</v>
      </c>
      <c r="G21" s="366">
        <v>7292.5910000000003</v>
      </c>
      <c r="H21" s="367">
        <v>33323.294999999998</v>
      </c>
      <c r="I21" s="368">
        <v>10858.758</v>
      </c>
      <c r="J21" s="345"/>
      <c r="K21" s="363" t="s">
        <v>121</v>
      </c>
      <c r="L21" s="364">
        <v>244.786</v>
      </c>
      <c r="M21" s="364">
        <v>1142.578</v>
      </c>
      <c r="N21" s="364">
        <v>139.715</v>
      </c>
      <c r="O21" s="365" t="s">
        <v>112</v>
      </c>
      <c r="P21" s="366">
        <v>803.38400000000001</v>
      </c>
      <c r="Q21" s="367">
        <v>3590.5419999999999</v>
      </c>
      <c r="R21" s="368">
        <v>304.95299999999997</v>
      </c>
    </row>
    <row r="22" spans="2:18" ht="15.75" x14ac:dyDescent="0.25">
      <c r="B22" s="363" t="s">
        <v>120</v>
      </c>
      <c r="C22" s="364">
        <v>7072.95</v>
      </c>
      <c r="D22" s="364">
        <v>33078.252999999997</v>
      </c>
      <c r="E22" s="364">
        <v>9750.384</v>
      </c>
      <c r="F22" s="365" t="s">
        <v>214</v>
      </c>
      <c r="G22" s="366">
        <v>6608.6689999999999</v>
      </c>
      <c r="H22" s="367">
        <v>30272.342000000001</v>
      </c>
      <c r="I22" s="368">
        <v>4117.549</v>
      </c>
      <c r="J22" s="345"/>
      <c r="K22" s="363" t="s">
        <v>136</v>
      </c>
      <c r="L22" s="364">
        <v>159.40899999999999</v>
      </c>
      <c r="M22" s="364">
        <v>751.18299999999999</v>
      </c>
      <c r="N22" s="364">
        <v>45</v>
      </c>
      <c r="O22" s="365" t="s">
        <v>116</v>
      </c>
      <c r="P22" s="366">
        <v>257.32299999999998</v>
      </c>
      <c r="Q22" s="367">
        <v>1193.3599999999999</v>
      </c>
      <c r="R22" s="368">
        <v>233.23699999999999</v>
      </c>
    </row>
    <row r="23" spans="2:18" ht="16.5" thickBot="1" x14ac:dyDescent="0.3">
      <c r="B23" s="369" t="s">
        <v>164</v>
      </c>
      <c r="C23" s="370">
        <v>6297.1610000000001</v>
      </c>
      <c r="D23" s="370">
        <v>29250.187999999998</v>
      </c>
      <c r="E23" s="370">
        <v>8262.4509999999991</v>
      </c>
      <c r="F23" s="371" t="s">
        <v>115</v>
      </c>
      <c r="G23" s="372">
        <v>6432.6710000000003</v>
      </c>
      <c r="H23" s="373">
        <v>29277.909</v>
      </c>
      <c r="I23" s="374">
        <v>4565.5959999999995</v>
      </c>
      <c r="J23" s="345"/>
      <c r="K23" s="369" t="s">
        <v>113</v>
      </c>
      <c r="L23" s="370">
        <v>155.07599999999999</v>
      </c>
      <c r="M23" s="370">
        <v>729.38699999999994</v>
      </c>
      <c r="N23" s="370">
        <v>24.103000000000002</v>
      </c>
      <c r="O23" s="371" t="s">
        <v>121</v>
      </c>
      <c r="P23" s="372">
        <v>253.63</v>
      </c>
      <c r="Q23" s="373">
        <v>1168.2639999999999</v>
      </c>
      <c r="R23" s="374">
        <v>102.265</v>
      </c>
    </row>
    <row r="24" spans="2:18" x14ac:dyDescent="0.2"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</row>
    <row r="25" spans="2:18" x14ac:dyDescent="0.2"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</row>
    <row r="26" spans="2:18" x14ac:dyDescent="0.2"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</row>
    <row r="27" spans="2:18" ht="15.75" x14ac:dyDescent="0.25">
      <c r="B27" s="376" t="s">
        <v>255</v>
      </c>
      <c r="C27" s="377"/>
      <c r="D27" s="376"/>
      <c r="E27" s="376"/>
      <c r="F27" s="376"/>
      <c r="G27" s="378"/>
      <c r="H27" s="376"/>
      <c r="I27" s="378"/>
      <c r="J27" s="378"/>
      <c r="K27" s="376" t="s">
        <v>256</v>
      </c>
      <c r="L27" s="376"/>
      <c r="M27" s="376"/>
      <c r="N27" s="376"/>
      <c r="O27" s="376"/>
      <c r="P27" s="378"/>
      <c r="Q27" s="376"/>
      <c r="R27" s="378"/>
    </row>
    <row r="28" spans="2:18" ht="16.5" thickBot="1" x14ac:dyDescent="0.3">
      <c r="B28" s="379" t="s">
        <v>167</v>
      </c>
      <c r="C28" s="376"/>
      <c r="D28" s="376"/>
      <c r="E28" s="376"/>
      <c r="F28" s="376"/>
      <c r="G28" s="378"/>
      <c r="H28" s="376"/>
      <c r="I28" s="378"/>
      <c r="J28" s="378"/>
      <c r="K28" s="379" t="s">
        <v>167</v>
      </c>
      <c r="L28" s="376"/>
      <c r="M28" s="376"/>
      <c r="N28" s="376"/>
      <c r="O28" s="376"/>
      <c r="P28" s="378"/>
      <c r="Q28" s="376"/>
      <c r="R28" s="378"/>
    </row>
    <row r="29" spans="2:18" ht="16.5" thickBot="1" x14ac:dyDescent="0.3">
      <c r="B29" s="380" t="s">
        <v>107</v>
      </c>
      <c r="C29" s="381"/>
      <c r="D29" s="381"/>
      <c r="E29" s="381"/>
      <c r="F29" s="381"/>
      <c r="G29" s="381"/>
      <c r="H29" s="381"/>
      <c r="I29" s="382"/>
      <c r="J29" s="378"/>
      <c r="K29" s="380" t="s">
        <v>108</v>
      </c>
      <c r="L29" s="381"/>
      <c r="M29" s="381"/>
      <c r="N29" s="381"/>
      <c r="O29" s="381"/>
      <c r="P29" s="381"/>
      <c r="Q29" s="381"/>
      <c r="R29" s="382"/>
    </row>
    <row r="30" spans="2:18" ht="16.5" thickBot="1" x14ac:dyDescent="0.3">
      <c r="B30" s="383" t="s">
        <v>290</v>
      </c>
      <c r="C30" s="384"/>
      <c r="D30" s="385"/>
      <c r="E30" s="386"/>
      <c r="F30" s="383" t="s">
        <v>291</v>
      </c>
      <c r="G30" s="384"/>
      <c r="H30" s="385"/>
      <c r="I30" s="386"/>
      <c r="J30" s="345"/>
      <c r="K30" s="383" t="s">
        <v>290</v>
      </c>
      <c r="L30" s="384"/>
      <c r="M30" s="385"/>
      <c r="N30" s="386"/>
      <c r="O30" s="383" t="s">
        <v>291</v>
      </c>
      <c r="P30" s="384"/>
      <c r="Q30" s="385"/>
      <c r="R30" s="386"/>
    </row>
    <row r="31" spans="2:18" ht="32.25" thickBot="1" x14ac:dyDescent="0.3">
      <c r="B31" s="387" t="s">
        <v>109</v>
      </c>
      <c r="C31" s="388" t="s">
        <v>89</v>
      </c>
      <c r="D31" s="389" t="s">
        <v>131</v>
      </c>
      <c r="E31" s="390" t="s">
        <v>110</v>
      </c>
      <c r="F31" s="387" t="s">
        <v>109</v>
      </c>
      <c r="G31" s="388" t="s">
        <v>89</v>
      </c>
      <c r="H31" s="389" t="s">
        <v>131</v>
      </c>
      <c r="I31" s="390" t="s">
        <v>110</v>
      </c>
      <c r="J31" s="378"/>
      <c r="K31" s="387" t="s">
        <v>109</v>
      </c>
      <c r="L31" s="388" t="s">
        <v>89</v>
      </c>
      <c r="M31" s="389" t="s">
        <v>131</v>
      </c>
      <c r="N31" s="390" t="s">
        <v>110</v>
      </c>
      <c r="O31" s="387" t="s">
        <v>109</v>
      </c>
      <c r="P31" s="388" t="s">
        <v>89</v>
      </c>
      <c r="Q31" s="389" t="s">
        <v>131</v>
      </c>
      <c r="R31" s="390" t="s">
        <v>110</v>
      </c>
    </row>
    <row r="32" spans="2:18" ht="16.5" thickBot="1" x14ac:dyDescent="0.3">
      <c r="B32" s="350" t="s">
        <v>102</v>
      </c>
      <c r="C32" s="351">
        <v>522119.76199999999</v>
      </c>
      <c r="D32" s="352">
        <v>2435144.7579999999</v>
      </c>
      <c r="E32" s="353">
        <v>144971.73199999999</v>
      </c>
      <c r="F32" s="354" t="s">
        <v>102</v>
      </c>
      <c r="G32" s="355">
        <v>423195.11800000002</v>
      </c>
      <c r="H32" s="356">
        <v>1941053.4920000001</v>
      </c>
      <c r="I32" s="353">
        <v>155445.71799999999</v>
      </c>
      <c r="J32" s="378"/>
      <c r="K32" s="350" t="s">
        <v>102</v>
      </c>
      <c r="L32" s="351">
        <v>355465.04599999997</v>
      </c>
      <c r="M32" s="352">
        <v>1663257.898</v>
      </c>
      <c r="N32" s="353">
        <v>126237.12699999999</v>
      </c>
      <c r="O32" s="354" t="s">
        <v>102</v>
      </c>
      <c r="P32" s="355">
        <v>320954.913</v>
      </c>
      <c r="Q32" s="356">
        <v>1464751.655</v>
      </c>
      <c r="R32" s="353">
        <v>135950.905</v>
      </c>
    </row>
    <row r="33" spans="2:20" ht="15.75" x14ac:dyDescent="0.25">
      <c r="B33" s="357" t="s">
        <v>132</v>
      </c>
      <c r="C33" s="358">
        <v>159020.38699999999</v>
      </c>
      <c r="D33" s="358">
        <v>744550.79799999995</v>
      </c>
      <c r="E33" s="358">
        <v>40917.5</v>
      </c>
      <c r="F33" s="359" t="s">
        <v>132</v>
      </c>
      <c r="G33" s="360">
        <v>151801.242</v>
      </c>
      <c r="H33" s="361">
        <v>695863.85199999996</v>
      </c>
      <c r="I33" s="362">
        <v>56353.000999999997</v>
      </c>
      <c r="J33" s="378"/>
      <c r="K33" s="357" t="s">
        <v>69</v>
      </c>
      <c r="L33" s="358">
        <v>127176.091</v>
      </c>
      <c r="M33" s="358">
        <v>595271.99699999997</v>
      </c>
      <c r="N33" s="358">
        <v>55182.695</v>
      </c>
      <c r="O33" s="359" t="s">
        <v>69</v>
      </c>
      <c r="P33" s="360">
        <v>120985.558</v>
      </c>
      <c r="Q33" s="361">
        <v>552304.08299999998</v>
      </c>
      <c r="R33" s="362">
        <v>57594.436999999998</v>
      </c>
    </row>
    <row r="34" spans="2:20" ht="15.75" x14ac:dyDescent="0.25">
      <c r="B34" s="363" t="s">
        <v>69</v>
      </c>
      <c r="C34" s="364">
        <v>60479.1</v>
      </c>
      <c r="D34" s="364">
        <v>280520.86900000001</v>
      </c>
      <c r="E34" s="364">
        <v>18646.349999999999</v>
      </c>
      <c r="F34" s="365" t="s">
        <v>69</v>
      </c>
      <c r="G34" s="366">
        <v>34946.993000000002</v>
      </c>
      <c r="H34" s="367">
        <v>159793.75200000001</v>
      </c>
      <c r="I34" s="368">
        <v>12926.07</v>
      </c>
      <c r="J34" s="378"/>
      <c r="K34" s="363" t="s">
        <v>117</v>
      </c>
      <c r="L34" s="364">
        <v>54297.644</v>
      </c>
      <c r="M34" s="364">
        <v>254500.85200000001</v>
      </c>
      <c r="N34" s="364">
        <v>13708.653</v>
      </c>
      <c r="O34" s="365" t="s">
        <v>117</v>
      </c>
      <c r="P34" s="366">
        <v>47859.983</v>
      </c>
      <c r="Q34" s="367">
        <v>218999.68900000001</v>
      </c>
      <c r="R34" s="368">
        <v>13617.811</v>
      </c>
    </row>
    <row r="35" spans="2:20" ht="15.75" x14ac:dyDescent="0.25">
      <c r="B35" s="363" t="s">
        <v>214</v>
      </c>
      <c r="C35" s="364">
        <v>44829.735999999997</v>
      </c>
      <c r="D35" s="364">
        <v>207309.397</v>
      </c>
      <c r="E35" s="364">
        <v>12639.71</v>
      </c>
      <c r="F35" s="365" t="s">
        <v>111</v>
      </c>
      <c r="G35" s="366">
        <v>27810.069</v>
      </c>
      <c r="H35" s="367">
        <v>127838.197</v>
      </c>
      <c r="I35" s="368">
        <v>9912.5400000000009</v>
      </c>
      <c r="J35" s="378"/>
      <c r="K35" s="363" t="s">
        <v>214</v>
      </c>
      <c r="L35" s="364">
        <v>42399.256999999998</v>
      </c>
      <c r="M35" s="364">
        <v>198144.15100000001</v>
      </c>
      <c r="N35" s="364">
        <v>12341.915999999999</v>
      </c>
      <c r="O35" s="365" t="s">
        <v>214</v>
      </c>
      <c r="P35" s="366">
        <v>37072.550999999999</v>
      </c>
      <c r="Q35" s="367">
        <v>169570.27499999999</v>
      </c>
      <c r="R35" s="368">
        <v>13505.634</v>
      </c>
    </row>
    <row r="36" spans="2:20" ht="15.75" x14ac:dyDescent="0.25">
      <c r="B36" s="363" t="s">
        <v>111</v>
      </c>
      <c r="C36" s="364">
        <v>32331.692999999999</v>
      </c>
      <c r="D36" s="364">
        <v>150910.476</v>
      </c>
      <c r="E36" s="364">
        <v>8526.0409999999993</v>
      </c>
      <c r="F36" s="365" t="s">
        <v>214</v>
      </c>
      <c r="G36" s="366">
        <v>21946.806</v>
      </c>
      <c r="H36" s="367">
        <v>101506.26300000001</v>
      </c>
      <c r="I36" s="368">
        <v>8954.5779999999995</v>
      </c>
      <c r="J36" s="378"/>
      <c r="K36" s="363" t="s">
        <v>68</v>
      </c>
      <c r="L36" s="364">
        <v>31548.62</v>
      </c>
      <c r="M36" s="364">
        <v>147135.00599999999</v>
      </c>
      <c r="N36" s="364">
        <v>10026.053</v>
      </c>
      <c r="O36" s="365" t="s">
        <v>68</v>
      </c>
      <c r="P36" s="366">
        <v>23591.292000000001</v>
      </c>
      <c r="Q36" s="367">
        <v>106691.709</v>
      </c>
      <c r="R36" s="368">
        <v>12600.464</v>
      </c>
    </row>
    <row r="37" spans="2:20" ht="15.75" x14ac:dyDescent="0.25">
      <c r="B37" s="363" t="s">
        <v>120</v>
      </c>
      <c r="C37" s="364">
        <v>22156.544000000002</v>
      </c>
      <c r="D37" s="364">
        <v>103422.895</v>
      </c>
      <c r="E37" s="364">
        <v>6062.0320000000002</v>
      </c>
      <c r="F37" s="365" t="s">
        <v>118</v>
      </c>
      <c r="G37" s="366">
        <v>16098.397999999999</v>
      </c>
      <c r="H37" s="367">
        <v>73809.235000000001</v>
      </c>
      <c r="I37" s="368">
        <v>6232.6869999999999</v>
      </c>
      <c r="J37" s="378"/>
      <c r="K37" s="363" t="s">
        <v>164</v>
      </c>
      <c r="L37" s="364">
        <v>18133.983</v>
      </c>
      <c r="M37" s="364">
        <v>85374.479000000007</v>
      </c>
      <c r="N37" s="364">
        <v>5056.384</v>
      </c>
      <c r="O37" s="365" t="s">
        <v>112</v>
      </c>
      <c r="P37" s="366">
        <v>16315.216</v>
      </c>
      <c r="Q37" s="367">
        <v>74777.974000000002</v>
      </c>
      <c r="R37" s="368">
        <v>5459.1610000000001</v>
      </c>
    </row>
    <row r="38" spans="2:20" ht="15.75" x14ac:dyDescent="0.25">
      <c r="B38" s="363" t="s">
        <v>118</v>
      </c>
      <c r="C38" s="364">
        <v>21960.963</v>
      </c>
      <c r="D38" s="364">
        <v>102695.072</v>
      </c>
      <c r="E38" s="364">
        <v>5877.0039999999999</v>
      </c>
      <c r="F38" s="365" t="s">
        <v>212</v>
      </c>
      <c r="G38" s="366">
        <v>14767.746999999999</v>
      </c>
      <c r="H38" s="367">
        <v>68162.101999999999</v>
      </c>
      <c r="I38" s="368">
        <v>5090.05</v>
      </c>
      <c r="J38" s="378"/>
      <c r="K38" s="363" t="s">
        <v>112</v>
      </c>
      <c r="L38" s="364">
        <v>17397.712</v>
      </c>
      <c r="M38" s="364">
        <v>81339.945000000007</v>
      </c>
      <c r="N38" s="364">
        <v>4604.8959999999997</v>
      </c>
      <c r="O38" s="365" t="s">
        <v>164</v>
      </c>
      <c r="P38" s="366">
        <v>13398.141</v>
      </c>
      <c r="Q38" s="367">
        <v>60730.44</v>
      </c>
      <c r="R38" s="368">
        <v>5645.8990000000003</v>
      </c>
    </row>
    <row r="39" spans="2:20" ht="15.75" x14ac:dyDescent="0.25">
      <c r="B39" s="363" t="s">
        <v>153</v>
      </c>
      <c r="C39" s="364">
        <v>17766.453000000001</v>
      </c>
      <c r="D39" s="364">
        <v>83480.292000000001</v>
      </c>
      <c r="E39" s="364">
        <v>4530.3509999999997</v>
      </c>
      <c r="F39" s="365" t="s">
        <v>153</v>
      </c>
      <c r="G39" s="366">
        <v>10799.15</v>
      </c>
      <c r="H39" s="367">
        <v>49725.131000000001</v>
      </c>
      <c r="I39" s="368">
        <v>3448</v>
      </c>
      <c r="J39" s="378"/>
      <c r="K39" s="363" t="s">
        <v>114</v>
      </c>
      <c r="L39" s="364">
        <v>13458.127</v>
      </c>
      <c r="M39" s="364">
        <v>63006.601000000002</v>
      </c>
      <c r="N39" s="364">
        <v>3793.6089999999999</v>
      </c>
      <c r="O39" s="365" t="s">
        <v>152</v>
      </c>
      <c r="P39" s="366">
        <v>12410.315000000001</v>
      </c>
      <c r="Q39" s="367">
        <v>56570.139000000003</v>
      </c>
      <c r="R39" s="368">
        <v>5057.45</v>
      </c>
    </row>
    <row r="40" spans="2:20" ht="15.75" x14ac:dyDescent="0.25">
      <c r="B40" s="363" t="s">
        <v>154</v>
      </c>
      <c r="C40" s="364">
        <v>16397.652999999998</v>
      </c>
      <c r="D40" s="364">
        <v>76081.646999999997</v>
      </c>
      <c r="E40" s="364">
        <v>4236.5</v>
      </c>
      <c r="F40" s="365" t="s">
        <v>156</v>
      </c>
      <c r="G40" s="366">
        <v>9711.2849999999999</v>
      </c>
      <c r="H40" s="367">
        <v>44340.894</v>
      </c>
      <c r="I40" s="368">
        <v>3083.2330000000002</v>
      </c>
      <c r="J40" s="378"/>
      <c r="K40" s="363" t="s">
        <v>116</v>
      </c>
      <c r="L40" s="364">
        <v>10320.925999999999</v>
      </c>
      <c r="M40" s="364">
        <v>48250.133000000002</v>
      </c>
      <c r="N40" s="364">
        <v>2758.355</v>
      </c>
      <c r="O40" s="365" t="s">
        <v>111</v>
      </c>
      <c r="P40" s="366">
        <v>11715.217000000001</v>
      </c>
      <c r="Q40" s="367">
        <v>53695.847999999998</v>
      </c>
      <c r="R40" s="368">
        <v>2813.335</v>
      </c>
    </row>
    <row r="41" spans="2:20" ht="15.75" x14ac:dyDescent="0.25">
      <c r="B41" s="363" t="s">
        <v>124</v>
      </c>
      <c r="C41" s="364">
        <v>10632.759</v>
      </c>
      <c r="D41" s="364">
        <v>49609.735000000001</v>
      </c>
      <c r="E41" s="364">
        <v>2862.4059999999999</v>
      </c>
      <c r="F41" s="365" t="s">
        <v>278</v>
      </c>
      <c r="G41" s="366">
        <v>9530.0730000000003</v>
      </c>
      <c r="H41" s="367">
        <v>43386.097999999998</v>
      </c>
      <c r="I41" s="368">
        <v>2823</v>
      </c>
      <c r="J41" s="378"/>
      <c r="K41" s="363" t="s">
        <v>152</v>
      </c>
      <c r="L41" s="364">
        <v>10178.811</v>
      </c>
      <c r="M41" s="364">
        <v>47645.745000000003</v>
      </c>
      <c r="N41" s="364">
        <v>3110.37</v>
      </c>
      <c r="O41" s="365" t="s">
        <v>114</v>
      </c>
      <c r="P41" s="366">
        <v>8444.8389999999999</v>
      </c>
      <c r="Q41" s="367">
        <v>37992.461000000003</v>
      </c>
      <c r="R41" s="368">
        <v>4142.8130000000001</v>
      </c>
    </row>
    <row r="42" spans="2:20" ht="15.75" x14ac:dyDescent="0.25">
      <c r="B42" s="363" t="s">
        <v>136</v>
      </c>
      <c r="C42" s="364">
        <v>10336.620000000001</v>
      </c>
      <c r="D42" s="364">
        <v>48520.72</v>
      </c>
      <c r="E42" s="364">
        <v>2791.1019999999999</v>
      </c>
      <c r="F42" s="365" t="s">
        <v>136</v>
      </c>
      <c r="G42" s="366">
        <v>9360.232</v>
      </c>
      <c r="H42" s="367">
        <v>42969.485000000001</v>
      </c>
      <c r="I42" s="368">
        <v>3426.6170000000002</v>
      </c>
      <c r="J42" s="378"/>
      <c r="K42" s="363" t="s">
        <v>71</v>
      </c>
      <c r="L42" s="364">
        <v>6971.3710000000001</v>
      </c>
      <c r="M42" s="364">
        <v>32442.752</v>
      </c>
      <c r="N42" s="364">
        <v>2253.598</v>
      </c>
      <c r="O42" s="365" t="s">
        <v>116</v>
      </c>
      <c r="P42" s="366">
        <v>8431.6929999999993</v>
      </c>
      <c r="Q42" s="367">
        <v>38597.044000000002</v>
      </c>
      <c r="R42" s="368">
        <v>2119.9259999999999</v>
      </c>
    </row>
    <row r="43" spans="2:20" ht="15.75" x14ac:dyDescent="0.25">
      <c r="B43" s="363" t="s">
        <v>212</v>
      </c>
      <c r="C43" s="364">
        <v>10207.485000000001</v>
      </c>
      <c r="D43" s="364">
        <v>47768.106</v>
      </c>
      <c r="E43" s="364">
        <v>2935</v>
      </c>
      <c r="F43" s="365" t="s">
        <v>120</v>
      </c>
      <c r="G43" s="366">
        <v>8581.5830000000005</v>
      </c>
      <c r="H43" s="367">
        <v>39495.601000000002</v>
      </c>
      <c r="I43" s="368">
        <v>3162.7860000000001</v>
      </c>
      <c r="J43" s="378"/>
      <c r="K43" s="363" t="s">
        <v>115</v>
      </c>
      <c r="L43" s="364">
        <v>6365.165</v>
      </c>
      <c r="M43" s="364">
        <v>29851.181</v>
      </c>
      <c r="N43" s="364">
        <v>1463.9570000000001</v>
      </c>
      <c r="O43" s="365" t="s">
        <v>122</v>
      </c>
      <c r="P43" s="366">
        <v>4106.96</v>
      </c>
      <c r="Q43" s="367">
        <v>18832.103999999999</v>
      </c>
      <c r="R43" s="368">
        <v>3731.4229999999998</v>
      </c>
    </row>
    <row r="44" spans="2:20" ht="15.75" x14ac:dyDescent="0.25">
      <c r="B44" s="363" t="s">
        <v>156</v>
      </c>
      <c r="C44" s="364">
        <v>8628.7620000000006</v>
      </c>
      <c r="D44" s="364">
        <v>40388.595000000001</v>
      </c>
      <c r="E44" s="364">
        <v>2216.7429999999999</v>
      </c>
      <c r="F44" s="365" t="s">
        <v>285</v>
      </c>
      <c r="G44" s="366">
        <v>6661.9530000000004</v>
      </c>
      <c r="H44" s="367">
        <v>30201.098000000002</v>
      </c>
      <c r="I44" s="368">
        <v>2819.125</v>
      </c>
      <c r="J44" s="378"/>
      <c r="K44" s="363" t="s">
        <v>122</v>
      </c>
      <c r="L44" s="364">
        <v>4585.7219999999998</v>
      </c>
      <c r="M44" s="364">
        <v>21447.956999999999</v>
      </c>
      <c r="N44" s="364">
        <v>3802.5160000000001</v>
      </c>
      <c r="O44" s="365" t="s">
        <v>123</v>
      </c>
      <c r="P44" s="366">
        <v>3876.0239999999999</v>
      </c>
      <c r="Q44" s="367">
        <v>17685.174999999999</v>
      </c>
      <c r="R44" s="368">
        <v>1520.15</v>
      </c>
    </row>
    <row r="45" spans="2:20" ht="15.75" x14ac:dyDescent="0.25">
      <c r="B45" s="363" t="s">
        <v>117</v>
      </c>
      <c r="C45" s="364">
        <v>8471.7150000000001</v>
      </c>
      <c r="D45" s="364">
        <v>38975.745999999999</v>
      </c>
      <c r="E45" s="364">
        <v>2555.518</v>
      </c>
      <c r="F45" s="365" t="s">
        <v>114</v>
      </c>
      <c r="G45" s="366">
        <v>6611.0010000000002</v>
      </c>
      <c r="H45" s="367">
        <v>29968.923999999999</v>
      </c>
      <c r="I45" s="368">
        <v>4573.8140000000003</v>
      </c>
      <c r="J45" s="378"/>
      <c r="K45" s="363" t="s">
        <v>128</v>
      </c>
      <c r="L45" s="364">
        <v>3499.7660000000001</v>
      </c>
      <c r="M45" s="364">
        <v>16235.683999999999</v>
      </c>
      <c r="N45" s="364">
        <v>3249.395</v>
      </c>
      <c r="O45" s="365" t="s">
        <v>115</v>
      </c>
      <c r="P45" s="366">
        <v>3522.558</v>
      </c>
      <c r="Q45" s="367">
        <v>16018.514999999999</v>
      </c>
      <c r="R45" s="368">
        <v>880.154</v>
      </c>
      <c r="T45" s="35"/>
    </row>
    <row r="46" spans="2:20" ht="15.75" x14ac:dyDescent="0.25">
      <c r="B46" s="363" t="s">
        <v>135</v>
      </c>
      <c r="C46" s="364">
        <v>7376.7330000000002</v>
      </c>
      <c r="D46" s="364">
        <v>34481.909</v>
      </c>
      <c r="E46" s="364">
        <v>2181.8789999999999</v>
      </c>
      <c r="F46" s="365" t="s">
        <v>124</v>
      </c>
      <c r="G46" s="366">
        <v>6310.3670000000002</v>
      </c>
      <c r="H46" s="367">
        <v>28774.473999999998</v>
      </c>
      <c r="I46" s="368">
        <v>2370.8229999999999</v>
      </c>
      <c r="J46" s="378"/>
      <c r="K46" s="363" t="s">
        <v>123</v>
      </c>
      <c r="L46" s="364">
        <v>2160</v>
      </c>
      <c r="M46" s="364">
        <v>10051.388999999999</v>
      </c>
      <c r="N46" s="364">
        <v>619.01499999999999</v>
      </c>
      <c r="O46" s="365" t="s">
        <v>128</v>
      </c>
      <c r="P46" s="366">
        <v>2859.9560000000001</v>
      </c>
      <c r="Q46" s="367">
        <v>13132.894</v>
      </c>
      <c r="R46" s="368">
        <v>4291.1260000000002</v>
      </c>
    </row>
    <row r="47" spans="2:20" ht="15.75" x14ac:dyDescent="0.25">
      <c r="B47" s="363" t="s">
        <v>119</v>
      </c>
      <c r="C47" s="364">
        <v>7301.6350000000002</v>
      </c>
      <c r="D47" s="364">
        <v>34161.347999999998</v>
      </c>
      <c r="E47" s="364">
        <v>2147.0529999999999</v>
      </c>
      <c r="F47" s="365" t="s">
        <v>115</v>
      </c>
      <c r="G47" s="366">
        <v>6198.2460000000001</v>
      </c>
      <c r="H47" s="367">
        <v>28687.848999999998</v>
      </c>
      <c r="I47" s="368">
        <v>1726.431</v>
      </c>
      <c r="J47" s="378"/>
      <c r="K47" s="363" t="s">
        <v>129</v>
      </c>
      <c r="L47" s="364">
        <v>2017.6279999999999</v>
      </c>
      <c r="M47" s="364">
        <v>9297.1810000000005</v>
      </c>
      <c r="N47" s="364">
        <v>722.79200000000003</v>
      </c>
      <c r="O47" s="365" t="s">
        <v>71</v>
      </c>
      <c r="P47" s="366">
        <v>2128.3960000000002</v>
      </c>
      <c r="Q47" s="367">
        <v>9756.8430000000008</v>
      </c>
      <c r="R47" s="368">
        <v>863.40599999999995</v>
      </c>
    </row>
    <row r="48" spans="2:20" ht="16.5" thickBot="1" x14ac:dyDescent="0.3">
      <c r="B48" s="369" t="s">
        <v>115</v>
      </c>
      <c r="C48" s="370">
        <v>6949.1970000000001</v>
      </c>
      <c r="D48" s="370">
        <v>32400.888999999999</v>
      </c>
      <c r="E48" s="370">
        <v>1797.1469999999999</v>
      </c>
      <c r="F48" s="371" t="s">
        <v>292</v>
      </c>
      <c r="G48" s="372">
        <v>5367.1379999999999</v>
      </c>
      <c r="H48" s="373">
        <v>24288.452000000001</v>
      </c>
      <c r="I48" s="374">
        <v>1277.502</v>
      </c>
      <c r="J48" s="378"/>
      <c r="K48" s="369" t="s">
        <v>119</v>
      </c>
      <c r="L48" s="370">
        <v>1576.652</v>
      </c>
      <c r="M48" s="370">
        <v>7395.3190000000004</v>
      </c>
      <c r="N48" s="370">
        <v>2451.3330000000001</v>
      </c>
      <c r="O48" s="371" t="s">
        <v>129</v>
      </c>
      <c r="P48" s="372">
        <v>2076.6759999999999</v>
      </c>
      <c r="Q48" s="373">
        <v>9631.0730000000003</v>
      </c>
      <c r="R48" s="374">
        <v>815.95799999999997</v>
      </c>
    </row>
    <row r="49" spans="2:18" ht="15.75" x14ac:dyDescent="0.25">
      <c r="B49" s="391"/>
      <c r="C49" s="392"/>
      <c r="D49" s="392"/>
      <c r="E49" s="392"/>
      <c r="F49" s="391"/>
      <c r="G49" s="393"/>
      <c r="H49" s="393"/>
      <c r="I49" s="393"/>
      <c r="J49" s="394"/>
      <c r="K49" s="391"/>
      <c r="L49" s="392"/>
      <c r="M49" s="392"/>
      <c r="N49" s="392"/>
      <c r="O49" s="391"/>
      <c r="P49" s="393"/>
      <c r="Q49" s="393"/>
      <c r="R49" s="393"/>
    </row>
    <row r="50" spans="2:18" ht="15.75" x14ac:dyDescent="0.25">
      <c r="B50" s="391"/>
      <c r="C50" s="392"/>
      <c r="D50" s="392"/>
      <c r="E50" s="392"/>
      <c r="F50" s="391"/>
      <c r="G50" s="393"/>
      <c r="H50" s="393"/>
      <c r="I50" s="393"/>
      <c r="J50" s="394"/>
      <c r="K50" s="391"/>
      <c r="L50" s="392"/>
      <c r="M50" s="392"/>
      <c r="N50" s="392"/>
      <c r="O50" s="391"/>
      <c r="P50" s="393"/>
      <c r="Q50" s="393"/>
      <c r="R50" s="393"/>
    </row>
    <row r="51" spans="2:18" ht="15.75" x14ac:dyDescent="0.25">
      <c r="B51" s="391"/>
      <c r="C51" s="392"/>
      <c r="D51" s="392"/>
      <c r="E51" s="392"/>
      <c r="F51" s="391"/>
      <c r="G51" s="393"/>
      <c r="H51" s="393"/>
      <c r="I51" s="393"/>
      <c r="J51" s="394"/>
      <c r="K51" s="391"/>
      <c r="L51" s="392"/>
      <c r="M51" s="392"/>
      <c r="N51" s="392"/>
      <c r="O51" s="391"/>
      <c r="P51" s="393"/>
      <c r="Q51" s="393"/>
      <c r="R51" s="393"/>
    </row>
    <row r="52" spans="2:18" ht="15.75" x14ac:dyDescent="0.25">
      <c r="B52" s="395" t="s">
        <v>257</v>
      </c>
      <c r="C52" s="396"/>
      <c r="D52" s="396"/>
      <c r="E52" s="396"/>
      <c r="F52" s="395"/>
      <c r="G52" s="397"/>
      <c r="H52" s="397"/>
      <c r="I52" s="398"/>
      <c r="J52" s="345"/>
      <c r="K52" s="395" t="s">
        <v>258</v>
      </c>
      <c r="L52" s="396"/>
      <c r="M52" s="396"/>
      <c r="N52" s="396"/>
      <c r="O52" s="395"/>
      <c r="P52" s="397"/>
      <c r="Q52" s="397"/>
      <c r="R52" s="398"/>
    </row>
    <row r="53" spans="2:18" ht="16.5" thickBot="1" x14ac:dyDescent="0.3">
      <c r="B53" s="399" t="s">
        <v>167</v>
      </c>
      <c r="C53" s="400"/>
      <c r="D53" s="400"/>
      <c r="E53" s="400"/>
      <c r="F53" s="399"/>
      <c r="G53" s="398"/>
      <c r="H53" s="398"/>
      <c r="I53" s="398"/>
      <c r="J53" s="345"/>
      <c r="K53" s="399" t="s">
        <v>167</v>
      </c>
      <c r="L53" s="400"/>
      <c r="M53" s="400"/>
      <c r="N53" s="400"/>
      <c r="O53" s="399"/>
      <c r="P53" s="398"/>
      <c r="Q53" s="398"/>
      <c r="R53" s="398"/>
    </row>
    <row r="54" spans="2:18" ht="16.5" thickBot="1" x14ac:dyDescent="0.3">
      <c r="B54" s="380" t="s">
        <v>107</v>
      </c>
      <c r="C54" s="381"/>
      <c r="D54" s="381"/>
      <c r="E54" s="381"/>
      <c r="F54" s="381"/>
      <c r="G54" s="381"/>
      <c r="H54" s="381"/>
      <c r="I54" s="382"/>
      <c r="J54" s="345"/>
      <c r="K54" s="380" t="s">
        <v>108</v>
      </c>
      <c r="L54" s="381"/>
      <c r="M54" s="381"/>
      <c r="N54" s="381"/>
      <c r="O54" s="381"/>
      <c r="P54" s="381"/>
      <c r="Q54" s="381"/>
      <c r="R54" s="382"/>
    </row>
    <row r="55" spans="2:18" ht="16.5" thickBot="1" x14ac:dyDescent="0.3">
      <c r="B55" s="383" t="s">
        <v>290</v>
      </c>
      <c r="C55" s="384"/>
      <c r="D55" s="385"/>
      <c r="E55" s="386"/>
      <c r="F55" s="383" t="s">
        <v>291</v>
      </c>
      <c r="G55" s="384"/>
      <c r="H55" s="385"/>
      <c r="I55" s="386"/>
      <c r="J55" s="345"/>
      <c r="K55" s="383" t="s">
        <v>290</v>
      </c>
      <c r="L55" s="384"/>
      <c r="M55" s="385"/>
      <c r="N55" s="386"/>
      <c r="O55" s="383" t="s">
        <v>291</v>
      </c>
      <c r="P55" s="384"/>
      <c r="Q55" s="385"/>
      <c r="R55" s="386"/>
    </row>
    <row r="56" spans="2:18" ht="30.75" thickBot="1" x14ac:dyDescent="0.25">
      <c r="B56" s="346" t="s">
        <v>109</v>
      </c>
      <c r="C56" s="347" t="s">
        <v>89</v>
      </c>
      <c r="D56" s="348" t="s">
        <v>131</v>
      </c>
      <c r="E56" s="349" t="s">
        <v>110</v>
      </c>
      <c r="F56" s="346" t="s">
        <v>109</v>
      </c>
      <c r="G56" s="347" t="s">
        <v>89</v>
      </c>
      <c r="H56" s="348" t="s">
        <v>131</v>
      </c>
      <c r="I56" s="349" t="s">
        <v>110</v>
      </c>
      <c r="J56" s="345"/>
      <c r="K56" s="346" t="s">
        <v>109</v>
      </c>
      <c r="L56" s="347" t="s">
        <v>89</v>
      </c>
      <c r="M56" s="348" t="s">
        <v>131</v>
      </c>
      <c r="N56" s="349" t="s">
        <v>110</v>
      </c>
      <c r="O56" s="346" t="s">
        <v>109</v>
      </c>
      <c r="P56" s="347" t="s">
        <v>89</v>
      </c>
      <c r="Q56" s="348" t="s">
        <v>131</v>
      </c>
      <c r="R56" s="349" t="s">
        <v>110</v>
      </c>
    </row>
    <row r="57" spans="2:18" ht="16.5" thickBot="1" x14ac:dyDescent="0.3">
      <c r="B57" s="350" t="s">
        <v>102</v>
      </c>
      <c r="C57" s="351">
        <v>190007.81299999999</v>
      </c>
      <c r="D57" s="352">
        <v>888319.04799999995</v>
      </c>
      <c r="E57" s="353">
        <v>131409.21400000001</v>
      </c>
      <c r="F57" s="354" t="s">
        <v>102</v>
      </c>
      <c r="G57" s="355">
        <v>216014.114</v>
      </c>
      <c r="H57" s="356">
        <v>986770.495</v>
      </c>
      <c r="I57" s="353">
        <v>133070.03700000001</v>
      </c>
      <c r="J57" s="345"/>
      <c r="K57" s="350" t="s">
        <v>102</v>
      </c>
      <c r="L57" s="351">
        <v>91867.543999999994</v>
      </c>
      <c r="M57" s="352">
        <v>429245.57799999998</v>
      </c>
      <c r="N57" s="353">
        <v>60499.231</v>
      </c>
      <c r="O57" s="354" t="s">
        <v>102</v>
      </c>
      <c r="P57" s="355">
        <v>95338.077000000005</v>
      </c>
      <c r="Q57" s="356">
        <v>435486.38099999999</v>
      </c>
      <c r="R57" s="353">
        <v>57947.972999999998</v>
      </c>
    </row>
    <row r="58" spans="2:18" ht="15.75" x14ac:dyDescent="0.25">
      <c r="B58" s="357" t="s">
        <v>122</v>
      </c>
      <c r="C58" s="358">
        <v>24107.092000000001</v>
      </c>
      <c r="D58" s="358">
        <v>112673.30100000001</v>
      </c>
      <c r="E58" s="358">
        <v>16840.12</v>
      </c>
      <c r="F58" s="359" t="s">
        <v>122</v>
      </c>
      <c r="G58" s="360">
        <v>32110.315999999999</v>
      </c>
      <c r="H58" s="361">
        <v>146753.91899999999</v>
      </c>
      <c r="I58" s="362">
        <v>18674.919999999998</v>
      </c>
      <c r="J58" s="345"/>
      <c r="K58" s="357" t="s">
        <v>69</v>
      </c>
      <c r="L58" s="358">
        <v>30002.078000000001</v>
      </c>
      <c r="M58" s="358">
        <v>140111.61499999999</v>
      </c>
      <c r="N58" s="358">
        <v>18864.77</v>
      </c>
      <c r="O58" s="359" t="s">
        <v>69</v>
      </c>
      <c r="P58" s="360">
        <v>34235.074000000001</v>
      </c>
      <c r="Q58" s="361">
        <v>156189.16399999999</v>
      </c>
      <c r="R58" s="362">
        <v>21681.965</v>
      </c>
    </row>
    <row r="59" spans="2:18" ht="15.75" x14ac:dyDescent="0.25">
      <c r="B59" s="363" t="s">
        <v>119</v>
      </c>
      <c r="C59" s="364">
        <v>21704.468000000001</v>
      </c>
      <c r="D59" s="364">
        <v>101396.128</v>
      </c>
      <c r="E59" s="364">
        <v>17766.14</v>
      </c>
      <c r="F59" s="365" t="s">
        <v>119</v>
      </c>
      <c r="G59" s="366">
        <v>28694.868999999999</v>
      </c>
      <c r="H59" s="367">
        <v>131284.24100000001</v>
      </c>
      <c r="I59" s="368">
        <v>19083.019</v>
      </c>
      <c r="J59" s="345"/>
      <c r="K59" s="363" t="s">
        <v>117</v>
      </c>
      <c r="L59" s="364">
        <v>19094.306</v>
      </c>
      <c r="M59" s="364">
        <v>89219.626000000004</v>
      </c>
      <c r="N59" s="364">
        <v>19666.222000000002</v>
      </c>
      <c r="O59" s="365" t="s">
        <v>117</v>
      </c>
      <c r="P59" s="366">
        <v>25401.264999999999</v>
      </c>
      <c r="Q59" s="367">
        <v>116162.67</v>
      </c>
      <c r="R59" s="368">
        <v>18867.38</v>
      </c>
    </row>
    <row r="60" spans="2:18" ht="15.75" x14ac:dyDescent="0.25">
      <c r="B60" s="363" t="s">
        <v>124</v>
      </c>
      <c r="C60" s="364">
        <v>16798.222000000002</v>
      </c>
      <c r="D60" s="364">
        <v>78564.941999999995</v>
      </c>
      <c r="E60" s="364">
        <v>12339.16</v>
      </c>
      <c r="F60" s="365" t="s">
        <v>124</v>
      </c>
      <c r="G60" s="366">
        <v>19124.608</v>
      </c>
      <c r="H60" s="367">
        <v>87246.379000000001</v>
      </c>
      <c r="I60" s="368">
        <v>13974.995999999999</v>
      </c>
      <c r="J60" s="345"/>
      <c r="K60" s="363" t="s">
        <v>115</v>
      </c>
      <c r="L60" s="364">
        <v>15302.013999999999</v>
      </c>
      <c r="M60" s="364">
        <v>71444.225000000006</v>
      </c>
      <c r="N60" s="364">
        <v>7851.1909999999998</v>
      </c>
      <c r="O60" s="365" t="s">
        <v>115</v>
      </c>
      <c r="P60" s="366">
        <v>13972.814</v>
      </c>
      <c r="Q60" s="367">
        <v>63916.703000000001</v>
      </c>
      <c r="R60" s="368">
        <v>5648.8230000000003</v>
      </c>
    </row>
    <row r="61" spans="2:18" ht="15.75" x14ac:dyDescent="0.25">
      <c r="B61" s="363" t="s">
        <v>69</v>
      </c>
      <c r="C61" s="364">
        <v>14405.304</v>
      </c>
      <c r="D61" s="364">
        <v>67245.168000000005</v>
      </c>
      <c r="E61" s="364">
        <v>12605.715</v>
      </c>
      <c r="F61" s="365" t="s">
        <v>115</v>
      </c>
      <c r="G61" s="366">
        <v>18012.758000000002</v>
      </c>
      <c r="H61" s="367">
        <v>82332.070000000007</v>
      </c>
      <c r="I61" s="368">
        <v>11108.724</v>
      </c>
      <c r="J61" s="345"/>
      <c r="K61" s="363" t="s">
        <v>116</v>
      </c>
      <c r="L61" s="364">
        <v>14336.271000000001</v>
      </c>
      <c r="M61" s="364">
        <v>66944.444000000003</v>
      </c>
      <c r="N61" s="364">
        <v>9928.7099999999991</v>
      </c>
      <c r="O61" s="365" t="s">
        <v>116</v>
      </c>
      <c r="P61" s="366">
        <v>11394.215</v>
      </c>
      <c r="Q61" s="367">
        <v>51927.989000000001</v>
      </c>
      <c r="R61" s="368">
        <v>7216.1580000000004</v>
      </c>
    </row>
    <row r="62" spans="2:18" ht="15.75" x14ac:dyDescent="0.25">
      <c r="B62" s="363" t="s">
        <v>115</v>
      </c>
      <c r="C62" s="364">
        <v>14332.067999999999</v>
      </c>
      <c r="D62" s="364">
        <v>66957.817999999999</v>
      </c>
      <c r="E62" s="364">
        <v>10060.778</v>
      </c>
      <c r="F62" s="365" t="s">
        <v>69</v>
      </c>
      <c r="G62" s="366">
        <v>16007.732</v>
      </c>
      <c r="H62" s="367">
        <v>73035.691000000006</v>
      </c>
      <c r="I62" s="368">
        <v>11101.427</v>
      </c>
      <c r="J62" s="345"/>
      <c r="K62" s="363" t="s">
        <v>214</v>
      </c>
      <c r="L62" s="364">
        <v>3731.83</v>
      </c>
      <c r="M62" s="364">
        <v>17616.648000000001</v>
      </c>
      <c r="N62" s="364">
        <v>1077.5999999999999</v>
      </c>
      <c r="O62" s="365" t="s">
        <v>68</v>
      </c>
      <c r="P62" s="366">
        <v>2000.278</v>
      </c>
      <c r="Q62" s="367">
        <v>9118.5879999999997</v>
      </c>
      <c r="R62" s="368">
        <v>820.18299999999999</v>
      </c>
    </row>
    <row r="63" spans="2:18" ht="15.75" x14ac:dyDescent="0.25">
      <c r="B63" s="363" t="s">
        <v>153</v>
      </c>
      <c r="C63" s="364">
        <v>14226.065000000001</v>
      </c>
      <c r="D63" s="364">
        <v>66831.620999999999</v>
      </c>
      <c r="E63" s="364">
        <v>3852.625</v>
      </c>
      <c r="F63" s="365" t="s">
        <v>114</v>
      </c>
      <c r="G63" s="366">
        <v>11745.817999999999</v>
      </c>
      <c r="H63" s="367">
        <v>53730.605000000003</v>
      </c>
      <c r="I63" s="368">
        <v>9801.0609999999997</v>
      </c>
      <c r="J63" s="345"/>
      <c r="K63" s="363" t="s">
        <v>68</v>
      </c>
      <c r="L63" s="364">
        <v>3139.7440000000001</v>
      </c>
      <c r="M63" s="364">
        <v>14776.565000000001</v>
      </c>
      <c r="N63" s="364">
        <v>892.6</v>
      </c>
      <c r="O63" s="365" t="s">
        <v>127</v>
      </c>
      <c r="P63" s="366">
        <v>1712.636</v>
      </c>
      <c r="Q63" s="367">
        <v>7809.2529999999997</v>
      </c>
      <c r="R63" s="368">
        <v>773.84799999999996</v>
      </c>
    </row>
    <row r="64" spans="2:18" ht="15.75" x14ac:dyDescent="0.25">
      <c r="B64" s="363" t="s">
        <v>114</v>
      </c>
      <c r="C64" s="364">
        <v>12139.126</v>
      </c>
      <c r="D64" s="364">
        <v>56834.203000000001</v>
      </c>
      <c r="E64" s="364">
        <v>10734.772999999999</v>
      </c>
      <c r="F64" s="365" t="s">
        <v>164</v>
      </c>
      <c r="G64" s="366">
        <v>11729.545</v>
      </c>
      <c r="H64" s="367">
        <v>53724.741000000002</v>
      </c>
      <c r="I64" s="368">
        <v>7565.8419999999996</v>
      </c>
      <c r="J64" s="345"/>
      <c r="K64" s="363" t="s">
        <v>127</v>
      </c>
      <c r="L64" s="364">
        <v>1247.8499999999999</v>
      </c>
      <c r="M64" s="364">
        <v>5813.5169999999998</v>
      </c>
      <c r="N64" s="364">
        <v>567.58500000000004</v>
      </c>
      <c r="O64" s="365" t="s">
        <v>114</v>
      </c>
      <c r="P64" s="366">
        <v>1657.65</v>
      </c>
      <c r="Q64" s="367">
        <v>7559.7219999999998</v>
      </c>
      <c r="R64" s="368">
        <v>862.47199999999998</v>
      </c>
    </row>
    <row r="65" spans="2:18" ht="15.75" x14ac:dyDescent="0.25">
      <c r="B65" s="363" t="s">
        <v>164</v>
      </c>
      <c r="C65" s="364">
        <v>9633.3459999999995</v>
      </c>
      <c r="D65" s="364">
        <v>45149.42</v>
      </c>
      <c r="E65" s="364">
        <v>7470.1949999999997</v>
      </c>
      <c r="F65" s="365" t="s">
        <v>113</v>
      </c>
      <c r="G65" s="366">
        <v>11145.566000000001</v>
      </c>
      <c r="H65" s="367">
        <v>50851.794999999998</v>
      </c>
      <c r="I65" s="368">
        <v>4462.7640000000001</v>
      </c>
      <c r="J65" s="345"/>
      <c r="K65" s="363" t="s">
        <v>114</v>
      </c>
      <c r="L65" s="364">
        <v>1110.366</v>
      </c>
      <c r="M65" s="364">
        <v>5161.518</v>
      </c>
      <c r="N65" s="364">
        <v>375.83199999999999</v>
      </c>
      <c r="O65" s="365" t="s">
        <v>113</v>
      </c>
      <c r="P65" s="366">
        <v>1123.2329999999999</v>
      </c>
      <c r="Q65" s="367">
        <v>5123.25</v>
      </c>
      <c r="R65" s="368">
        <v>239.995</v>
      </c>
    </row>
    <row r="66" spans="2:18" ht="15.75" x14ac:dyDescent="0.25">
      <c r="B66" s="363" t="s">
        <v>214</v>
      </c>
      <c r="C66" s="364">
        <v>7678.5590000000002</v>
      </c>
      <c r="D66" s="364">
        <v>35803.534</v>
      </c>
      <c r="E66" s="364">
        <v>3765.3829999999998</v>
      </c>
      <c r="F66" s="365" t="s">
        <v>214</v>
      </c>
      <c r="G66" s="366">
        <v>9242.7530000000006</v>
      </c>
      <c r="H66" s="367">
        <v>42054.279000000002</v>
      </c>
      <c r="I66" s="368">
        <v>3955.7750000000001</v>
      </c>
      <c r="J66" s="345"/>
      <c r="K66" s="363" t="s">
        <v>71</v>
      </c>
      <c r="L66" s="364">
        <v>978.52</v>
      </c>
      <c r="M66" s="364">
        <v>4577.277</v>
      </c>
      <c r="N66" s="364">
        <v>289.327</v>
      </c>
      <c r="O66" s="365" t="s">
        <v>214</v>
      </c>
      <c r="P66" s="366">
        <v>969.60299999999995</v>
      </c>
      <c r="Q66" s="367">
        <v>4461.8549999999996</v>
      </c>
      <c r="R66" s="368">
        <v>496.65600000000001</v>
      </c>
    </row>
    <row r="67" spans="2:18" ht="15.75" x14ac:dyDescent="0.25">
      <c r="B67" s="363" t="s">
        <v>113</v>
      </c>
      <c r="C67" s="364">
        <v>7469.9740000000002</v>
      </c>
      <c r="D67" s="364">
        <v>34854.400999999998</v>
      </c>
      <c r="E67" s="364">
        <v>4497.8810000000003</v>
      </c>
      <c r="F67" s="365" t="s">
        <v>129</v>
      </c>
      <c r="G67" s="366">
        <v>8909.2549999999992</v>
      </c>
      <c r="H67" s="367">
        <v>40690.033000000003</v>
      </c>
      <c r="I67" s="368">
        <v>6775.3180000000002</v>
      </c>
      <c r="J67" s="345"/>
      <c r="K67" s="363" t="s">
        <v>113</v>
      </c>
      <c r="L67" s="364">
        <v>788.84799999999996</v>
      </c>
      <c r="M67" s="364">
        <v>3657.7170000000001</v>
      </c>
      <c r="N67" s="364">
        <v>212.13499999999999</v>
      </c>
      <c r="O67" s="365" t="s">
        <v>112</v>
      </c>
      <c r="P67" s="366">
        <v>783.04100000000005</v>
      </c>
      <c r="Q67" s="367">
        <v>3594.5929999999998</v>
      </c>
      <c r="R67" s="368">
        <v>408.56700000000001</v>
      </c>
    </row>
    <row r="68" spans="2:18" ht="15.75" x14ac:dyDescent="0.25">
      <c r="B68" s="363" t="s">
        <v>129</v>
      </c>
      <c r="C68" s="364">
        <v>7389.62</v>
      </c>
      <c r="D68" s="364">
        <v>34607.678</v>
      </c>
      <c r="E68" s="364">
        <v>6617.1760000000004</v>
      </c>
      <c r="F68" s="365" t="s">
        <v>128</v>
      </c>
      <c r="G68" s="366">
        <v>5922.8980000000001</v>
      </c>
      <c r="H68" s="367">
        <v>26984.044999999998</v>
      </c>
      <c r="I68" s="368">
        <v>2799.3009999999999</v>
      </c>
      <c r="J68" s="345"/>
      <c r="K68" s="363" t="s">
        <v>122</v>
      </c>
      <c r="L68" s="364">
        <v>439.59100000000001</v>
      </c>
      <c r="M68" s="364">
        <v>2027.2860000000001</v>
      </c>
      <c r="N68" s="364">
        <v>122.252</v>
      </c>
      <c r="O68" s="365" t="s">
        <v>71</v>
      </c>
      <c r="P68" s="366">
        <v>698.65</v>
      </c>
      <c r="Q68" s="367">
        <v>3252.6</v>
      </c>
      <c r="R68" s="368">
        <v>383.024</v>
      </c>
    </row>
    <row r="69" spans="2:18" ht="15.75" x14ac:dyDescent="0.25">
      <c r="B69" s="363" t="s">
        <v>128</v>
      </c>
      <c r="C69" s="364">
        <v>3992.3049999999998</v>
      </c>
      <c r="D69" s="364">
        <v>18641.011999999999</v>
      </c>
      <c r="E69" s="364">
        <v>2715.6010000000001</v>
      </c>
      <c r="F69" s="365" t="s">
        <v>123</v>
      </c>
      <c r="G69" s="366">
        <v>4876.2820000000002</v>
      </c>
      <c r="H69" s="367">
        <v>22239.600999999999</v>
      </c>
      <c r="I69" s="368">
        <v>2730.3939999999998</v>
      </c>
      <c r="J69" s="345"/>
      <c r="K69" s="363" t="s">
        <v>123</v>
      </c>
      <c r="L69" s="364">
        <v>375.34399999999999</v>
      </c>
      <c r="M69" s="364">
        <v>1731.375</v>
      </c>
      <c r="N69" s="364">
        <v>127.955</v>
      </c>
      <c r="O69" s="365" t="s">
        <v>121</v>
      </c>
      <c r="P69" s="366">
        <v>472.79</v>
      </c>
      <c r="Q69" s="367">
        <v>2162.9180000000001</v>
      </c>
      <c r="R69" s="368">
        <v>153.34100000000001</v>
      </c>
    </row>
    <row r="70" spans="2:18" ht="15.75" x14ac:dyDescent="0.25">
      <c r="B70" s="363" t="s">
        <v>123</v>
      </c>
      <c r="C70" s="364">
        <v>3655.6559999999999</v>
      </c>
      <c r="D70" s="364">
        <v>17086.883999999998</v>
      </c>
      <c r="E70" s="364">
        <v>2914.723</v>
      </c>
      <c r="F70" s="365" t="s">
        <v>117</v>
      </c>
      <c r="G70" s="366">
        <v>4457.9369999999999</v>
      </c>
      <c r="H70" s="367">
        <v>20349.452000000001</v>
      </c>
      <c r="I70" s="368">
        <v>2191.2620000000002</v>
      </c>
      <c r="J70" s="345"/>
      <c r="K70" s="363" t="s">
        <v>112</v>
      </c>
      <c r="L70" s="364">
        <v>357.577</v>
      </c>
      <c r="M70" s="364">
        <v>1661.337</v>
      </c>
      <c r="N70" s="364">
        <v>106.042</v>
      </c>
      <c r="O70" s="365" t="s">
        <v>111</v>
      </c>
      <c r="P70" s="366">
        <v>242.91</v>
      </c>
      <c r="Q70" s="367">
        <v>1113.194</v>
      </c>
      <c r="R70" s="368">
        <v>92.313000000000002</v>
      </c>
    </row>
    <row r="71" spans="2:18" ht="15.75" x14ac:dyDescent="0.25">
      <c r="B71" s="363" t="s">
        <v>117</v>
      </c>
      <c r="C71" s="364">
        <v>3203.009</v>
      </c>
      <c r="D71" s="364">
        <v>14951.535</v>
      </c>
      <c r="E71" s="364">
        <v>2294.5239999999999</v>
      </c>
      <c r="F71" s="365" t="s">
        <v>71</v>
      </c>
      <c r="G71" s="366">
        <v>4045.0569999999998</v>
      </c>
      <c r="H71" s="367">
        <v>18457.786</v>
      </c>
      <c r="I71" s="368">
        <v>2519.0949999999998</v>
      </c>
      <c r="J71" s="345"/>
      <c r="K71" s="363" t="s">
        <v>152</v>
      </c>
      <c r="L71" s="364">
        <v>333.31900000000002</v>
      </c>
      <c r="M71" s="364">
        <v>1551.2750000000001</v>
      </c>
      <c r="N71" s="364">
        <v>125.63200000000001</v>
      </c>
      <c r="O71" s="365" t="s">
        <v>161</v>
      </c>
      <c r="P71" s="366">
        <v>197.05699999999999</v>
      </c>
      <c r="Q71" s="367">
        <v>897.31299999999999</v>
      </c>
      <c r="R71" s="368">
        <v>99.018000000000001</v>
      </c>
    </row>
    <row r="72" spans="2:18" ht="15.75" x14ac:dyDescent="0.25">
      <c r="B72" s="363" t="s">
        <v>71</v>
      </c>
      <c r="C72" s="364">
        <v>3059.1419999999998</v>
      </c>
      <c r="D72" s="364">
        <v>14287.781000000001</v>
      </c>
      <c r="E72" s="364">
        <v>2191.8609999999999</v>
      </c>
      <c r="F72" s="365" t="s">
        <v>112</v>
      </c>
      <c r="G72" s="366">
        <v>3724.7890000000002</v>
      </c>
      <c r="H72" s="367">
        <v>16991.525000000001</v>
      </c>
      <c r="I72" s="368">
        <v>2287.77</v>
      </c>
      <c r="J72" s="345"/>
      <c r="K72" s="363" t="s">
        <v>135</v>
      </c>
      <c r="L72" s="364">
        <v>232.93100000000001</v>
      </c>
      <c r="M72" s="364">
        <v>1092.3240000000001</v>
      </c>
      <c r="N72" s="364">
        <v>105.52200000000001</v>
      </c>
      <c r="O72" s="365" t="s">
        <v>152</v>
      </c>
      <c r="P72" s="366">
        <v>185.14099999999999</v>
      </c>
      <c r="Q72" s="367">
        <v>869.00400000000002</v>
      </c>
      <c r="R72" s="368">
        <v>90.412000000000006</v>
      </c>
    </row>
    <row r="73" spans="2:18" ht="16.5" thickBot="1" x14ac:dyDescent="0.3">
      <c r="B73" s="369" t="s">
        <v>152</v>
      </c>
      <c r="C73" s="370">
        <v>2566.7469999999998</v>
      </c>
      <c r="D73" s="370">
        <v>11973.882</v>
      </c>
      <c r="E73" s="370">
        <v>2287.4859999999999</v>
      </c>
      <c r="F73" s="371" t="s">
        <v>153</v>
      </c>
      <c r="G73" s="372">
        <v>3154.2829999999999</v>
      </c>
      <c r="H73" s="373">
        <v>14337.018</v>
      </c>
      <c r="I73" s="374">
        <v>1491.05</v>
      </c>
      <c r="J73" s="345"/>
      <c r="K73" s="369" t="s">
        <v>111</v>
      </c>
      <c r="L73" s="370">
        <v>168.76</v>
      </c>
      <c r="M73" s="370">
        <v>788.01400000000001</v>
      </c>
      <c r="N73" s="370">
        <v>67.510999999999996</v>
      </c>
      <c r="O73" s="371" t="s">
        <v>135</v>
      </c>
      <c r="P73" s="372">
        <v>175.04400000000001</v>
      </c>
      <c r="Q73" s="373">
        <v>804.48500000000001</v>
      </c>
      <c r="R73" s="374">
        <v>67.27</v>
      </c>
    </row>
    <row r="74" spans="2:18" ht="15.75" x14ac:dyDescent="0.25">
      <c r="B74" s="391"/>
      <c r="C74" s="392"/>
      <c r="D74" s="392"/>
      <c r="E74" s="392"/>
      <c r="F74" s="391"/>
      <c r="G74" s="393"/>
      <c r="H74" s="393"/>
      <c r="I74" s="393"/>
      <c r="J74" s="394"/>
      <c r="K74" s="391"/>
      <c r="L74" s="392"/>
      <c r="M74" s="392"/>
      <c r="N74" s="392"/>
      <c r="O74" s="391"/>
      <c r="P74" s="393"/>
      <c r="Q74" s="393"/>
      <c r="R74" s="393"/>
    </row>
    <row r="75" spans="2:18" ht="15.75" x14ac:dyDescent="0.25">
      <c r="B75" s="391"/>
      <c r="C75" s="392"/>
      <c r="D75" s="392"/>
      <c r="E75" s="392"/>
      <c r="F75" s="391"/>
      <c r="G75" s="393"/>
      <c r="H75" s="393"/>
      <c r="I75" s="393"/>
      <c r="J75" s="394"/>
      <c r="K75" s="391"/>
      <c r="L75" s="392"/>
      <c r="M75" s="392"/>
      <c r="N75" s="392"/>
      <c r="O75" s="391"/>
      <c r="P75" s="393"/>
      <c r="Q75" s="393"/>
      <c r="R75" s="393"/>
    </row>
    <row r="76" spans="2:18" ht="15.75" x14ac:dyDescent="0.25">
      <c r="B76" s="391"/>
      <c r="C76" s="392"/>
      <c r="D76" s="392"/>
      <c r="E76" s="392"/>
      <c r="F76" s="391"/>
      <c r="G76" s="393"/>
      <c r="H76" s="393"/>
      <c r="I76" s="393"/>
      <c r="J76" s="394"/>
      <c r="K76" s="391"/>
      <c r="L76" s="392"/>
      <c r="M76" s="392"/>
      <c r="N76" s="392"/>
      <c r="O76" s="391"/>
      <c r="P76" s="393"/>
      <c r="Q76" s="393"/>
      <c r="R76" s="393"/>
    </row>
    <row r="77" spans="2:18" ht="15.75" x14ac:dyDescent="0.25">
      <c r="B77" s="395" t="s">
        <v>259</v>
      </c>
      <c r="C77" s="396"/>
      <c r="D77" s="396"/>
      <c r="E77" s="396"/>
      <c r="F77" s="395"/>
      <c r="G77" s="397"/>
      <c r="H77" s="397"/>
      <c r="I77" s="397"/>
      <c r="J77" s="345"/>
      <c r="K77" s="395" t="s">
        <v>260</v>
      </c>
      <c r="L77" s="396"/>
      <c r="M77" s="396"/>
      <c r="N77" s="396"/>
      <c r="O77" s="395"/>
      <c r="P77" s="397"/>
      <c r="Q77" s="397"/>
      <c r="R77" s="397"/>
    </row>
    <row r="78" spans="2:18" ht="16.5" thickBot="1" x14ac:dyDescent="0.3">
      <c r="B78" s="399" t="s">
        <v>167</v>
      </c>
      <c r="C78" s="400"/>
      <c r="D78" s="400"/>
      <c r="E78" s="400"/>
      <c r="F78" s="399"/>
      <c r="G78" s="398"/>
      <c r="H78" s="398"/>
      <c r="I78" s="398"/>
      <c r="J78" s="345"/>
      <c r="K78" s="399" t="s">
        <v>167</v>
      </c>
      <c r="L78" s="400"/>
      <c r="M78" s="400"/>
      <c r="N78" s="400"/>
      <c r="O78" s="399"/>
      <c r="P78" s="398"/>
      <c r="Q78" s="398"/>
      <c r="R78" s="398"/>
    </row>
    <row r="79" spans="2:18" ht="16.5" thickBot="1" x14ac:dyDescent="0.3">
      <c r="B79" s="380" t="s">
        <v>107</v>
      </c>
      <c r="C79" s="381"/>
      <c r="D79" s="381"/>
      <c r="E79" s="381"/>
      <c r="F79" s="381"/>
      <c r="G79" s="381"/>
      <c r="H79" s="381"/>
      <c r="I79" s="382"/>
      <c r="J79" s="345"/>
      <c r="K79" s="380" t="s">
        <v>108</v>
      </c>
      <c r="L79" s="381"/>
      <c r="M79" s="381"/>
      <c r="N79" s="381"/>
      <c r="O79" s="381"/>
      <c r="P79" s="381"/>
      <c r="Q79" s="381"/>
      <c r="R79" s="382"/>
    </row>
    <row r="80" spans="2:18" ht="16.5" thickBot="1" x14ac:dyDescent="0.3">
      <c r="B80" s="383" t="s">
        <v>290</v>
      </c>
      <c r="C80" s="384"/>
      <c r="D80" s="385"/>
      <c r="E80" s="386"/>
      <c r="F80" s="383" t="s">
        <v>291</v>
      </c>
      <c r="G80" s="384"/>
      <c r="H80" s="385"/>
      <c r="I80" s="386"/>
      <c r="J80" s="345"/>
      <c r="K80" s="383" t="s">
        <v>290</v>
      </c>
      <c r="L80" s="384"/>
      <c r="M80" s="385"/>
      <c r="N80" s="386"/>
      <c r="O80" s="383" t="s">
        <v>291</v>
      </c>
      <c r="P80" s="384"/>
      <c r="Q80" s="385"/>
      <c r="R80" s="386"/>
    </row>
    <row r="81" spans="2:18" ht="30.75" thickBot="1" x14ac:dyDescent="0.25">
      <c r="B81" s="346" t="s">
        <v>109</v>
      </c>
      <c r="C81" s="347" t="s">
        <v>89</v>
      </c>
      <c r="D81" s="348" t="s">
        <v>131</v>
      </c>
      <c r="E81" s="349" t="s">
        <v>110</v>
      </c>
      <c r="F81" s="346" t="s">
        <v>109</v>
      </c>
      <c r="G81" s="347" t="s">
        <v>89</v>
      </c>
      <c r="H81" s="348" t="s">
        <v>131</v>
      </c>
      <c r="I81" s="349" t="s">
        <v>110</v>
      </c>
      <c r="J81" s="345"/>
      <c r="K81" s="346" t="s">
        <v>109</v>
      </c>
      <c r="L81" s="347" t="s">
        <v>89</v>
      </c>
      <c r="M81" s="348" t="s">
        <v>131</v>
      </c>
      <c r="N81" s="349" t="s">
        <v>110</v>
      </c>
      <c r="O81" s="346" t="s">
        <v>109</v>
      </c>
      <c r="P81" s="347" t="s">
        <v>89</v>
      </c>
      <c r="Q81" s="348" t="s">
        <v>131</v>
      </c>
      <c r="R81" s="349" t="s">
        <v>110</v>
      </c>
    </row>
    <row r="82" spans="2:18" ht="16.5" thickBot="1" x14ac:dyDescent="0.3">
      <c r="B82" s="350" t="s">
        <v>102</v>
      </c>
      <c r="C82" s="351">
        <v>259915.12400000001</v>
      </c>
      <c r="D82" s="352">
        <v>1214204.4469999999</v>
      </c>
      <c r="E82" s="353">
        <v>221903.67800000001</v>
      </c>
      <c r="F82" s="354" t="s">
        <v>102</v>
      </c>
      <c r="G82" s="355">
        <v>184662.29500000001</v>
      </c>
      <c r="H82" s="356">
        <v>845627.60900000005</v>
      </c>
      <c r="I82" s="353">
        <v>214407.652</v>
      </c>
      <c r="J82" s="345"/>
      <c r="K82" s="350" t="s">
        <v>102</v>
      </c>
      <c r="L82" s="351">
        <v>85607.347999999998</v>
      </c>
      <c r="M82" s="352">
        <v>399213.75699999998</v>
      </c>
      <c r="N82" s="353">
        <v>106559.234</v>
      </c>
      <c r="O82" s="354" t="s">
        <v>102</v>
      </c>
      <c r="P82" s="355">
        <v>67239.945999999996</v>
      </c>
      <c r="Q82" s="356">
        <v>306996.67099999997</v>
      </c>
      <c r="R82" s="353">
        <v>94441.733999999997</v>
      </c>
    </row>
    <row r="83" spans="2:18" ht="15.75" x14ac:dyDescent="0.25">
      <c r="B83" s="357" t="s">
        <v>214</v>
      </c>
      <c r="C83" s="358">
        <v>50336.542999999998</v>
      </c>
      <c r="D83" s="358">
        <v>233961.046</v>
      </c>
      <c r="E83" s="358">
        <v>49209.178999999996</v>
      </c>
      <c r="F83" s="359" t="s">
        <v>136</v>
      </c>
      <c r="G83" s="360">
        <v>39253.697999999997</v>
      </c>
      <c r="H83" s="361">
        <v>180198.78700000001</v>
      </c>
      <c r="I83" s="362">
        <v>50737.285000000003</v>
      </c>
      <c r="J83" s="345"/>
      <c r="K83" s="357" t="s">
        <v>69</v>
      </c>
      <c r="L83" s="358">
        <v>20183.379000000001</v>
      </c>
      <c r="M83" s="358">
        <v>94143.584000000003</v>
      </c>
      <c r="N83" s="358">
        <v>21345.753000000001</v>
      </c>
      <c r="O83" s="359" t="s">
        <v>69</v>
      </c>
      <c r="P83" s="360">
        <v>20089.657999999999</v>
      </c>
      <c r="Q83" s="361">
        <v>91751.501999999993</v>
      </c>
      <c r="R83" s="362">
        <v>33265.332000000002</v>
      </c>
    </row>
    <row r="84" spans="2:18" ht="15.75" x14ac:dyDescent="0.25">
      <c r="B84" s="363" t="s">
        <v>136</v>
      </c>
      <c r="C84" s="364">
        <v>44679.046000000002</v>
      </c>
      <c r="D84" s="364">
        <v>210173.93799999999</v>
      </c>
      <c r="E84" s="364">
        <v>39844.498</v>
      </c>
      <c r="F84" s="365" t="s">
        <v>214</v>
      </c>
      <c r="G84" s="366">
        <v>25443.138999999999</v>
      </c>
      <c r="H84" s="367">
        <v>116387.764</v>
      </c>
      <c r="I84" s="368">
        <v>33099.714</v>
      </c>
      <c r="J84" s="345"/>
      <c r="K84" s="363" t="s">
        <v>68</v>
      </c>
      <c r="L84" s="364">
        <v>16060.552</v>
      </c>
      <c r="M84" s="364">
        <v>75016.429999999993</v>
      </c>
      <c r="N84" s="364">
        <v>7343.9759999999997</v>
      </c>
      <c r="O84" s="365" t="s">
        <v>68</v>
      </c>
      <c r="P84" s="366">
        <v>10503.083000000001</v>
      </c>
      <c r="Q84" s="367">
        <v>47979.430999999997</v>
      </c>
      <c r="R84" s="368">
        <v>6270.3639999999996</v>
      </c>
    </row>
    <row r="85" spans="2:18" ht="15.75" x14ac:dyDescent="0.25">
      <c r="B85" s="363" t="s">
        <v>69</v>
      </c>
      <c r="C85" s="364">
        <v>23171.498</v>
      </c>
      <c r="D85" s="364">
        <v>107980.16</v>
      </c>
      <c r="E85" s="364">
        <v>32652.135999999999</v>
      </c>
      <c r="F85" s="365" t="s">
        <v>69</v>
      </c>
      <c r="G85" s="366">
        <v>12827.32</v>
      </c>
      <c r="H85" s="367">
        <v>58717.652000000002</v>
      </c>
      <c r="I85" s="368">
        <v>27039.167000000001</v>
      </c>
      <c r="J85" s="345"/>
      <c r="K85" s="363" t="s">
        <v>214</v>
      </c>
      <c r="L85" s="364">
        <v>13333.191999999999</v>
      </c>
      <c r="M85" s="364">
        <v>62391.724000000002</v>
      </c>
      <c r="N85" s="364">
        <v>6500.576</v>
      </c>
      <c r="O85" s="365" t="s">
        <v>214</v>
      </c>
      <c r="P85" s="366">
        <v>8483.2860000000001</v>
      </c>
      <c r="Q85" s="367">
        <v>38918.857000000004</v>
      </c>
      <c r="R85" s="368">
        <v>6012.7780000000002</v>
      </c>
    </row>
    <row r="86" spans="2:18" ht="15.75" x14ac:dyDescent="0.25">
      <c r="B86" s="363" t="s">
        <v>166</v>
      </c>
      <c r="C86" s="364">
        <v>13764.975</v>
      </c>
      <c r="D86" s="364">
        <v>63957.667999999998</v>
      </c>
      <c r="E86" s="364">
        <v>9407.0040000000008</v>
      </c>
      <c r="F86" s="365" t="s">
        <v>166</v>
      </c>
      <c r="G86" s="366">
        <v>10907.351000000001</v>
      </c>
      <c r="H86" s="367">
        <v>50324.425999999999</v>
      </c>
      <c r="I86" s="368">
        <v>10139.054</v>
      </c>
      <c r="J86" s="345"/>
      <c r="K86" s="363" t="s">
        <v>117</v>
      </c>
      <c r="L86" s="364">
        <v>6252.0439999999999</v>
      </c>
      <c r="M86" s="364">
        <v>29107.987000000001</v>
      </c>
      <c r="N86" s="364">
        <v>7344.7579999999998</v>
      </c>
      <c r="O86" s="365" t="s">
        <v>117</v>
      </c>
      <c r="P86" s="366">
        <v>6212.3630000000003</v>
      </c>
      <c r="Q86" s="367">
        <v>28360.152999999998</v>
      </c>
      <c r="R86" s="368">
        <v>6752.3919999999998</v>
      </c>
    </row>
    <row r="87" spans="2:18" ht="15.75" x14ac:dyDescent="0.25">
      <c r="B87" s="363" t="s">
        <v>168</v>
      </c>
      <c r="C87" s="364">
        <v>12139.377</v>
      </c>
      <c r="D87" s="364">
        <v>56856.186000000002</v>
      </c>
      <c r="E87" s="364">
        <v>8289.6749999999993</v>
      </c>
      <c r="F87" s="365" t="s">
        <v>168</v>
      </c>
      <c r="G87" s="366">
        <v>9619.9480000000003</v>
      </c>
      <c r="H87" s="367">
        <v>43751.23</v>
      </c>
      <c r="I87" s="368">
        <v>10832.901</v>
      </c>
      <c r="J87" s="345"/>
      <c r="K87" s="363" t="s">
        <v>114</v>
      </c>
      <c r="L87" s="364">
        <v>4872.2759999999998</v>
      </c>
      <c r="M87" s="364">
        <v>22682.091</v>
      </c>
      <c r="N87" s="364">
        <v>25278.696</v>
      </c>
      <c r="O87" s="365" t="s">
        <v>136</v>
      </c>
      <c r="P87" s="366">
        <v>3382.9850000000001</v>
      </c>
      <c r="Q87" s="367">
        <v>15424.228999999999</v>
      </c>
      <c r="R87" s="368">
        <v>1426.1310000000001</v>
      </c>
    </row>
    <row r="88" spans="2:18" ht="15.75" x14ac:dyDescent="0.25">
      <c r="B88" s="363" t="s">
        <v>169</v>
      </c>
      <c r="C88" s="364">
        <v>10156.192999999999</v>
      </c>
      <c r="D88" s="364">
        <v>47401.178999999996</v>
      </c>
      <c r="E88" s="364">
        <v>6298.45</v>
      </c>
      <c r="F88" s="365" t="s">
        <v>164</v>
      </c>
      <c r="G88" s="366">
        <v>6917.1009999999997</v>
      </c>
      <c r="H88" s="367">
        <v>31762.361000000001</v>
      </c>
      <c r="I88" s="368">
        <v>5110.5770000000002</v>
      </c>
      <c r="J88" s="345"/>
      <c r="K88" s="363" t="s">
        <v>115</v>
      </c>
      <c r="L88" s="364">
        <v>3486.6950000000002</v>
      </c>
      <c r="M88" s="364">
        <v>16221.418</v>
      </c>
      <c r="N88" s="364">
        <v>15674.277</v>
      </c>
      <c r="O88" s="365" t="s">
        <v>111</v>
      </c>
      <c r="P88" s="366">
        <v>2638.1869999999999</v>
      </c>
      <c r="Q88" s="367">
        <v>12043.762000000001</v>
      </c>
      <c r="R88" s="368">
        <v>645.30100000000004</v>
      </c>
    </row>
    <row r="89" spans="2:18" ht="15.75" x14ac:dyDescent="0.25">
      <c r="B89" s="363" t="s">
        <v>111</v>
      </c>
      <c r="C89" s="364">
        <v>7412.8760000000002</v>
      </c>
      <c r="D89" s="364">
        <v>34713.635999999999</v>
      </c>
      <c r="E89" s="364">
        <v>5198.8090000000002</v>
      </c>
      <c r="F89" s="365" t="s">
        <v>237</v>
      </c>
      <c r="G89" s="366">
        <v>6733.4849999999997</v>
      </c>
      <c r="H89" s="367">
        <v>31064.437999999998</v>
      </c>
      <c r="I89" s="368">
        <v>7197.5029999999997</v>
      </c>
      <c r="J89" s="345"/>
      <c r="K89" s="363" t="s">
        <v>111</v>
      </c>
      <c r="L89" s="364">
        <v>3026.3229999999999</v>
      </c>
      <c r="M89" s="364">
        <v>14020.218000000001</v>
      </c>
      <c r="N89" s="364">
        <v>453.33699999999999</v>
      </c>
      <c r="O89" s="365" t="s">
        <v>114</v>
      </c>
      <c r="P89" s="366">
        <v>1986.433</v>
      </c>
      <c r="Q89" s="367">
        <v>9021.116</v>
      </c>
      <c r="R89" s="368">
        <v>10084.249</v>
      </c>
    </row>
    <row r="90" spans="2:18" ht="15.75" x14ac:dyDescent="0.25">
      <c r="B90" s="363" t="s">
        <v>237</v>
      </c>
      <c r="C90" s="364">
        <v>6820.6890000000003</v>
      </c>
      <c r="D90" s="364">
        <v>32225.695</v>
      </c>
      <c r="E90" s="364">
        <v>4853.5029999999997</v>
      </c>
      <c r="F90" s="365" t="s">
        <v>111</v>
      </c>
      <c r="G90" s="366">
        <v>6360.6480000000001</v>
      </c>
      <c r="H90" s="367">
        <v>29110.696</v>
      </c>
      <c r="I90" s="368">
        <v>4617.25</v>
      </c>
      <c r="J90" s="345"/>
      <c r="K90" s="363" t="s">
        <v>112</v>
      </c>
      <c r="L90" s="364">
        <v>2381.23</v>
      </c>
      <c r="M90" s="364">
        <v>11082.743</v>
      </c>
      <c r="N90" s="364">
        <v>1330.0609999999999</v>
      </c>
      <c r="O90" s="365" t="s">
        <v>119</v>
      </c>
      <c r="P90" s="366">
        <v>1984.2049999999999</v>
      </c>
      <c r="Q90" s="367">
        <v>9033.4660000000003</v>
      </c>
      <c r="R90" s="368">
        <v>2901.4369999999999</v>
      </c>
    </row>
    <row r="91" spans="2:18" ht="15.75" x14ac:dyDescent="0.25">
      <c r="B91" s="363" t="s">
        <v>153</v>
      </c>
      <c r="C91" s="364">
        <v>6273.5950000000003</v>
      </c>
      <c r="D91" s="364">
        <v>29291.575000000001</v>
      </c>
      <c r="E91" s="364">
        <v>5680.0029999999997</v>
      </c>
      <c r="F91" s="365" t="s">
        <v>169</v>
      </c>
      <c r="G91" s="366">
        <v>6196.3490000000002</v>
      </c>
      <c r="H91" s="367">
        <v>28223.200000000001</v>
      </c>
      <c r="I91" s="368">
        <v>5629.1570000000002</v>
      </c>
      <c r="J91" s="345"/>
      <c r="K91" s="363" t="s">
        <v>136</v>
      </c>
      <c r="L91" s="364">
        <v>2333.16</v>
      </c>
      <c r="M91" s="364">
        <v>10734.111999999999</v>
      </c>
      <c r="N91" s="364">
        <v>932.22900000000004</v>
      </c>
      <c r="O91" s="365" t="s">
        <v>164</v>
      </c>
      <c r="P91" s="366">
        <v>1723.143</v>
      </c>
      <c r="Q91" s="367">
        <v>7794.2759999999998</v>
      </c>
      <c r="R91" s="368">
        <v>2561</v>
      </c>
    </row>
    <row r="92" spans="2:18" ht="15.75" x14ac:dyDescent="0.25">
      <c r="B92" s="363" t="s">
        <v>212</v>
      </c>
      <c r="C92" s="364">
        <v>4948.616</v>
      </c>
      <c r="D92" s="364">
        <v>23084.201000000001</v>
      </c>
      <c r="E92" s="364">
        <v>3051.75</v>
      </c>
      <c r="F92" s="365" t="s">
        <v>153</v>
      </c>
      <c r="G92" s="366">
        <v>4360.0929999999998</v>
      </c>
      <c r="H92" s="367">
        <v>19928.903999999999</v>
      </c>
      <c r="I92" s="368">
        <v>5343</v>
      </c>
      <c r="J92" s="345"/>
      <c r="K92" s="363" t="s">
        <v>164</v>
      </c>
      <c r="L92" s="364">
        <v>2299.3519999999999</v>
      </c>
      <c r="M92" s="364">
        <v>10746.502</v>
      </c>
      <c r="N92" s="364">
        <v>2000</v>
      </c>
      <c r="O92" s="365" t="s">
        <v>115</v>
      </c>
      <c r="P92" s="366">
        <v>1531.52</v>
      </c>
      <c r="Q92" s="367">
        <v>6968.3140000000003</v>
      </c>
      <c r="R92" s="368">
        <v>10258.365</v>
      </c>
    </row>
    <row r="93" spans="2:18" ht="15.75" x14ac:dyDescent="0.25">
      <c r="B93" s="363" t="s">
        <v>121</v>
      </c>
      <c r="C93" s="364">
        <v>4575.5150000000003</v>
      </c>
      <c r="D93" s="364">
        <v>21416.046999999999</v>
      </c>
      <c r="E93" s="364">
        <v>4175.13</v>
      </c>
      <c r="F93" s="365" t="s">
        <v>276</v>
      </c>
      <c r="G93" s="366">
        <v>4043.1379999999999</v>
      </c>
      <c r="H93" s="367">
        <v>18491.681</v>
      </c>
      <c r="I93" s="368">
        <v>5366.81</v>
      </c>
      <c r="J93" s="345"/>
      <c r="K93" s="363" t="s">
        <v>71</v>
      </c>
      <c r="L93" s="364">
        <v>2228.5349999999999</v>
      </c>
      <c r="M93" s="364">
        <v>10400.805</v>
      </c>
      <c r="N93" s="364">
        <v>7262.9040000000005</v>
      </c>
      <c r="O93" s="365" t="s">
        <v>112</v>
      </c>
      <c r="P93" s="366">
        <v>1282.3779999999999</v>
      </c>
      <c r="Q93" s="367">
        <v>5858.768</v>
      </c>
      <c r="R93" s="368">
        <v>346.81799999999998</v>
      </c>
    </row>
    <row r="94" spans="2:18" ht="15.75" x14ac:dyDescent="0.25">
      <c r="B94" s="363" t="s">
        <v>157</v>
      </c>
      <c r="C94" s="364">
        <v>3846.3960000000002</v>
      </c>
      <c r="D94" s="364">
        <v>17792.652999999998</v>
      </c>
      <c r="E94" s="364">
        <v>2739</v>
      </c>
      <c r="F94" s="365" t="s">
        <v>121</v>
      </c>
      <c r="G94" s="366">
        <v>3526.511</v>
      </c>
      <c r="H94" s="367">
        <v>16099.486000000001</v>
      </c>
      <c r="I94" s="368">
        <v>4701.0720000000001</v>
      </c>
      <c r="J94" s="345"/>
      <c r="K94" s="363" t="s">
        <v>222</v>
      </c>
      <c r="L94" s="364">
        <v>1754.3720000000001</v>
      </c>
      <c r="M94" s="364">
        <v>8199.1890000000003</v>
      </c>
      <c r="N94" s="364">
        <v>1668.085</v>
      </c>
      <c r="O94" s="365" t="s">
        <v>152</v>
      </c>
      <c r="P94" s="366">
        <v>1264.028</v>
      </c>
      <c r="Q94" s="367">
        <v>5773.84</v>
      </c>
      <c r="R94" s="368">
        <v>2492.2510000000002</v>
      </c>
    </row>
    <row r="95" spans="2:18" ht="15.75" x14ac:dyDescent="0.25">
      <c r="B95" s="363" t="s">
        <v>224</v>
      </c>
      <c r="C95" s="364">
        <v>3684.1239999999998</v>
      </c>
      <c r="D95" s="364">
        <v>17209.858</v>
      </c>
      <c r="E95" s="364">
        <v>2264.3000000000002</v>
      </c>
      <c r="F95" s="365" t="s">
        <v>113</v>
      </c>
      <c r="G95" s="366">
        <v>3214.489</v>
      </c>
      <c r="H95" s="367">
        <v>14621.516</v>
      </c>
      <c r="I95" s="368">
        <v>1709.394</v>
      </c>
      <c r="J95" s="345"/>
      <c r="K95" s="363" t="s">
        <v>129</v>
      </c>
      <c r="L95" s="364">
        <v>1463.998</v>
      </c>
      <c r="M95" s="364">
        <v>6876.7160000000003</v>
      </c>
      <c r="N95" s="364">
        <v>4867.3360000000002</v>
      </c>
      <c r="O95" s="365" t="s">
        <v>127</v>
      </c>
      <c r="P95" s="366">
        <v>1060.181</v>
      </c>
      <c r="Q95" s="367">
        <v>4831.2240000000002</v>
      </c>
      <c r="R95" s="368">
        <v>253.75399999999999</v>
      </c>
    </row>
    <row r="96" spans="2:18" ht="15.75" x14ac:dyDescent="0.25">
      <c r="B96" s="363" t="s">
        <v>68</v>
      </c>
      <c r="C96" s="364">
        <v>3667.3420000000001</v>
      </c>
      <c r="D96" s="364">
        <v>16950.560000000001</v>
      </c>
      <c r="E96" s="364">
        <v>3107.4580000000001</v>
      </c>
      <c r="F96" s="365" t="s">
        <v>275</v>
      </c>
      <c r="G96" s="366">
        <v>2761.57</v>
      </c>
      <c r="H96" s="367">
        <v>12627.491</v>
      </c>
      <c r="I96" s="368">
        <v>3316.2</v>
      </c>
      <c r="J96" s="345"/>
      <c r="K96" s="363" t="s">
        <v>119</v>
      </c>
      <c r="L96" s="364">
        <v>1186.183</v>
      </c>
      <c r="M96" s="364">
        <v>5465.4549999999999</v>
      </c>
      <c r="N96" s="364">
        <v>1377.538</v>
      </c>
      <c r="O96" s="365" t="s">
        <v>222</v>
      </c>
      <c r="P96" s="366">
        <v>1020.245</v>
      </c>
      <c r="Q96" s="367">
        <v>4665.6559999999999</v>
      </c>
      <c r="R96" s="368">
        <v>1965.297</v>
      </c>
    </row>
    <row r="97" spans="2:18" ht="15.75" x14ac:dyDescent="0.25">
      <c r="B97" s="363" t="s">
        <v>119</v>
      </c>
      <c r="C97" s="364">
        <v>3362.0160000000001</v>
      </c>
      <c r="D97" s="364">
        <v>15611.59</v>
      </c>
      <c r="E97" s="364">
        <v>1895.3989999999999</v>
      </c>
      <c r="F97" s="365" t="s">
        <v>281</v>
      </c>
      <c r="G97" s="366">
        <v>2585.3739999999998</v>
      </c>
      <c r="H97" s="367">
        <v>11778.428</v>
      </c>
      <c r="I97" s="368">
        <v>2661</v>
      </c>
      <c r="J97" s="345"/>
      <c r="K97" s="363" t="s">
        <v>127</v>
      </c>
      <c r="L97" s="364">
        <v>1029.557</v>
      </c>
      <c r="M97" s="364">
        <v>4809.05</v>
      </c>
      <c r="N97" s="364">
        <v>275.61599999999999</v>
      </c>
      <c r="O97" s="365" t="s">
        <v>123</v>
      </c>
      <c r="P97" s="366">
        <v>636.08299999999997</v>
      </c>
      <c r="Q97" s="367">
        <v>2910.5</v>
      </c>
      <c r="R97" s="368">
        <v>285.91399999999999</v>
      </c>
    </row>
    <row r="98" spans="2:18" ht="16.5" thickBot="1" x14ac:dyDescent="0.3">
      <c r="B98" s="369" t="s">
        <v>154</v>
      </c>
      <c r="C98" s="370">
        <v>3305.6280000000002</v>
      </c>
      <c r="D98" s="370">
        <v>15413.425999999999</v>
      </c>
      <c r="E98" s="370">
        <v>2327.0500000000002</v>
      </c>
      <c r="F98" s="371" t="s">
        <v>117</v>
      </c>
      <c r="G98" s="372">
        <v>2355.6909999999998</v>
      </c>
      <c r="H98" s="373">
        <v>10748.268</v>
      </c>
      <c r="I98" s="374">
        <v>2560.4830000000002</v>
      </c>
      <c r="J98" s="345"/>
      <c r="K98" s="369" t="s">
        <v>123</v>
      </c>
      <c r="L98" s="370">
        <v>803.48599999999999</v>
      </c>
      <c r="M98" s="370">
        <v>3725.665</v>
      </c>
      <c r="N98" s="370">
        <v>479.67700000000002</v>
      </c>
      <c r="O98" s="371" t="s">
        <v>121</v>
      </c>
      <c r="P98" s="372">
        <v>625.98800000000006</v>
      </c>
      <c r="Q98" s="373">
        <v>2840.395</v>
      </c>
      <c r="R98" s="374">
        <v>251.01900000000001</v>
      </c>
    </row>
    <row r="99" spans="2:18" x14ac:dyDescent="0.2">
      <c r="B99" s="375"/>
      <c r="C99" s="375"/>
      <c r="D99" s="375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</row>
    <row r="100" spans="2:18" x14ac:dyDescent="0.2">
      <c r="B100" s="375"/>
      <c r="C100" s="375"/>
      <c r="D100" s="375"/>
      <c r="E100" s="375"/>
      <c r="F100" s="375"/>
      <c r="G100" s="375"/>
      <c r="H100" s="375"/>
      <c r="I100" s="375"/>
      <c r="J100" s="375"/>
      <c r="K100" s="375"/>
      <c r="L100" s="375"/>
      <c r="M100" s="375"/>
      <c r="N100" s="375"/>
      <c r="O100" s="375"/>
      <c r="P100" s="375"/>
      <c r="Q100" s="375"/>
      <c r="R100" s="375"/>
    </row>
    <row r="101" spans="2:18" ht="16.5" x14ac:dyDescent="0.25">
      <c r="B101" s="401"/>
      <c r="C101" s="401"/>
      <c r="D101" s="401"/>
      <c r="E101" s="401"/>
      <c r="F101" s="401"/>
      <c r="G101" s="401"/>
      <c r="H101" s="401"/>
      <c r="I101" s="402"/>
      <c r="J101" s="402"/>
      <c r="K101" s="401"/>
      <c r="L101" s="401"/>
      <c r="M101" s="401"/>
      <c r="N101" s="401"/>
      <c r="O101" s="401"/>
      <c r="P101" s="401"/>
      <c r="Q101" s="401"/>
      <c r="R101" s="402"/>
    </row>
    <row r="102" spans="2:18" ht="15.75" x14ac:dyDescent="0.25">
      <c r="B102" s="376" t="s">
        <v>261</v>
      </c>
      <c r="C102" s="376"/>
      <c r="D102" s="376"/>
      <c r="E102" s="376"/>
      <c r="F102" s="376"/>
      <c r="G102" s="378"/>
      <c r="H102" s="378"/>
      <c r="I102" s="378"/>
      <c r="J102" s="378"/>
      <c r="K102" s="376" t="s">
        <v>262</v>
      </c>
      <c r="L102" s="376"/>
      <c r="M102" s="376"/>
      <c r="N102" s="376"/>
      <c r="O102" s="376"/>
      <c r="P102" s="378"/>
      <c r="Q102" s="378"/>
      <c r="R102" s="378"/>
    </row>
    <row r="103" spans="2:18" ht="16.5" thickBot="1" x14ac:dyDescent="0.3">
      <c r="B103" s="379" t="s">
        <v>167</v>
      </c>
      <c r="C103" s="376"/>
      <c r="D103" s="376"/>
      <c r="E103" s="376"/>
      <c r="F103" s="376"/>
      <c r="G103" s="378"/>
      <c r="H103" s="378"/>
      <c r="I103" s="378"/>
      <c r="J103" s="378"/>
      <c r="K103" s="379" t="s">
        <v>167</v>
      </c>
      <c r="L103" s="376"/>
      <c r="M103" s="376"/>
      <c r="N103" s="376"/>
      <c r="O103" s="376"/>
      <c r="P103" s="378"/>
      <c r="Q103" s="378"/>
      <c r="R103" s="378"/>
    </row>
    <row r="104" spans="2:18" ht="16.5" thickBot="1" x14ac:dyDescent="0.3">
      <c r="B104" s="380" t="s">
        <v>107</v>
      </c>
      <c r="C104" s="381"/>
      <c r="D104" s="381"/>
      <c r="E104" s="381"/>
      <c r="F104" s="381"/>
      <c r="G104" s="381"/>
      <c r="H104" s="381"/>
      <c r="I104" s="382"/>
      <c r="J104" s="378"/>
      <c r="K104" s="380" t="s">
        <v>108</v>
      </c>
      <c r="L104" s="381"/>
      <c r="M104" s="381"/>
      <c r="N104" s="381"/>
      <c r="O104" s="381"/>
      <c r="P104" s="381"/>
      <c r="Q104" s="381"/>
      <c r="R104" s="382"/>
    </row>
    <row r="105" spans="2:18" ht="16.5" thickBot="1" x14ac:dyDescent="0.3">
      <c r="B105" s="383" t="s">
        <v>290</v>
      </c>
      <c r="C105" s="384"/>
      <c r="D105" s="385"/>
      <c r="E105" s="386"/>
      <c r="F105" s="383" t="s">
        <v>291</v>
      </c>
      <c r="G105" s="384"/>
      <c r="H105" s="385"/>
      <c r="I105" s="386"/>
      <c r="J105" s="378"/>
      <c r="K105" s="383" t="s">
        <v>290</v>
      </c>
      <c r="L105" s="384"/>
      <c r="M105" s="385"/>
      <c r="N105" s="386"/>
      <c r="O105" s="383" t="s">
        <v>291</v>
      </c>
      <c r="P105" s="384"/>
      <c r="Q105" s="385"/>
      <c r="R105" s="386"/>
    </row>
    <row r="106" spans="2:18" ht="32.25" thickBot="1" x14ac:dyDescent="0.3">
      <c r="B106" s="387" t="s">
        <v>109</v>
      </c>
      <c r="C106" s="388" t="s">
        <v>89</v>
      </c>
      <c r="D106" s="389" t="s">
        <v>131</v>
      </c>
      <c r="E106" s="390" t="s">
        <v>110</v>
      </c>
      <c r="F106" s="387" t="s">
        <v>109</v>
      </c>
      <c r="G106" s="388" t="s">
        <v>89</v>
      </c>
      <c r="H106" s="389" t="s">
        <v>131</v>
      </c>
      <c r="I106" s="390" t="s">
        <v>110</v>
      </c>
      <c r="J106" s="378"/>
      <c r="K106" s="387" t="s">
        <v>109</v>
      </c>
      <c r="L106" s="388" t="s">
        <v>89</v>
      </c>
      <c r="M106" s="389" t="s">
        <v>131</v>
      </c>
      <c r="N106" s="390" t="s">
        <v>110</v>
      </c>
      <c r="O106" s="387" t="s">
        <v>109</v>
      </c>
      <c r="P106" s="388" t="s">
        <v>89</v>
      </c>
      <c r="Q106" s="389" t="s">
        <v>131</v>
      </c>
      <c r="R106" s="390" t="s">
        <v>110</v>
      </c>
    </row>
    <row r="107" spans="2:18" ht="16.5" thickBot="1" x14ac:dyDescent="0.3">
      <c r="B107" s="350" t="s">
        <v>102</v>
      </c>
      <c r="C107" s="351">
        <v>475662.72499999998</v>
      </c>
      <c r="D107" s="352">
        <v>2219252.145</v>
      </c>
      <c r="E107" s="353">
        <v>74595.269</v>
      </c>
      <c r="F107" s="354" t="s">
        <v>102</v>
      </c>
      <c r="G107" s="355">
        <v>374442.799</v>
      </c>
      <c r="H107" s="356">
        <v>1715852.473</v>
      </c>
      <c r="I107" s="353">
        <v>74439.701000000001</v>
      </c>
      <c r="J107" s="378"/>
      <c r="K107" s="350" t="s">
        <v>102</v>
      </c>
      <c r="L107" s="351">
        <v>174600.19699999999</v>
      </c>
      <c r="M107" s="352">
        <v>818233.22900000005</v>
      </c>
      <c r="N107" s="353">
        <v>26995.035</v>
      </c>
      <c r="O107" s="354" t="s">
        <v>102</v>
      </c>
      <c r="P107" s="355">
        <v>126338.25</v>
      </c>
      <c r="Q107" s="356">
        <v>574975.554</v>
      </c>
      <c r="R107" s="353">
        <v>22018.864000000001</v>
      </c>
    </row>
    <row r="108" spans="2:18" ht="15.75" x14ac:dyDescent="0.25">
      <c r="B108" s="357" t="s">
        <v>115</v>
      </c>
      <c r="C108" s="358">
        <v>89658.032000000007</v>
      </c>
      <c r="D108" s="358">
        <v>421175.86300000001</v>
      </c>
      <c r="E108" s="358">
        <v>13544.045</v>
      </c>
      <c r="F108" s="359" t="s">
        <v>115</v>
      </c>
      <c r="G108" s="360">
        <v>79852.173999999999</v>
      </c>
      <c r="H108" s="361">
        <v>364162.85</v>
      </c>
      <c r="I108" s="362">
        <v>15822.573</v>
      </c>
      <c r="J108" s="378"/>
      <c r="K108" s="357" t="s">
        <v>69</v>
      </c>
      <c r="L108" s="358">
        <v>39174.514999999999</v>
      </c>
      <c r="M108" s="358">
        <v>183107.87400000001</v>
      </c>
      <c r="N108" s="358">
        <v>5894.2049999999999</v>
      </c>
      <c r="O108" s="359" t="s">
        <v>69</v>
      </c>
      <c r="P108" s="360">
        <v>38152.665000000001</v>
      </c>
      <c r="Q108" s="361">
        <v>173643.79800000001</v>
      </c>
      <c r="R108" s="362">
        <v>6026.0569999999998</v>
      </c>
    </row>
    <row r="109" spans="2:18" ht="15.75" x14ac:dyDescent="0.25">
      <c r="B109" s="363" t="s">
        <v>214</v>
      </c>
      <c r="C109" s="364">
        <v>64072.811000000002</v>
      </c>
      <c r="D109" s="364">
        <v>297386.321</v>
      </c>
      <c r="E109" s="364">
        <v>9812.7489999999998</v>
      </c>
      <c r="F109" s="365" t="s">
        <v>214</v>
      </c>
      <c r="G109" s="366">
        <v>38539.644999999997</v>
      </c>
      <c r="H109" s="367">
        <v>178945.58900000001</v>
      </c>
      <c r="I109" s="368">
        <v>8453.5499999999993</v>
      </c>
      <c r="J109" s="378"/>
      <c r="K109" s="363" t="s">
        <v>164</v>
      </c>
      <c r="L109" s="364">
        <v>33108.118000000002</v>
      </c>
      <c r="M109" s="364">
        <v>156986.69399999999</v>
      </c>
      <c r="N109" s="364">
        <v>5416.326</v>
      </c>
      <c r="O109" s="365" t="s">
        <v>117</v>
      </c>
      <c r="P109" s="366">
        <v>24398.764999999999</v>
      </c>
      <c r="Q109" s="367">
        <v>111955.016</v>
      </c>
      <c r="R109" s="368">
        <v>3356.7159999999999</v>
      </c>
    </row>
    <row r="110" spans="2:18" ht="15.75" x14ac:dyDescent="0.25">
      <c r="B110" s="363" t="s">
        <v>68</v>
      </c>
      <c r="C110" s="364">
        <v>61127.637000000002</v>
      </c>
      <c r="D110" s="364">
        <v>284898.97600000002</v>
      </c>
      <c r="E110" s="364">
        <v>9524.5310000000009</v>
      </c>
      <c r="F110" s="365" t="s">
        <v>124</v>
      </c>
      <c r="G110" s="366">
        <v>32806.947</v>
      </c>
      <c r="H110" s="367">
        <v>149702.258</v>
      </c>
      <c r="I110" s="368">
        <v>6512.3320000000003</v>
      </c>
      <c r="J110" s="378"/>
      <c r="K110" s="363" t="s">
        <v>117</v>
      </c>
      <c r="L110" s="364">
        <v>26238.797999999999</v>
      </c>
      <c r="M110" s="364">
        <v>122501.046</v>
      </c>
      <c r="N110" s="364">
        <v>3553.1559999999999</v>
      </c>
      <c r="O110" s="365" t="s">
        <v>214</v>
      </c>
      <c r="P110" s="366">
        <v>17086.29</v>
      </c>
      <c r="Q110" s="367">
        <v>77787.282000000007</v>
      </c>
      <c r="R110" s="368">
        <v>3162.0770000000002</v>
      </c>
    </row>
    <row r="111" spans="2:18" ht="15.75" x14ac:dyDescent="0.25">
      <c r="B111" s="363" t="s">
        <v>69</v>
      </c>
      <c r="C111" s="364">
        <v>41743.39</v>
      </c>
      <c r="D111" s="364">
        <v>194271.34299999999</v>
      </c>
      <c r="E111" s="364">
        <v>7579.8209999999999</v>
      </c>
      <c r="F111" s="365" t="s">
        <v>71</v>
      </c>
      <c r="G111" s="366">
        <v>28657.08</v>
      </c>
      <c r="H111" s="367">
        <v>130654.72100000001</v>
      </c>
      <c r="I111" s="368">
        <v>5525.9290000000001</v>
      </c>
      <c r="J111" s="378"/>
      <c r="K111" s="363" t="s">
        <v>214</v>
      </c>
      <c r="L111" s="364">
        <v>24128.157999999999</v>
      </c>
      <c r="M111" s="364">
        <v>112800.77099999999</v>
      </c>
      <c r="N111" s="364">
        <v>3542.5990000000002</v>
      </c>
      <c r="O111" s="365" t="s">
        <v>68</v>
      </c>
      <c r="P111" s="366">
        <v>15771.58</v>
      </c>
      <c r="Q111" s="367">
        <v>71377.828999999998</v>
      </c>
      <c r="R111" s="368">
        <v>2816.1350000000002</v>
      </c>
    </row>
    <row r="112" spans="2:18" ht="15.75" x14ac:dyDescent="0.25">
      <c r="B112" s="363" t="s">
        <v>124</v>
      </c>
      <c r="C112" s="364">
        <v>38012.85</v>
      </c>
      <c r="D112" s="364">
        <v>177794.45699999999</v>
      </c>
      <c r="E112" s="364">
        <v>5813.2470000000003</v>
      </c>
      <c r="F112" s="365" t="s">
        <v>69</v>
      </c>
      <c r="G112" s="366">
        <v>26580.581999999999</v>
      </c>
      <c r="H112" s="367">
        <v>122143.531</v>
      </c>
      <c r="I112" s="368">
        <v>5388.6109999999999</v>
      </c>
      <c r="J112" s="378"/>
      <c r="K112" s="363" t="s">
        <v>112</v>
      </c>
      <c r="L112" s="364">
        <v>13104.418</v>
      </c>
      <c r="M112" s="364">
        <v>61322.665999999997</v>
      </c>
      <c r="N112" s="364">
        <v>2067.9250000000002</v>
      </c>
      <c r="O112" s="365" t="s">
        <v>112</v>
      </c>
      <c r="P112" s="366">
        <v>10681.055</v>
      </c>
      <c r="Q112" s="367">
        <v>48075.857000000004</v>
      </c>
      <c r="R112" s="368">
        <v>2153.7979999999998</v>
      </c>
    </row>
    <row r="113" spans="2:18" ht="15.75" x14ac:dyDescent="0.25">
      <c r="B113" s="363" t="s">
        <v>71</v>
      </c>
      <c r="C113" s="364">
        <v>29456.314999999999</v>
      </c>
      <c r="D113" s="364">
        <v>138654.995</v>
      </c>
      <c r="E113" s="364">
        <v>4379.4160000000002</v>
      </c>
      <c r="F113" s="365" t="s">
        <v>68</v>
      </c>
      <c r="G113" s="366">
        <v>23600.594000000001</v>
      </c>
      <c r="H113" s="367">
        <v>109151.685</v>
      </c>
      <c r="I113" s="368">
        <v>4338.085</v>
      </c>
      <c r="J113" s="378"/>
      <c r="K113" s="363" t="s">
        <v>68</v>
      </c>
      <c r="L113" s="364">
        <v>11859.130999999999</v>
      </c>
      <c r="M113" s="364">
        <v>55642.692999999999</v>
      </c>
      <c r="N113" s="364">
        <v>1915.6489999999999</v>
      </c>
      <c r="O113" s="365" t="s">
        <v>111</v>
      </c>
      <c r="P113" s="366">
        <v>5045.7920000000004</v>
      </c>
      <c r="Q113" s="367">
        <v>22930.330999999998</v>
      </c>
      <c r="R113" s="368">
        <v>1146.9680000000001</v>
      </c>
    </row>
    <row r="114" spans="2:18" ht="15.75" x14ac:dyDescent="0.25">
      <c r="B114" s="363" t="s">
        <v>114</v>
      </c>
      <c r="C114" s="364">
        <v>26825.037</v>
      </c>
      <c r="D114" s="364">
        <v>125365.817</v>
      </c>
      <c r="E114" s="364">
        <v>4093.9560000000001</v>
      </c>
      <c r="F114" s="365" t="s">
        <v>279</v>
      </c>
      <c r="G114" s="366">
        <v>21759.073</v>
      </c>
      <c r="H114" s="367">
        <v>98104.172000000006</v>
      </c>
      <c r="I114" s="368">
        <v>4827.3500000000004</v>
      </c>
      <c r="J114" s="378"/>
      <c r="K114" s="363" t="s">
        <v>123</v>
      </c>
      <c r="L114" s="364">
        <v>6895.808</v>
      </c>
      <c r="M114" s="364">
        <v>31849.481</v>
      </c>
      <c r="N114" s="364">
        <v>1281.78</v>
      </c>
      <c r="O114" s="365" t="s">
        <v>121</v>
      </c>
      <c r="P114" s="366">
        <v>4915.6880000000001</v>
      </c>
      <c r="Q114" s="367">
        <v>22270.9</v>
      </c>
      <c r="R114" s="368">
        <v>1325.2049999999999</v>
      </c>
    </row>
    <row r="115" spans="2:18" ht="15.75" x14ac:dyDescent="0.25">
      <c r="B115" s="363" t="s">
        <v>117</v>
      </c>
      <c r="C115" s="364">
        <v>20052.52</v>
      </c>
      <c r="D115" s="364">
        <v>92589.065000000002</v>
      </c>
      <c r="E115" s="364">
        <v>3400.2620000000002</v>
      </c>
      <c r="F115" s="365" t="s">
        <v>114</v>
      </c>
      <c r="G115" s="366">
        <v>19207.04</v>
      </c>
      <c r="H115" s="367">
        <v>88277.398000000001</v>
      </c>
      <c r="I115" s="368">
        <v>3831.5160000000001</v>
      </c>
      <c r="J115" s="378"/>
      <c r="K115" s="363" t="s">
        <v>121</v>
      </c>
      <c r="L115" s="364">
        <v>6609.3119999999999</v>
      </c>
      <c r="M115" s="364">
        <v>30853.611000000001</v>
      </c>
      <c r="N115" s="364">
        <v>1247.001</v>
      </c>
      <c r="O115" s="365" t="s">
        <v>123</v>
      </c>
      <c r="P115" s="366">
        <v>2791.9609999999998</v>
      </c>
      <c r="Q115" s="367">
        <v>12582.723</v>
      </c>
      <c r="R115" s="368">
        <v>576.29999999999995</v>
      </c>
    </row>
    <row r="116" spans="2:18" ht="15.75" x14ac:dyDescent="0.25">
      <c r="B116" s="363" t="s">
        <v>129</v>
      </c>
      <c r="C116" s="364">
        <v>19239.969000000001</v>
      </c>
      <c r="D116" s="364">
        <v>89447.320999999996</v>
      </c>
      <c r="E116" s="364">
        <v>3228.0630000000001</v>
      </c>
      <c r="F116" s="365" t="s">
        <v>129</v>
      </c>
      <c r="G116" s="366">
        <v>14767.634</v>
      </c>
      <c r="H116" s="367">
        <v>67623.508000000002</v>
      </c>
      <c r="I116" s="368">
        <v>2931.6959999999999</v>
      </c>
      <c r="J116" s="378"/>
      <c r="K116" s="363" t="s">
        <v>111</v>
      </c>
      <c r="L116" s="364">
        <v>2606.259</v>
      </c>
      <c r="M116" s="364">
        <v>12210.300999999999</v>
      </c>
      <c r="N116" s="364">
        <v>415.52600000000001</v>
      </c>
      <c r="O116" s="365" t="s">
        <v>122</v>
      </c>
      <c r="P116" s="366">
        <v>1725.954</v>
      </c>
      <c r="Q116" s="367">
        <v>7857.2910000000002</v>
      </c>
      <c r="R116" s="368">
        <v>340.24900000000002</v>
      </c>
    </row>
    <row r="117" spans="2:18" ht="15.75" x14ac:dyDescent="0.25">
      <c r="B117" s="363" t="s">
        <v>111</v>
      </c>
      <c r="C117" s="364">
        <v>10656.300999999999</v>
      </c>
      <c r="D117" s="364">
        <v>49457.341</v>
      </c>
      <c r="E117" s="364">
        <v>1714.405</v>
      </c>
      <c r="F117" s="365" t="s">
        <v>154</v>
      </c>
      <c r="G117" s="366">
        <v>14285.156999999999</v>
      </c>
      <c r="H117" s="367">
        <v>65908.585999999996</v>
      </c>
      <c r="I117" s="368">
        <v>2570.14</v>
      </c>
      <c r="J117" s="378"/>
      <c r="K117" s="363" t="s">
        <v>272</v>
      </c>
      <c r="L117" s="364">
        <v>2284.0340000000001</v>
      </c>
      <c r="M117" s="364">
        <v>10884.647000000001</v>
      </c>
      <c r="N117" s="364">
        <v>317.95</v>
      </c>
      <c r="O117" s="365" t="s">
        <v>164</v>
      </c>
      <c r="P117" s="366">
        <v>1494.91</v>
      </c>
      <c r="Q117" s="367">
        <v>6844.7950000000001</v>
      </c>
      <c r="R117" s="368">
        <v>271.23</v>
      </c>
    </row>
    <row r="118" spans="2:18" ht="15.75" x14ac:dyDescent="0.25">
      <c r="B118" s="363" t="s">
        <v>113</v>
      </c>
      <c r="C118" s="364">
        <v>10099.858</v>
      </c>
      <c r="D118" s="364">
        <v>46511.197</v>
      </c>
      <c r="E118" s="364">
        <v>1561.02</v>
      </c>
      <c r="F118" s="365" t="s">
        <v>119</v>
      </c>
      <c r="G118" s="366">
        <v>7283.817</v>
      </c>
      <c r="H118" s="367">
        <v>33338.741000000002</v>
      </c>
      <c r="I118" s="368">
        <v>1334.434</v>
      </c>
      <c r="J118" s="378"/>
      <c r="K118" s="363" t="s">
        <v>114</v>
      </c>
      <c r="L118" s="364">
        <v>1929.173</v>
      </c>
      <c r="M118" s="364">
        <v>8931.4950000000008</v>
      </c>
      <c r="N118" s="364">
        <v>282.029</v>
      </c>
      <c r="O118" s="365" t="s">
        <v>272</v>
      </c>
      <c r="P118" s="366">
        <v>1152.26</v>
      </c>
      <c r="Q118" s="367">
        <v>5412.549</v>
      </c>
      <c r="R118" s="368">
        <v>189</v>
      </c>
    </row>
    <row r="119" spans="2:18" ht="15.75" x14ac:dyDescent="0.25">
      <c r="B119" s="363" t="s">
        <v>119</v>
      </c>
      <c r="C119" s="364">
        <v>8752.2170000000006</v>
      </c>
      <c r="D119" s="364">
        <v>40853.339</v>
      </c>
      <c r="E119" s="364">
        <v>1282.586</v>
      </c>
      <c r="F119" s="365" t="s">
        <v>122</v>
      </c>
      <c r="G119" s="366">
        <v>6132.8019999999997</v>
      </c>
      <c r="H119" s="367">
        <v>27996.384999999998</v>
      </c>
      <c r="I119" s="368">
        <v>985.01599999999996</v>
      </c>
      <c r="J119" s="378"/>
      <c r="K119" s="363" t="s">
        <v>152</v>
      </c>
      <c r="L119" s="364">
        <v>1878.4960000000001</v>
      </c>
      <c r="M119" s="364">
        <v>8923.6749999999993</v>
      </c>
      <c r="N119" s="364">
        <v>321</v>
      </c>
      <c r="O119" s="365" t="s">
        <v>114</v>
      </c>
      <c r="P119" s="366">
        <v>930.16</v>
      </c>
      <c r="Q119" s="367">
        <v>4263.5219999999999</v>
      </c>
      <c r="R119" s="368">
        <v>203.48500000000001</v>
      </c>
    </row>
    <row r="120" spans="2:18" ht="15.75" x14ac:dyDescent="0.25">
      <c r="B120" s="363" t="s">
        <v>154</v>
      </c>
      <c r="C120" s="364">
        <v>7681.9210000000003</v>
      </c>
      <c r="D120" s="364">
        <v>35660.402999999998</v>
      </c>
      <c r="E120" s="364">
        <v>1487.7</v>
      </c>
      <c r="F120" s="365" t="s">
        <v>111</v>
      </c>
      <c r="G120" s="366">
        <v>6127.6360000000004</v>
      </c>
      <c r="H120" s="367">
        <v>28059.151000000002</v>
      </c>
      <c r="I120" s="368">
        <v>1117.364</v>
      </c>
      <c r="J120" s="378"/>
      <c r="K120" s="363" t="s">
        <v>113</v>
      </c>
      <c r="L120" s="364">
        <v>1202.7049999999999</v>
      </c>
      <c r="M120" s="364">
        <v>5535.9040000000005</v>
      </c>
      <c r="N120" s="364">
        <v>187.71600000000001</v>
      </c>
      <c r="O120" s="365" t="s">
        <v>152</v>
      </c>
      <c r="P120" s="366">
        <v>646.32399999999996</v>
      </c>
      <c r="Q120" s="367">
        <v>2998.8780000000002</v>
      </c>
      <c r="R120" s="368">
        <v>153.4</v>
      </c>
    </row>
    <row r="121" spans="2:18" ht="15.75" x14ac:dyDescent="0.25">
      <c r="B121" s="363" t="s">
        <v>122</v>
      </c>
      <c r="C121" s="364">
        <v>7151.9539999999997</v>
      </c>
      <c r="D121" s="364">
        <v>33429.542000000001</v>
      </c>
      <c r="E121" s="364">
        <v>965.66700000000003</v>
      </c>
      <c r="F121" s="365" t="s">
        <v>212</v>
      </c>
      <c r="G121" s="366">
        <v>4731.74</v>
      </c>
      <c r="H121" s="367">
        <v>22086.61</v>
      </c>
      <c r="I121" s="368">
        <v>1039.4000000000001</v>
      </c>
      <c r="J121" s="378"/>
      <c r="K121" s="363" t="s">
        <v>122</v>
      </c>
      <c r="L121" s="364">
        <v>1185.4449999999999</v>
      </c>
      <c r="M121" s="364">
        <v>5484.6379999999999</v>
      </c>
      <c r="N121" s="364">
        <v>198.53899999999999</v>
      </c>
      <c r="O121" s="365" t="s">
        <v>116</v>
      </c>
      <c r="P121" s="366">
        <v>521.26800000000003</v>
      </c>
      <c r="Q121" s="367">
        <v>2297.9580000000001</v>
      </c>
      <c r="R121" s="368">
        <v>66.64</v>
      </c>
    </row>
    <row r="122" spans="2:18" ht="15.75" x14ac:dyDescent="0.25">
      <c r="B122" s="363" t="s">
        <v>280</v>
      </c>
      <c r="C122" s="364">
        <v>5660.43</v>
      </c>
      <c r="D122" s="364">
        <v>26531.543000000001</v>
      </c>
      <c r="E122" s="364">
        <v>843.21699999999998</v>
      </c>
      <c r="F122" s="365" t="s">
        <v>117</v>
      </c>
      <c r="G122" s="366">
        <v>4376.8360000000002</v>
      </c>
      <c r="H122" s="367">
        <v>20192.396000000001</v>
      </c>
      <c r="I122" s="368">
        <v>885.93399999999997</v>
      </c>
      <c r="J122" s="378"/>
      <c r="K122" s="363" t="s">
        <v>124</v>
      </c>
      <c r="L122" s="364">
        <v>1032.6020000000001</v>
      </c>
      <c r="M122" s="364">
        <v>4881.8140000000003</v>
      </c>
      <c r="N122" s="364">
        <v>141.34299999999999</v>
      </c>
      <c r="O122" s="365" t="s">
        <v>128</v>
      </c>
      <c r="P122" s="366">
        <v>254.423</v>
      </c>
      <c r="Q122" s="367">
        <v>1200.606</v>
      </c>
      <c r="R122" s="368">
        <v>62.4</v>
      </c>
    </row>
    <row r="123" spans="2:18" ht="16.5" thickBot="1" x14ac:dyDescent="0.3">
      <c r="B123" s="369" t="s">
        <v>135</v>
      </c>
      <c r="C123" s="370">
        <v>5263.45</v>
      </c>
      <c r="D123" s="370">
        <v>24693.075000000001</v>
      </c>
      <c r="E123" s="370">
        <v>788.18600000000004</v>
      </c>
      <c r="F123" s="371" t="s">
        <v>113</v>
      </c>
      <c r="G123" s="372">
        <v>4175.8789999999999</v>
      </c>
      <c r="H123" s="373">
        <v>19358.133000000002</v>
      </c>
      <c r="I123" s="374">
        <v>826.03399999999999</v>
      </c>
      <c r="J123" s="378"/>
      <c r="K123" s="369" t="s">
        <v>156</v>
      </c>
      <c r="L123" s="370">
        <v>533.428</v>
      </c>
      <c r="M123" s="370">
        <v>2490.5010000000002</v>
      </c>
      <c r="N123" s="370">
        <v>81.599999999999994</v>
      </c>
      <c r="O123" s="371" t="s">
        <v>127</v>
      </c>
      <c r="P123" s="372">
        <v>205.96</v>
      </c>
      <c r="Q123" s="373">
        <v>916.27300000000002</v>
      </c>
      <c r="R123" s="374">
        <v>44.4</v>
      </c>
    </row>
    <row r="124" spans="2:18" x14ac:dyDescent="0.2">
      <c r="B124" s="375"/>
      <c r="C124" s="375"/>
      <c r="D124" s="375"/>
      <c r="E124" s="375"/>
      <c r="F124" s="375"/>
      <c r="G124" s="375"/>
      <c r="H124" s="375"/>
      <c r="I124" s="375"/>
      <c r="J124" s="375"/>
      <c r="K124" s="375"/>
      <c r="L124" s="375"/>
      <c r="M124" s="375"/>
      <c r="N124" s="375"/>
      <c r="O124" s="375"/>
      <c r="P124" s="375"/>
      <c r="Q124" s="375"/>
      <c r="R124" s="375"/>
    </row>
    <row r="125" spans="2:18" x14ac:dyDescent="0.2">
      <c r="B125" s="375"/>
      <c r="C125" s="375"/>
      <c r="D125" s="375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</row>
    <row r="126" spans="2:18" x14ac:dyDescent="0.2">
      <c r="B126" s="375"/>
      <c r="C126" s="375"/>
      <c r="D126" s="375"/>
      <c r="E126" s="375"/>
      <c r="F126" s="375"/>
      <c r="G126" s="375"/>
      <c r="H126" s="375"/>
      <c r="I126" s="375"/>
      <c r="J126" s="375"/>
      <c r="K126" s="375"/>
      <c r="L126" s="375"/>
      <c r="M126" s="375"/>
      <c r="N126" s="375"/>
      <c r="O126" s="375"/>
      <c r="P126" s="375"/>
      <c r="Q126" s="375"/>
      <c r="R126" s="375"/>
    </row>
    <row r="127" spans="2:18" ht="16.5" x14ac:dyDescent="0.25">
      <c r="B127" s="401"/>
      <c r="C127" s="401"/>
      <c r="D127" s="401"/>
      <c r="E127" s="401"/>
      <c r="F127" s="401"/>
      <c r="G127" s="401"/>
      <c r="H127" s="401"/>
      <c r="I127" s="402"/>
      <c r="J127" s="402"/>
      <c r="K127" s="401"/>
      <c r="L127" s="401"/>
      <c r="M127" s="401"/>
      <c r="N127" s="401"/>
      <c r="O127" s="401"/>
      <c r="P127" s="403"/>
      <c r="Q127" s="403"/>
      <c r="R127" s="394"/>
    </row>
    <row r="128" spans="2:18" ht="15.75" x14ac:dyDescent="0.25">
      <c r="B128" s="376" t="s">
        <v>263</v>
      </c>
      <c r="C128" s="376"/>
      <c r="D128" s="376"/>
      <c r="E128" s="376"/>
      <c r="F128" s="376"/>
      <c r="G128" s="376"/>
      <c r="H128" s="376"/>
      <c r="I128" s="378"/>
      <c r="J128" s="378"/>
      <c r="K128" s="376" t="s">
        <v>264</v>
      </c>
      <c r="L128" s="376"/>
      <c r="M128" s="376"/>
      <c r="N128" s="376"/>
      <c r="O128" s="376"/>
      <c r="P128" s="376"/>
      <c r="Q128" s="376"/>
      <c r="R128" s="378"/>
    </row>
    <row r="129" spans="2:31" ht="16.5" thickBot="1" x14ac:dyDescent="0.3">
      <c r="B129" s="379" t="s">
        <v>167</v>
      </c>
      <c r="C129" s="376"/>
      <c r="D129" s="376"/>
      <c r="E129" s="376"/>
      <c r="F129" s="378"/>
      <c r="G129" s="378"/>
      <c r="H129" s="378"/>
      <c r="I129" s="378"/>
      <c r="J129" s="378"/>
      <c r="K129" s="379" t="s">
        <v>167</v>
      </c>
      <c r="L129" s="376"/>
      <c r="M129" s="376"/>
      <c r="N129" s="376"/>
      <c r="O129" s="378"/>
      <c r="P129" s="378"/>
      <c r="Q129" s="378"/>
      <c r="R129" s="378"/>
    </row>
    <row r="130" spans="2:31" ht="16.5" thickBot="1" x14ac:dyDescent="0.3">
      <c r="B130" s="380" t="s">
        <v>107</v>
      </c>
      <c r="C130" s="381"/>
      <c r="D130" s="381"/>
      <c r="E130" s="381"/>
      <c r="F130" s="381"/>
      <c r="G130" s="381"/>
      <c r="H130" s="381"/>
      <c r="I130" s="382"/>
      <c r="J130" s="378"/>
      <c r="K130" s="380" t="s">
        <v>108</v>
      </c>
      <c r="L130" s="381"/>
      <c r="M130" s="381"/>
      <c r="N130" s="381"/>
      <c r="O130" s="381"/>
      <c r="P130" s="381"/>
      <c r="Q130" s="381"/>
      <c r="R130" s="382"/>
    </row>
    <row r="131" spans="2:31" ht="16.5" thickBot="1" x14ac:dyDescent="0.3">
      <c r="B131" s="383" t="s">
        <v>290</v>
      </c>
      <c r="C131" s="384"/>
      <c r="D131" s="385"/>
      <c r="E131" s="386"/>
      <c r="F131" s="383" t="s">
        <v>291</v>
      </c>
      <c r="G131" s="384"/>
      <c r="H131" s="385"/>
      <c r="I131" s="386"/>
      <c r="J131" s="378"/>
      <c r="K131" s="383" t="s">
        <v>290</v>
      </c>
      <c r="L131" s="384"/>
      <c r="M131" s="385"/>
      <c r="N131" s="386"/>
      <c r="O131" s="383" t="s">
        <v>291</v>
      </c>
      <c r="P131" s="384"/>
      <c r="Q131" s="385"/>
      <c r="R131" s="386"/>
    </row>
    <row r="132" spans="2:31" ht="32.25" thickBot="1" x14ac:dyDescent="0.3">
      <c r="B132" s="387" t="s">
        <v>109</v>
      </c>
      <c r="C132" s="388" t="s">
        <v>89</v>
      </c>
      <c r="D132" s="389" t="s">
        <v>131</v>
      </c>
      <c r="E132" s="390" t="s">
        <v>110</v>
      </c>
      <c r="F132" s="387" t="s">
        <v>109</v>
      </c>
      <c r="G132" s="388" t="s">
        <v>89</v>
      </c>
      <c r="H132" s="389" t="s">
        <v>131</v>
      </c>
      <c r="I132" s="390" t="s">
        <v>110</v>
      </c>
      <c r="J132" s="378"/>
      <c r="K132" s="387" t="s">
        <v>109</v>
      </c>
      <c r="L132" s="388" t="s">
        <v>89</v>
      </c>
      <c r="M132" s="389" t="s">
        <v>131</v>
      </c>
      <c r="N132" s="390" t="s">
        <v>110</v>
      </c>
      <c r="O132" s="387" t="s">
        <v>109</v>
      </c>
      <c r="P132" s="388" t="s">
        <v>89</v>
      </c>
      <c r="Q132" s="389" t="s">
        <v>131</v>
      </c>
      <c r="R132" s="390" t="s">
        <v>110</v>
      </c>
    </row>
    <row r="133" spans="2:31" ht="16.5" thickBot="1" x14ac:dyDescent="0.3">
      <c r="B133" s="350" t="s">
        <v>102</v>
      </c>
      <c r="C133" s="351">
        <v>1149436.6470000001</v>
      </c>
      <c r="D133" s="352">
        <v>5372822.5810000002</v>
      </c>
      <c r="E133" s="353">
        <v>279058.00400000002</v>
      </c>
      <c r="F133" s="354" t="s">
        <v>102</v>
      </c>
      <c r="G133" s="355">
        <v>1154615.0430000001</v>
      </c>
      <c r="H133" s="356">
        <v>5273279.7750000004</v>
      </c>
      <c r="I133" s="353">
        <v>281613.21500000003</v>
      </c>
      <c r="J133" s="378"/>
      <c r="K133" s="350" t="s">
        <v>102</v>
      </c>
      <c r="L133" s="351">
        <v>543333.43900000001</v>
      </c>
      <c r="M133" s="352">
        <v>2542486.6800000002</v>
      </c>
      <c r="N133" s="353">
        <v>108011.473</v>
      </c>
      <c r="O133" s="354" t="s">
        <v>102</v>
      </c>
      <c r="P133" s="355">
        <v>604177.07200000004</v>
      </c>
      <c r="Q133" s="356">
        <v>2758440.9840000002</v>
      </c>
      <c r="R133" s="353">
        <v>117932.28</v>
      </c>
    </row>
    <row r="134" spans="2:31" ht="15.75" x14ac:dyDescent="0.25">
      <c r="B134" s="357" t="s">
        <v>69</v>
      </c>
      <c r="C134" s="358">
        <v>127216.69100000001</v>
      </c>
      <c r="D134" s="358">
        <v>593969.70499999996</v>
      </c>
      <c r="E134" s="358">
        <v>37547.83</v>
      </c>
      <c r="F134" s="359" t="s">
        <v>69</v>
      </c>
      <c r="G134" s="360">
        <v>133680.22899999999</v>
      </c>
      <c r="H134" s="361">
        <v>610424.36300000001</v>
      </c>
      <c r="I134" s="362">
        <v>40228.493000000002</v>
      </c>
      <c r="J134" s="378"/>
      <c r="K134" s="357" t="s">
        <v>69</v>
      </c>
      <c r="L134" s="358">
        <v>194353.87400000001</v>
      </c>
      <c r="M134" s="358">
        <v>909158.19200000004</v>
      </c>
      <c r="N134" s="358">
        <v>43460.163999999997</v>
      </c>
      <c r="O134" s="359" t="s">
        <v>69</v>
      </c>
      <c r="P134" s="360">
        <v>215126.36300000001</v>
      </c>
      <c r="Q134" s="361">
        <v>982260.41500000004</v>
      </c>
      <c r="R134" s="362">
        <v>46274.455999999998</v>
      </c>
    </row>
    <row r="135" spans="2:31" ht="15.75" x14ac:dyDescent="0.25">
      <c r="B135" s="363" t="s">
        <v>115</v>
      </c>
      <c r="C135" s="364">
        <v>117229.784</v>
      </c>
      <c r="D135" s="364">
        <v>547761.397</v>
      </c>
      <c r="E135" s="364">
        <v>26425.550999999999</v>
      </c>
      <c r="F135" s="365" t="s">
        <v>115</v>
      </c>
      <c r="G135" s="366">
        <v>104466.026</v>
      </c>
      <c r="H135" s="367">
        <v>476839.30200000003</v>
      </c>
      <c r="I135" s="368">
        <v>23681.279999999999</v>
      </c>
      <c r="J135" s="378"/>
      <c r="K135" s="363" t="s">
        <v>111</v>
      </c>
      <c r="L135" s="364">
        <v>73449.851999999999</v>
      </c>
      <c r="M135" s="364">
        <v>343497.28600000002</v>
      </c>
      <c r="N135" s="364">
        <v>10303.819</v>
      </c>
      <c r="O135" s="365" t="s">
        <v>111</v>
      </c>
      <c r="P135" s="366">
        <v>85569.626999999993</v>
      </c>
      <c r="Q135" s="367">
        <v>389959.29599999997</v>
      </c>
      <c r="R135" s="368">
        <v>11039.77</v>
      </c>
    </row>
    <row r="136" spans="2:31" ht="15.75" x14ac:dyDescent="0.25">
      <c r="B136" s="363" t="s">
        <v>111</v>
      </c>
      <c r="C136" s="364">
        <v>111701.833</v>
      </c>
      <c r="D136" s="364">
        <v>523115.80200000003</v>
      </c>
      <c r="E136" s="364">
        <v>22411.23</v>
      </c>
      <c r="F136" s="365" t="s">
        <v>111</v>
      </c>
      <c r="G136" s="366">
        <v>90554.611000000004</v>
      </c>
      <c r="H136" s="367">
        <v>413362.25699999998</v>
      </c>
      <c r="I136" s="368">
        <v>22076.106</v>
      </c>
      <c r="J136" s="378"/>
      <c r="K136" s="363" t="s">
        <v>214</v>
      </c>
      <c r="L136" s="364">
        <v>51439.406999999999</v>
      </c>
      <c r="M136" s="364">
        <v>240784.302</v>
      </c>
      <c r="N136" s="364">
        <v>9492.1</v>
      </c>
      <c r="O136" s="365" t="s">
        <v>214</v>
      </c>
      <c r="P136" s="366">
        <v>74979.316000000006</v>
      </c>
      <c r="Q136" s="367">
        <v>342655.59600000002</v>
      </c>
      <c r="R136" s="368">
        <v>16303.749</v>
      </c>
    </row>
    <row r="137" spans="2:31" ht="15.75" x14ac:dyDescent="0.25">
      <c r="B137" s="363" t="s">
        <v>164</v>
      </c>
      <c r="C137" s="364">
        <v>86647.774000000005</v>
      </c>
      <c r="D137" s="364">
        <v>405339.087</v>
      </c>
      <c r="E137" s="364">
        <v>17508.934000000001</v>
      </c>
      <c r="F137" s="365" t="s">
        <v>164</v>
      </c>
      <c r="G137" s="366">
        <v>86669.705000000002</v>
      </c>
      <c r="H137" s="367">
        <v>395891.761</v>
      </c>
      <c r="I137" s="368">
        <v>16943.367999999999</v>
      </c>
      <c r="J137" s="378"/>
      <c r="K137" s="363" t="s">
        <v>121</v>
      </c>
      <c r="L137" s="364">
        <v>36670.158000000003</v>
      </c>
      <c r="M137" s="364">
        <v>171773.83499999999</v>
      </c>
      <c r="N137" s="364">
        <v>9038.42</v>
      </c>
      <c r="O137" s="365" t="s">
        <v>115</v>
      </c>
      <c r="P137" s="366">
        <v>43813.981</v>
      </c>
      <c r="Q137" s="367">
        <v>199963.111</v>
      </c>
      <c r="R137" s="368">
        <v>9683.74</v>
      </c>
    </row>
    <row r="138" spans="2:31" ht="15.75" x14ac:dyDescent="0.25">
      <c r="B138" s="363" t="s">
        <v>122</v>
      </c>
      <c r="C138" s="364">
        <v>70700.942999999999</v>
      </c>
      <c r="D138" s="364">
        <v>330452.52500000002</v>
      </c>
      <c r="E138" s="364">
        <v>16493.499</v>
      </c>
      <c r="F138" s="365" t="s">
        <v>124</v>
      </c>
      <c r="G138" s="366">
        <v>77257.506999999998</v>
      </c>
      <c r="H138" s="367">
        <v>352350.71299999999</v>
      </c>
      <c r="I138" s="368">
        <v>23098.924999999999</v>
      </c>
      <c r="J138" s="378"/>
      <c r="K138" s="363" t="s">
        <v>68</v>
      </c>
      <c r="L138" s="364">
        <v>34139.665999999997</v>
      </c>
      <c r="M138" s="364">
        <v>159792.723</v>
      </c>
      <c r="N138" s="364">
        <v>6517.1959999999999</v>
      </c>
      <c r="O138" s="365" t="s">
        <v>68</v>
      </c>
      <c r="P138" s="366">
        <v>40858.822999999997</v>
      </c>
      <c r="Q138" s="367">
        <v>186912.88099999999</v>
      </c>
      <c r="R138" s="368">
        <v>7752.0479999999998</v>
      </c>
    </row>
    <row r="139" spans="2:31" ht="15.75" x14ac:dyDescent="0.25">
      <c r="B139" s="363" t="s">
        <v>124</v>
      </c>
      <c r="C139" s="364">
        <v>70354.361000000004</v>
      </c>
      <c r="D139" s="364">
        <v>329097.32</v>
      </c>
      <c r="E139" s="364">
        <v>20689.133999999998</v>
      </c>
      <c r="F139" s="365" t="s">
        <v>122</v>
      </c>
      <c r="G139" s="366">
        <v>72950.240000000005</v>
      </c>
      <c r="H139" s="367">
        <v>332980.40100000001</v>
      </c>
      <c r="I139" s="368">
        <v>15948.87</v>
      </c>
      <c r="J139" s="378"/>
      <c r="K139" s="363" t="s">
        <v>115</v>
      </c>
      <c r="L139" s="364">
        <v>33148.777999999998</v>
      </c>
      <c r="M139" s="364">
        <v>155115.73699999999</v>
      </c>
      <c r="N139" s="364">
        <v>7333.5280000000002</v>
      </c>
      <c r="O139" s="365" t="s">
        <v>121</v>
      </c>
      <c r="P139" s="366">
        <v>40374.326000000001</v>
      </c>
      <c r="Q139" s="367">
        <v>184432.01199999999</v>
      </c>
      <c r="R139" s="368">
        <v>9437.8490000000002</v>
      </c>
    </row>
    <row r="140" spans="2:31" ht="15.75" x14ac:dyDescent="0.25">
      <c r="B140" s="363" t="s">
        <v>71</v>
      </c>
      <c r="C140" s="364">
        <v>68382.351999999999</v>
      </c>
      <c r="D140" s="364">
        <v>319619.79599999997</v>
      </c>
      <c r="E140" s="364">
        <v>14949.466</v>
      </c>
      <c r="F140" s="365" t="s">
        <v>71</v>
      </c>
      <c r="G140" s="366">
        <v>60418.358</v>
      </c>
      <c r="H140" s="367">
        <v>276087.34299999999</v>
      </c>
      <c r="I140" s="368">
        <v>14923.93</v>
      </c>
      <c r="J140" s="378"/>
      <c r="K140" s="363" t="s">
        <v>114</v>
      </c>
      <c r="L140" s="364">
        <v>14299.237999999999</v>
      </c>
      <c r="M140" s="364">
        <v>66940.847999999998</v>
      </c>
      <c r="N140" s="364">
        <v>2161.3679999999999</v>
      </c>
      <c r="O140" s="365" t="s">
        <v>114</v>
      </c>
      <c r="P140" s="366">
        <v>15144.501</v>
      </c>
      <c r="Q140" s="367">
        <v>69135.918999999994</v>
      </c>
      <c r="R140" s="368">
        <v>2199.1179999999999</v>
      </c>
    </row>
    <row r="141" spans="2:31" ht="15.75" x14ac:dyDescent="0.25">
      <c r="B141" s="363" t="s">
        <v>113</v>
      </c>
      <c r="C141" s="364">
        <v>54309.383000000002</v>
      </c>
      <c r="D141" s="364">
        <v>253851.33199999999</v>
      </c>
      <c r="E141" s="364">
        <v>11386.023999999999</v>
      </c>
      <c r="F141" s="365" t="s">
        <v>119</v>
      </c>
      <c r="G141" s="366">
        <v>47392.985999999997</v>
      </c>
      <c r="H141" s="367">
        <v>216653.74600000001</v>
      </c>
      <c r="I141" s="368">
        <v>12063.522999999999</v>
      </c>
      <c r="J141" s="378"/>
      <c r="K141" s="363" t="s">
        <v>164</v>
      </c>
      <c r="L141" s="364">
        <v>11521.17</v>
      </c>
      <c r="M141" s="364">
        <v>54643.1</v>
      </c>
      <c r="N141" s="364">
        <v>2612.25</v>
      </c>
      <c r="O141" s="365" t="s">
        <v>117</v>
      </c>
      <c r="P141" s="366">
        <v>13935.096</v>
      </c>
      <c r="Q141" s="367">
        <v>63590.639000000003</v>
      </c>
      <c r="R141" s="368">
        <v>3389.3719999999998</v>
      </c>
      <c r="AE141" s="14">
        <v>0</v>
      </c>
    </row>
    <row r="142" spans="2:31" ht="15.75" x14ac:dyDescent="0.25">
      <c r="B142" s="363" t="s">
        <v>114</v>
      </c>
      <c r="C142" s="364">
        <v>39970.646999999997</v>
      </c>
      <c r="D142" s="364">
        <v>186980.72700000001</v>
      </c>
      <c r="E142" s="364">
        <v>10388.18</v>
      </c>
      <c r="F142" s="365" t="s">
        <v>118</v>
      </c>
      <c r="G142" s="366">
        <v>43314.516000000003</v>
      </c>
      <c r="H142" s="367">
        <v>198071.14600000001</v>
      </c>
      <c r="I142" s="368">
        <v>8351.2469999999994</v>
      </c>
      <c r="J142" s="378"/>
      <c r="K142" s="363" t="s">
        <v>135</v>
      </c>
      <c r="L142" s="364">
        <v>11279.65</v>
      </c>
      <c r="M142" s="364">
        <v>52593.832999999999</v>
      </c>
      <c r="N142" s="364">
        <v>1562.1420000000001</v>
      </c>
      <c r="O142" s="365" t="s">
        <v>159</v>
      </c>
      <c r="P142" s="366">
        <v>13347.078</v>
      </c>
      <c r="Q142" s="367">
        <v>61122.264999999999</v>
      </c>
      <c r="R142" s="368">
        <v>1654.78</v>
      </c>
    </row>
    <row r="143" spans="2:31" ht="15.75" x14ac:dyDescent="0.25">
      <c r="B143" s="363" t="s">
        <v>119</v>
      </c>
      <c r="C143" s="364">
        <v>37388.021000000001</v>
      </c>
      <c r="D143" s="364">
        <v>174730.46400000001</v>
      </c>
      <c r="E143" s="364">
        <v>8448.0560000000005</v>
      </c>
      <c r="F143" s="365" t="s">
        <v>113</v>
      </c>
      <c r="G143" s="366">
        <v>42630.13</v>
      </c>
      <c r="H143" s="367">
        <v>194635.66800000001</v>
      </c>
      <c r="I143" s="368">
        <v>10175.183000000001</v>
      </c>
      <c r="J143" s="378"/>
      <c r="K143" s="363" t="s">
        <v>113</v>
      </c>
      <c r="L143" s="364">
        <v>10889.161</v>
      </c>
      <c r="M143" s="364">
        <v>50755.606</v>
      </c>
      <c r="N143" s="364">
        <v>1194.58</v>
      </c>
      <c r="O143" s="365" t="s">
        <v>135</v>
      </c>
      <c r="P143" s="366">
        <v>13219.642</v>
      </c>
      <c r="Q143" s="367">
        <v>60354.542000000001</v>
      </c>
      <c r="R143" s="368">
        <v>1598.4970000000001</v>
      </c>
    </row>
    <row r="144" spans="2:31" ht="15.75" x14ac:dyDescent="0.25">
      <c r="B144" s="363" t="s">
        <v>118</v>
      </c>
      <c r="C144" s="364">
        <v>35010.175999999999</v>
      </c>
      <c r="D144" s="364">
        <v>163067.834</v>
      </c>
      <c r="E144" s="364">
        <v>10159.583000000001</v>
      </c>
      <c r="F144" s="365" t="s">
        <v>114</v>
      </c>
      <c r="G144" s="366">
        <v>41072.485000000001</v>
      </c>
      <c r="H144" s="367">
        <v>187383.34400000001</v>
      </c>
      <c r="I144" s="368">
        <v>10571.328</v>
      </c>
      <c r="J144" s="378"/>
      <c r="K144" s="363" t="s">
        <v>159</v>
      </c>
      <c r="L144" s="364">
        <v>10132.691000000001</v>
      </c>
      <c r="M144" s="364">
        <v>47225.074999999997</v>
      </c>
      <c r="N144" s="364">
        <v>1389.53</v>
      </c>
      <c r="O144" s="365" t="s">
        <v>113</v>
      </c>
      <c r="P144" s="366">
        <v>9440.4210000000003</v>
      </c>
      <c r="Q144" s="367">
        <v>43190.114999999998</v>
      </c>
      <c r="R144" s="368">
        <v>851.98099999999999</v>
      </c>
    </row>
    <row r="145" spans="1:18" ht="15.75" x14ac:dyDescent="0.25">
      <c r="B145" s="363" t="s">
        <v>129</v>
      </c>
      <c r="C145" s="364">
        <v>33091.252999999997</v>
      </c>
      <c r="D145" s="364">
        <v>154762.66699999999</v>
      </c>
      <c r="E145" s="364">
        <v>7808.2120000000004</v>
      </c>
      <c r="F145" s="365" t="s">
        <v>129</v>
      </c>
      <c r="G145" s="366">
        <v>33331.536999999997</v>
      </c>
      <c r="H145" s="367">
        <v>152113.56</v>
      </c>
      <c r="I145" s="368">
        <v>8125.9470000000001</v>
      </c>
      <c r="J145" s="378"/>
      <c r="K145" s="363" t="s">
        <v>117</v>
      </c>
      <c r="L145" s="364">
        <v>10129.995999999999</v>
      </c>
      <c r="M145" s="364">
        <v>47633.857000000004</v>
      </c>
      <c r="N145" s="364">
        <v>2273.299</v>
      </c>
      <c r="O145" s="365" t="s">
        <v>122</v>
      </c>
      <c r="P145" s="366">
        <v>9036.5259999999998</v>
      </c>
      <c r="Q145" s="367">
        <v>41257.021000000001</v>
      </c>
      <c r="R145" s="368">
        <v>1657.548</v>
      </c>
    </row>
    <row r="146" spans="1:18" ht="15.75" x14ac:dyDescent="0.25">
      <c r="B146" s="363" t="s">
        <v>121</v>
      </c>
      <c r="C146" s="364">
        <v>29415.307000000001</v>
      </c>
      <c r="D146" s="364">
        <v>137635.87299999999</v>
      </c>
      <c r="E146" s="364">
        <v>5083.0249999999996</v>
      </c>
      <c r="F146" s="365" t="s">
        <v>121</v>
      </c>
      <c r="G146" s="366">
        <v>27897.233</v>
      </c>
      <c r="H146" s="367">
        <v>127410.435</v>
      </c>
      <c r="I146" s="368">
        <v>4767.6559999999999</v>
      </c>
      <c r="J146" s="378"/>
      <c r="K146" s="363" t="s">
        <v>119</v>
      </c>
      <c r="L146" s="364">
        <v>9657.3889999999992</v>
      </c>
      <c r="M146" s="364">
        <v>45664.838000000003</v>
      </c>
      <c r="N146" s="364">
        <v>1800.57</v>
      </c>
      <c r="O146" s="365" t="s">
        <v>119</v>
      </c>
      <c r="P146" s="366">
        <v>6936.3180000000002</v>
      </c>
      <c r="Q146" s="367">
        <v>30978.884999999998</v>
      </c>
      <c r="R146" s="368">
        <v>1280.1420000000001</v>
      </c>
    </row>
    <row r="147" spans="1:18" ht="15.75" x14ac:dyDescent="0.25">
      <c r="B147" s="363" t="s">
        <v>214</v>
      </c>
      <c r="C147" s="364">
        <v>28256.400000000001</v>
      </c>
      <c r="D147" s="364">
        <v>131783.4</v>
      </c>
      <c r="E147" s="364">
        <v>8529.4629999999997</v>
      </c>
      <c r="F147" s="365" t="s">
        <v>214</v>
      </c>
      <c r="G147" s="366">
        <v>25029.59</v>
      </c>
      <c r="H147" s="367">
        <v>114732.072</v>
      </c>
      <c r="I147" s="368">
        <v>6662.5820000000003</v>
      </c>
      <c r="J147" s="378"/>
      <c r="K147" s="363" t="s">
        <v>122</v>
      </c>
      <c r="L147" s="364">
        <v>9022.9380000000001</v>
      </c>
      <c r="M147" s="364">
        <v>42284.552000000003</v>
      </c>
      <c r="N147" s="364">
        <v>1555.1420000000001</v>
      </c>
      <c r="O147" s="365" t="s">
        <v>152</v>
      </c>
      <c r="P147" s="366">
        <v>5437.9480000000003</v>
      </c>
      <c r="Q147" s="367">
        <v>25085.596000000001</v>
      </c>
      <c r="R147" s="368">
        <v>1475.018</v>
      </c>
    </row>
    <row r="148" spans="1:18" ht="15.75" x14ac:dyDescent="0.25">
      <c r="B148" s="363" t="s">
        <v>120</v>
      </c>
      <c r="C148" s="364">
        <v>27287.326000000001</v>
      </c>
      <c r="D148" s="364">
        <v>127760.94100000001</v>
      </c>
      <c r="E148" s="364">
        <v>6467.1629999999996</v>
      </c>
      <c r="F148" s="365" t="s">
        <v>277</v>
      </c>
      <c r="G148" s="366">
        <v>22085.805</v>
      </c>
      <c r="H148" s="367">
        <v>100912.144</v>
      </c>
      <c r="I148" s="368">
        <v>4585.9719999999998</v>
      </c>
      <c r="J148" s="378"/>
      <c r="K148" s="363" t="s">
        <v>152</v>
      </c>
      <c r="L148" s="364">
        <v>8825.4940000000006</v>
      </c>
      <c r="M148" s="364">
        <v>41031.987000000001</v>
      </c>
      <c r="N148" s="364">
        <v>1878.636</v>
      </c>
      <c r="O148" s="365" t="s">
        <v>112</v>
      </c>
      <c r="P148" s="366">
        <v>4400.3770000000004</v>
      </c>
      <c r="Q148" s="367">
        <v>20070.460999999999</v>
      </c>
      <c r="R148" s="368">
        <v>900.36099999999999</v>
      </c>
    </row>
    <row r="149" spans="1:18" ht="16.5" thickBot="1" x14ac:dyDescent="0.3">
      <c r="B149" s="369" t="s">
        <v>117</v>
      </c>
      <c r="C149" s="370">
        <v>21111.530999999999</v>
      </c>
      <c r="D149" s="370">
        <v>98525.945000000007</v>
      </c>
      <c r="E149" s="370">
        <v>4834.6689999999999</v>
      </c>
      <c r="F149" s="371" t="s">
        <v>120</v>
      </c>
      <c r="G149" s="372">
        <v>21953.675999999999</v>
      </c>
      <c r="H149" s="373">
        <v>100116.921</v>
      </c>
      <c r="I149" s="374">
        <v>5752.8459999999995</v>
      </c>
      <c r="J149" s="378"/>
      <c r="K149" s="369" t="s">
        <v>112</v>
      </c>
      <c r="L149" s="370">
        <v>7130.9110000000001</v>
      </c>
      <c r="M149" s="370">
        <v>33060.629999999997</v>
      </c>
      <c r="N149" s="370">
        <v>1334.2190000000001</v>
      </c>
      <c r="O149" s="371" t="s">
        <v>71</v>
      </c>
      <c r="P149" s="372">
        <v>3649.4780000000001</v>
      </c>
      <c r="Q149" s="373">
        <v>16727.094000000001</v>
      </c>
      <c r="R149" s="374">
        <v>702.01499999999999</v>
      </c>
    </row>
    <row r="151" spans="1:18" ht="15" x14ac:dyDescent="0.2">
      <c r="A151" s="316"/>
      <c r="B151" s="317" t="s">
        <v>265</v>
      </c>
      <c r="C151" s="316"/>
      <c r="D151" s="31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2" sqref="K5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22" t="s">
        <v>0</v>
      </c>
      <c r="F5" s="723"/>
      <c r="G5" s="728" t="s">
        <v>1</v>
      </c>
      <c r="H5" s="729"/>
      <c r="I5" s="729"/>
      <c r="J5" s="729"/>
      <c r="K5" s="730"/>
    </row>
    <row r="6" spans="2:15" ht="16.5" customHeight="1" thickBot="1" x14ac:dyDescent="0.3">
      <c r="B6" s="5"/>
      <c r="C6" s="28"/>
      <c r="D6" s="28"/>
      <c r="E6" s="724"/>
      <c r="F6" s="725"/>
      <c r="G6" s="481" t="s">
        <v>19</v>
      </c>
      <c r="H6" s="504"/>
      <c r="I6" s="731" t="s">
        <v>218</v>
      </c>
      <c r="J6" s="733" t="s">
        <v>299</v>
      </c>
      <c r="K6" s="734"/>
    </row>
    <row r="7" spans="2:15" ht="39.75" customHeight="1" thickBot="1" x14ac:dyDescent="0.3">
      <c r="B7" s="5"/>
      <c r="C7" s="28"/>
      <c r="D7" s="28"/>
      <c r="E7" s="726"/>
      <c r="F7" s="727"/>
      <c r="G7" s="68" t="s">
        <v>299</v>
      </c>
      <c r="H7" s="595" t="s">
        <v>286</v>
      </c>
      <c r="I7" s="732"/>
      <c r="J7" s="69" t="s">
        <v>219</v>
      </c>
      <c r="K7" s="473" t="s">
        <v>220</v>
      </c>
    </row>
    <row r="8" spans="2:15" ht="47.25" customHeight="1" thickBot="1" x14ac:dyDescent="0.3">
      <c r="B8" s="5"/>
      <c r="C8" s="28"/>
      <c r="D8" s="28"/>
      <c r="E8" s="735" t="s">
        <v>155</v>
      </c>
      <c r="F8" s="736"/>
      <c r="G8" s="617">
        <v>207.92</v>
      </c>
      <c r="H8" s="618">
        <v>214.29</v>
      </c>
      <c r="I8" s="619">
        <v>-2.9726072145223785</v>
      </c>
      <c r="J8" s="620">
        <v>3.47</v>
      </c>
      <c r="K8" s="621">
        <v>4.21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2" t="s">
        <v>0</v>
      </c>
      <c r="C14" s="740"/>
      <c r="D14" s="421" t="s">
        <v>7</v>
      </c>
      <c r="E14" s="421"/>
      <c r="F14" s="421"/>
      <c r="G14" s="474"/>
      <c r="H14" s="474"/>
      <c r="I14" s="474"/>
      <c r="J14" s="474"/>
      <c r="K14" s="474"/>
      <c r="L14" s="474"/>
      <c r="M14" s="474"/>
      <c r="N14" s="474"/>
      <c r="O14" s="475"/>
    </row>
    <row r="15" spans="2:15" ht="15" customHeight="1" thickBot="1" x14ac:dyDescent="0.3">
      <c r="B15" s="724"/>
      <c r="C15" s="741"/>
      <c r="D15" s="494" t="s">
        <v>8</v>
      </c>
      <c r="E15" s="421"/>
      <c r="F15" s="421"/>
      <c r="G15" s="494" t="s">
        <v>9</v>
      </c>
      <c r="H15" s="421"/>
      <c r="I15" s="421"/>
      <c r="J15" s="494" t="s">
        <v>10</v>
      </c>
      <c r="K15" s="474"/>
      <c r="L15" s="474"/>
      <c r="M15" s="494" t="s">
        <v>11</v>
      </c>
      <c r="N15" s="474"/>
      <c r="O15" s="475"/>
    </row>
    <row r="16" spans="2:15" ht="31.5" customHeight="1" thickBot="1" x14ac:dyDescent="0.3">
      <c r="B16" s="724"/>
      <c r="C16" s="741"/>
      <c r="D16" s="70" t="s">
        <v>19</v>
      </c>
      <c r="E16" s="495"/>
      <c r="F16" s="496" t="s">
        <v>126</v>
      </c>
      <c r="G16" s="70" t="s">
        <v>19</v>
      </c>
      <c r="H16" s="495"/>
      <c r="I16" s="496" t="s">
        <v>126</v>
      </c>
      <c r="J16" s="70" t="s">
        <v>19</v>
      </c>
      <c r="K16" s="495"/>
      <c r="L16" s="496" t="s">
        <v>126</v>
      </c>
      <c r="M16" s="70" t="s">
        <v>19</v>
      </c>
      <c r="N16" s="495"/>
      <c r="O16" s="506" t="s">
        <v>126</v>
      </c>
    </row>
    <row r="17" spans="2:17" ht="19.5" customHeight="1" thickBot="1" x14ac:dyDescent="0.25">
      <c r="B17" s="742"/>
      <c r="C17" s="743"/>
      <c r="D17" s="470" t="s">
        <v>299</v>
      </c>
      <c r="E17" s="470" t="s">
        <v>286</v>
      </c>
      <c r="F17" s="71" t="s">
        <v>12</v>
      </c>
      <c r="G17" s="470" t="s">
        <v>299</v>
      </c>
      <c r="H17" s="596" t="s">
        <v>286</v>
      </c>
      <c r="I17" s="71" t="s">
        <v>12</v>
      </c>
      <c r="J17" s="470" t="s">
        <v>299</v>
      </c>
      <c r="K17" s="470" t="s">
        <v>286</v>
      </c>
      <c r="L17" s="71" t="s">
        <v>12</v>
      </c>
      <c r="M17" s="470" t="s">
        <v>299</v>
      </c>
      <c r="N17" s="470" t="s">
        <v>286</v>
      </c>
      <c r="O17" s="72" t="s">
        <v>12</v>
      </c>
    </row>
    <row r="18" spans="2:17" ht="47.25" customHeight="1" thickBot="1" x14ac:dyDescent="0.25">
      <c r="B18" s="744" t="s">
        <v>158</v>
      </c>
      <c r="C18" s="745"/>
      <c r="D18" s="73">
        <v>212.47</v>
      </c>
      <c r="E18" s="73">
        <v>220.21</v>
      </c>
      <c r="F18" s="498">
        <v>-3.5148267562781021</v>
      </c>
      <c r="G18" s="75">
        <v>195.54</v>
      </c>
      <c r="H18" s="76">
        <v>203.23</v>
      </c>
      <c r="I18" s="74">
        <v>-3.7838901736948274</v>
      </c>
      <c r="J18" s="75">
        <v>209.42</v>
      </c>
      <c r="K18" s="75">
        <v>211.01</v>
      </c>
      <c r="L18" s="74">
        <v>-0.75351879057864724</v>
      </c>
      <c r="M18" s="75">
        <v>198.71</v>
      </c>
      <c r="N18" s="75">
        <v>199.11</v>
      </c>
      <c r="O18" s="452">
        <v>-0.20089397820300622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8"/>
      <c r="J22" s="49" t="s">
        <v>1</v>
      </c>
      <c r="K22" s="50"/>
      <c r="L22" s="50"/>
      <c r="M22" s="50"/>
      <c r="N22" s="51"/>
    </row>
    <row r="23" spans="2:17" ht="32.25" customHeight="1" thickBot="1" x14ac:dyDescent="0.3">
      <c r="I23" s="52" t="s">
        <v>0</v>
      </c>
      <c r="J23" s="737" t="s">
        <v>300</v>
      </c>
      <c r="K23" s="737" t="s">
        <v>301</v>
      </c>
      <c r="L23" s="737" t="s">
        <v>302</v>
      </c>
      <c r="M23" s="53" t="s">
        <v>303</v>
      </c>
      <c r="N23" s="54"/>
    </row>
    <row r="24" spans="2:17" ht="19.5" customHeight="1" thickBot="1" x14ac:dyDescent="0.25">
      <c r="I24" s="55"/>
      <c r="J24" s="738"/>
      <c r="K24" s="739"/>
      <c r="L24" s="738"/>
      <c r="M24" s="78" t="s">
        <v>304</v>
      </c>
      <c r="N24" s="79" t="s">
        <v>274</v>
      </c>
    </row>
    <row r="25" spans="2:17" ht="52.5" customHeight="1" thickBot="1" x14ac:dyDescent="0.3">
      <c r="I25" s="56" t="s">
        <v>125</v>
      </c>
      <c r="J25" s="77">
        <v>207.92</v>
      </c>
      <c r="K25" s="57">
        <v>242.3</v>
      </c>
      <c r="L25" s="58">
        <v>182.61</v>
      </c>
      <c r="M25" s="80">
        <f>(J25-K25)/K25*100</f>
        <v>-14.189021873710287</v>
      </c>
      <c r="N25" s="81">
        <f>(J25-L25)/L25*100</f>
        <v>13.86013909424455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21" priority="85" operator="lessThan">
      <formula>0</formula>
    </cfRule>
    <cfRule type="cellIs" dxfId="220" priority="86" operator="greaterThan">
      <formula>0</formula>
    </cfRule>
  </conditionalFormatting>
  <conditionalFormatting sqref="I8">
    <cfRule type="cellIs" dxfId="219" priority="3" stopIfTrue="1" operator="lessThan">
      <formula>0</formula>
    </cfRule>
    <cfRule type="cellIs" dxfId="218" priority="4" stopIfTrue="1" operator="greaterThan">
      <formula>0</formula>
    </cfRule>
  </conditionalFormatting>
  <conditionalFormatting sqref="F18 I18 L18 O18">
    <cfRule type="cellIs" dxfId="213" priority="1" stopIfTrue="1" operator="lessThan">
      <formula>0</formula>
    </cfRule>
    <cfRule type="cellIs" dxfId="21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11" sqref="AC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16" t="s">
        <v>201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2:25" ht="18.75" x14ac:dyDescent="0.3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5" spans="2:25" ht="13.5" thickBot="1" x14ac:dyDescent="0.25"/>
    <row r="6" spans="2:25" ht="20.100000000000001" customHeight="1" thickBot="1" x14ac:dyDescent="0.3">
      <c r="D6" s="82" t="s">
        <v>175</v>
      </c>
      <c r="E6" s="83" t="s">
        <v>59</v>
      </c>
      <c r="F6" s="84" t="s">
        <v>60</v>
      </c>
      <c r="G6" s="84" t="s">
        <v>61</v>
      </c>
      <c r="H6" s="84" t="s">
        <v>62</v>
      </c>
      <c r="I6" s="85" t="s">
        <v>63</v>
      </c>
      <c r="J6" s="84" t="s">
        <v>64</v>
      </c>
      <c r="K6" s="84" t="s">
        <v>65</v>
      </c>
      <c r="L6" s="84" t="s">
        <v>66</v>
      </c>
      <c r="M6" s="84" t="s">
        <v>67</v>
      </c>
      <c r="N6" s="805" t="s">
        <v>47</v>
      </c>
      <c r="O6" s="805" t="s">
        <v>57</v>
      </c>
      <c r="P6" s="805" t="s">
        <v>58</v>
      </c>
      <c r="Q6" s="805" t="s">
        <v>59</v>
      </c>
      <c r="R6" s="805" t="s">
        <v>60</v>
      </c>
      <c r="S6" s="805" t="s">
        <v>61</v>
      </c>
      <c r="T6" s="805" t="s">
        <v>62</v>
      </c>
      <c r="U6" s="805" t="s">
        <v>63</v>
      </c>
      <c r="V6" s="805" t="s">
        <v>64</v>
      </c>
      <c r="W6" s="805" t="s">
        <v>65</v>
      </c>
      <c r="X6" s="805" t="s">
        <v>66</v>
      </c>
      <c r="Y6" s="806" t="s">
        <v>67</v>
      </c>
    </row>
    <row r="7" spans="2:25" ht="20.100000000000001" customHeight="1" x14ac:dyDescent="0.25">
      <c r="D7" s="819">
        <v>2004</v>
      </c>
      <c r="E7" s="86"/>
      <c r="F7" s="87"/>
      <c r="G7" s="87"/>
      <c r="H7" s="87"/>
      <c r="I7" s="88"/>
      <c r="J7" s="87"/>
      <c r="K7" s="87"/>
      <c r="L7" s="87"/>
      <c r="M7" s="807"/>
      <c r="N7" s="812"/>
      <c r="O7" s="813"/>
      <c r="P7" s="813"/>
      <c r="Q7" s="813">
        <v>91.28</v>
      </c>
      <c r="R7" s="813">
        <v>92.56</v>
      </c>
      <c r="S7" s="813">
        <v>95.02</v>
      </c>
      <c r="T7" s="813">
        <v>98.22</v>
      </c>
      <c r="U7" s="813">
        <v>98.784999999999997</v>
      </c>
      <c r="V7" s="813">
        <v>99.84</v>
      </c>
      <c r="W7" s="813">
        <v>101.28100000000001</v>
      </c>
      <c r="X7" s="813">
        <v>105.122</v>
      </c>
      <c r="Y7" s="814">
        <v>105.57</v>
      </c>
    </row>
    <row r="8" spans="2:25" ht="20.100000000000001" customHeight="1" x14ac:dyDescent="0.25">
      <c r="D8" s="89">
        <v>2005</v>
      </c>
      <c r="E8" s="90">
        <v>91.28</v>
      </c>
      <c r="F8" s="91">
        <v>92.56</v>
      </c>
      <c r="G8" s="91">
        <v>95.02</v>
      </c>
      <c r="H8" s="91">
        <v>98.22</v>
      </c>
      <c r="I8" s="91">
        <v>98.784999999999997</v>
      </c>
      <c r="J8" s="91">
        <v>99.84</v>
      </c>
      <c r="K8" s="91">
        <v>101.28100000000001</v>
      </c>
      <c r="L8" s="91">
        <v>105.122</v>
      </c>
      <c r="M8" s="808">
        <v>105.57</v>
      </c>
      <c r="N8" s="815">
        <v>104.43</v>
      </c>
      <c r="O8" s="92">
        <v>104.352</v>
      </c>
      <c r="P8" s="92">
        <v>101.8</v>
      </c>
      <c r="Q8" s="92">
        <v>99.44</v>
      </c>
      <c r="R8" s="92">
        <v>99.09</v>
      </c>
      <c r="S8" s="92">
        <v>97.32</v>
      </c>
      <c r="T8" s="92">
        <v>96.46</v>
      </c>
      <c r="U8" s="92">
        <v>96.4</v>
      </c>
      <c r="V8" s="92">
        <v>97.92</v>
      </c>
      <c r="W8" s="92">
        <v>99.135999999999996</v>
      </c>
      <c r="X8" s="92">
        <v>100.962</v>
      </c>
      <c r="Y8" s="93">
        <v>103.75</v>
      </c>
    </row>
    <row r="9" spans="2:25" ht="20.100000000000001" customHeight="1" x14ac:dyDescent="0.25">
      <c r="D9" s="89">
        <v>2006</v>
      </c>
      <c r="E9" s="90">
        <v>64.67</v>
      </c>
      <c r="F9" s="91">
        <v>66.5</v>
      </c>
      <c r="G9" s="91">
        <v>63.96</v>
      </c>
      <c r="H9" s="91">
        <v>62.7</v>
      </c>
      <c r="I9" s="91">
        <v>68.103999999999999</v>
      </c>
      <c r="J9" s="91">
        <v>63.75</v>
      </c>
      <c r="K9" s="91">
        <v>66.798000000000002</v>
      </c>
      <c r="L9" s="91">
        <v>66.757999999999996</v>
      </c>
      <c r="M9" s="808">
        <v>74.313000000000002</v>
      </c>
      <c r="N9" s="815">
        <v>101.77</v>
      </c>
      <c r="O9" s="92">
        <v>100.21</v>
      </c>
      <c r="P9" s="92">
        <v>100.21</v>
      </c>
      <c r="Q9" s="92">
        <v>98.7</v>
      </c>
      <c r="R9" s="92">
        <v>97.05</v>
      </c>
      <c r="S9" s="92">
        <v>96.44</v>
      </c>
      <c r="T9" s="92">
        <v>95.77</v>
      </c>
      <c r="U9" s="92">
        <v>96</v>
      </c>
      <c r="V9" s="92">
        <v>97.58</v>
      </c>
      <c r="W9" s="92">
        <v>99.47</v>
      </c>
      <c r="X9" s="92">
        <v>102.05</v>
      </c>
      <c r="Y9" s="93">
        <v>102.24</v>
      </c>
    </row>
    <row r="10" spans="2:25" ht="20.100000000000001" customHeight="1" x14ac:dyDescent="0.25">
      <c r="D10" s="89">
        <v>2007</v>
      </c>
      <c r="E10" s="90">
        <v>64.67</v>
      </c>
      <c r="F10" s="91">
        <v>66.5</v>
      </c>
      <c r="G10" s="91">
        <v>63.96</v>
      </c>
      <c r="H10" s="91">
        <v>62.7</v>
      </c>
      <c r="I10" s="91">
        <v>68.103999999999999</v>
      </c>
      <c r="J10" s="91">
        <v>63.75</v>
      </c>
      <c r="K10" s="91">
        <v>66.798000000000002</v>
      </c>
      <c r="L10" s="91">
        <v>66.757999999999996</v>
      </c>
      <c r="M10" s="808">
        <v>74.313000000000002</v>
      </c>
      <c r="N10" s="815">
        <v>102.64</v>
      </c>
      <c r="O10" s="92">
        <v>103.3</v>
      </c>
      <c r="P10" s="92">
        <v>103.5</v>
      </c>
      <c r="Q10" s="92">
        <v>102.91</v>
      </c>
      <c r="R10" s="92">
        <v>103.07</v>
      </c>
      <c r="S10" s="92">
        <v>102.94</v>
      </c>
      <c r="T10" s="92">
        <v>105.84</v>
      </c>
      <c r="U10" s="92">
        <v>109.87</v>
      </c>
      <c r="V10" s="92">
        <v>117.15</v>
      </c>
      <c r="W10" s="92">
        <v>124.18</v>
      </c>
      <c r="X10" s="92">
        <v>130.59</v>
      </c>
      <c r="Y10" s="93">
        <v>132.29</v>
      </c>
    </row>
    <row r="11" spans="2:25" ht="20.100000000000001" customHeight="1" x14ac:dyDescent="0.25">
      <c r="D11" s="94">
        <v>2008</v>
      </c>
      <c r="E11" s="95"/>
      <c r="F11" s="96"/>
      <c r="G11" s="96"/>
      <c r="H11" s="96"/>
      <c r="I11" s="96"/>
      <c r="J11" s="96"/>
      <c r="K11" s="96"/>
      <c r="L11" s="96"/>
      <c r="M11" s="809"/>
      <c r="N11" s="816">
        <v>123.69</v>
      </c>
      <c r="O11" s="96">
        <v>121.17</v>
      </c>
      <c r="P11" s="96">
        <v>117.54</v>
      </c>
      <c r="Q11" s="96">
        <v>111.68</v>
      </c>
      <c r="R11" s="96">
        <v>107.23</v>
      </c>
      <c r="S11" s="96">
        <v>103.71</v>
      </c>
      <c r="T11" s="96">
        <v>101.61</v>
      </c>
      <c r="U11" s="96">
        <v>99.71</v>
      </c>
      <c r="V11" s="96">
        <v>99.33</v>
      </c>
      <c r="W11" s="96">
        <v>97.15</v>
      </c>
      <c r="X11" s="96">
        <v>95.98</v>
      </c>
      <c r="Y11" s="98">
        <v>96.03</v>
      </c>
    </row>
    <row r="12" spans="2:25" ht="20.100000000000001" customHeight="1" x14ac:dyDescent="0.25">
      <c r="D12" s="94">
        <v>2009</v>
      </c>
      <c r="E12" s="95"/>
      <c r="F12" s="96"/>
      <c r="G12" s="96"/>
      <c r="H12" s="96"/>
      <c r="I12" s="96"/>
      <c r="J12" s="96"/>
      <c r="K12" s="96"/>
      <c r="L12" s="96"/>
      <c r="M12" s="809"/>
      <c r="N12" s="816">
        <v>93.98</v>
      </c>
      <c r="O12" s="96">
        <v>94.05</v>
      </c>
      <c r="P12" s="96">
        <v>94.53</v>
      </c>
      <c r="Q12" s="96">
        <v>93.42</v>
      </c>
      <c r="R12" s="96">
        <v>92.71</v>
      </c>
      <c r="S12" s="96">
        <v>92.6</v>
      </c>
      <c r="T12" s="96">
        <v>91.95</v>
      </c>
      <c r="U12" s="96">
        <v>92.77</v>
      </c>
      <c r="V12" s="96">
        <v>94.42</v>
      </c>
      <c r="W12" s="96">
        <v>97.77</v>
      </c>
      <c r="X12" s="96">
        <v>105.25</v>
      </c>
      <c r="Y12" s="98">
        <v>106.66</v>
      </c>
    </row>
    <row r="13" spans="2:25" ht="20.100000000000001" customHeight="1" x14ac:dyDescent="0.25">
      <c r="D13" s="94">
        <v>2010</v>
      </c>
      <c r="E13" s="95"/>
      <c r="F13" s="96"/>
      <c r="G13" s="96"/>
      <c r="H13" s="96"/>
      <c r="I13" s="96"/>
      <c r="J13" s="96"/>
      <c r="K13" s="96"/>
      <c r="L13" s="96"/>
      <c r="M13" s="809"/>
      <c r="N13" s="816">
        <v>106.09</v>
      </c>
      <c r="O13" s="97">
        <v>106.88</v>
      </c>
      <c r="P13" s="97">
        <v>104.79</v>
      </c>
      <c r="Q13" s="97">
        <v>104.21</v>
      </c>
      <c r="R13" s="97">
        <v>104.54</v>
      </c>
      <c r="S13" s="96">
        <v>105.18</v>
      </c>
      <c r="T13" s="96">
        <v>105.54</v>
      </c>
      <c r="U13" s="96">
        <v>108.53</v>
      </c>
      <c r="V13" s="96">
        <v>111.57</v>
      </c>
      <c r="W13" s="96">
        <v>114.33</v>
      </c>
      <c r="X13" s="96">
        <v>118.87</v>
      </c>
      <c r="Y13" s="98">
        <v>119.09</v>
      </c>
    </row>
    <row r="14" spans="2:25" ht="20.100000000000001" customHeight="1" x14ac:dyDescent="0.25">
      <c r="D14" s="94">
        <v>2011</v>
      </c>
      <c r="E14" s="95"/>
      <c r="F14" s="96"/>
      <c r="G14" s="96"/>
      <c r="H14" s="96"/>
      <c r="I14" s="96"/>
      <c r="J14" s="96"/>
      <c r="K14" s="96"/>
      <c r="L14" s="96"/>
      <c r="M14" s="809"/>
      <c r="N14" s="816">
        <v>116.95</v>
      </c>
      <c r="O14" s="96">
        <v>118.78</v>
      </c>
      <c r="P14" s="96">
        <v>121.59</v>
      </c>
      <c r="Q14" s="96">
        <v>120.08</v>
      </c>
      <c r="R14" s="96">
        <v>119.14</v>
      </c>
      <c r="S14" s="96">
        <v>118.62</v>
      </c>
      <c r="T14" s="96">
        <v>120.06</v>
      </c>
      <c r="U14" s="96">
        <v>119.99</v>
      </c>
      <c r="V14" s="96">
        <v>121.1</v>
      </c>
      <c r="W14" s="96">
        <v>123.43</v>
      </c>
      <c r="X14" s="96">
        <v>127.94</v>
      </c>
      <c r="Y14" s="98">
        <v>128.66999999999999</v>
      </c>
    </row>
    <row r="15" spans="2:25" ht="20.100000000000001" customHeight="1" x14ac:dyDescent="0.25">
      <c r="D15" s="94">
        <v>2012</v>
      </c>
      <c r="E15" s="95"/>
      <c r="F15" s="96"/>
      <c r="G15" s="96"/>
      <c r="H15" s="96"/>
      <c r="I15" s="96"/>
      <c r="J15" s="96"/>
      <c r="K15" s="96"/>
      <c r="L15" s="96"/>
      <c r="M15" s="809"/>
      <c r="N15" s="816">
        <v>126.31</v>
      </c>
      <c r="O15" s="99">
        <v>127.07</v>
      </c>
      <c r="P15" s="99">
        <v>125.05</v>
      </c>
      <c r="Q15" s="99">
        <v>120.27</v>
      </c>
      <c r="R15" s="99">
        <v>117.49</v>
      </c>
      <c r="S15" s="99">
        <v>115.56</v>
      </c>
      <c r="T15" s="99">
        <v>114.52</v>
      </c>
      <c r="U15" s="99">
        <v>115.33</v>
      </c>
      <c r="V15" s="99">
        <v>116.24</v>
      </c>
      <c r="W15" s="99">
        <v>118.85</v>
      </c>
      <c r="X15" s="99">
        <v>122.94</v>
      </c>
      <c r="Y15" s="100">
        <v>123.24</v>
      </c>
    </row>
    <row r="16" spans="2:25" ht="20.100000000000001" customHeight="1" x14ac:dyDescent="0.25">
      <c r="D16" s="94">
        <v>2013</v>
      </c>
      <c r="E16" s="95"/>
      <c r="F16" s="96"/>
      <c r="G16" s="96"/>
      <c r="H16" s="96"/>
      <c r="I16" s="96"/>
      <c r="J16" s="96"/>
      <c r="K16" s="96"/>
      <c r="L16" s="96"/>
      <c r="M16" s="809"/>
      <c r="N16" s="816">
        <v>122.98</v>
      </c>
      <c r="O16" s="99">
        <v>123.61</v>
      </c>
      <c r="P16" s="99">
        <v>124.81</v>
      </c>
      <c r="Q16" s="99">
        <v>125.21</v>
      </c>
      <c r="R16" s="99">
        <v>125.23</v>
      </c>
      <c r="S16" s="99">
        <v>126.36</v>
      </c>
      <c r="T16" s="99">
        <v>129.22</v>
      </c>
      <c r="U16" s="99">
        <v>131.80000000000001</v>
      </c>
      <c r="V16" s="99">
        <v>138.4</v>
      </c>
      <c r="W16" s="99">
        <v>142.83000000000001</v>
      </c>
      <c r="X16" s="99">
        <v>153.07</v>
      </c>
      <c r="Y16" s="100">
        <v>155.26</v>
      </c>
    </row>
    <row r="17" spans="4:25" ht="20.100000000000001" customHeight="1" x14ac:dyDescent="0.25">
      <c r="D17" s="94">
        <v>2014</v>
      </c>
      <c r="E17" s="95"/>
      <c r="F17" s="96"/>
      <c r="G17" s="96"/>
      <c r="H17" s="96"/>
      <c r="I17" s="96"/>
      <c r="J17" s="96"/>
      <c r="K17" s="96"/>
      <c r="L17" s="96"/>
      <c r="M17" s="809"/>
      <c r="N17" s="816">
        <v>149.49</v>
      </c>
      <c r="O17" s="99">
        <v>148.83000000000001</v>
      </c>
      <c r="P17" s="99">
        <v>147.58000000000001</v>
      </c>
      <c r="Q17" s="99">
        <v>141.59</v>
      </c>
      <c r="R17" s="99">
        <v>137.78</v>
      </c>
      <c r="S17" s="99">
        <v>134.12</v>
      </c>
      <c r="T17" s="99">
        <v>132.77000000000001</v>
      </c>
      <c r="U17" s="99">
        <v>126.48</v>
      </c>
      <c r="V17" s="99">
        <v>124.64</v>
      </c>
      <c r="W17" s="99">
        <v>124.63</v>
      </c>
      <c r="X17" s="99">
        <v>124.76</v>
      </c>
      <c r="Y17" s="100">
        <v>126.57</v>
      </c>
    </row>
    <row r="18" spans="4:25" ht="20.100000000000001" customHeight="1" x14ac:dyDescent="0.25">
      <c r="D18" s="94">
        <v>2015</v>
      </c>
      <c r="E18" s="95"/>
      <c r="F18" s="96"/>
      <c r="G18" s="96"/>
      <c r="H18" s="96"/>
      <c r="I18" s="96"/>
      <c r="J18" s="96"/>
      <c r="K18" s="96"/>
      <c r="L18" s="96"/>
      <c r="M18" s="809"/>
      <c r="N18" s="816">
        <v>122.15</v>
      </c>
      <c r="O18" s="99">
        <v>121.55</v>
      </c>
      <c r="P18" s="99">
        <v>122.06</v>
      </c>
      <c r="Q18" s="99">
        <v>118.17</v>
      </c>
      <c r="R18" s="99">
        <v>115.01</v>
      </c>
      <c r="S18" s="99">
        <v>112.17</v>
      </c>
      <c r="T18" s="99">
        <v>111.99</v>
      </c>
      <c r="U18" s="99">
        <v>111.26</v>
      </c>
      <c r="V18" s="99">
        <v>111.98</v>
      </c>
      <c r="W18" s="99">
        <v>116.01</v>
      </c>
      <c r="X18" s="99">
        <v>116.49</v>
      </c>
      <c r="Y18" s="100">
        <v>117.52</v>
      </c>
    </row>
    <row r="19" spans="4:25" ht="20.100000000000001" customHeight="1" x14ac:dyDescent="0.25">
      <c r="D19" s="94">
        <v>2016</v>
      </c>
      <c r="E19" s="95"/>
      <c r="F19" s="96"/>
      <c r="G19" s="96"/>
      <c r="H19" s="96"/>
      <c r="I19" s="96"/>
      <c r="J19" s="96"/>
      <c r="K19" s="96"/>
      <c r="L19" s="96"/>
      <c r="M19" s="809"/>
      <c r="N19" s="816">
        <v>114.76</v>
      </c>
      <c r="O19" s="99">
        <v>112.6</v>
      </c>
      <c r="P19" s="99">
        <v>110.45</v>
      </c>
      <c r="Q19" s="99">
        <v>105.16</v>
      </c>
      <c r="R19" s="99">
        <v>102.76</v>
      </c>
      <c r="S19" s="99">
        <v>101.75</v>
      </c>
      <c r="T19" s="99">
        <v>102.42</v>
      </c>
      <c r="U19" s="99">
        <v>107.26</v>
      </c>
      <c r="V19" s="99">
        <v>114.21</v>
      </c>
      <c r="W19" s="99">
        <v>121.95</v>
      </c>
      <c r="X19" s="101">
        <v>129.99700000000001</v>
      </c>
      <c r="Y19" s="100">
        <v>136.07</v>
      </c>
    </row>
    <row r="20" spans="4:25" ht="20.100000000000001" customHeight="1" x14ac:dyDescent="0.25">
      <c r="D20" s="94">
        <v>2017</v>
      </c>
      <c r="E20" s="95"/>
      <c r="F20" s="96"/>
      <c r="G20" s="96"/>
      <c r="H20" s="96"/>
      <c r="I20" s="96"/>
      <c r="J20" s="96"/>
      <c r="K20" s="96"/>
      <c r="L20" s="96"/>
      <c r="M20" s="809"/>
      <c r="N20" s="816">
        <v>132.02000000000001</v>
      </c>
      <c r="O20" s="99">
        <v>131.69999999999999</v>
      </c>
      <c r="P20" s="99">
        <v>131.03</v>
      </c>
      <c r="Q20" s="99">
        <v>129.94999999999999</v>
      </c>
      <c r="R20" s="99">
        <v>130.1</v>
      </c>
      <c r="S20" s="99">
        <v>131.53</v>
      </c>
      <c r="T20" s="99">
        <v>133.83000000000001</v>
      </c>
      <c r="U20" s="99">
        <v>138.97</v>
      </c>
      <c r="V20" s="99">
        <v>143.80000000000001</v>
      </c>
      <c r="W20" s="99">
        <v>146.97</v>
      </c>
      <c r="X20" s="99">
        <v>151.4</v>
      </c>
      <c r="Y20" s="100">
        <v>151.58000000000001</v>
      </c>
    </row>
    <row r="21" spans="4:25" ht="20.100000000000001" customHeight="1" x14ac:dyDescent="0.25">
      <c r="D21" s="94">
        <v>2018</v>
      </c>
      <c r="E21" s="95"/>
      <c r="F21" s="96"/>
      <c r="G21" s="96"/>
      <c r="H21" s="96"/>
      <c r="I21" s="96"/>
      <c r="J21" s="96"/>
      <c r="K21" s="96"/>
      <c r="L21" s="96"/>
      <c r="M21" s="809"/>
      <c r="N21" s="816">
        <v>141.66999999999999</v>
      </c>
      <c r="O21" s="99">
        <v>137.26</v>
      </c>
      <c r="P21" s="99">
        <v>136.38</v>
      </c>
      <c r="Q21" s="99">
        <v>133.995</v>
      </c>
      <c r="R21" s="99">
        <v>131.33000000000001</v>
      </c>
      <c r="S21" s="99">
        <v>130.77000000000001</v>
      </c>
      <c r="T21" s="99">
        <v>131.53</v>
      </c>
      <c r="U21" s="99">
        <v>131.63</v>
      </c>
      <c r="V21" s="99">
        <v>135.85</v>
      </c>
      <c r="W21" s="99">
        <v>140.12</v>
      </c>
      <c r="X21" s="99">
        <v>141.41</v>
      </c>
      <c r="Y21" s="100">
        <v>142.44999999999999</v>
      </c>
    </row>
    <row r="22" spans="4:25" ht="20.100000000000001" customHeight="1" x14ac:dyDescent="0.25">
      <c r="D22" s="94">
        <v>2019</v>
      </c>
      <c r="E22" s="95"/>
      <c r="F22" s="96"/>
      <c r="G22" s="96"/>
      <c r="H22" s="96"/>
      <c r="I22" s="96"/>
      <c r="J22" s="96"/>
      <c r="K22" s="96"/>
      <c r="L22" s="96"/>
      <c r="M22" s="809"/>
      <c r="N22" s="816">
        <v>139.47</v>
      </c>
      <c r="O22" s="99">
        <v>139.1</v>
      </c>
      <c r="P22" s="99">
        <v>139.24</v>
      </c>
      <c r="Q22" s="99">
        <v>136.16</v>
      </c>
      <c r="R22" s="99">
        <v>135.25</v>
      </c>
      <c r="S22" s="99">
        <v>132.31</v>
      </c>
      <c r="T22" s="99">
        <v>131.05000000000001</v>
      </c>
      <c r="U22" s="99">
        <v>130.74</v>
      </c>
      <c r="V22" s="101">
        <v>132.375</v>
      </c>
      <c r="W22" s="99">
        <v>135.26</v>
      </c>
      <c r="X22" s="99">
        <v>140.62</v>
      </c>
      <c r="Y22" s="100">
        <v>142.47</v>
      </c>
    </row>
    <row r="23" spans="4:25" ht="20.100000000000001" customHeight="1" x14ac:dyDescent="0.25">
      <c r="D23" s="94">
        <v>2020</v>
      </c>
      <c r="E23" s="95"/>
      <c r="F23" s="96"/>
      <c r="G23" s="96"/>
      <c r="H23" s="96"/>
      <c r="I23" s="96"/>
      <c r="J23" s="96"/>
      <c r="K23" s="96"/>
      <c r="L23" s="96"/>
      <c r="M23" s="809"/>
      <c r="N23" s="816">
        <v>139.18</v>
      </c>
      <c r="O23" s="99">
        <v>139.15</v>
      </c>
      <c r="P23" s="99">
        <v>137.97999999999999</v>
      </c>
      <c r="Q23" s="99">
        <v>134.30000000000001</v>
      </c>
      <c r="R23" s="96">
        <v>133.1</v>
      </c>
      <c r="S23" s="96">
        <v>131.71</v>
      </c>
      <c r="T23" s="96">
        <v>132.88999999999999</v>
      </c>
      <c r="U23" s="96">
        <v>135.47</v>
      </c>
      <c r="V23" s="96">
        <v>140.26</v>
      </c>
      <c r="W23" s="96">
        <v>147.52000000000001</v>
      </c>
      <c r="X23" s="96">
        <v>155.43</v>
      </c>
      <c r="Y23" s="98">
        <v>155.24</v>
      </c>
    </row>
    <row r="24" spans="4:25" ht="20.100000000000001" customHeight="1" x14ac:dyDescent="0.25">
      <c r="D24" s="102">
        <v>2021</v>
      </c>
      <c r="E24" s="103"/>
      <c r="F24" s="104"/>
      <c r="G24" s="104"/>
      <c r="H24" s="104"/>
      <c r="I24" s="104"/>
      <c r="J24" s="104"/>
      <c r="K24" s="104"/>
      <c r="L24" s="104"/>
      <c r="M24" s="810"/>
      <c r="N24" s="816">
        <v>149.29</v>
      </c>
      <c r="O24" s="99">
        <v>148.44999999999999</v>
      </c>
      <c r="P24" s="99">
        <v>150.97</v>
      </c>
      <c r="Q24" s="99">
        <v>151.197</v>
      </c>
      <c r="R24" s="96">
        <v>151.05000000000001</v>
      </c>
      <c r="S24" s="96">
        <v>149.44999999999999</v>
      </c>
      <c r="T24" s="96">
        <v>148.99</v>
      </c>
      <c r="U24" s="96">
        <v>152.65</v>
      </c>
      <c r="V24" s="96">
        <v>157.47999999999999</v>
      </c>
      <c r="W24" s="96">
        <v>165.78</v>
      </c>
      <c r="X24" s="96">
        <v>177.44</v>
      </c>
      <c r="Y24" s="98">
        <v>185.49</v>
      </c>
    </row>
    <row r="25" spans="4:25" ht="20.100000000000001" customHeight="1" thickBot="1" x14ac:dyDescent="0.3">
      <c r="D25" s="102">
        <v>2022</v>
      </c>
      <c r="E25" s="105"/>
      <c r="F25" s="106"/>
      <c r="G25" s="106"/>
      <c r="H25" s="106"/>
      <c r="I25" s="106"/>
      <c r="J25" s="106"/>
      <c r="K25" s="106"/>
      <c r="L25" s="106"/>
      <c r="M25" s="811"/>
      <c r="N25" s="816">
        <v>182.61</v>
      </c>
      <c r="O25" s="99">
        <v>184.7</v>
      </c>
      <c r="P25" s="99">
        <v>197.16</v>
      </c>
      <c r="Q25" s="101">
        <v>209.9</v>
      </c>
      <c r="R25" s="99">
        <v>216.37</v>
      </c>
      <c r="S25" s="99">
        <v>228.71</v>
      </c>
      <c r="T25" s="99">
        <v>235.69</v>
      </c>
      <c r="U25" s="99">
        <v>240.29</v>
      </c>
      <c r="V25" s="99">
        <v>251.71</v>
      </c>
      <c r="W25" s="96">
        <v>263.31</v>
      </c>
      <c r="X25" s="96">
        <v>274.01</v>
      </c>
      <c r="Y25" s="98">
        <v>277.93</v>
      </c>
    </row>
    <row r="26" spans="4:25" ht="20.100000000000001" customHeight="1" thickBot="1" x14ac:dyDescent="0.3">
      <c r="D26" s="94">
        <v>2023</v>
      </c>
      <c r="E26" s="105"/>
      <c r="F26" s="106"/>
      <c r="G26" s="106"/>
      <c r="H26" s="106"/>
      <c r="I26" s="106"/>
      <c r="J26" s="106"/>
      <c r="K26" s="106"/>
      <c r="L26" s="106"/>
      <c r="M26" s="811"/>
      <c r="N26" s="816">
        <v>242.3</v>
      </c>
      <c r="O26" s="99">
        <v>227.91</v>
      </c>
      <c r="P26" s="99">
        <v>223.63</v>
      </c>
      <c r="Q26" s="101">
        <v>216.82</v>
      </c>
      <c r="R26" s="99">
        <v>207.08</v>
      </c>
      <c r="S26" s="99">
        <v>192.54</v>
      </c>
      <c r="T26" s="99">
        <v>187.43</v>
      </c>
      <c r="U26" s="99">
        <v>185.96</v>
      </c>
      <c r="V26" s="99">
        <v>189.58</v>
      </c>
      <c r="W26" s="96">
        <v>197.85</v>
      </c>
      <c r="X26" s="96">
        <v>210.34</v>
      </c>
      <c r="Y26" s="98">
        <v>214.29</v>
      </c>
    </row>
    <row r="27" spans="4:25" ht="20.100000000000001" customHeight="1" thickBot="1" x14ac:dyDescent="0.3">
      <c r="D27" s="818">
        <v>2024</v>
      </c>
      <c r="E27" s="105"/>
      <c r="F27" s="106"/>
      <c r="G27" s="106"/>
      <c r="H27" s="106"/>
      <c r="I27" s="106"/>
      <c r="J27" s="106"/>
      <c r="K27" s="106"/>
      <c r="L27" s="106"/>
      <c r="M27" s="811"/>
      <c r="N27" s="817">
        <v>207.92</v>
      </c>
      <c r="O27" s="107"/>
      <c r="P27" s="107"/>
      <c r="Q27" s="108"/>
      <c r="R27" s="107"/>
      <c r="S27" s="107"/>
      <c r="T27" s="107"/>
      <c r="U27" s="107"/>
      <c r="V27" s="107"/>
      <c r="W27" s="106"/>
      <c r="X27" s="106"/>
      <c r="Y27" s="10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23" sqref="T23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10" t="s">
        <v>235</v>
      </c>
      <c r="D3" s="114"/>
      <c r="E3" s="114"/>
      <c r="F3" s="114"/>
      <c r="G3" s="114"/>
      <c r="H3" s="114"/>
      <c r="I3" s="114"/>
      <c r="J3" s="114"/>
      <c r="K3" s="114"/>
      <c r="L3" s="114"/>
    </row>
    <row r="4" spans="3:12" x14ac:dyDescent="0.2"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10" spans="3:12" ht="13.5" thickBot="1" x14ac:dyDescent="0.25"/>
    <row r="11" spans="3:12" ht="16.5" thickBot="1" x14ac:dyDescent="0.25">
      <c r="H11" s="722" t="s">
        <v>0</v>
      </c>
      <c r="I11" s="740"/>
      <c r="J11" s="728" t="s">
        <v>1</v>
      </c>
      <c r="K11" s="729"/>
      <c r="L11" s="730"/>
    </row>
    <row r="12" spans="3:12" ht="24" customHeight="1" thickBot="1" x14ac:dyDescent="0.25">
      <c r="H12" s="724"/>
      <c r="I12" s="741"/>
      <c r="J12" s="481" t="s">
        <v>19</v>
      </c>
      <c r="K12" s="504"/>
      <c r="L12" s="731" t="s">
        <v>218</v>
      </c>
    </row>
    <row r="13" spans="3:12" ht="27" customHeight="1" thickBot="1" x14ac:dyDescent="0.25">
      <c r="H13" s="742"/>
      <c r="I13" s="743"/>
      <c r="J13" s="68" t="s">
        <v>299</v>
      </c>
      <c r="K13" s="451" t="s">
        <v>286</v>
      </c>
      <c r="L13" s="732"/>
    </row>
    <row r="14" spans="3:12" ht="54" customHeight="1" thickBot="1" x14ac:dyDescent="0.25">
      <c r="H14" s="746" t="s">
        <v>234</v>
      </c>
      <c r="I14" s="747"/>
      <c r="J14" s="617">
        <v>270.48</v>
      </c>
      <c r="K14" s="618">
        <v>276.02999999999997</v>
      </c>
      <c r="L14" s="619">
        <v>-2.0106510161938758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8" priority="1" operator="lessThan">
      <formula>0</formula>
    </cfRule>
    <cfRule type="cellIs" dxfId="29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5"/>
  <sheetViews>
    <sheetView showGridLines="0" zoomScale="75" workbookViewId="0">
      <selection activeCell="Z64" sqref="Z64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0" ht="21" x14ac:dyDescent="0.35">
      <c r="C1" s="118" t="s">
        <v>305</v>
      </c>
      <c r="D1" s="119"/>
      <c r="E1" s="119"/>
      <c r="F1" s="119"/>
      <c r="G1" s="119"/>
      <c r="H1" s="119"/>
      <c r="I1" s="119"/>
      <c r="J1" s="113"/>
    </row>
    <row r="2" spans="3:20" ht="21" x14ac:dyDescent="0.35">
      <c r="C2" s="118" t="s">
        <v>16</v>
      </c>
      <c r="D2" s="119"/>
      <c r="E2" s="119"/>
      <c r="F2" s="118"/>
      <c r="G2" s="119"/>
      <c r="H2" s="119"/>
      <c r="I2" s="119"/>
      <c r="J2" s="113"/>
    </row>
    <row r="3" spans="3:20" ht="21" x14ac:dyDescent="0.35">
      <c r="C3" s="119" t="s">
        <v>240</v>
      </c>
      <c r="D3" s="118"/>
      <c r="E3" s="119"/>
      <c r="F3" s="119"/>
      <c r="G3" s="119"/>
      <c r="H3" s="119"/>
      <c r="I3" s="119"/>
      <c r="J3" s="113"/>
    </row>
    <row r="4" spans="3:20" ht="16.5" thickBot="1" x14ac:dyDescent="0.3">
      <c r="C4" s="113"/>
      <c r="D4" s="113"/>
      <c r="E4" s="113"/>
      <c r="F4" s="113"/>
      <c r="G4" s="113"/>
      <c r="H4" s="113"/>
      <c r="I4" s="113"/>
      <c r="J4" s="113"/>
      <c r="K4" s="7"/>
    </row>
    <row r="5" spans="3:20" ht="15" customHeight="1" thickBot="1" x14ac:dyDescent="0.3">
      <c r="C5" s="751" t="s">
        <v>0</v>
      </c>
      <c r="D5" s="754" t="s">
        <v>33</v>
      </c>
      <c r="E5" s="541" t="s">
        <v>1</v>
      </c>
      <c r="F5" s="542"/>
      <c r="G5" s="543"/>
      <c r="H5" s="748" t="s">
        <v>7</v>
      </c>
      <c r="I5" s="749"/>
      <c r="J5" s="749"/>
      <c r="K5" s="749"/>
      <c r="L5" s="749"/>
      <c r="M5" s="749"/>
      <c r="N5" s="749"/>
      <c r="O5" s="749"/>
      <c r="P5" s="749"/>
      <c r="Q5" s="749"/>
      <c r="R5" s="749"/>
      <c r="S5" s="750"/>
    </row>
    <row r="6" spans="3:20" ht="15" customHeight="1" thickBot="1" x14ac:dyDescent="0.3">
      <c r="C6" s="752"/>
      <c r="D6" s="752"/>
      <c r="E6" s="544"/>
      <c r="F6" s="545"/>
      <c r="G6" s="546"/>
      <c r="H6" s="748" t="s">
        <v>8</v>
      </c>
      <c r="I6" s="749"/>
      <c r="J6" s="750"/>
      <c r="K6" s="420" t="s">
        <v>9</v>
      </c>
      <c r="L6" s="421"/>
      <c r="M6" s="425"/>
      <c r="N6" s="420" t="s">
        <v>10</v>
      </c>
      <c r="O6" s="422"/>
      <c r="P6" s="423"/>
      <c r="Q6" s="420" t="s">
        <v>11</v>
      </c>
      <c r="R6" s="422"/>
      <c r="S6" s="423"/>
    </row>
    <row r="7" spans="3:20" ht="32.25" customHeight="1" thickBot="1" x14ac:dyDescent="0.3">
      <c r="C7" s="752"/>
      <c r="D7" s="752"/>
      <c r="E7" s="547" t="s">
        <v>19</v>
      </c>
      <c r="F7" s="548"/>
      <c r="G7" s="482" t="s">
        <v>215</v>
      </c>
      <c r="H7" s="755" t="s">
        <v>19</v>
      </c>
      <c r="I7" s="756"/>
      <c r="J7" s="418" t="s">
        <v>215</v>
      </c>
      <c r="K7" s="426" t="s">
        <v>19</v>
      </c>
      <c r="L7" s="427"/>
      <c r="M7" s="428" t="s">
        <v>215</v>
      </c>
      <c r="N7" s="426" t="s">
        <v>19</v>
      </c>
      <c r="O7" s="427"/>
      <c r="P7" s="429" t="s">
        <v>215</v>
      </c>
      <c r="Q7" s="426" t="s">
        <v>19</v>
      </c>
      <c r="R7" s="427"/>
      <c r="S7" s="428" t="s">
        <v>215</v>
      </c>
    </row>
    <row r="8" spans="3:20" ht="30" customHeight="1" thickBot="1" x14ac:dyDescent="0.25">
      <c r="C8" s="753"/>
      <c r="D8" s="753"/>
      <c r="E8" s="562" t="s">
        <v>306</v>
      </c>
      <c r="F8" s="622" t="s">
        <v>296</v>
      </c>
      <c r="G8" s="224" t="s">
        <v>12</v>
      </c>
      <c r="H8" s="584" t="s">
        <v>306</v>
      </c>
      <c r="I8" s="585" t="s">
        <v>296</v>
      </c>
      <c r="J8" s="598" t="s">
        <v>12</v>
      </c>
      <c r="K8" s="584" t="s">
        <v>306</v>
      </c>
      <c r="L8" s="586" t="s">
        <v>296</v>
      </c>
      <c r="M8" s="599" t="s">
        <v>12</v>
      </c>
      <c r="N8" s="584" t="s">
        <v>306</v>
      </c>
      <c r="O8" s="586" t="s">
        <v>296</v>
      </c>
      <c r="P8" s="599" t="s">
        <v>12</v>
      </c>
      <c r="Q8" s="584" t="s">
        <v>306</v>
      </c>
      <c r="R8" s="586" t="s">
        <v>296</v>
      </c>
      <c r="S8" s="599" t="s">
        <v>12</v>
      </c>
    </row>
    <row r="9" spans="3:20" ht="24" customHeight="1" x14ac:dyDescent="0.2">
      <c r="C9" s="761" t="s">
        <v>31</v>
      </c>
      <c r="D9" s="569" t="s">
        <v>204</v>
      </c>
      <c r="E9" s="525">
        <v>2301.4459999999999</v>
      </c>
      <c r="F9" s="820">
        <v>2309.1379999999999</v>
      </c>
      <c r="G9" s="828">
        <v>-0.33311131686369577</v>
      </c>
      <c r="H9" s="517">
        <v>2291.8780000000002</v>
      </c>
      <c r="I9" s="479">
        <v>2331.04</v>
      </c>
      <c r="J9" s="480">
        <v>-1.6800226508339542</v>
      </c>
      <c r="K9" s="430">
        <v>2301.4229999999998</v>
      </c>
      <c r="L9" s="518">
        <v>2419.569</v>
      </c>
      <c r="M9" s="519">
        <v>-4.8829357625263086</v>
      </c>
      <c r="N9" s="517">
        <v>2292.3270000000002</v>
      </c>
      <c r="O9" s="518">
        <v>2271.0340000000001</v>
      </c>
      <c r="P9" s="520">
        <v>0.93759054245775797</v>
      </c>
      <c r="Q9" s="517">
        <v>2328.6210000000001</v>
      </c>
      <c r="R9" s="518">
        <v>2270.5709999999999</v>
      </c>
      <c r="S9" s="519">
        <v>2.5566256241271552</v>
      </c>
    </row>
    <row r="10" spans="3:20" ht="27" customHeight="1" thickBot="1" x14ac:dyDescent="0.25">
      <c r="C10" s="762"/>
      <c r="D10" s="570" t="s">
        <v>205</v>
      </c>
      <c r="E10" s="121">
        <v>2468.8020000000001</v>
      </c>
      <c r="F10" s="821">
        <v>2388.3679999999999</v>
      </c>
      <c r="G10" s="829">
        <v>3.3677389748983488</v>
      </c>
      <c r="H10" s="129">
        <v>2497.9879999999998</v>
      </c>
      <c r="I10" s="404">
        <v>2389.69</v>
      </c>
      <c r="J10" s="405">
        <v>4.5318848888349441</v>
      </c>
      <c r="K10" s="406">
        <v>2397.41</v>
      </c>
      <c r="L10" s="130">
        <v>2337.8910000000001</v>
      </c>
      <c r="M10" s="132">
        <v>2.5458415298232371</v>
      </c>
      <c r="N10" s="129">
        <v>2355.8069999999998</v>
      </c>
      <c r="O10" s="130">
        <v>2390.5880000000002</v>
      </c>
      <c r="P10" s="131">
        <v>-1.4549140211529716</v>
      </c>
      <c r="Q10" s="129">
        <v>2468.6379999999999</v>
      </c>
      <c r="R10" s="130">
        <v>2550.3589999999999</v>
      </c>
      <c r="S10" s="132">
        <v>-3.2042939837097446</v>
      </c>
    </row>
    <row r="11" spans="3:20" ht="30" customHeight="1" thickBot="1" x14ac:dyDescent="0.25">
      <c r="C11" s="163" t="s">
        <v>206</v>
      </c>
      <c r="D11" s="163" t="s">
        <v>282</v>
      </c>
      <c r="E11" s="564" t="s">
        <v>20</v>
      </c>
      <c r="F11" s="822" t="s">
        <v>20</v>
      </c>
      <c r="G11" s="408" t="s">
        <v>20</v>
      </c>
      <c r="H11" s="133" t="s">
        <v>20</v>
      </c>
      <c r="I11" s="407" t="s">
        <v>20</v>
      </c>
      <c r="J11" s="408" t="s">
        <v>20</v>
      </c>
      <c r="K11" s="409" t="s">
        <v>20</v>
      </c>
      <c r="L11" s="134" t="s">
        <v>20</v>
      </c>
      <c r="M11" s="136" t="s">
        <v>20</v>
      </c>
      <c r="N11" s="133" t="s">
        <v>20</v>
      </c>
      <c r="O11" s="134" t="s">
        <v>20</v>
      </c>
      <c r="P11" s="135" t="s">
        <v>20</v>
      </c>
      <c r="Q11" s="133" t="s">
        <v>20</v>
      </c>
      <c r="R11" s="134" t="s">
        <v>20</v>
      </c>
      <c r="S11" s="136" t="s">
        <v>20</v>
      </c>
    </row>
    <row r="12" spans="3:20" ht="24.75" customHeight="1" thickBot="1" x14ac:dyDescent="0.25">
      <c r="C12" s="549" t="s">
        <v>32</v>
      </c>
      <c r="D12" s="571" t="s">
        <v>17</v>
      </c>
      <c r="E12" s="450">
        <v>2419.4492790208346</v>
      </c>
      <c r="F12" s="823">
        <v>2375.7037467771729</v>
      </c>
      <c r="G12" s="830">
        <v>1.8413715221439519</v>
      </c>
      <c r="H12" s="137">
        <v>2455.8274123033361</v>
      </c>
      <c r="I12" s="521">
        <v>2382.639235694503</v>
      </c>
      <c r="J12" s="522">
        <v>3.0717271634075107</v>
      </c>
      <c r="K12" s="137">
        <v>2389.4710478692728</v>
      </c>
      <c r="L12" s="521">
        <v>2341.1468526688623</v>
      </c>
      <c r="M12" s="550">
        <v>2.064124902943266</v>
      </c>
      <c r="N12" s="137">
        <v>2327.4377697271775</v>
      </c>
      <c r="O12" s="521">
        <v>2347.888893702423</v>
      </c>
      <c r="P12" s="522">
        <v>-0.87104309024588633</v>
      </c>
      <c r="Q12" s="137">
        <v>2379.2407255952089</v>
      </c>
      <c r="R12" s="521">
        <v>2371.3026957848106</v>
      </c>
      <c r="S12" s="550">
        <v>0.33475396559489695</v>
      </c>
    </row>
    <row r="13" spans="3:20" ht="20.25" customHeight="1" x14ac:dyDescent="0.2">
      <c r="C13" s="761" t="s">
        <v>21</v>
      </c>
      <c r="D13" s="572" t="s">
        <v>22</v>
      </c>
      <c r="E13" s="565">
        <v>1615.396</v>
      </c>
      <c r="F13" s="824">
        <v>1590.71</v>
      </c>
      <c r="G13" s="831">
        <v>1.5518856359738684</v>
      </c>
      <c r="H13" s="587">
        <v>1605.693</v>
      </c>
      <c r="I13" s="523">
        <v>1598.3109999999999</v>
      </c>
      <c r="J13" s="524">
        <v>0.46186255365820933</v>
      </c>
      <c r="K13" s="525">
        <v>1680.5139999999999</v>
      </c>
      <c r="L13" s="526">
        <v>1574.4159999999999</v>
      </c>
      <c r="M13" s="551">
        <v>6.7388796861820488</v>
      </c>
      <c r="N13" s="133" t="s">
        <v>20</v>
      </c>
      <c r="O13" s="518" t="s">
        <v>20</v>
      </c>
      <c r="P13" s="520" t="s">
        <v>20</v>
      </c>
      <c r="Q13" s="517" t="s">
        <v>20</v>
      </c>
      <c r="R13" s="518" t="s">
        <v>20</v>
      </c>
      <c r="S13" s="600" t="s">
        <v>20</v>
      </c>
      <c r="T13" s="594"/>
    </row>
    <row r="14" spans="3:20" ht="20.25" customHeight="1" thickBot="1" x14ac:dyDescent="0.25">
      <c r="C14" s="763"/>
      <c r="D14" s="567" t="s">
        <v>23</v>
      </c>
      <c r="E14" s="124">
        <v>1122.086</v>
      </c>
      <c r="F14" s="825">
        <v>1121.636</v>
      </c>
      <c r="G14" s="832">
        <v>4.0119967618732419E-2</v>
      </c>
      <c r="H14" s="138">
        <v>1109.357</v>
      </c>
      <c r="I14" s="139">
        <v>1131.0719999999999</v>
      </c>
      <c r="J14" s="140">
        <v>-1.919860097323594</v>
      </c>
      <c r="K14" s="138">
        <v>1119.5450000000001</v>
      </c>
      <c r="L14" s="139">
        <v>1139.259</v>
      </c>
      <c r="M14" s="552">
        <v>-1.7304230205774054</v>
      </c>
      <c r="N14" s="133">
        <v>1133.33</v>
      </c>
      <c r="O14" s="134">
        <v>1054.46</v>
      </c>
      <c r="P14" s="135">
        <v>7.4796578343417384</v>
      </c>
      <c r="Q14" s="133">
        <v>1146.6489999999999</v>
      </c>
      <c r="R14" s="134">
        <v>1092.7370000000001</v>
      </c>
      <c r="S14" s="136">
        <v>4.9336665638666757</v>
      </c>
    </row>
    <row r="15" spans="3:20" ht="20.25" customHeight="1" thickBot="1" x14ac:dyDescent="0.25">
      <c r="C15" s="762"/>
      <c r="D15" s="549" t="s">
        <v>17</v>
      </c>
      <c r="E15" s="721">
        <v>1182.994979763015</v>
      </c>
      <c r="F15" s="826">
        <v>1216.4567264542181</v>
      </c>
      <c r="G15" s="830">
        <v>-2.7507552026728455</v>
      </c>
      <c r="H15" s="141">
        <v>1196.1562146736992</v>
      </c>
      <c r="I15" s="527">
        <v>1229.0583606475714</v>
      </c>
      <c r="J15" s="528">
        <v>-2.6770206385103261</v>
      </c>
      <c r="K15" s="141">
        <v>1199.2178393419551</v>
      </c>
      <c r="L15" s="527">
        <v>1321.4698809735298</v>
      </c>
      <c r="M15" s="553">
        <v>-9.2512166483515568</v>
      </c>
      <c r="N15" s="137">
        <v>1133.33</v>
      </c>
      <c r="O15" s="521">
        <v>1054.46</v>
      </c>
      <c r="P15" s="522">
        <v>7.4796578343417384</v>
      </c>
      <c r="Q15" s="623">
        <v>1146.6489999999999</v>
      </c>
      <c r="R15" s="624">
        <v>1092.7370000000001</v>
      </c>
      <c r="S15" s="625">
        <v>4.9336665638666757</v>
      </c>
    </row>
    <row r="16" spans="3:20" ht="18.75" customHeight="1" x14ac:dyDescent="0.2">
      <c r="C16" s="761" t="s">
        <v>24</v>
      </c>
      <c r="D16" s="568" t="s">
        <v>25</v>
      </c>
      <c r="E16" s="565" t="s">
        <v>84</v>
      </c>
      <c r="F16" s="824" t="s">
        <v>84</v>
      </c>
      <c r="G16" s="833" t="s">
        <v>241</v>
      </c>
      <c r="H16" s="517" t="s">
        <v>20</v>
      </c>
      <c r="I16" s="518" t="s">
        <v>20</v>
      </c>
      <c r="J16" s="520" t="s">
        <v>20</v>
      </c>
      <c r="K16" s="517" t="s">
        <v>20</v>
      </c>
      <c r="L16" s="518" t="s">
        <v>20</v>
      </c>
      <c r="M16" s="519" t="s">
        <v>20</v>
      </c>
      <c r="N16" s="517" t="s">
        <v>20</v>
      </c>
      <c r="O16" s="518" t="s">
        <v>20</v>
      </c>
      <c r="P16" s="520" t="s">
        <v>20</v>
      </c>
      <c r="Q16" s="517" t="s">
        <v>84</v>
      </c>
      <c r="R16" s="629" t="s">
        <v>84</v>
      </c>
      <c r="S16" s="519" t="s">
        <v>241</v>
      </c>
    </row>
    <row r="17" spans="3:19" ht="18" customHeight="1" thickBot="1" x14ac:dyDescent="0.25">
      <c r="C17" s="763"/>
      <c r="D17" s="568" t="s">
        <v>26</v>
      </c>
      <c r="E17" s="124">
        <v>808.90700000000004</v>
      </c>
      <c r="F17" s="825">
        <v>801.524</v>
      </c>
      <c r="G17" s="832">
        <v>0.92112026589347762</v>
      </c>
      <c r="H17" s="142" t="s">
        <v>84</v>
      </c>
      <c r="I17" s="143" t="s">
        <v>84</v>
      </c>
      <c r="J17" s="554" t="s">
        <v>241</v>
      </c>
      <c r="K17" s="142" t="s">
        <v>20</v>
      </c>
      <c r="L17" s="143" t="s">
        <v>20</v>
      </c>
      <c r="M17" s="555" t="s">
        <v>20</v>
      </c>
      <c r="N17" s="142" t="s">
        <v>20</v>
      </c>
      <c r="O17" s="143" t="s">
        <v>20</v>
      </c>
      <c r="P17" s="554" t="s">
        <v>20</v>
      </c>
      <c r="Q17" s="146" t="s">
        <v>84</v>
      </c>
      <c r="R17" s="630" t="s">
        <v>84</v>
      </c>
      <c r="S17" s="136" t="s">
        <v>241</v>
      </c>
    </row>
    <row r="18" spans="3:19" ht="18.75" customHeight="1" thickBot="1" x14ac:dyDescent="0.25">
      <c r="C18" s="762" t="s">
        <v>18</v>
      </c>
      <c r="D18" s="573" t="s">
        <v>17</v>
      </c>
      <c r="E18" s="721">
        <v>969.60938759850683</v>
      </c>
      <c r="F18" s="826">
        <v>1000.2741657681941</v>
      </c>
      <c r="G18" s="834">
        <v>-3.0656373241567407</v>
      </c>
      <c r="H18" s="144" t="s">
        <v>84</v>
      </c>
      <c r="I18" s="556" t="s">
        <v>84</v>
      </c>
      <c r="J18" s="557" t="s">
        <v>241</v>
      </c>
      <c r="K18" s="137" t="s">
        <v>20</v>
      </c>
      <c r="L18" s="521" t="s">
        <v>20</v>
      </c>
      <c r="M18" s="550" t="s">
        <v>20</v>
      </c>
      <c r="N18" s="137" t="s">
        <v>20</v>
      </c>
      <c r="O18" s="521" t="s">
        <v>20</v>
      </c>
      <c r="P18" s="522" t="s">
        <v>20</v>
      </c>
      <c r="Q18" s="601" t="s">
        <v>84</v>
      </c>
      <c r="R18" s="602" t="s">
        <v>84</v>
      </c>
      <c r="S18" s="603" t="s">
        <v>241</v>
      </c>
    </row>
    <row r="19" spans="3:19" ht="18.75" customHeight="1" x14ac:dyDescent="0.2">
      <c r="C19" s="764" t="s">
        <v>30</v>
      </c>
      <c r="D19" s="765"/>
      <c r="E19" s="565" t="s">
        <v>84</v>
      </c>
      <c r="F19" s="824" t="s">
        <v>84</v>
      </c>
      <c r="G19" s="833" t="s">
        <v>241</v>
      </c>
      <c r="H19" s="142" t="s">
        <v>84</v>
      </c>
      <c r="I19" s="143" t="s">
        <v>84</v>
      </c>
      <c r="J19" s="554" t="s">
        <v>241</v>
      </c>
      <c r="K19" s="558" t="s">
        <v>20</v>
      </c>
      <c r="L19" s="559" t="s">
        <v>20</v>
      </c>
      <c r="M19" s="145" t="s">
        <v>20</v>
      </c>
      <c r="N19" s="558" t="s">
        <v>20</v>
      </c>
      <c r="O19" s="559" t="s">
        <v>20</v>
      </c>
      <c r="P19" s="560" t="s">
        <v>20</v>
      </c>
      <c r="Q19" s="558" t="s">
        <v>20</v>
      </c>
      <c r="R19" s="559" t="s">
        <v>20</v>
      </c>
      <c r="S19" s="145" t="s">
        <v>20</v>
      </c>
    </row>
    <row r="20" spans="3:19" ht="20.25" customHeight="1" x14ac:dyDescent="0.2">
      <c r="C20" s="757" t="s">
        <v>27</v>
      </c>
      <c r="D20" s="758"/>
      <c r="E20" s="121">
        <v>342.98399999999998</v>
      </c>
      <c r="F20" s="821">
        <v>358.77699999999999</v>
      </c>
      <c r="G20" s="227">
        <v>-4.4018986724344105</v>
      </c>
      <c r="H20" s="129">
        <v>342.47</v>
      </c>
      <c r="I20" s="130">
        <v>365.76900000000001</v>
      </c>
      <c r="J20" s="131">
        <v>-6.3698673206313217</v>
      </c>
      <c r="K20" s="129">
        <v>330.91</v>
      </c>
      <c r="L20" s="130">
        <v>341.01</v>
      </c>
      <c r="M20" s="131">
        <v>-2.9617899768335141</v>
      </c>
      <c r="N20" s="129">
        <v>372.05900000000003</v>
      </c>
      <c r="O20" s="130">
        <v>391.42899999999997</v>
      </c>
      <c r="P20" s="131">
        <v>-4.9485347278816718</v>
      </c>
      <c r="Q20" s="142" t="s">
        <v>84</v>
      </c>
      <c r="R20" s="143" t="s">
        <v>84</v>
      </c>
      <c r="S20" s="555" t="s">
        <v>241</v>
      </c>
    </row>
    <row r="21" spans="3:19" ht="18" customHeight="1" x14ac:dyDescent="0.2">
      <c r="C21" s="757" t="s">
        <v>28</v>
      </c>
      <c r="D21" s="758"/>
      <c r="E21" s="121" t="s">
        <v>84</v>
      </c>
      <c r="F21" s="821" t="s">
        <v>84</v>
      </c>
      <c r="G21" s="227" t="s">
        <v>241</v>
      </c>
      <c r="H21" s="142" t="s">
        <v>84</v>
      </c>
      <c r="I21" s="143" t="s">
        <v>84</v>
      </c>
      <c r="J21" s="554" t="s">
        <v>241</v>
      </c>
      <c r="K21" s="129" t="s">
        <v>20</v>
      </c>
      <c r="L21" s="130" t="s">
        <v>20</v>
      </c>
      <c r="M21" s="132" t="s">
        <v>20</v>
      </c>
      <c r="N21" s="129" t="s">
        <v>20</v>
      </c>
      <c r="O21" s="130" t="s">
        <v>20</v>
      </c>
      <c r="P21" s="131" t="s">
        <v>20</v>
      </c>
      <c r="Q21" s="129" t="s">
        <v>20</v>
      </c>
      <c r="R21" s="130" t="s">
        <v>20</v>
      </c>
      <c r="S21" s="132" t="s">
        <v>20</v>
      </c>
    </row>
    <row r="22" spans="3:19" ht="21" customHeight="1" thickBot="1" x14ac:dyDescent="0.25">
      <c r="C22" s="759" t="s">
        <v>29</v>
      </c>
      <c r="D22" s="760"/>
      <c r="E22" s="128" t="s">
        <v>84</v>
      </c>
      <c r="F22" s="827" t="s">
        <v>84</v>
      </c>
      <c r="G22" s="703" t="s">
        <v>241</v>
      </c>
      <c r="H22" s="146" t="s">
        <v>20</v>
      </c>
      <c r="I22" s="147" t="s">
        <v>20</v>
      </c>
      <c r="J22" s="561" t="s">
        <v>20</v>
      </c>
      <c r="K22" s="146" t="s">
        <v>84</v>
      </c>
      <c r="L22" s="147" t="s">
        <v>20</v>
      </c>
      <c r="M22" s="148" t="s">
        <v>20</v>
      </c>
      <c r="N22" s="146" t="s">
        <v>20</v>
      </c>
      <c r="O22" s="147" t="s">
        <v>20</v>
      </c>
      <c r="P22" s="561" t="s">
        <v>20</v>
      </c>
      <c r="Q22" s="146" t="s">
        <v>20</v>
      </c>
      <c r="R22" s="147" t="s">
        <v>20</v>
      </c>
      <c r="S22" s="148" t="s">
        <v>20</v>
      </c>
    </row>
    <row r="24" spans="3:19" ht="21" x14ac:dyDescent="0.25">
      <c r="C24" s="566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9" priority="143" stopIfTrue="1" operator="lessThan">
      <formula>0</formula>
    </cfRule>
    <cfRule type="cellIs" dxfId="208" priority="144" stopIfTrue="1" operator="greaterThan">
      <formula>0</formula>
    </cfRule>
    <cfRule type="cellIs" dxfId="207" priority="145" stopIfTrue="1" operator="lessThan">
      <formula>0</formula>
    </cfRule>
  </conditionalFormatting>
  <conditionalFormatting sqref="G10 G12:G20">
    <cfRule type="cellIs" dxfId="206" priority="141" stopIfTrue="1" operator="lessThan">
      <formula>0</formula>
    </cfRule>
    <cfRule type="cellIs" dxfId="205" priority="142" stopIfTrue="1" operator="greaterThan">
      <formula>0</formula>
    </cfRule>
  </conditionalFormatting>
  <conditionalFormatting sqref="G9">
    <cfRule type="cellIs" dxfId="204" priority="140" stopIfTrue="1" operator="lessThan">
      <formula>0</formula>
    </cfRule>
  </conditionalFormatting>
  <conditionalFormatting sqref="G21">
    <cfRule type="cellIs" dxfId="203" priority="137" stopIfTrue="1" operator="lessThan">
      <formula>0</formula>
    </cfRule>
    <cfRule type="cellIs" dxfId="202" priority="138" stopIfTrue="1" operator="greaterThan">
      <formula>0</formula>
    </cfRule>
    <cfRule type="cellIs" dxfId="201" priority="139" stopIfTrue="1" operator="lessThan">
      <formula>0</formula>
    </cfRule>
  </conditionalFormatting>
  <conditionalFormatting sqref="G21">
    <cfRule type="cellIs" dxfId="200" priority="135" stopIfTrue="1" operator="lessThan">
      <formula>0</formula>
    </cfRule>
    <cfRule type="cellIs" dxfId="199" priority="136" stopIfTrue="1" operator="greaterThan">
      <formula>0</formula>
    </cfRule>
  </conditionalFormatting>
  <conditionalFormatting sqref="G22">
    <cfRule type="cellIs" dxfId="198" priority="132" stopIfTrue="1" operator="lessThan">
      <formula>0</formula>
    </cfRule>
    <cfRule type="cellIs" dxfId="197" priority="133" stopIfTrue="1" operator="greaterThan">
      <formula>0</formula>
    </cfRule>
    <cfRule type="cellIs" dxfId="196" priority="134" stopIfTrue="1" operator="lessThan">
      <formula>0</formula>
    </cfRule>
  </conditionalFormatting>
  <conditionalFormatting sqref="G22">
    <cfRule type="cellIs" dxfId="195" priority="130" stopIfTrue="1" operator="lessThan">
      <formula>0</formula>
    </cfRule>
    <cfRule type="cellIs" dxfId="194" priority="131" stopIfTrue="1" operator="greaterThan">
      <formula>0</formula>
    </cfRule>
  </conditionalFormatting>
  <conditionalFormatting sqref="G9:G10 G12:G22">
    <cfRule type="cellIs" dxfId="193" priority="95" operator="lessThan">
      <formula>0</formula>
    </cfRule>
    <cfRule type="cellIs" dxfId="192" priority="96" operator="greaterThan">
      <formula>0</formula>
    </cfRule>
  </conditionalFormatting>
  <conditionalFormatting sqref="G9:G10 G12:G22">
    <cfRule type="cellIs" dxfId="191" priority="94" operator="equal">
      <formula>"*"</formula>
    </cfRule>
  </conditionalFormatting>
  <conditionalFormatting sqref="J19">
    <cfRule type="cellIs" dxfId="190" priority="28" operator="lessThan">
      <formula>0</formula>
    </cfRule>
    <cfRule type="cellIs" dxfId="189" priority="29" operator="greaterThan">
      <formula>0</formula>
    </cfRule>
  </conditionalFormatting>
  <conditionalFormatting sqref="T13">
    <cfRule type="cellIs" dxfId="188" priority="58" stopIfTrue="1" operator="lessThan">
      <formula>0</formula>
    </cfRule>
    <cfRule type="cellIs" dxfId="187" priority="59" stopIfTrue="1" operator="greaterThan">
      <formula>0</formula>
    </cfRule>
    <cfRule type="cellIs" dxfId="186" priority="60" stopIfTrue="1" operator="lessThan">
      <formula>0</formula>
    </cfRule>
  </conditionalFormatting>
  <conditionalFormatting sqref="T13">
    <cfRule type="cellIs" dxfId="185" priority="56" stopIfTrue="1" operator="lessThan">
      <formula>0</formula>
    </cfRule>
    <cfRule type="cellIs" dxfId="184" priority="57" stopIfTrue="1" operator="greaterThan">
      <formula>0</formula>
    </cfRule>
  </conditionalFormatting>
  <conditionalFormatting sqref="T13">
    <cfRule type="cellIs" dxfId="183" priority="54" operator="lessThan">
      <formula>0</formula>
    </cfRule>
    <cfRule type="cellIs" dxfId="182" priority="55" operator="greaterThan">
      <formula>0</formula>
    </cfRule>
  </conditionalFormatting>
  <conditionalFormatting sqref="T13">
    <cfRule type="cellIs" dxfId="181" priority="53" operator="equal">
      <formula>"*"</formula>
    </cfRule>
  </conditionalFormatting>
  <conditionalFormatting sqref="M20">
    <cfRule type="cellIs" dxfId="180" priority="13" operator="lessThan">
      <formula>0</formula>
    </cfRule>
    <cfRule type="cellIs" dxfId="179" priority="14" operator="greaterThan">
      <formula>0</formula>
    </cfRule>
  </conditionalFormatting>
  <conditionalFormatting sqref="G9:G10 G12:G22">
    <cfRule type="beginsWith" dxfId="178" priority="41" operator="beginsWith" text="*">
      <formula>LEFT(G9,LEN("*"))="*"</formula>
    </cfRule>
    <cfRule type="containsBlanks" dxfId="177" priority="42">
      <formula>LEN(TRIM(G9))=0</formula>
    </cfRule>
    <cfRule type="cellIs" dxfId="176" priority="43" operator="lessThan">
      <formula>0</formula>
    </cfRule>
    <cfRule type="cellIs" dxfId="175" priority="44" operator="greaterThan">
      <formula>0</formula>
    </cfRule>
  </conditionalFormatting>
  <conditionalFormatting sqref="P20">
    <cfRule type="cellIs" dxfId="174" priority="8" operator="lessThan">
      <formula>0</formula>
    </cfRule>
    <cfRule type="cellIs" dxfId="173" priority="9" operator="greaterThan">
      <formula>0</formula>
    </cfRule>
  </conditionalFormatting>
  <conditionalFormatting sqref="M9:M19 P9:P19 S9:S15 J9:J18 J20 J22 S21:S22 S19 M21:M22 P21:P22">
    <cfRule type="cellIs" dxfId="172" priority="30" operator="lessThan">
      <formula>0</formula>
    </cfRule>
    <cfRule type="cellIs" dxfId="171" priority="31" operator="greaterThan">
      <formula>0</formula>
    </cfRule>
  </conditionalFormatting>
  <conditionalFormatting sqref="J9:J18 M9:M19 P9:P19 S9:S15 J20 J22 S21:S22 S19 M21:M22 P21:P22">
    <cfRule type="expression" dxfId="170" priority="32" stopIfTrue="1">
      <formula>LEFT(J9,LEN("*"))="*"</formula>
    </cfRule>
  </conditionalFormatting>
  <conditionalFormatting sqref="J19">
    <cfRule type="expression" dxfId="169" priority="33" stopIfTrue="1">
      <formula>LEFT(J19,LEN("*"))="*"</formula>
    </cfRule>
  </conditionalFormatting>
  <conditionalFormatting sqref="J21">
    <cfRule type="cellIs" dxfId="168" priority="26" operator="lessThan">
      <formula>0</formula>
    </cfRule>
    <cfRule type="cellIs" dxfId="167" priority="27" operator="greaterThan">
      <formula>0</formula>
    </cfRule>
  </conditionalFormatting>
  <conditionalFormatting sqref="J21">
    <cfRule type="expression" dxfId="166" priority="34" stopIfTrue="1">
      <formula>LEFT(J21,LEN("*"))="*"</formula>
    </cfRule>
  </conditionalFormatting>
  <conditionalFormatting sqref="S20">
    <cfRule type="cellIs" dxfId="165" priority="24" operator="lessThan">
      <formula>0</formula>
    </cfRule>
    <cfRule type="cellIs" dxfId="164" priority="25" operator="greaterThan">
      <formula>0</formula>
    </cfRule>
  </conditionalFormatting>
  <conditionalFormatting sqref="S20">
    <cfRule type="expression" dxfId="163" priority="35" stopIfTrue="1">
      <formula>LEFT(S20,LEN("*"))="*"</formula>
    </cfRule>
  </conditionalFormatting>
  <conditionalFormatting sqref="S16">
    <cfRule type="cellIs" dxfId="162" priority="22" operator="lessThan">
      <formula>0</formula>
    </cfRule>
    <cfRule type="cellIs" dxfId="161" priority="23" operator="greaterThan">
      <formula>0</formula>
    </cfRule>
  </conditionalFormatting>
  <conditionalFormatting sqref="S16">
    <cfRule type="expression" dxfId="160" priority="36" stopIfTrue="1">
      <formula>LEFT(S16,LEN("*"))="*"</formula>
    </cfRule>
  </conditionalFormatting>
  <conditionalFormatting sqref="S17">
    <cfRule type="cellIs" dxfId="159" priority="20" operator="lessThan">
      <formula>0</formula>
    </cfRule>
    <cfRule type="cellIs" dxfId="158" priority="21" operator="greaterThan">
      <formula>0</formula>
    </cfRule>
  </conditionalFormatting>
  <conditionalFormatting sqref="S17">
    <cfRule type="expression" dxfId="157" priority="37" stopIfTrue="1">
      <formula>LEFT(S17,LEN("*"))="*"</formula>
    </cfRule>
  </conditionalFormatting>
  <conditionalFormatting sqref="S18">
    <cfRule type="cellIs" dxfId="156" priority="18" operator="lessThan">
      <formula>0</formula>
    </cfRule>
    <cfRule type="cellIs" dxfId="155" priority="19" operator="greaterThan">
      <formula>0</formula>
    </cfRule>
  </conditionalFormatting>
  <conditionalFormatting sqref="S18">
    <cfRule type="expression" dxfId="154" priority="38" stopIfTrue="1">
      <formula>LEFT(S18,LEN("*"))="*"</formula>
    </cfRule>
  </conditionalFormatting>
  <conditionalFormatting sqref="J9:J22 M9:M19 P9:P19 S9:S22 M21:M22 P21:P22">
    <cfRule type="cellIs" dxfId="153" priority="39" stopIfTrue="1" operator="lessThan">
      <formula>0</formula>
    </cfRule>
    <cfRule type="cellIs" dxfId="152" priority="40" stopIfTrue="1" operator="greaterThan">
      <formula>0</formula>
    </cfRule>
  </conditionalFormatting>
  <conditionalFormatting sqref="M20">
    <cfRule type="expression" dxfId="151" priority="15" stopIfTrue="1">
      <formula>LEFT(M20,LEN("*"))="*"</formula>
    </cfRule>
  </conditionalFormatting>
  <conditionalFormatting sqref="M20">
    <cfRule type="cellIs" dxfId="150" priority="16" stopIfTrue="1" operator="lessThan">
      <formula>0</formula>
    </cfRule>
    <cfRule type="cellIs" dxfId="149" priority="17" stopIfTrue="1" operator="greaterThan">
      <formula>0</formula>
    </cfRule>
  </conditionalFormatting>
  <conditionalFormatting sqref="P20">
    <cfRule type="expression" dxfId="148" priority="10" stopIfTrue="1">
      <formula>LEFT(P20,LEN("*"))="*"</formula>
    </cfRule>
  </conditionalFormatting>
  <conditionalFormatting sqref="P20">
    <cfRule type="cellIs" dxfId="147" priority="11" stopIfTrue="1" operator="lessThan">
      <formula>0</formula>
    </cfRule>
    <cfRule type="cellIs" dxfId="146" priority="12" stopIfTrue="1" operator="greaterThan">
      <formula>0</formula>
    </cfRule>
  </conditionalFormatting>
  <conditionalFormatting sqref="J11 J16:J19 J21:J22 M21:M22 M16:M19 M11 P11 P13 P16:P19 P21:P22 S16:S22 S13 S11 S9">
    <cfRule type="containsText" dxfId="145" priority="7" operator="containsText" text="*">
      <formula>NOT(ISERROR(SEARCH("*",J9)))</formula>
    </cfRule>
  </conditionalFormatting>
  <conditionalFormatting sqref="G11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G11">
    <cfRule type="expression" dxfId="25" priority="4" stopIfTrue="1">
      <formula>LEFT(G11,LEN("*"))="*"</formula>
    </cfRule>
  </conditionalFormatting>
  <conditionalFormatting sqref="G11">
    <cfRule type="cellIs" dxfId="24" priority="5" stopIfTrue="1" operator="lessThan">
      <formula>0</formula>
    </cfRule>
    <cfRule type="cellIs" dxfId="23" priority="6" stopIfTrue="1" operator="greaterThan">
      <formula>0</formula>
    </cfRule>
  </conditionalFormatting>
  <conditionalFormatting sqref="G11">
    <cfRule type="containsText" dxfId="22" priority="1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9" sqref="T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16" t="s">
        <v>305</v>
      </c>
      <c r="C1" s="114"/>
      <c r="D1" s="114"/>
      <c r="E1" s="114"/>
      <c r="F1" s="114"/>
      <c r="G1" s="114"/>
      <c r="H1" s="114"/>
      <c r="I1" s="114"/>
    </row>
    <row r="2" spans="2:18" ht="18.75" x14ac:dyDescent="0.3">
      <c r="B2" s="116" t="s">
        <v>16</v>
      </c>
      <c r="C2" s="114"/>
      <c r="D2" s="114"/>
      <c r="E2" s="116"/>
      <c r="F2" s="114"/>
      <c r="G2" s="114"/>
      <c r="H2" s="114"/>
      <c r="I2" s="114"/>
    </row>
    <row r="3" spans="2:18" ht="15.75" thickBot="1" x14ac:dyDescent="0.3">
      <c r="B3" s="115" t="s">
        <v>239</v>
      </c>
      <c r="C3" s="111"/>
      <c r="D3" s="114"/>
      <c r="E3" s="114"/>
      <c r="F3" s="114"/>
      <c r="G3" s="114"/>
      <c r="H3" s="114"/>
      <c r="I3" s="114"/>
    </row>
    <row r="4" spans="2:18" ht="15" customHeight="1" thickBot="1" x14ac:dyDescent="0.3">
      <c r="B4" s="461"/>
      <c r="C4" s="453"/>
      <c r="D4" s="766" t="s">
        <v>1</v>
      </c>
      <c r="E4" s="767"/>
      <c r="F4" s="768"/>
      <c r="G4" s="420" t="s">
        <v>7</v>
      </c>
      <c r="H4" s="421"/>
      <c r="I4" s="421"/>
      <c r="J4" s="422"/>
      <c r="K4" s="422"/>
      <c r="L4" s="422"/>
      <c r="M4" s="422"/>
      <c r="N4" s="422"/>
      <c r="O4" s="422"/>
      <c r="P4" s="422"/>
      <c r="Q4" s="422"/>
      <c r="R4" s="423"/>
    </row>
    <row r="5" spans="2:18" ht="15" customHeight="1" thickBot="1" x14ac:dyDescent="0.3">
      <c r="B5" s="462"/>
      <c r="C5" s="465" t="s">
        <v>33</v>
      </c>
      <c r="D5" s="769"/>
      <c r="E5" s="770"/>
      <c r="F5" s="771"/>
      <c r="G5" s="420" t="s">
        <v>8</v>
      </c>
      <c r="H5" s="421"/>
      <c r="I5" s="424"/>
      <c r="J5" s="420" t="s">
        <v>9</v>
      </c>
      <c r="K5" s="421"/>
      <c r="L5" s="424"/>
      <c r="M5" s="420" t="s">
        <v>10</v>
      </c>
      <c r="N5" s="422"/>
      <c r="O5" s="423"/>
      <c r="P5" s="420" t="s">
        <v>11</v>
      </c>
      <c r="Q5" s="422"/>
      <c r="R5" s="423"/>
    </row>
    <row r="6" spans="2:18" ht="31.5" customHeight="1" thickBot="1" x14ac:dyDescent="0.3">
      <c r="B6" s="434" t="s">
        <v>0</v>
      </c>
      <c r="C6" s="464" t="s">
        <v>266</v>
      </c>
      <c r="D6" s="755" t="s">
        <v>19</v>
      </c>
      <c r="E6" s="772"/>
      <c r="F6" s="469" t="s">
        <v>267</v>
      </c>
      <c r="G6" s="438" t="s">
        <v>19</v>
      </c>
      <c r="H6" s="439"/>
      <c r="I6" s="418" t="s">
        <v>215</v>
      </c>
      <c r="J6" s="440" t="s">
        <v>19</v>
      </c>
      <c r="K6" s="439"/>
      <c r="L6" s="418" t="s">
        <v>215</v>
      </c>
      <c r="M6" s="440" t="s">
        <v>19</v>
      </c>
      <c r="N6" s="439"/>
      <c r="O6" s="418" t="s">
        <v>215</v>
      </c>
      <c r="P6" s="440" t="s">
        <v>19</v>
      </c>
      <c r="Q6" s="439"/>
      <c r="R6" s="418" t="s">
        <v>215</v>
      </c>
    </row>
    <row r="7" spans="2:18" ht="41.25" customHeight="1" thickBot="1" x14ac:dyDescent="0.25">
      <c r="B7" s="463"/>
      <c r="C7" s="467"/>
      <c r="D7" s="150" t="s">
        <v>306</v>
      </c>
      <c r="E7" s="529" t="s">
        <v>296</v>
      </c>
      <c r="F7" s="583" t="s">
        <v>12</v>
      </c>
      <c r="G7" s="150" t="s">
        <v>306</v>
      </c>
      <c r="H7" s="529" t="s">
        <v>296</v>
      </c>
      <c r="I7" s="582" t="s">
        <v>12</v>
      </c>
      <c r="J7" s="150" t="s">
        <v>306</v>
      </c>
      <c r="K7" s="529" t="s">
        <v>296</v>
      </c>
      <c r="L7" s="583" t="s">
        <v>12</v>
      </c>
      <c r="M7" s="150" t="s">
        <v>306</v>
      </c>
      <c r="N7" s="529" t="s">
        <v>296</v>
      </c>
      <c r="O7" s="583" t="s">
        <v>12</v>
      </c>
      <c r="P7" s="150" t="s">
        <v>306</v>
      </c>
      <c r="Q7" s="529" t="s">
        <v>296</v>
      </c>
      <c r="R7" s="583" t="s">
        <v>12</v>
      </c>
    </row>
    <row r="8" spans="2:18" ht="27" customHeight="1" x14ac:dyDescent="0.2">
      <c r="B8" s="773" t="s">
        <v>48</v>
      </c>
      <c r="C8" s="419" t="s">
        <v>208</v>
      </c>
      <c r="D8" s="530">
        <v>2016.838</v>
      </c>
      <c r="E8" s="589">
        <v>2014.114</v>
      </c>
      <c r="F8" s="531">
        <v>0.1352455719984039</v>
      </c>
      <c r="G8" s="478">
        <v>2081.1529999999998</v>
      </c>
      <c r="H8" s="518">
        <v>2167.067</v>
      </c>
      <c r="I8" s="519">
        <v>-3.9645290154849953</v>
      </c>
      <c r="J8" s="478">
        <v>1888.0719999999999</v>
      </c>
      <c r="K8" s="518">
        <v>1747.2629999999999</v>
      </c>
      <c r="L8" s="520">
        <v>8.0588325855924356</v>
      </c>
      <c r="M8" s="478" t="s">
        <v>84</v>
      </c>
      <c r="N8" s="518" t="s">
        <v>84</v>
      </c>
      <c r="O8" s="519" t="s">
        <v>241</v>
      </c>
      <c r="P8" s="441" t="s">
        <v>84</v>
      </c>
      <c r="Q8" s="518" t="s">
        <v>84</v>
      </c>
      <c r="R8" s="519" t="s">
        <v>241</v>
      </c>
    </row>
    <row r="9" spans="2:18" ht="23.25" customHeight="1" x14ac:dyDescent="0.2">
      <c r="B9" s="763"/>
      <c r="C9" s="435" t="s">
        <v>209</v>
      </c>
      <c r="D9" s="151">
        <v>2102.3209999999999</v>
      </c>
      <c r="E9" s="410">
        <v>2121.4699999999998</v>
      </c>
      <c r="F9" s="532">
        <v>-0.9026288375513154</v>
      </c>
      <c r="G9" s="152">
        <v>2220.2809999999999</v>
      </c>
      <c r="H9" s="130">
        <v>2266.627</v>
      </c>
      <c r="I9" s="132">
        <v>-2.0447122530526638</v>
      </c>
      <c r="J9" s="152">
        <v>1814.729</v>
      </c>
      <c r="K9" s="130">
        <v>1817.4639999999999</v>
      </c>
      <c r="L9" s="131">
        <v>-0.15048441124555426</v>
      </c>
      <c r="M9" s="152">
        <v>1922.4390000000001</v>
      </c>
      <c r="N9" s="130">
        <v>1891.0930000000001</v>
      </c>
      <c r="O9" s="132">
        <v>1.6575599402038925</v>
      </c>
      <c r="P9" s="154">
        <v>1622.625</v>
      </c>
      <c r="Q9" s="130">
        <v>1655.0909999999999</v>
      </c>
      <c r="R9" s="132">
        <v>-1.9615839854122761</v>
      </c>
    </row>
    <row r="10" spans="2:18" ht="27" customHeight="1" x14ac:dyDescent="0.2">
      <c r="B10" s="763"/>
      <c r="C10" s="435" t="s">
        <v>210</v>
      </c>
      <c r="D10" s="152">
        <v>2072.1529999999998</v>
      </c>
      <c r="E10" s="130">
        <v>2244.509</v>
      </c>
      <c r="F10" s="132">
        <v>-7.6790068562879554</v>
      </c>
      <c r="G10" s="152" t="s">
        <v>84</v>
      </c>
      <c r="H10" s="130" t="s">
        <v>84</v>
      </c>
      <c r="I10" s="592" t="s">
        <v>241</v>
      </c>
      <c r="J10" s="152" t="s">
        <v>84</v>
      </c>
      <c r="K10" s="130" t="s">
        <v>84</v>
      </c>
      <c r="L10" s="131" t="s">
        <v>241</v>
      </c>
      <c r="M10" s="152" t="s">
        <v>20</v>
      </c>
      <c r="N10" s="130" t="s">
        <v>20</v>
      </c>
      <c r="O10" s="132" t="s">
        <v>241</v>
      </c>
      <c r="P10" s="154" t="s">
        <v>20</v>
      </c>
      <c r="Q10" s="130" t="s">
        <v>20</v>
      </c>
      <c r="R10" s="132" t="s">
        <v>241</v>
      </c>
    </row>
    <row r="11" spans="2:18" ht="27.75" customHeight="1" x14ac:dyDescent="0.2">
      <c r="B11" s="763"/>
      <c r="C11" s="435" t="s">
        <v>211</v>
      </c>
      <c r="D11" s="151">
        <v>2336.9430000000002</v>
      </c>
      <c r="E11" s="411">
        <v>2240.6170000000002</v>
      </c>
      <c r="F11" s="532">
        <v>4.2990836898943465</v>
      </c>
      <c r="G11" s="152">
        <v>2321.3040000000001</v>
      </c>
      <c r="H11" s="130">
        <v>2313.3679999999999</v>
      </c>
      <c r="I11" s="132">
        <v>0.34304961424209851</v>
      </c>
      <c r="J11" s="152" t="s">
        <v>84</v>
      </c>
      <c r="K11" s="130" t="s">
        <v>84</v>
      </c>
      <c r="L11" s="131" t="s">
        <v>241</v>
      </c>
      <c r="M11" s="152">
        <v>2346.7539999999999</v>
      </c>
      <c r="N11" s="130">
        <v>2187.384</v>
      </c>
      <c r="O11" s="132">
        <v>7.2858720736733869</v>
      </c>
      <c r="P11" s="154" t="s">
        <v>20</v>
      </c>
      <c r="Q11" s="130" t="s">
        <v>20</v>
      </c>
      <c r="R11" s="132" t="s">
        <v>241</v>
      </c>
    </row>
    <row r="12" spans="2:18" ht="31.5" x14ac:dyDescent="0.2">
      <c r="B12" s="763"/>
      <c r="C12" s="435" t="s">
        <v>49</v>
      </c>
      <c r="D12" s="151">
        <v>2072.9209999999998</v>
      </c>
      <c r="E12" s="411">
        <v>2148.16</v>
      </c>
      <c r="F12" s="412">
        <v>-3.5024858483539414</v>
      </c>
      <c r="G12" s="152">
        <v>2065.2660000000001</v>
      </c>
      <c r="H12" s="130">
        <v>2111.2130000000002</v>
      </c>
      <c r="I12" s="132">
        <v>-2.1763318054597103</v>
      </c>
      <c r="J12" s="152">
        <v>1976.6369999999999</v>
      </c>
      <c r="K12" s="130">
        <v>2122.5329999999999</v>
      </c>
      <c r="L12" s="131">
        <v>-6.8736740488840447</v>
      </c>
      <c r="M12" s="152">
        <v>2266.7869999999998</v>
      </c>
      <c r="N12" s="130">
        <v>2317.2570000000001</v>
      </c>
      <c r="O12" s="132">
        <v>-2.1780061512383071</v>
      </c>
      <c r="P12" s="152" t="s">
        <v>84</v>
      </c>
      <c r="Q12" s="130" t="s">
        <v>84</v>
      </c>
      <c r="R12" s="132" t="s">
        <v>241</v>
      </c>
    </row>
    <row r="13" spans="2:18" ht="23.25" customHeight="1" x14ac:dyDescent="0.2">
      <c r="B13" s="763"/>
      <c r="C13" s="435" t="s">
        <v>50</v>
      </c>
      <c r="D13" s="152" t="s">
        <v>20</v>
      </c>
      <c r="E13" s="130" t="s">
        <v>20</v>
      </c>
      <c r="F13" s="590" t="s">
        <v>241</v>
      </c>
      <c r="G13" s="152" t="s">
        <v>20</v>
      </c>
      <c r="H13" s="130" t="s">
        <v>20</v>
      </c>
      <c r="I13" s="132" t="s">
        <v>241</v>
      </c>
      <c r="J13" s="152" t="s">
        <v>20</v>
      </c>
      <c r="K13" s="130" t="s">
        <v>20</v>
      </c>
      <c r="L13" s="131" t="s">
        <v>241</v>
      </c>
      <c r="M13" s="152" t="s">
        <v>20</v>
      </c>
      <c r="N13" s="130" t="s">
        <v>20</v>
      </c>
      <c r="O13" s="132" t="s">
        <v>241</v>
      </c>
      <c r="P13" s="154" t="s">
        <v>20</v>
      </c>
      <c r="Q13" s="130" t="s">
        <v>20</v>
      </c>
      <c r="R13" s="132" t="s">
        <v>241</v>
      </c>
    </row>
    <row r="14" spans="2:18" ht="16.5" thickBot="1" x14ac:dyDescent="0.25">
      <c r="B14" s="774"/>
      <c r="C14" s="436" t="s">
        <v>51</v>
      </c>
      <c r="D14" s="157" t="s">
        <v>84</v>
      </c>
      <c r="E14" s="147" t="s">
        <v>84</v>
      </c>
      <c r="F14" s="591" t="s">
        <v>241</v>
      </c>
      <c r="G14" s="152" t="s">
        <v>20</v>
      </c>
      <c r="H14" s="130" t="s">
        <v>20</v>
      </c>
      <c r="I14" s="132" t="s">
        <v>241</v>
      </c>
      <c r="J14" s="155" t="s">
        <v>20</v>
      </c>
      <c r="K14" s="134" t="s">
        <v>20</v>
      </c>
      <c r="L14" s="135" t="s">
        <v>241</v>
      </c>
      <c r="M14" s="155" t="s">
        <v>84</v>
      </c>
      <c r="N14" s="134" t="s">
        <v>84</v>
      </c>
      <c r="O14" s="136" t="s">
        <v>241</v>
      </c>
      <c r="P14" s="156" t="s">
        <v>20</v>
      </c>
      <c r="Q14" s="134" t="s">
        <v>20</v>
      </c>
      <c r="R14" s="136" t="s">
        <v>241</v>
      </c>
    </row>
    <row r="15" spans="2:18" ht="15.75" customHeight="1" x14ac:dyDescent="0.2">
      <c r="B15" s="775" t="s">
        <v>52</v>
      </c>
      <c r="C15" s="776"/>
      <c r="D15" s="158">
        <v>2148.953</v>
      </c>
      <c r="E15" s="413">
        <v>2116.3719999999998</v>
      </c>
      <c r="F15" s="412">
        <v>1.5394741567172565</v>
      </c>
      <c r="G15" s="478">
        <v>2102.2739999999999</v>
      </c>
      <c r="H15" s="518">
        <v>2082.502</v>
      </c>
      <c r="I15" s="519">
        <v>0.94943486248752396</v>
      </c>
      <c r="J15" s="478">
        <v>2047.453</v>
      </c>
      <c r="K15" s="518">
        <v>1977.1089999999999</v>
      </c>
      <c r="L15" s="520">
        <v>3.5579221985232001</v>
      </c>
      <c r="M15" s="478">
        <v>1865.8620000000001</v>
      </c>
      <c r="N15" s="518">
        <v>1851.671</v>
      </c>
      <c r="O15" s="519">
        <v>0.76638884553465658</v>
      </c>
      <c r="P15" s="441" t="s">
        <v>84</v>
      </c>
      <c r="Q15" s="518" t="s">
        <v>84</v>
      </c>
      <c r="R15" s="519" t="s">
        <v>241</v>
      </c>
    </row>
    <row r="16" spans="2:18" ht="15.75" x14ac:dyDescent="0.2">
      <c r="B16" s="777" t="s">
        <v>53</v>
      </c>
      <c r="C16" s="778"/>
      <c r="D16" s="151">
        <v>1532.4290000000001</v>
      </c>
      <c r="E16" s="411">
        <v>1548.454</v>
      </c>
      <c r="F16" s="532">
        <v>-1.0349032002242149</v>
      </c>
      <c r="G16" s="152" t="s">
        <v>84</v>
      </c>
      <c r="H16" s="130" t="s">
        <v>84</v>
      </c>
      <c r="I16" s="132" t="s">
        <v>241</v>
      </c>
      <c r="J16" s="152" t="s">
        <v>84</v>
      </c>
      <c r="K16" s="130" t="s">
        <v>84</v>
      </c>
      <c r="L16" s="131" t="s">
        <v>241</v>
      </c>
      <c r="M16" s="152" t="s">
        <v>20</v>
      </c>
      <c r="N16" s="130" t="s">
        <v>20</v>
      </c>
      <c r="O16" s="132" t="s">
        <v>241</v>
      </c>
      <c r="P16" s="154" t="s">
        <v>20</v>
      </c>
      <c r="Q16" s="130" t="s">
        <v>20</v>
      </c>
      <c r="R16" s="132" t="s">
        <v>241</v>
      </c>
    </row>
    <row r="17" spans="2:18" ht="15" customHeight="1" thickBot="1" x14ac:dyDescent="0.25">
      <c r="B17" s="779" t="s">
        <v>54</v>
      </c>
      <c r="C17" s="780"/>
      <c r="D17" s="414">
        <v>2705.502</v>
      </c>
      <c r="E17" s="415">
        <v>2787.806</v>
      </c>
      <c r="F17" s="533">
        <v>-2.9522857759829804</v>
      </c>
      <c r="G17" s="157">
        <v>2353.37</v>
      </c>
      <c r="H17" s="147">
        <v>2304.962</v>
      </c>
      <c r="I17" s="148">
        <v>2.1001647749507324</v>
      </c>
      <c r="J17" s="157" t="s">
        <v>20</v>
      </c>
      <c r="K17" s="147" t="s">
        <v>20</v>
      </c>
      <c r="L17" s="561" t="s">
        <v>241</v>
      </c>
      <c r="M17" s="157" t="s">
        <v>20</v>
      </c>
      <c r="N17" s="147" t="s">
        <v>20</v>
      </c>
      <c r="O17" s="148" t="s">
        <v>241</v>
      </c>
      <c r="P17" s="455">
        <v>3179.3290000000002</v>
      </c>
      <c r="Q17" s="147">
        <v>3412.2930000000001</v>
      </c>
      <c r="R17" s="148">
        <v>-6.8271980161140888</v>
      </c>
    </row>
    <row r="18" spans="2:18" ht="15.75" customHeight="1" x14ac:dyDescent="0.2">
      <c r="B18" s="773" t="s">
        <v>55</v>
      </c>
      <c r="C18" s="466" t="s">
        <v>46</v>
      </c>
      <c r="D18" s="534">
        <v>1377.316</v>
      </c>
      <c r="E18" s="535">
        <v>1373.0219999999999</v>
      </c>
      <c r="F18" s="536">
        <v>0.3127408009485716</v>
      </c>
      <c r="G18" s="534">
        <v>1398.4179999999999</v>
      </c>
      <c r="H18" s="535">
        <v>1381.549</v>
      </c>
      <c r="I18" s="536">
        <v>1.2210207527926924</v>
      </c>
      <c r="J18" s="478">
        <v>1424.2760000000001</v>
      </c>
      <c r="K18" s="518">
        <v>1394.9949999999999</v>
      </c>
      <c r="L18" s="520">
        <v>2.0990039390822317</v>
      </c>
      <c r="M18" s="534">
        <v>1428.9849999999999</v>
      </c>
      <c r="N18" s="535">
        <v>1408.5219999999999</v>
      </c>
      <c r="O18" s="519">
        <v>1.4527994592913682</v>
      </c>
      <c r="P18" s="534">
        <v>1246.2239999999999</v>
      </c>
      <c r="Q18" s="535">
        <v>1298.93</v>
      </c>
      <c r="R18" s="536">
        <v>-4.0576474482843672</v>
      </c>
    </row>
    <row r="19" spans="2:18" ht="37.5" customHeight="1" thickBot="1" x14ac:dyDescent="0.25">
      <c r="B19" s="774"/>
      <c r="C19" s="437" t="s">
        <v>56</v>
      </c>
      <c r="D19" s="153">
        <v>963.04499999999996</v>
      </c>
      <c r="E19" s="416">
        <v>964.00400000000002</v>
      </c>
      <c r="F19" s="417">
        <v>-9.9480915016956356E-2</v>
      </c>
      <c r="G19" s="157" t="s">
        <v>84</v>
      </c>
      <c r="H19" s="147" t="s">
        <v>84</v>
      </c>
      <c r="I19" s="591" t="s">
        <v>241</v>
      </c>
      <c r="J19" s="157" t="s">
        <v>84</v>
      </c>
      <c r="K19" s="147" t="s">
        <v>84</v>
      </c>
      <c r="L19" s="148" t="s">
        <v>241</v>
      </c>
      <c r="M19" s="157" t="s">
        <v>84</v>
      </c>
      <c r="N19" s="147" t="s">
        <v>84</v>
      </c>
      <c r="O19" s="148" t="s">
        <v>241</v>
      </c>
      <c r="P19" s="157" t="s">
        <v>84</v>
      </c>
      <c r="Q19" s="147" t="s">
        <v>84</v>
      </c>
      <c r="R19" s="148" t="s">
        <v>241</v>
      </c>
    </row>
    <row r="21" spans="2:18" ht="24" x14ac:dyDescent="0.3">
      <c r="B21" s="53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44" priority="69" stopIfTrue="1" operator="lessThan">
      <formula>0</formula>
    </cfRule>
    <cfRule type="cellIs" dxfId="143" priority="70" stopIfTrue="1" operator="greaterThan">
      <formula>0</formula>
    </cfRule>
  </conditionalFormatting>
  <conditionalFormatting sqref="I8:I12 L8:L18 O8:O15 R8:R11 R13:R18 I15:I18 O17:O18">
    <cfRule type="cellIs" dxfId="142" priority="40" stopIfTrue="1" operator="lessThan">
      <formula>0</formula>
    </cfRule>
    <cfRule type="cellIs" dxfId="141" priority="41" stopIfTrue="1" operator="greaterThan">
      <formula>0</formula>
    </cfRule>
    <cfRule type="expression" dxfId="140" priority="42" stopIfTrue="1">
      <formula>LEFT(I8,LEN("*"))="*"</formula>
    </cfRule>
  </conditionalFormatting>
  <conditionalFormatting sqref="I11">
    <cfRule type="cellIs" dxfId="139" priority="38" stopIfTrue="1" operator="lessThan">
      <formula>0</formula>
    </cfRule>
  </conditionalFormatting>
  <conditionalFormatting sqref="I8:I12 I15:I18">
    <cfRule type="cellIs" dxfId="138" priority="39" stopIfTrue="1" operator="lessThan">
      <formula>0</formula>
    </cfRule>
  </conditionalFormatting>
  <conditionalFormatting sqref="L8:L18">
    <cfRule type="cellIs" dxfId="137" priority="37" stopIfTrue="1" operator="lessThan">
      <formula>0</formula>
    </cfRule>
  </conditionalFormatting>
  <conditionalFormatting sqref="O8:O15 O17:O18">
    <cfRule type="cellIs" dxfId="136" priority="36" stopIfTrue="1" operator="lessThan">
      <formula>0</formula>
    </cfRule>
  </conditionalFormatting>
  <conditionalFormatting sqref="R8:R11 R13:R18">
    <cfRule type="cellIs" dxfId="135" priority="35" stopIfTrue="1" operator="lessThan">
      <formula>0</formula>
    </cfRule>
  </conditionalFormatting>
  <conditionalFormatting sqref="I8:I12 L8:L18 O8:O15 R8:R11 R13:R18 I15:I18 O17:O18">
    <cfRule type="cellIs" dxfId="134" priority="43" stopIfTrue="1" operator="lessThan">
      <formula>0</formula>
    </cfRule>
    <cfRule type="cellIs" dxfId="133" priority="44" stopIfTrue="1" operator="greaterThan">
      <formula>0</formula>
    </cfRule>
    <cfRule type="cellIs" dxfId="132" priority="45" stopIfTrue="1" operator="lessThan">
      <formula>0</formula>
    </cfRule>
  </conditionalFormatting>
  <conditionalFormatting sqref="R12">
    <cfRule type="cellIs" dxfId="131" priority="32" stopIfTrue="1" operator="lessThan">
      <formula>0</formula>
    </cfRule>
    <cfRule type="cellIs" dxfId="130" priority="33" stopIfTrue="1" operator="greaterThan">
      <formula>0</formula>
    </cfRule>
    <cfRule type="expression" dxfId="129" priority="34" stopIfTrue="1">
      <formula>LEFT(R12,LEN("*"))="*"</formula>
    </cfRule>
  </conditionalFormatting>
  <conditionalFormatting sqref="R12">
    <cfRule type="cellIs" dxfId="128" priority="31" stopIfTrue="1" operator="lessThan">
      <formula>0</formula>
    </cfRule>
  </conditionalFormatting>
  <conditionalFormatting sqref="R12">
    <cfRule type="cellIs" dxfId="127" priority="46" stopIfTrue="1" operator="lessThan">
      <formula>0</formula>
    </cfRule>
    <cfRule type="cellIs" dxfId="126" priority="47" stopIfTrue="1" operator="greaterThan">
      <formula>0</formula>
    </cfRule>
    <cfRule type="cellIs" dxfId="125" priority="48" stopIfTrue="1" operator="lessThan">
      <formula>0</formula>
    </cfRule>
  </conditionalFormatting>
  <conditionalFormatting sqref="I13:I14">
    <cfRule type="cellIs" dxfId="124" priority="28" stopIfTrue="1" operator="lessThan">
      <formula>0</formula>
    </cfRule>
    <cfRule type="cellIs" dxfId="123" priority="29" stopIfTrue="1" operator="greaterThan">
      <formula>0</formula>
    </cfRule>
    <cfRule type="expression" dxfId="122" priority="30" stopIfTrue="1">
      <formula>LEFT(I13,LEN("*"))="*"</formula>
    </cfRule>
  </conditionalFormatting>
  <conditionalFormatting sqref="I13:I14">
    <cfRule type="cellIs" dxfId="121" priority="27" stopIfTrue="1" operator="lessThan">
      <formula>0</formula>
    </cfRule>
  </conditionalFormatting>
  <conditionalFormatting sqref="I13:I14">
    <cfRule type="cellIs" dxfId="120" priority="49" stopIfTrue="1" operator="lessThan">
      <formula>0</formula>
    </cfRule>
    <cfRule type="cellIs" dxfId="119" priority="50" stopIfTrue="1" operator="greaterThan">
      <formula>0</formula>
    </cfRule>
    <cfRule type="cellIs" dxfId="118" priority="51" stopIfTrue="1" operator="lessThan">
      <formula>0</formula>
    </cfRule>
  </conditionalFormatting>
  <conditionalFormatting sqref="O16">
    <cfRule type="cellIs" dxfId="117" priority="24" stopIfTrue="1" operator="lessThan">
      <formula>0</formula>
    </cfRule>
    <cfRule type="cellIs" dxfId="116" priority="25" stopIfTrue="1" operator="greaterThan">
      <formula>0</formula>
    </cfRule>
    <cfRule type="expression" dxfId="115" priority="26" stopIfTrue="1">
      <formula>LEFT(O16,LEN("*"))="*"</formula>
    </cfRule>
  </conditionalFormatting>
  <conditionalFormatting sqref="O16">
    <cfRule type="cellIs" dxfId="114" priority="23" stopIfTrue="1" operator="lessThan">
      <formula>0</formula>
    </cfRule>
  </conditionalFormatting>
  <conditionalFormatting sqref="O16">
    <cfRule type="cellIs" dxfId="113" priority="52" stopIfTrue="1" operator="lessThan">
      <formula>0</formula>
    </cfRule>
    <cfRule type="cellIs" dxfId="112" priority="53" stopIfTrue="1" operator="greaterThan">
      <formula>0</formula>
    </cfRule>
    <cfRule type="cellIs" dxfId="111" priority="54" stopIfTrue="1" operator="lessThan">
      <formula>0</formula>
    </cfRule>
  </conditionalFormatting>
  <conditionalFormatting sqref="L19">
    <cfRule type="cellIs" dxfId="110" priority="16" stopIfTrue="1" operator="lessThan">
      <formula>0</formula>
    </cfRule>
    <cfRule type="cellIs" dxfId="109" priority="17" stopIfTrue="1" operator="greaterThan">
      <formula>0</formula>
    </cfRule>
    <cfRule type="expression" dxfId="108" priority="18" stopIfTrue="1">
      <formula>LEFT(L19,LEN("*"))="*"</formula>
    </cfRule>
  </conditionalFormatting>
  <conditionalFormatting sqref="L19">
    <cfRule type="cellIs" dxfId="107" priority="15" stopIfTrue="1" operator="lessThan">
      <formula>0</formula>
    </cfRule>
  </conditionalFormatting>
  <conditionalFormatting sqref="L19">
    <cfRule type="cellIs" dxfId="106" priority="58" stopIfTrue="1" operator="lessThan">
      <formula>0</formula>
    </cfRule>
    <cfRule type="cellIs" dxfId="105" priority="59" stopIfTrue="1" operator="greaterThan">
      <formula>0</formula>
    </cfRule>
    <cfRule type="cellIs" dxfId="104" priority="60" stopIfTrue="1" operator="lessThan">
      <formula>0</formula>
    </cfRule>
  </conditionalFormatting>
  <conditionalFormatting sqref="O19">
    <cfRule type="cellIs" dxfId="103" priority="12" stopIfTrue="1" operator="lessThan">
      <formula>0</formula>
    </cfRule>
    <cfRule type="cellIs" dxfId="102" priority="13" stopIfTrue="1" operator="greaterThan">
      <formula>0</formula>
    </cfRule>
    <cfRule type="expression" dxfId="101" priority="14" stopIfTrue="1">
      <formula>LEFT(O19,LEN("*"))="*"</formula>
    </cfRule>
  </conditionalFormatting>
  <conditionalFormatting sqref="O19">
    <cfRule type="cellIs" dxfId="100" priority="11" stopIfTrue="1" operator="lessThan">
      <formula>0</formula>
    </cfRule>
  </conditionalFormatting>
  <conditionalFormatting sqref="O19">
    <cfRule type="cellIs" dxfId="99" priority="61" stopIfTrue="1" operator="lessThan">
      <formula>0</formula>
    </cfRule>
    <cfRule type="cellIs" dxfId="98" priority="62" stopIfTrue="1" operator="greaterThan">
      <formula>0</formula>
    </cfRule>
    <cfRule type="cellIs" dxfId="97" priority="63" stopIfTrue="1" operator="lessThan">
      <formula>0</formula>
    </cfRule>
  </conditionalFormatting>
  <conditionalFormatting sqref="R19">
    <cfRule type="cellIs" dxfId="96" priority="8" stopIfTrue="1" operator="lessThan">
      <formula>0</formula>
    </cfRule>
    <cfRule type="cellIs" dxfId="95" priority="9" stopIfTrue="1" operator="greaterThan">
      <formula>0</formula>
    </cfRule>
    <cfRule type="expression" dxfId="94" priority="10" stopIfTrue="1">
      <formula>LEFT(R19,LEN("*"))="*"</formula>
    </cfRule>
  </conditionalFormatting>
  <conditionalFormatting sqref="R19">
    <cfRule type="cellIs" dxfId="93" priority="7" stopIfTrue="1" operator="lessThan">
      <formula>0</formula>
    </cfRule>
  </conditionalFormatting>
  <conditionalFormatting sqref="R19">
    <cfRule type="cellIs" dxfId="92" priority="64" stopIfTrue="1" operator="lessThan">
      <formula>0</formula>
    </cfRule>
    <cfRule type="cellIs" dxfId="91" priority="65" stopIfTrue="1" operator="greaterThan">
      <formula>0</formula>
    </cfRule>
    <cfRule type="cellIs" dxfId="90" priority="66" stopIfTrue="1" operator="lessThan">
      <formula>0</formula>
    </cfRule>
  </conditionalFormatting>
  <conditionalFormatting sqref="L8:L19 O8:O19 R8:R19 I8:I18">
    <cfRule type="cellIs" dxfId="89" priority="67" stopIfTrue="1" operator="lessThan">
      <formula>0</formula>
    </cfRule>
    <cfRule type="cellIs" dxfId="88" priority="68" stopIfTrue="1" operator="greaterThan">
      <formula>0</formula>
    </cfRule>
  </conditionalFormatting>
  <conditionalFormatting sqref="F8:F19 I8:I18 L8:L19 O8:O19 R8:R19">
    <cfRule type="beginsWith" dxfId="87" priority="4" operator="beginsWith" text="*">
      <formula>LEFT(F8,LEN("*"))="*"</formula>
    </cfRule>
    <cfRule type="cellIs" dxfId="86" priority="5" operator="lessThan">
      <formula>0</formula>
    </cfRule>
    <cfRule type="cellIs" dxfId="85" priority="6" operator="greaterThan">
      <formula>0</formula>
    </cfRule>
  </conditionalFormatting>
  <conditionalFormatting sqref="I19">
    <cfRule type="beginsWith" dxfId="84" priority="1" operator="beginsWith" text="*">
      <formula>LEFT(I19,LEN("*"))="*"</formula>
    </cfRule>
    <cfRule type="cellIs" dxfId="83" priority="2" operator="lessThan">
      <formula>0</formula>
    </cfRule>
    <cfRule type="cellIs" dxfId="82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26" sqref="Z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16" t="s">
        <v>305</v>
      </c>
      <c r="D1" s="114"/>
      <c r="E1" s="114"/>
      <c r="F1" s="114"/>
      <c r="G1" s="114"/>
      <c r="H1" s="114"/>
      <c r="I1" s="114"/>
      <c r="J1" s="114"/>
      <c r="K1" s="114"/>
    </row>
    <row r="2" spans="3:19" ht="18.75" x14ac:dyDescent="0.3">
      <c r="C2" s="116" t="s">
        <v>16</v>
      </c>
      <c r="D2" s="114"/>
      <c r="E2" s="114"/>
      <c r="F2" s="116"/>
      <c r="G2" s="114"/>
      <c r="H2" s="114"/>
      <c r="I2" s="114"/>
      <c r="J2" s="114"/>
      <c r="K2" s="114"/>
    </row>
    <row r="3" spans="3:19" ht="16.5" customHeight="1" x14ac:dyDescent="0.25">
      <c r="C3" s="113" t="s">
        <v>238</v>
      </c>
      <c r="D3" s="111"/>
      <c r="E3" s="114"/>
      <c r="F3" s="114"/>
      <c r="G3" s="114"/>
      <c r="H3" s="114"/>
      <c r="I3" s="114"/>
      <c r="J3" s="114"/>
      <c r="K3" s="114"/>
    </row>
    <row r="4" spans="3:19" x14ac:dyDescent="0.2">
      <c r="C4" s="114"/>
      <c r="D4" s="114"/>
      <c r="E4" s="114"/>
      <c r="F4" s="114"/>
      <c r="G4" s="114"/>
      <c r="H4" s="114"/>
      <c r="I4" s="114"/>
      <c r="J4" s="114"/>
      <c r="K4" s="114"/>
    </row>
    <row r="5" spans="3:19" ht="16.5" customHeight="1" thickBot="1" x14ac:dyDescent="0.25">
      <c r="C5" s="114"/>
      <c r="D5" s="114"/>
      <c r="E5" s="114"/>
      <c r="F5" s="114"/>
      <c r="G5" s="114"/>
      <c r="H5" s="114"/>
      <c r="I5" s="114"/>
      <c r="J5" s="114"/>
      <c r="K5" s="114"/>
    </row>
    <row r="6" spans="3:19" ht="16.5" thickBot="1" x14ac:dyDescent="0.3">
      <c r="C6" s="614"/>
      <c r="D6" s="616"/>
      <c r="E6" s="604" t="s">
        <v>1</v>
      </c>
      <c r="F6" s="605"/>
      <c r="G6" s="606"/>
      <c r="H6" s="421" t="s">
        <v>7</v>
      </c>
      <c r="I6" s="421"/>
      <c r="J6" s="421"/>
      <c r="K6" s="474"/>
      <c r="L6" s="474"/>
      <c r="M6" s="474"/>
      <c r="N6" s="474"/>
      <c r="O6" s="474"/>
      <c r="P6" s="474"/>
      <c r="Q6" s="474"/>
      <c r="R6" s="474"/>
      <c r="S6" s="475"/>
    </row>
    <row r="7" spans="3:19" ht="16.5" thickBot="1" x14ac:dyDescent="0.3">
      <c r="C7" s="615"/>
      <c r="D7" s="465" t="s">
        <v>34</v>
      </c>
      <c r="E7" s="431"/>
      <c r="F7" s="432"/>
      <c r="G7" s="433"/>
      <c r="H7" s="494" t="s">
        <v>8</v>
      </c>
      <c r="I7" s="421"/>
      <c r="J7" s="421"/>
      <c r="K7" s="494" t="s">
        <v>9</v>
      </c>
      <c r="L7" s="421"/>
      <c r="M7" s="421"/>
      <c r="N7" s="494" t="s">
        <v>10</v>
      </c>
      <c r="O7" s="474"/>
      <c r="P7" s="474"/>
      <c r="Q7" s="494" t="s">
        <v>11</v>
      </c>
      <c r="R7" s="474"/>
      <c r="S7" s="475"/>
    </row>
    <row r="8" spans="3:19" ht="33.75" customHeight="1" thickBot="1" x14ac:dyDescent="0.3">
      <c r="C8" s="442" t="s">
        <v>0</v>
      </c>
      <c r="D8" s="465" t="s">
        <v>35</v>
      </c>
      <c r="E8" s="70" t="s">
        <v>19</v>
      </c>
      <c r="F8" s="607"/>
      <c r="G8" s="608" t="s">
        <v>268</v>
      </c>
      <c r="H8" s="70" t="s">
        <v>19</v>
      </c>
      <c r="I8" s="607"/>
      <c r="J8" s="608" t="s">
        <v>215</v>
      </c>
      <c r="K8" s="70" t="s">
        <v>19</v>
      </c>
      <c r="L8" s="607"/>
      <c r="M8" s="608" t="s">
        <v>215</v>
      </c>
      <c r="N8" s="70" t="s">
        <v>19</v>
      </c>
      <c r="O8" s="607"/>
      <c r="P8" s="608" t="s">
        <v>215</v>
      </c>
      <c r="Q8" s="70" t="s">
        <v>19</v>
      </c>
      <c r="R8" s="607"/>
      <c r="S8" s="608" t="s">
        <v>215</v>
      </c>
    </row>
    <row r="9" spans="3:19" ht="30" customHeight="1" thickBot="1" x14ac:dyDescent="0.25">
      <c r="C9" s="710"/>
      <c r="D9" s="709"/>
      <c r="E9" s="120">
        <v>45347</v>
      </c>
      <c r="F9" s="120">
        <v>45340</v>
      </c>
      <c r="G9" s="708" t="s">
        <v>12</v>
      </c>
      <c r="H9" s="120">
        <v>45347</v>
      </c>
      <c r="I9" s="836">
        <v>45340</v>
      </c>
      <c r="J9" s="835" t="s">
        <v>12</v>
      </c>
      <c r="K9" s="120">
        <v>45347</v>
      </c>
      <c r="L9" s="836">
        <v>45340</v>
      </c>
      <c r="M9" s="835" t="s">
        <v>12</v>
      </c>
      <c r="N9" s="120">
        <v>45347</v>
      </c>
      <c r="O9" s="836">
        <v>45340</v>
      </c>
      <c r="P9" s="835" t="s">
        <v>12</v>
      </c>
      <c r="Q9" s="120">
        <v>45347</v>
      </c>
      <c r="R9" s="836">
        <v>45340</v>
      </c>
      <c r="S9" s="719" t="s">
        <v>12</v>
      </c>
    </row>
    <row r="10" spans="3:19" ht="17.25" customHeight="1" x14ac:dyDescent="0.2">
      <c r="C10" s="761" t="s">
        <v>74</v>
      </c>
      <c r="D10" s="443" t="s">
        <v>36</v>
      </c>
      <c r="E10" s="593" t="s">
        <v>20</v>
      </c>
      <c r="F10" s="609" t="s">
        <v>20</v>
      </c>
      <c r="G10" s="610" t="s">
        <v>241</v>
      </c>
      <c r="H10" s="593" t="s">
        <v>20</v>
      </c>
      <c r="I10" s="707" t="s">
        <v>20</v>
      </c>
      <c r="J10" s="673" t="s">
        <v>241</v>
      </c>
      <c r="K10" s="593" t="s">
        <v>20</v>
      </c>
      <c r="L10" s="707" t="s">
        <v>20</v>
      </c>
      <c r="M10" s="673" t="s">
        <v>241</v>
      </c>
      <c r="N10" s="593" t="s">
        <v>20</v>
      </c>
      <c r="O10" s="707" t="s">
        <v>20</v>
      </c>
      <c r="P10" s="689" t="s">
        <v>241</v>
      </c>
      <c r="Q10" s="593" t="s">
        <v>20</v>
      </c>
      <c r="R10" s="707" t="s">
        <v>20</v>
      </c>
      <c r="S10" s="689" t="s">
        <v>241</v>
      </c>
    </row>
    <row r="11" spans="3:19" ht="15" customHeight="1" x14ac:dyDescent="0.2">
      <c r="C11" s="763"/>
      <c r="D11" s="444" t="s">
        <v>37</v>
      </c>
      <c r="E11" s="121" t="s">
        <v>84</v>
      </c>
      <c r="F11" s="122" t="s">
        <v>84</v>
      </c>
      <c r="G11" s="123" t="s">
        <v>241</v>
      </c>
      <c r="H11" s="705" t="s">
        <v>20</v>
      </c>
      <c r="I11" s="704" t="s">
        <v>20</v>
      </c>
      <c r="J11" s="706" t="s">
        <v>241</v>
      </c>
      <c r="K11" s="705" t="s">
        <v>20</v>
      </c>
      <c r="L11" s="704" t="s">
        <v>20</v>
      </c>
      <c r="M11" s="706" t="s">
        <v>241</v>
      </c>
      <c r="N11" s="133" t="s">
        <v>84</v>
      </c>
      <c r="O11" s="655" t="s">
        <v>84</v>
      </c>
      <c r="P11" s="702" t="s">
        <v>241</v>
      </c>
      <c r="Q11" s="705" t="s">
        <v>20</v>
      </c>
      <c r="R11" s="704" t="s">
        <v>20</v>
      </c>
      <c r="S11" s="659" t="s">
        <v>241</v>
      </c>
    </row>
    <row r="12" spans="3:19" ht="15" customHeight="1" x14ac:dyDescent="0.2">
      <c r="C12" s="763"/>
      <c r="D12" s="444" t="s">
        <v>38</v>
      </c>
      <c r="E12" s="159">
        <v>300.77300000000002</v>
      </c>
      <c r="F12" s="228">
        <v>298.06400000000002</v>
      </c>
      <c r="G12" s="227">
        <v>0.90886521015620914</v>
      </c>
      <c r="H12" s="129">
        <v>302.43599999999998</v>
      </c>
      <c r="I12" s="699">
        <v>299.40100000000001</v>
      </c>
      <c r="J12" s="627">
        <v>1.0136906690358309</v>
      </c>
      <c r="K12" s="129">
        <v>310.798</v>
      </c>
      <c r="L12" s="699">
        <v>310.47399999999999</v>
      </c>
      <c r="M12" s="698">
        <v>0.1043565644788331</v>
      </c>
      <c r="N12" s="121">
        <v>297.42500000000001</v>
      </c>
      <c r="O12" s="697">
        <v>294.53300000000002</v>
      </c>
      <c r="P12" s="698">
        <v>0.98189337018262657</v>
      </c>
      <c r="Q12" s="121">
        <v>289.94299999999998</v>
      </c>
      <c r="R12" s="697">
        <v>289.46499999999997</v>
      </c>
      <c r="S12" s="643">
        <v>0.16513222669407654</v>
      </c>
    </row>
    <row r="13" spans="3:19" ht="15" customHeight="1" x14ac:dyDescent="0.2">
      <c r="C13" s="763"/>
      <c r="D13" s="445" t="s">
        <v>39</v>
      </c>
      <c r="E13" s="159">
        <v>320.71800000000002</v>
      </c>
      <c r="F13" s="228">
        <v>318.79500000000002</v>
      </c>
      <c r="G13" s="227">
        <v>0.60320895873523794</v>
      </c>
      <c r="H13" s="129">
        <v>320.971</v>
      </c>
      <c r="I13" s="699">
        <v>318.85399999999998</v>
      </c>
      <c r="J13" s="627">
        <v>0.66394023597007368</v>
      </c>
      <c r="K13" s="129">
        <v>328.37799999999999</v>
      </c>
      <c r="L13" s="699">
        <v>327.03699999999998</v>
      </c>
      <c r="M13" s="698">
        <v>0.41004534655100444</v>
      </c>
      <c r="N13" s="121">
        <v>319.37799999999999</v>
      </c>
      <c r="O13" s="697">
        <v>322.791</v>
      </c>
      <c r="P13" s="698">
        <v>-1.0573405082545706</v>
      </c>
      <c r="Q13" s="121" t="s">
        <v>84</v>
      </c>
      <c r="R13" s="697" t="s">
        <v>84</v>
      </c>
      <c r="S13" s="643" t="s">
        <v>241</v>
      </c>
    </row>
    <row r="14" spans="3:19" ht="15" customHeight="1" thickBot="1" x14ac:dyDescent="0.25">
      <c r="C14" s="763"/>
      <c r="D14" s="446" t="s">
        <v>40</v>
      </c>
      <c r="E14" s="124">
        <v>367.01400000000001</v>
      </c>
      <c r="F14" s="125">
        <v>363.08300000000003</v>
      </c>
      <c r="G14" s="703">
        <v>1.0826725569635547</v>
      </c>
      <c r="H14" s="133">
        <v>367.01400000000001</v>
      </c>
      <c r="I14" s="655">
        <v>363.08300000000003</v>
      </c>
      <c r="J14" s="701">
        <v>1.0826725569635547</v>
      </c>
      <c r="K14" s="133" t="s">
        <v>20</v>
      </c>
      <c r="L14" s="655" t="s">
        <v>20</v>
      </c>
      <c r="M14" s="702" t="s">
        <v>241</v>
      </c>
      <c r="N14" s="133" t="s">
        <v>20</v>
      </c>
      <c r="O14" s="655" t="s">
        <v>20</v>
      </c>
      <c r="P14" s="701" t="s">
        <v>241</v>
      </c>
      <c r="Q14" s="128" t="s">
        <v>20</v>
      </c>
      <c r="R14" s="684" t="s">
        <v>20</v>
      </c>
      <c r="S14" s="656" t="s">
        <v>241</v>
      </c>
    </row>
    <row r="15" spans="3:19" ht="15" customHeight="1" thickBot="1" x14ac:dyDescent="0.25">
      <c r="C15" s="781"/>
      <c r="D15" s="447" t="s">
        <v>17</v>
      </c>
      <c r="E15" s="160">
        <v>309.78695163755572</v>
      </c>
      <c r="F15" s="611">
        <v>307.42813451463343</v>
      </c>
      <c r="G15" s="454">
        <v>0.7672743181577647</v>
      </c>
      <c r="H15" s="144">
        <v>311.7987854907866</v>
      </c>
      <c r="I15" s="637">
        <v>309.2358277181857</v>
      </c>
      <c r="J15" s="631">
        <v>0.82880363233220933</v>
      </c>
      <c r="K15" s="144">
        <v>316.89171213964238</v>
      </c>
      <c r="L15" s="637">
        <v>315.82051725759851</v>
      </c>
      <c r="M15" s="636">
        <v>0.33917836983660909</v>
      </c>
      <c r="N15" s="633">
        <v>301.80306754345725</v>
      </c>
      <c r="O15" s="635">
        <v>300.14442810732493</v>
      </c>
      <c r="P15" s="634">
        <v>0.5526137688417212</v>
      </c>
      <c r="Q15" s="633">
        <v>291.19009488668075</v>
      </c>
      <c r="R15" s="635">
        <v>290.87907125110507</v>
      </c>
      <c r="S15" s="631">
        <v>0.10692540863731807</v>
      </c>
    </row>
    <row r="16" spans="3:19" ht="15.75" customHeight="1" x14ac:dyDescent="0.2">
      <c r="C16" s="761" t="s">
        <v>18</v>
      </c>
      <c r="D16" s="443" t="s">
        <v>36</v>
      </c>
      <c r="E16" s="161">
        <v>269.75599999999997</v>
      </c>
      <c r="F16" s="229">
        <v>263.99200000000002</v>
      </c>
      <c r="G16" s="226">
        <v>2.1833994969544355</v>
      </c>
      <c r="H16" s="588">
        <v>271.75</v>
      </c>
      <c r="I16" s="674">
        <v>265.2</v>
      </c>
      <c r="J16" s="700">
        <v>2.4698340874811509</v>
      </c>
      <c r="K16" s="588">
        <v>263.13799999999998</v>
      </c>
      <c r="L16" s="674">
        <v>261.81700000000001</v>
      </c>
      <c r="M16" s="700">
        <v>0.50455088859774933</v>
      </c>
      <c r="N16" s="672" t="s">
        <v>20</v>
      </c>
      <c r="O16" s="671" t="s">
        <v>20</v>
      </c>
      <c r="P16" s="670" t="s">
        <v>241</v>
      </c>
      <c r="Q16" s="672" t="s">
        <v>20</v>
      </c>
      <c r="R16" s="671" t="s">
        <v>20</v>
      </c>
      <c r="S16" s="689" t="s">
        <v>241</v>
      </c>
    </row>
    <row r="17" spans="3:27" ht="15" customHeight="1" x14ac:dyDescent="0.2">
      <c r="C17" s="763"/>
      <c r="D17" s="448" t="s">
        <v>37</v>
      </c>
      <c r="E17" s="159">
        <v>303.75900000000001</v>
      </c>
      <c r="F17" s="228">
        <v>295.14299999999997</v>
      </c>
      <c r="G17" s="227">
        <v>2.9192628657972723</v>
      </c>
      <c r="H17" s="129">
        <v>304.30399999999997</v>
      </c>
      <c r="I17" s="699">
        <v>292.786</v>
      </c>
      <c r="J17" s="698">
        <v>3.9339312672053901</v>
      </c>
      <c r="K17" s="129">
        <v>302.87700000000001</v>
      </c>
      <c r="L17" s="699">
        <v>299.55399999999997</v>
      </c>
      <c r="M17" s="698">
        <v>1.1093158495630291</v>
      </c>
      <c r="N17" s="121" t="s">
        <v>20</v>
      </c>
      <c r="O17" s="697" t="s">
        <v>20</v>
      </c>
      <c r="P17" s="696" t="s">
        <v>241</v>
      </c>
      <c r="Q17" s="121" t="s">
        <v>20</v>
      </c>
      <c r="R17" s="697" t="s">
        <v>20</v>
      </c>
      <c r="S17" s="659" t="s">
        <v>241</v>
      </c>
    </row>
    <row r="18" spans="3:27" ht="15" customHeight="1" x14ac:dyDescent="0.2">
      <c r="C18" s="763"/>
      <c r="D18" s="448" t="s">
        <v>38</v>
      </c>
      <c r="E18" s="159">
        <v>314.91199999999998</v>
      </c>
      <c r="F18" s="228">
        <v>315.58999999999997</v>
      </c>
      <c r="G18" s="227">
        <v>-0.21483570455337539</v>
      </c>
      <c r="H18" s="129">
        <v>318.40300000000002</v>
      </c>
      <c r="I18" s="699">
        <v>319.00700000000001</v>
      </c>
      <c r="J18" s="698">
        <v>-0.18933753804774972</v>
      </c>
      <c r="K18" s="129">
        <v>299.41899999999998</v>
      </c>
      <c r="L18" s="699">
        <v>300.15600000000001</v>
      </c>
      <c r="M18" s="698">
        <v>-0.24553898639374963</v>
      </c>
      <c r="N18" s="121" t="s">
        <v>20</v>
      </c>
      <c r="O18" s="697" t="s">
        <v>20</v>
      </c>
      <c r="P18" s="688" t="s">
        <v>241</v>
      </c>
      <c r="Q18" s="121" t="s">
        <v>20</v>
      </c>
      <c r="R18" s="697" t="s">
        <v>20</v>
      </c>
      <c r="S18" s="659" t="s">
        <v>241</v>
      </c>
    </row>
    <row r="19" spans="3:27" ht="15" customHeight="1" x14ac:dyDescent="0.2">
      <c r="C19" s="763"/>
      <c r="D19" s="448" t="s">
        <v>39</v>
      </c>
      <c r="E19" s="159">
        <v>313.916</v>
      </c>
      <c r="F19" s="228">
        <v>311.42</v>
      </c>
      <c r="G19" s="227">
        <v>0.80148994926465245</v>
      </c>
      <c r="H19" s="129">
        <v>314.95400000000001</v>
      </c>
      <c r="I19" s="699">
        <v>310.42099999999999</v>
      </c>
      <c r="J19" s="698">
        <v>1.460274916967607</v>
      </c>
      <c r="K19" s="129">
        <v>310.334</v>
      </c>
      <c r="L19" s="699">
        <v>316.75599999999997</v>
      </c>
      <c r="M19" s="698">
        <v>-2.0274280518758823</v>
      </c>
      <c r="N19" s="121" t="s">
        <v>20</v>
      </c>
      <c r="O19" s="697" t="s">
        <v>20</v>
      </c>
      <c r="P19" s="696" t="s">
        <v>241</v>
      </c>
      <c r="Q19" s="695" t="s">
        <v>84</v>
      </c>
      <c r="R19" s="694" t="s">
        <v>84</v>
      </c>
      <c r="S19" s="693" t="s">
        <v>241</v>
      </c>
    </row>
    <row r="20" spans="3:27" ht="15" customHeight="1" thickBot="1" x14ac:dyDescent="0.25">
      <c r="C20" s="763"/>
      <c r="D20" s="448" t="s">
        <v>40</v>
      </c>
      <c r="E20" s="138">
        <v>313.59300000000002</v>
      </c>
      <c r="F20" s="230">
        <v>308.50200000000001</v>
      </c>
      <c r="G20" s="225">
        <v>1.6502324134041297</v>
      </c>
      <c r="H20" s="133">
        <v>313.56299999999999</v>
      </c>
      <c r="I20" s="655">
        <v>308.476</v>
      </c>
      <c r="J20" s="663">
        <v>1.6490748064679226</v>
      </c>
      <c r="K20" s="124" t="s">
        <v>84</v>
      </c>
      <c r="L20" s="652" t="s">
        <v>84</v>
      </c>
      <c r="M20" s="663" t="s">
        <v>241</v>
      </c>
      <c r="N20" s="124" t="s">
        <v>20</v>
      </c>
      <c r="O20" s="652" t="s">
        <v>20</v>
      </c>
      <c r="P20" s="662" t="s">
        <v>241</v>
      </c>
      <c r="Q20" s="128" t="s">
        <v>20</v>
      </c>
      <c r="R20" s="684" t="s">
        <v>20</v>
      </c>
      <c r="S20" s="656" t="s">
        <v>241</v>
      </c>
    </row>
    <row r="21" spans="3:27" ht="15" customHeight="1" thickBot="1" x14ac:dyDescent="0.25">
      <c r="C21" s="781"/>
      <c r="D21" s="449" t="s">
        <v>17</v>
      </c>
      <c r="E21" s="160">
        <v>311.96092202359779</v>
      </c>
      <c r="F21" s="611">
        <v>308.42761143850169</v>
      </c>
      <c r="G21" s="454">
        <v>1.145588285243593</v>
      </c>
      <c r="H21" s="682">
        <v>313.49093586167731</v>
      </c>
      <c r="I21" s="681">
        <v>308.57554071364706</v>
      </c>
      <c r="J21" s="692">
        <v>1.5929309032927084</v>
      </c>
      <c r="K21" s="633">
        <v>306.84476038781577</v>
      </c>
      <c r="L21" s="635">
        <v>307.52905050692203</v>
      </c>
      <c r="M21" s="631">
        <v>-0.22251235061477964</v>
      </c>
      <c r="N21" s="633" t="s">
        <v>84</v>
      </c>
      <c r="O21" s="635" t="s">
        <v>84</v>
      </c>
      <c r="P21" s="634" t="s">
        <v>241</v>
      </c>
      <c r="Q21" s="633" t="s">
        <v>84</v>
      </c>
      <c r="R21" s="635" t="s">
        <v>84</v>
      </c>
      <c r="S21" s="691" t="s">
        <v>241</v>
      </c>
    </row>
    <row r="22" spans="3:27" ht="15.75" customHeight="1" x14ac:dyDescent="0.2">
      <c r="C22" s="761" t="s">
        <v>41</v>
      </c>
      <c r="D22" s="612" t="s">
        <v>36</v>
      </c>
      <c r="E22" s="126" t="s">
        <v>20</v>
      </c>
      <c r="F22" s="538" t="s">
        <v>20</v>
      </c>
      <c r="G22" s="677" t="s">
        <v>241</v>
      </c>
      <c r="H22" s="517" t="s">
        <v>20</v>
      </c>
      <c r="I22" s="628" t="s">
        <v>20</v>
      </c>
      <c r="J22" s="676" t="s">
        <v>241</v>
      </c>
      <c r="K22" s="430" t="s">
        <v>20</v>
      </c>
      <c r="L22" s="628" t="s">
        <v>20</v>
      </c>
      <c r="M22" s="690" t="s">
        <v>241</v>
      </c>
      <c r="N22" s="672" t="s">
        <v>20</v>
      </c>
      <c r="O22" s="671" t="s">
        <v>20</v>
      </c>
      <c r="P22" s="670" t="s">
        <v>241</v>
      </c>
      <c r="Q22" s="672" t="s">
        <v>20</v>
      </c>
      <c r="R22" s="671" t="s">
        <v>20</v>
      </c>
      <c r="S22" s="689" t="s">
        <v>241</v>
      </c>
    </row>
    <row r="23" spans="3:27" ht="15" customHeight="1" x14ac:dyDescent="0.2">
      <c r="C23" s="763"/>
      <c r="D23" s="448" t="s">
        <v>37</v>
      </c>
      <c r="E23" s="138">
        <v>708.928</v>
      </c>
      <c r="F23" s="230">
        <v>689.68899999999996</v>
      </c>
      <c r="G23" s="668">
        <v>2.7895181741335637</v>
      </c>
      <c r="H23" s="142">
        <v>710.79</v>
      </c>
      <c r="I23" s="642">
        <v>699.93</v>
      </c>
      <c r="J23" s="638">
        <v>1.5515837298015538</v>
      </c>
      <c r="K23" s="406">
        <v>709.16200000000003</v>
      </c>
      <c r="L23" s="626">
        <v>684.11599999999999</v>
      </c>
      <c r="M23" s="688">
        <v>3.6610750223646358</v>
      </c>
      <c r="N23" s="124">
        <v>881.18</v>
      </c>
      <c r="O23" s="652">
        <v>924.13</v>
      </c>
      <c r="P23" s="662">
        <v>-4.647614513109632</v>
      </c>
      <c r="Q23" s="121" t="s">
        <v>84</v>
      </c>
      <c r="R23" s="563" t="s">
        <v>84</v>
      </c>
      <c r="S23" s="643" t="s">
        <v>241</v>
      </c>
    </row>
    <row r="24" spans="3:27" ht="15" customHeight="1" x14ac:dyDescent="0.2">
      <c r="C24" s="763"/>
      <c r="D24" s="448" t="s">
        <v>38</v>
      </c>
      <c r="E24" s="138">
        <v>630.303</v>
      </c>
      <c r="F24" s="230">
        <v>616.03599999999994</v>
      </c>
      <c r="G24" s="668">
        <v>2.3159360816575743</v>
      </c>
      <c r="H24" s="133">
        <v>744.34</v>
      </c>
      <c r="I24" s="655">
        <v>700.41800000000001</v>
      </c>
      <c r="J24" s="661">
        <v>6.2708268491101062</v>
      </c>
      <c r="K24" s="406" t="s">
        <v>84</v>
      </c>
      <c r="L24" s="626" t="s">
        <v>84</v>
      </c>
      <c r="M24" s="688" t="s">
        <v>241</v>
      </c>
      <c r="N24" s="121">
        <v>569.37300000000005</v>
      </c>
      <c r="O24" s="563">
        <v>553.48900000000003</v>
      </c>
      <c r="P24" s="688">
        <v>2.8697950636778713</v>
      </c>
      <c r="Q24" s="121" t="s">
        <v>84</v>
      </c>
      <c r="R24" s="563" t="s">
        <v>84</v>
      </c>
      <c r="S24" s="643" t="s">
        <v>241</v>
      </c>
    </row>
    <row r="25" spans="3:27" ht="15" customHeight="1" x14ac:dyDescent="0.2">
      <c r="C25" s="763"/>
      <c r="D25" s="448" t="s">
        <v>39</v>
      </c>
      <c r="E25" s="124">
        <v>683.94799999999998</v>
      </c>
      <c r="F25" s="125">
        <v>694.44500000000005</v>
      </c>
      <c r="G25" s="668">
        <v>-1.5115667907465775</v>
      </c>
      <c r="H25" s="133" t="s">
        <v>84</v>
      </c>
      <c r="I25" s="655" t="s">
        <v>84</v>
      </c>
      <c r="J25" s="661" t="s">
        <v>241</v>
      </c>
      <c r="K25" s="406" t="s">
        <v>20</v>
      </c>
      <c r="L25" s="626" t="s">
        <v>20</v>
      </c>
      <c r="M25" s="688" t="s">
        <v>241</v>
      </c>
      <c r="N25" s="142" t="s">
        <v>84</v>
      </c>
      <c r="O25" s="642" t="s">
        <v>84</v>
      </c>
      <c r="P25" s="640" t="s">
        <v>241</v>
      </c>
      <c r="Q25" s="121">
        <v>751.279</v>
      </c>
      <c r="R25" s="563">
        <v>751.51700000000005</v>
      </c>
      <c r="S25" s="643">
        <v>-3.1669276942511794E-2</v>
      </c>
    </row>
    <row r="26" spans="3:27" ht="15" customHeight="1" thickBot="1" x14ac:dyDescent="0.25">
      <c r="C26" s="763"/>
      <c r="D26" s="448" t="s">
        <v>40</v>
      </c>
      <c r="E26" s="138">
        <v>605.85400000000004</v>
      </c>
      <c r="F26" s="230">
        <v>596.59400000000005</v>
      </c>
      <c r="G26" s="665">
        <v>1.5521443393664687</v>
      </c>
      <c r="H26" s="146">
        <v>598.86599999999999</v>
      </c>
      <c r="I26" s="687">
        <v>587.88599999999997</v>
      </c>
      <c r="J26" s="686">
        <v>1.867709045631299</v>
      </c>
      <c r="K26" s="685">
        <v>603.12400000000002</v>
      </c>
      <c r="L26" s="652">
        <v>610.21299999999997</v>
      </c>
      <c r="M26" s="662">
        <v>-1.1617254958514391</v>
      </c>
      <c r="N26" s="128">
        <v>750.21400000000006</v>
      </c>
      <c r="O26" s="684">
        <v>746.93299999999999</v>
      </c>
      <c r="P26" s="683">
        <v>0.43926295932835513</v>
      </c>
      <c r="Q26" s="124" t="s">
        <v>20</v>
      </c>
      <c r="R26" s="652" t="s">
        <v>20</v>
      </c>
      <c r="S26" s="651" t="s">
        <v>241</v>
      </c>
      <c r="Y26" s="837"/>
      <c r="Z26" s="127"/>
      <c r="AA26" s="838"/>
    </row>
    <row r="27" spans="3:27" ht="15" customHeight="1" thickBot="1" x14ac:dyDescent="0.25">
      <c r="C27" s="782"/>
      <c r="D27" s="447" t="s">
        <v>17</v>
      </c>
      <c r="E27" s="160">
        <v>659.2249581067781</v>
      </c>
      <c r="F27" s="611">
        <v>656.13321300310338</v>
      </c>
      <c r="G27" s="454">
        <v>0.47120691993686686</v>
      </c>
      <c r="H27" s="682">
        <v>588.47220706290034</v>
      </c>
      <c r="I27" s="681">
        <v>582.47068875443995</v>
      </c>
      <c r="J27" s="680">
        <v>1.0303554194794051</v>
      </c>
      <c r="K27" s="144">
        <v>654.46506317129661</v>
      </c>
      <c r="L27" s="637">
        <v>651.8752248296671</v>
      </c>
      <c r="M27" s="631">
        <v>0.39729050023433832</v>
      </c>
      <c r="N27" s="679">
        <v>614.17860163746957</v>
      </c>
      <c r="O27" s="635">
        <v>597.22320694278426</v>
      </c>
      <c r="P27" s="634">
        <v>2.8390381514946199</v>
      </c>
      <c r="Q27" s="450">
        <v>733.64589804417324</v>
      </c>
      <c r="R27" s="632">
        <v>737.96017843335221</v>
      </c>
      <c r="S27" s="678">
        <v>-0.5846223841424546</v>
      </c>
    </row>
    <row r="28" spans="3:27" ht="15.75" customHeight="1" x14ac:dyDescent="0.2">
      <c r="C28" s="761" t="s">
        <v>42</v>
      </c>
      <c r="D28" s="443" t="s">
        <v>36</v>
      </c>
      <c r="E28" s="126" t="s">
        <v>84</v>
      </c>
      <c r="F28" s="127" t="s">
        <v>84</v>
      </c>
      <c r="G28" s="677" t="s">
        <v>241</v>
      </c>
      <c r="H28" s="517" t="s">
        <v>84</v>
      </c>
      <c r="I28" s="628" t="s">
        <v>84</v>
      </c>
      <c r="J28" s="676" t="s">
        <v>241</v>
      </c>
      <c r="K28" s="675" t="s">
        <v>20</v>
      </c>
      <c r="L28" s="674" t="s">
        <v>20</v>
      </c>
      <c r="M28" s="673" t="s">
        <v>241</v>
      </c>
      <c r="N28" s="672" t="s">
        <v>20</v>
      </c>
      <c r="O28" s="671" t="s">
        <v>20</v>
      </c>
      <c r="P28" s="670" t="s">
        <v>241</v>
      </c>
      <c r="Q28" s="126" t="s">
        <v>20</v>
      </c>
      <c r="R28" s="639" t="s">
        <v>20</v>
      </c>
      <c r="S28" s="669" t="s">
        <v>241</v>
      </c>
    </row>
    <row r="29" spans="3:27" ht="15" customHeight="1" x14ac:dyDescent="0.2">
      <c r="C29" s="763"/>
      <c r="D29" s="448" t="s">
        <v>37</v>
      </c>
      <c r="E29" s="138">
        <v>367.714</v>
      </c>
      <c r="F29" s="230">
        <v>380.56</v>
      </c>
      <c r="G29" s="668">
        <v>-3.3755518183729252</v>
      </c>
      <c r="H29" s="129">
        <v>351.89</v>
      </c>
      <c r="I29" s="626">
        <v>359.63799999999998</v>
      </c>
      <c r="J29" s="664">
        <v>-2.1543885796272892</v>
      </c>
      <c r="K29" s="409">
        <v>376.53699999999998</v>
      </c>
      <c r="L29" s="655">
        <v>390.39600000000002</v>
      </c>
      <c r="M29" s="663">
        <v>-3.5499851432904119</v>
      </c>
      <c r="N29" s="124">
        <v>429.50799999999998</v>
      </c>
      <c r="O29" s="652">
        <v>445.15699999999998</v>
      </c>
      <c r="P29" s="662">
        <v>-3.5153889526616453</v>
      </c>
      <c r="Q29" s="667">
        <v>551.45500000000004</v>
      </c>
      <c r="R29" s="652">
        <v>523.13</v>
      </c>
      <c r="S29" s="666">
        <v>5.4145241144648644</v>
      </c>
    </row>
    <row r="30" spans="3:27" ht="15" customHeight="1" x14ac:dyDescent="0.2">
      <c r="C30" s="763"/>
      <c r="D30" s="448" t="s">
        <v>38</v>
      </c>
      <c r="E30" s="138">
        <v>410.23500000000001</v>
      </c>
      <c r="F30" s="230">
        <v>408.29300000000001</v>
      </c>
      <c r="G30" s="665">
        <v>0.47563881820163639</v>
      </c>
      <c r="H30" s="129">
        <v>421.25799999999998</v>
      </c>
      <c r="I30" s="626">
        <v>422.65800000000002</v>
      </c>
      <c r="J30" s="664">
        <v>-0.33123707583910256</v>
      </c>
      <c r="K30" s="409">
        <v>308.52999999999997</v>
      </c>
      <c r="L30" s="655">
        <v>307.24099999999999</v>
      </c>
      <c r="M30" s="663">
        <v>0.41954036082423485</v>
      </c>
      <c r="N30" s="124">
        <v>434.31299999999999</v>
      </c>
      <c r="O30" s="652">
        <v>432.70400000000001</v>
      </c>
      <c r="P30" s="662">
        <v>0.37184772962579049</v>
      </c>
      <c r="Q30" s="124">
        <v>373.80799999999999</v>
      </c>
      <c r="R30" s="652">
        <v>355.75099999999998</v>
      </c>
      <c r="S30" s="661">
        <v>5.0757411785209365</v>
      </c>
    </row>
    <row r="31" spans="3:27" ht="15" customHeight="1" x14ac:dyDescent="0.2">
      <c r="C31" s="763"/>
      <c r="D31" s="448" t="s">
        <v>39</v>
      </c>
      <c r="E31" s="124" t="s">
        <v>84</v>
      </c>
      <c r="F31" s="125" t="s">
        <v>84</v>
      </c>
      <c r="G31" s="660" t="s">
        <v>241</v>
      </c>
      <c r="H31" s="129" t="s">
        <v>20</v>
      </c>
      <c r="I31" s="626" t="s">
        <v>20</v>
      </c>
      <c r="J31" s="659" t="s">
        <v>241</v>
      </c>
      <c r="K31" s="409" t="s">
        <v>20</v>
      </c>
      <c r="L31" s="655" t="s">
        <v>20</v>
      </c>
      <c r="M31" s="654" t="s">
        <v>241</v>
      </c>
      <c r="N31" s="124" t="s">
        <v>84</v>
      </c>
      <c r="O31" s="652" t="s">
        <v>84</v>
      </c>
      <c r="P31" s="653" t="s">
        <v>241</v>
      </c>
      <c r="Q31" s="124" t="s">
        <v>20</v>
      </c>
      <c r="R31" s="652" t="s">
        <v>20</v>
      </c>
      <c r="S31" s="651" t="s">
        <v>241</v>
      </c>
    </row>
    <row r="32" spans="3:27" ht="15" customHeight="1" thickBot="1" x14ac:dyDescent="0.25">
      <c r="C32" s="763"/>
      <c r="D32" s="448" t="s">
        <v>40</v>
      </c>
      <c r="E32" s="124" t="s">
        <v>20</v>
      </c>
      <c r="F32" s="125" t="s">
        <v>20</v>
      </c>
      <c r="G32" s="658" t="s">
        <v>241</v>
      </c>
      <c r="H32" s="146" t="s">
        <v>20</v>
      </c>
      <c r="I32" s="657" t="s">
        <v>20</v>
      </c>
      <c r="J32" s="656" t="s">
        <v>241</v>
      </c>
      <c r="K32" s="409" t="s">
        <v>20</v>
      </c>
      <c r="L32" s="655" t="s">
        <v>20</v>
      </c>
      <c r="M32" s="654" t="s">
        <v>241</v>
      </c>
      <c r="N32" s="124" t="s">
        <v>20</v>
      </c>
      <c r="O32" s="652" t="s">
        <v>20</v>
      </c>
      <c r="P32" s="653" t="s">
        <v>241</v>
      </c>
      <c r="Q32" s="124" t="s">
        <v>20</v>
      </c>
      <c r="R32" s="652" t="s">
        <v>20</v>
      </c>
      <c r="S32" s="651" t="s">
        <v>241</v>
      </c>
    </row>
    <row r="33" spans="3:19" ht="15" customHeight="1" thickBot="1" x14ac:dyDescent="0.25">
      <c r="C33" s="782"/>
      <c r="D33" s="447" t="s">
        <v>17</v>
      </c>
      <c r="E33" s="160">
        <v>394.04982414070707</v>
      </c>
      <c r="F33" s="611">
        <v>399.69751178318035</v>
      </c>
      <c r="G33" s="454">
        <v>-1.4129904430170468</v>
      </c>
      <c r="H33" s="650">
        <v>369.85775522957505</v>
      </c>
      <c r="I33" s="649">
        <v>379.55063945724174</v>
      </c>
      <c r="J33" s="648">
        <v>-2.5537789217079285</v>
      </c>
      <c r="K33" s="144">
        <v>348.65843247656363</v>
      </c>
      <c r="L33" s="637">
        <v>351.23160305427922</v>
      </c>
      <c r="M33" s="636">
        <v>-0.73261362455414636</v>
      </c>
      <c r="N33" s="633">
        <v>436.75121754968325</v>
      </c>
      <c r="O33" s="635">
        <v>436.27943094280499</v>
      </c>
      <c r="P33" s="634">
        <v>0.10813863166978047</v>
      </c>
      <c r="Q33" s="633">
        <v>444.09147622881358</v>
      </c>
      <c r="R33" s="635">
        <v>433.65971381873368</v>
      </c>
      <c r="S33" s="631">
        <v>2.4055179851085478</v>
      </c>
    </row>
    <row r="34" spans="3:19" ht="15.75" customHeight="1" x14ac:dyDescent="0.2">
      <c r="C34" s="761" t="s">
        <v>43</v>
      </c>
      <c r="D34" s="471" t="s">
        <v>44</v>
      </c>
      <c r="E34" s="231">
        <v>905.75800000000004</v>
      </c>
      <c r="F34" s="232">
        <v>913.95799999999997</v>
      </c>
      <c r="G34" s="226">
        <v>-0.89719658890232723</v>
      </c>
      <c r="H34" s="517">
        <v>933.16399999999999</v>
      </c>
      <c r="I34" s="647">
        <v>938.42499999999995</v>
      </c>
      <c r="J34" s="646">
        <v>-0.56062018808108993</v>
      </c>
      <c r="K34" s="517">
        <v>739.327</v>
      </c>
      <c r="L34" s="647">
        <v>760.53399999999999</v>
      </c>
      <c r="M34" s="646">
        <v>-2.7884354940081564</v>
      </c>
      <c r="N34" s="525">
        <v>937.73</v>
      </c>
      <c r="O34" s="645">
        <v>945.61500000000001</v>
      </c>
      <c r="P34" s="644">
        <v>-0.83384887084066894</v>
      </c>
      <c r="Q34" s="121">
        <v>893</v>
      </c>
      <c r="R34" s="563">
        <v>885.88300000000004</v>
      </c>
      <c r="S34" s="643">
        <v>0.80337922727944444</v>
      </c>
    </row>
    <row r="35" spans="3:19" ht="15.75" customHeight="1" thickBot="1" x14ac:dyDescent="0.25">
      <c r="C35" s="763"/>
      <c r="D35" s="443" t="s">
        <v>45</v>
      </c>
      <c r="E35" s="161">
        <v>1432.0170000000001</v>
      </c>
      <c r="F35" s="229">
        <v>1471.884</v>
      </c>
      <c r="G35" s="225">
        <v>-2.70856942530797</v>
      </c>
      <c r="H35" s="142">
        <v>1444.5540000000001</v>
      </c>
      <c r="I35" s="642">
        <v>1425.8910000000001</v>
      </c>
      <c r="J35" s="641">
        <v>1.3088658249473493</v>
      </c>
      <c r="K35" s="142">
        <v>1356.0440000000001</v>
      </c>
      <c r="L35" s="642">
        <v>1363.232</v>
      </c>
      <c r="M35" s="641">
        <v>-0.52727635501513137</v>
      </c>
      <c r="N35" s="126">
        <v>1201.53</v>
      </c>
      <c r="O35" s="639">
        <v>1201.355</v>
      </c>
      <c r="P35" s="640">
        <v>1.4566884892471793E-2</v>
      </c>
      <c r="Q35" s="126">
        <v>1510.8330000000001</v>
      </c>
      <c r="R35" s="639">
        <v>1604.26</v>
      </c>
      <c r="S35" s="638">
        <v>-5.8236819468165955</v>
      </c>
    </row>
    <row r="36" spans="3:19" ht="15" customHeight="1" thickBot="1" x14ac:dyDescent="0.25">
      <c r="C36" s="782"/>
      <c r="D36" s="447" t="s">
        <v>17</v>
      </c>
      <c r="E36" s="160">
        <v>1038.2619777713683</v>
      </c>
      <c r="F36" s="611">
        <v>1045.6406468423165</v>
      </c>
      <c r="G36" s="454">
        <v>-0.70566012264641542</v>
      </c>
      <c r="H36" s="144">
        <v>1017.9655393060298</v>
      </c>
      <c r="I36" s="637">
        <v>1012.909128448913</v>
      </c>
      <c r="J36" s="636">
        <v>0.49919688895091652</v>
      </c>
      <c r="K36" s="144">
        <v>1033.976661176127</v>
      </c>
      <c r="L36" s="637">
        <v>1006.4284614641368</v>
      </c>
      <c r="M36" s="636">
        <v>2.7372238332681342</v>
      </c>
      <c r="N36" s="633">
        <v>1002.2121955713756</v>
      </c>
      <c r="O36" s="635">
        <v>999.55240891465428</v>
      </c>
      <c r="P36" s="634">
        <v>0.26609776866121121</v>
      </c>
      <c r="Q36" s="633">
        <v>1096.0219285175774</v>
      </c>
      <c r="R36" s="632">
        <v>1155.5059919000551</v>
      </c>
      <c r="S36" s="631">
        <v>-5.1478801321198766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81" priority="45" stopIfTrue="1" operator="beginsWith" text="*">
      <formula>LEFT(G10,LEN("*"))="*"</formula>
    </cfRule>
    <cfRule type="cellIs" dxfId="80" priority="46" stopIfTrue="1" operator="lessThan">
      <formula>0</formula>
    </cfRule>
    <cfRule type="cellIs" dxfId="79" priority="47" stopIfTrue="1" operator="greaterThan">
      <formula>0</formula>
    </cfRule>
    <cfRule type="cellIs" dxfId="78" priority="50" stopIfTrue="1" operator="lessThan">
      <formula>0</formula>
    </cfRule>
    <cfRule type="cellIs" dxfId="77" priority="51" stopIfTrue="1" operator="greaterThan">
      <formula>0</formula>
    </cfRule>
    <cfRule type="cellIs" dxfId="76" priority="52" stopIfTrue="1" operator="lessThan">
      <formula>0</formula>
    </cfRule>
  </conditionalFormatting>
  <conditionalFormatting sqref="G12:G27 G33:G36 G29:G30">
    <cfRule type="cellIs" dxfId="75" priority="48" stopIfTrue="1" operator="lessThan">
      <formula>0</formula>
    </cfRule>
    <cfRule type="cellIs" dxfId="74" priority="49" stopIfTrue="1" operator="greaterThan">
      <formula>0</formula>
    </cfRule>
  </conditionalFormatting>
  <conditionalFormatting sqref="G28">
    <cfRule type="beginsWith" dxfId="73" priority="37" stopIfTrue="1" operator="beginsWith" text="*">
      <formula>LEFT(G28,LEN("*"))="*"</formula>
    </cfRule>
    <cfRule type="cellIs" dxfId="72" priority="38" stopIfTrue="1" operator="lessThan">
      <formula>0</formula>
    </cfRule>
    <cfRule type="cellIs" dxfId="71" priority="39" stopIfTrue="1" operator="greaterThan">
      <formula>0</formula>
    </cfRule>
    <cfRule type="cellIs" dxfId="70" priority="42" stopIfTrue="1" operator="lessThan">
      <formula>0</formula>
    </cfRule>
    <cfRule type="cellIs" dxfId="69" priority="43" stopIfTrue="1" operator="greaterThan">
      <formula>0</formula>
    </cfRule>
    <cfRule type="cellIs" dxfId="68" priority="44" stopIfTrue="1" operator="lessThan">
      <formula>0</formula>
    </cfRule>
  </conditionalFormatting>
  <conditionalFormatting sqref="G28">
    <cfRule type="cellIs" dxfId="67" priority="40" stopIfTrue="1" operator="lessThan">
      <formula>0</formula>
    </cfRule>
    <cfRule type="cellIs" dxfId="66" priority="41" stopIfTrue="1" operator="greaterThan">
      <formula>0</formula>
    </cfRule>
  </conditionalFormatting>
  <conditionalFormatting sqref="M10:M36 S10:S36 J10:J36">
    <cfRule type="cellIs" dxfId="65" priority="29" stopIfTrue="1" operator="greaterThan">
      <formula>0</formula>
    </cfRule>
  </conditionalFormatting>
  <conditionalFormatting sqref="P12:P36">
    <cfRule type="cellIs" dxfId="64" priority="27" stopIfTrue="1" operator="lessThan">
      <formula>0</formula>
    </cfRule>
    <cfRule type="cellIs" dxfId="63" priority="28" stopIfTrue="1" operator="greaterThan">
      <formula>0</formula>
    </cfRule>
  </conditionalFormatting>
  <conditionalFormatting sqref="P10:P11">
    <cfRule type="cellIs" dxfId="62" priority="25" stopIfTrue="1" operator="lessThan">
      <formula>0</formula>
    </cfRule>
    <cfRule type="cellIs" dxfId="61" priority="26" stopIfTrue="1" operator="greaterThan">
      <formula>0</formula>
    </cfRule>
  </conditionalFormatting>
  <conditionalFormatting sqref="H10:S36">
    <cfRule type="cellIs" dxfId="60" priority="24" stopIfTrue="1" operator="lessThan">
      <formula>0</formula>
    </cfRule>
  </conditionalFormatting>
  <conditionalFormatting sqref="M10:M36 S10:S36 P10:P36 J10:J36">
    <cfRule type="cellIs" dxfId="59" priority="31" stopIfTrue="1" operator="lessThan">
      <formula>0</formula>
    </cfRule>
    <cfRule type="cellIs" dxfId="58" priority="32" stopIfTrue="1" operator="greaterThan">
      <formula>0</formula>
    </cfRule>
    <cfRule type="cellIs" dxfId="57" priority="33" stopIfTrue="1" operator="lessThan">
      <formula>0</formula>
    </cfRule>
  </conditionalFormatting>
  <conditionalFormatting sqref="S23:S24">
    <cfRule type="cellIs" dxfId="56" priority="30" stopIfTrue="1" operator="greaterThan">
      <formula>0</formula>
    </cfRule>
  </conditionalFormatting>
  <conditionalFormatting sqref="M20">
    <cfRule type="cellIs" dxfId="55" priority="22" stopIfTrue="1" operator="lessThan">
      <formula>0</formula>
    </cfRule>
    <cfRule type="cellIs" dxfId="54" priority="23" stopIfTrue="1" operator="greaterThan">
      <formula>0</formula>
    </cfRule>
  </conditionalFormatting>
  <conditionalFormatting sqref="M10:M36 S10:S36 P10:P36 J10:J36">
    <cfRule type="cellIs" dxfId="53" priority="34" stopIfTrue="1" operator="lessThan">
      <formula>0</formula>
    </cfRule>
    <cfRule type="cellIs" dxfId="52" priority="35" stopIfTrue="1" operator="greaterThan">
      <formula>0</formula>
    </cfRule>
    <cfRule type="cellIs" dxfId="51" priority="36" stopIfTrue="1" operator="lessThan">
      <formula>0</formula>
    </cfRule>
  </conditionalFormatting>
  <conditionalFormatting sqref="P14">
    <cfRule type="cellIs" dxfId="50" priority="21" stopIfTrue="1" operator="greaterThan">
      <formula>0</formula>
    </cfRule>
  </conditionalFormatting>
  <conditionalFormatting sqref="P11">
    <cfRule type="cellIs" dxfId="49" priority="20" stopIfTrue="1" operator="greaterThan">
      <formula>0</formula>
    </cfRule>
  </conditionalFormatting>
  <conditionalFormatting sqref="P11">
    <cfRule type="cellIs" dxfId="48" priority="19" stopIfTrue="1" operator="greaterThan">
      <formula>0</formula>
    </cfRule>
  </conditionalFormatting>
  <conditionalFormatting sqref="P11">
    <cfRule type="cellIs" dxfId="47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46" priority="16" operator="beginsWith" text="*">
      <formula>LEFT(J10,LEN("*"))="*"</formula>
    </cfRule>
  </conditionalFormatting>
  <conditionalFormatting sqref="G10:G36 J10:J36 M10:M36 P10:P36 S10:S36">
    <cfRule type="beginsWith" dxfId="45" priority="13" operator="beginsWith" text="*">
      <formula>LEFT(G10,LEN("*"))="*"</formula>
    </cfRule>
    <cfRule type="cellIs" dxfId="44" priority="14" operator="lessThan">
      <formula>0</formula>
    </cfRule>
    <cfRule type="cellIs" dxfId="43" priority="15" operator="greaterThan">
      <formula>0</formula>
    </cfRule>
  </conditionalFormatting>
  <conditionalFormatting sqref="AA26">
    <cfRule type="cellIs" dxfId="21" priority="5" stopIfTrue="1" operator="greaterThan">
      <formula>0</formula>
    </cfRule>
  </conditionalFormatting>
  <conditionalFormatting sqref="Y26:AA26">
    <cfRule type="cellIs" dxfId="20" priority="4" stopIfTrue="1" operator="lessThan">
      <formula>0</formula>
    </cfRule>
  </conditionalFormatting>
  <conditionalFormatting sqref="AA26">
    <cfRule type="cellIs" dxfId="19" priority="7" stopIfTrue="1" operator="lessThan">
      <formula>0</formula>
    </cfRule>
    <cfRule type="cellIs" dxfId="18" priority="8" stopIfTrue="1" operator="greaterThan">
      <formula>0</formula>
    </cfRule>
    <cfRule type="cellIs" dxfId="17" priority="9" stopIfTrue="1" operator="lessThan">
      <formula>0</formula>
    </cfRule>
  </conditionalFormatting>
  <conditionalFormatting sqref="AA26">
    <cfRule type="cellIs" dxfId="16" priority="6" stopIfTrue="1" operator="greaterThan">
      <formula>0</formula>
    </cfRule>
  </conditionalFormatting>
  <conditionalFormatting sqref="AA26">
    <cfRule type="cellIs" dxfId="15" priority="10" stopIfTrue="1" operator="lessThan">
      <formula>0</formula>
    </cfRule>
    <cfRule type="cellIs" dxfId="14" priority="11" stopIfTrue="1" operator="greaterThan">
      <formula>0</formula>
    </cfRule>
    <cfRule type="cellIs" dxfId="13" priority="12" stopIfTrue="1" operator="lessThan">
      <formula>0</formula>
    </cfRule>
  </conditionalFormatting>
  <conditionalFormatting sqref="AA26">
    <cfRule type="beginsWith" dxfId="12" priority="1" operator="beginsWith" text="*">
      <formula>LEFT(AA26,LEN("*"))="*"</formula>
    </cfRule>
    <cfRule type="cellIs" dxfId="11" priority="2" operator="lessThan">
      <formula>0</formula>
    </cfRule>
    <cfRule type="cellIs" dxfId="10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C2" sqref="C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16" t="s">
        <v>307</v>
      </c>
      <c r="D2" s="117"/>
      <c r="E2" s="117"/>
      <c r="F2" s="117"/>
      <c r="G2" s="117"/>
      <c r="H2" s="117"/>
      <c r="I2" s="117"/>
      <c r="J2" s="117"/>
      <c r="K2" s="117"/>
      <c r="L2" s="117"/>
      <c r="M2" s="23"/>
    </row>
    <row r="3" spans="3:13" ht="18.75" x14ac:dyDescent="0.3">
      <c r="C3" s="116" t="s">
        <v>16</v>
      </c>
      <c r="D3" s="117"/>
      <c r="E3" s="117"/>
      <c r="F3" s="116"/>
      <c r="G3" s="117"/>
      <c r="H3" s="117"/>
      <c r="I3" s="117"/>
      <c r="J3" s="117"/>
      <c r="K3" s="117"/>
      <c r="L3" s="117"/>
      <c r="M3" s="23"/>
    </row>
    <row r="4" spans="3:13" ht="18.75" x14ac:dyDescent="0.3">
      <c r="C4" s="117" t="s">
        <v>242</v>
      </c>
      <c r="D4" s="116"/>
      <c r="E4" s="117"/>
      <c r="F4" s="117"/>
      <c r="G4" s="117"/>
      <c r="H4" s="117"/>
      <c r="I4" s="117"/>
      <c r="J4" s="117"/>
      <c r="K4" s="117"/>
      <c r="L4" s="117"/>
      <c r="M4" s="23"/>
    </row>
    <row r="5" spans="3:13" x14ac:dyDescent="0.2"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3:13" ht="13.5" thickBot="1" x14ac:dyDescent="0.25"/>
    <row r="8" spans="3:13" ht="18.75" customHeight="1" thickBot="1" x14ac:dyDescent="0.25">
      <c r="I8" s="722" t="s">
        <v>0</v>
      </c>
      <c r="J8" s="740"/>
      <c r="K8" s="728" t="s">
        <v>1</v>
      </c>
      <c r="L8" s="729"/>
      <c r="M8" s="730"/>
    </row>
    <row r="9" spans="3:13" ht="28.5" customHeight="1" thickBot="1" x14ac:dyDescent="0.25">
      <c r="I9" s="724"/>
      <c r="J9" s="741"/>
      <c r="K9" s="481" t="s">
        <v>19</v>
      </c>
      <c r="L9" s="504"/>
      <c r="M9" s="783" t="s">
        <v>232</v>
      </c>
    </row>
    <row r="10" spans="3:13" ht="27" customHeight="1" thickBot="1" x14ac:dyDescent="0.25">
      <c r="I10" s="742"/>
      <c r="J10" s="743"/>
      <c r="K10" s="120">
        <v>45347</v>
      </c>
      <c r="L10" s="120">
        <v>45340</v>
      </c>
      <c r="M10" s="784"/>
    </row>
    <row r="11" spans="3:13" ht="54.75" customHeight="1" thickBot="1" x14ac:dyDescent="0.25">
      <c r="I11" s="746" t="s">
        <v>233</v>
      </c>
      <c r="J11" s="785"/>
      <c r="K11" s="711" t="s">
        <v>84</v>
      </c>
      <c r="L11" s="711">
        <v>1083</v>
      </c>
      <c r="M11" s="712" t="s">
        <v>241</v>
      </c>
    </row>
  </sheetData>
  <mergeCells count="4">
    <mergeCell ref="I8:J10"/>
    <mergeCell ref="K8:M8"/>
    <mergeCell ref="M9:M10"/>
    <mergeCell ref="I11:J11"/>
  </mergeCells>
  <conditionalFormatting sqref="M11">
    <cfRule type="beginsWith" dxfId="4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14" sqref="T14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36" t="s">
        <v>308</v>
      </c>
      <c r="D3" s="233"/>
      <c r="E3" s="234"/>
      <c r="F3" s="233"/>
      <c r="G3" s="233"/>
      <c r="H3" s="233"/>
      <c r="I3" s="233"/>
      <c r="J3" s="233"/>
      <c r="K3" s="233"/>
      <c r="L3" s="233"/>
      <c r="M3" s="233"/>
    </row>
    <row r="4" spans="3:13" ht="21" x14ac:dyDescent="0.35">
      <c r="C4" s="235" t="s">
        <v>250</v>
      </c>
      <c r="D4" s="233"/>
      <c r="E4" s="234"/>
      <c r="F4" s="233"/>
      <c r="G4" s="233"/>
      <c r="H4" s="233"/>
      <c r="I4" s="233"/>
      <c r="J4" s="233"/>
      <c r="K4" s="233"/>
      <c r="L4" s="233"/>
      <c r="M4" s="233"/>
    </row>
    <row r="6" spans="3:13" ht="13.5" thickBot="1" x14ac:dyDescent="0.25"/>
    <row r="7" spans="3:13" ht="12.75" customHeight="1" thickBot="1" x14ac:dyDescent="0.25">
      <c r="I7" s="722" t="s">
        <v>0</v>
      </c>
      <c r="J7" s="740"/>
      <c r="K7" s="728" t="s">
        <v>1</v>
      </c>
      <c r="L7" s="729"/>
      <c r="M7" s="730"/>
    </row>
    <row r="8" spans="3:13" ht="24.75" customHeight="1" thickBot="1" x14ac:dyDescent="0.25">
      <c r="I8" s="724"/>
      <c r="J8" s="741"/>
      <c r="K8" s="481" t="s">
        <v>19</v>
      </c>
      <c r="L8" s="504"/>
      <c r="M8" s="783" t="s">
        <v>232</v>
      </c>
    </row>
    <row r="9" spans="3:13" ht="29.25" customHeight="1" thickBot="1" x14ac:dyDescent="0.25">
      <c r="I9" s="742"/>
      <c r="J9" s="743"/>
      <c r="K9" s="120">
        <v>45347</v>
      </c>
      <c r="L9" s="120">
        <v>45340</v>
      </c>
      <c r="M9" s="784"/>
    </row>
    <row r="10" spans="3:13" ht="57" customHeight="1" thickBot="1" x14ac:dyDescent="0.25">
      <c r="I10" s="746" t="s">
        <v>249</v>
      </c>
      <c r="J10" s="785"/>
      <c r="K10" s="617">
        <v>2371.61</v>
      </c>
      <c r="L10" s="617">
        <v>2244.48</v>
      </c>
      <c r="M10" s="712">
        <v>5.6641181921870594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2024-02-29T10:42:29Z</dcterms:modified>
</cp:coreProperties>
</file>