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\\VMINROLDATA\Wydział Informacji Rynkowej i Statystyki Rolnej$\1_BIULETYNY TYGODNIOWE\Biuletyny_38_2022\"/>
    </mc:Choice>
  </mc:AlternateContent>
  <bookViews>
    <workbookView xWindow="-270" yWindow="-15" windowWidth="9315" windowHeight="5655"/>
  </bookViews>
  <sheets>
    <sheet name="INFO" sheetId="29" r:id="rId1"/>
    <sheet name="Skup mleka " sheetId="7" r:id="rId2"/>
    <sheet name="Miesięczne ceny skupu mleka" sheetId="28" r:id="rId3"/>
    <sheet name="Skup mleka ekologicznego" sheetId="26" r:id="rId4"/>
    <sheet name="c. sprzedaży produkty stałe" sheetId="2" r:id="rId5"/>
    <sheet name="c. sprzedaży sery i twarogi" sheetId="5" r:id="rId6"/>
    <sheet name="c.sprzedaży produkty płynne" sheetId="4" r:id="rId7"/>
    <sheet name="preparaty mlekopodobne" sheetId="22" r:id="rId8"/>
    <sheet name="Ceny zakupu - przetwórstwo" sheetId="30" r:id="rId9"/>
    <sheet name="Ceny zakupu - sieci handlowe" sheetId="24" r:id="rId10"/>
    <sheet name="Tab. tygodniowa" sheetId="10" r:id="rId11"/>
    <sheet name="Dynamika zmiany cen" sheetId="18" r:id="rId12"/>
    <sheet name="% wskaźnik zmiany cen" sheetId="3" r:id="rId13"/>
    <sheet name="Średnie miesięczne ceny" sheetId="20" r:id="rId14"/>
    <sheet name="Średnie miesięczne -wykresy" sheetId="8" r:id="rId15"/>
    <sheet name="Polska a UE" sheetId="9" r:id="rId16"/>
    <sheet name="Handel zagraniczny-ogółem" sheetId="14" r:id="rId17"/>
    <sheet name="Handel zagr. wg krajów " sheetId="15" r:id="rId18"/>
  </sheets>
  <definedNames>
    <definedName name="_xlnm.Print_Area" localSheetId="17">'Handel zagr. wg krajów '!#REF!</definedName>
  </definedNames>
  <calcPr calcId="162913"/>
</workbook>
</file>

<file path=xl/calcChain.xml><?xml version="1.0" encoding="utf-8"?>
<calcChain xmlns="http://schemas.openxmlformats.org/spreadsheetml/2006/main">
  <c r="O22" i="14" l="1"/>
  <c r="J10" i="14" l="1"/>
  <c r="K10" i="14"/>
  <c r="L10" i="14"/>
  <c r="M10" i="14"/>
  <c r="N10" i="14"/>
  <c r="O10" i="14"/>
  <c r="P11" i="14" l="1"/>
  <c r="Q11" i="14"/>
  <c r="R11" i="14"/>
  <c r="S11" i="14"/>
  <c r="P12" i="14"/>
  <c r="Q12" i="14"/>
  <c r="R12" i="14"/>
  <c r="S12" i="14"/>
  <c r="P13" i="14"/>
  <c r="Q13" i="14"/>
  <c r="R13" i="14"/>
  <c r="S13" i="14"/>
  <c r="P14" i="14"/>
  <c r="Q14" i="14"/>
  <c r="R14" i="14"/>
  <c r="S14" i="14"/>
  <c r="P15" i="14"/>
  <c r="Q15" i="14"/>
  <c r="R15" i="14"/>
  <c r="S15" i="14"/>
  <c r="P16" i="14"/>
  <c r="Q16" i="14"/>
  <c r="R16" i="14"/>
  <c r="S16" i="14"/>
  <c r="D22" i="14" l="1"/>
  <c r="Q10" i="14" l="1"/>
  <c r="P10" i="14"/>
  <c r="D34" i="14"/>
  <c r="Q52" i="14" l="1"/>
  <c r="Q51" i="14"/>
  <c r="Q50" i="14"/>
  <c r="Q49" i="14"/>
  <c r="Q48" i="14"/>
  <c r="Q47" i="14"/>
  <c r="P52" i="14"/>
  <c r="P51" i="14"/>
  <c r="P50" i="14"/>
  <c r="P49" i="14"/>
  <c r="P48" i="14"/>
  <c r="P47" i="14"/>
  <c r="Q40" i="14"/>
  <c r="Q39" i="14"/>
  <c r="Q38" i="14"/>
  <c r="Q37" i="14"/>
  <c r="Q36" i="14"/>
  <c r="Q35" i="14"/>
  <c r="P40" i="14"/>
  <c r="P39" i="14"/>
  <c r="P38" i="14"/>
  <c r="P37" i="14"/>
  <c r="P36" i="14"/>
  <c r="P35" i="14"/>
  <c r="P26" i="14" l="1"/>
  <c r="K22" i="14"/>
  <c r="Q28" i="14" l="1"/>
  <c r="P28" i="14"/>
  <c r="Q27" i="14"/>
  <c r="P27" i="14"/>
  <c r="Q26" i="14"/>
  <c r="Q25" i="14"/>
  <c r="P25" i="14"/>
  <c r="Q24" i="14"/>
  <c r="P24" i="14"/>
  <c r="Q23" i="14"/>
  <c r="P23" i="14"/>
  <c r="P34" i="14" l="1"/>
  <c r="Q34" i="14"/>
  <c r="P46" i="14" l="1"/>
  <c r="Q46" i="14"/>
  <c r="R24" i="14" l="1"/>
  <c r="R25" i="14"/>
  <c r="R26" i="14"/>
  <c r="R27" i="14"/>
  <c r="R28" i="14"/>
  <c r="R23" i="14"/>
  <c r="S23" i="14"/>
  <c r="S28" i="14"/>
  <c r="S27" i="14"/>
  <c r="F34" i="14" l="1"/>
  <c r="S26" i="14" l="1"/>
  <c r="S25" i="14"/>
  <c r="S24" i="14"/>
  <c r="I22" i="14" l="1"/>
  <c r="M22" i="14" l="1"/>
  <c r="L22" i="14"/>
  <c r="M46" i="14" l="1"/>
  <c r="L46" i="14"/>
  <c r="G46" i="14"/>
  <c r="F46" i="14"/>
  <c r="H34" i="14"/>
  <c r="I34" i="14"/>
  <c r="D10" i="14"/>
  <c r="E10" i="14"/>
  <c r="F10" i="14"/>
  <c r="G10" i="14"/>
  <c r="H10" i="14"/>
  <c r="I10" i="14"/>
  <c r="E22" i="14"/>
  <c r="F22" i="14"/>
  <c r="G22" i="14"/>
  <c r="H22" i="14"/>
  <c r="J22" i="14"/>
  <c r="N22" i="14"/>
  <c r="P22" i="14"/>
  <c r="Q22" i="14"/>
  <c r="S22" i="14"/>
  <c r="E34" i="14"/>
  <c r="G34" i="14"/>
  <c r="J34" i="14"/>
  <c r="K34" i="14"/>
  <c r="L34" i="14"/>
  <c r="M34" i="14"/>
  <c r="N34" i="14"/>
  <c r="O34" i="14"/>
  <c r="R35" i="14"/>
  <c r="R36" i="14"/>
  <c r="R37" i="14"/>
  <c r="R38" i="14"/>
  <c r="R39" i="14"/>
  <c r="R40" i="14"/>
  <c r="S35" i="14"/>
  <c r="S36" i="14"/>
  <c r="S37" i="14"/>
  <c r="S38" i="14"/>
  <c r="S39" i="14"/>
  <c r="S40" i="14"/>
  <c r="D46" i="14"/>
  <c r="E46" i="14"/>
  <c r="H46" i="14"/>
  <c r="I46" i="14"/>
  <c r="J46" i="14"/>
  <c r="K46" i="14"/>
  <c r="N46" i="14"/>
  <c r="O46" i="14"/>
  <c r="R47" i="14"/>
  <c r="R48" i="14"/>
  <c r="R49" i="14"/>
  <c r="R50" i="14"/>
  <c r="R51" i="14"/>
  <c r="R52" i="14"/>
  <c r="S47" i="14"/>
  <c r="S48" i="14"/>
  <c r="S49" i="14"/>
  <c r="S50" i="14"/>
  <c r="S51" i="14"/>
  <c r="S52" i="14"/>
  <c r="R10" i="14" l="1"/>
  <c r="R34" i="14"/>
  <c r="S34" i="14"/>
  <c r="R22" i="14"/>
  <c r="S10" i="14"/>
  <c r="S46" i="14"/>
  <c r="R46" i="14"/>
</calcChain>
</file>

<file path=xl/sharedStrings.xml><?xml version="1.0" encoding="utf-8"?>
<sst xmlns="http://schemas.openxmlformats.org/spreadsheetml/2006/main" count="1770" uniqueCount="333">
  <si>
    <t>TOWAR</t>
  </si>
  <si>
    <t>POLSKA</t>
  </si>
  <si>
    <t xml:space="preserve"> ZINTEGROWANY SYSTEM ROLNICZEJ INFORMACJI RYNKOWEJ</t>
  </si>
  <si>
    <t>Wydawca:</t>
  </si>
  <si>
    <t>ul. Wspólna 30</t>
  </si>
  <si>
    <t>00-930 Warszawa</t>
  </si>
  <si>
    <t xml:space="preserve">Autor: </t>
  </si>
  <si>
    <t>MAKROREGION</t>
  </si>
  <si>
    <t>PÓŁNOCNY</t>
  </si>
  <si>
    <t>CENTRALNY</t>
  </si>
  <si>
    <t>POŁUDNIOWO-WSCHODNI</t>
  </si>
  <si>
    <t>ZACHODNI</t>
  </si>
  <si>
    <t>ceny [%]</t>
  </si>
  <si>
    <t xml:space="preserve">E-mail </t>
  </si>
  <si>
    <t>Dariusz.Banasiewicz@minrol.gov.pl</t>
  </si>
  <si>
    <t>RYNEK MLEKA</t>
  </si>
  <si>
    <t xml:space="preserve"> Średnie ceny liczone są jako średnia ważona za 100 kg.</t>
  </si>
  <si>
    <t>Ogółem</t>
  </si>
  <si>
    <t>Mleko spożywcze UHT</t>
  </si>
  <si>
    <t>Cena [zł/100kg]</t>
  </si>
  <si>
    <t>--</t>
  </si>
  <si>
    <t>Mleko w proszku</t>
  </si>
  <si>
    <t>pełne</t>
  </si>
  <si>
    <t>odtłuszczone</t>
  </si>
  <si>
    <t>Mleko zagęszczone</t>
  </si>
  <si>
    <t>słodzone</t>
  </si>
  <si>
    <t>niesłodzone</t>
  </si>
  <si>
    <t>Serwatka w proszku</t>
  </si>
  <si>
    <t>Laktoza</t>
  </si>
  <si>
    <t>Kazeina i kazeiniany</t>
  </si>
  <si>
    <t>Bezwodny tłuszcz mleczny</t>
  </si>
  <si>
    <t>Masło 82% tł., 16% wody</t>
  </si>
  <si>
    <t>Masło</t>
  </si>
  <si>
    <t>Rodzaj</t>
  </si>
  <si>
    <t>Zawartość</t>
  </si>
  <si>
    <t>tłuszczu</t>
  </si>
  <si>
    <t>do 0,5%</t>
  </si>
  <si>
    <t>1,5-1,8%</t>
  </si>
  <si>
    <t>2%</t>
  </si>
  <si>
    <t>3,2%</t>
  </si>
  <si>
    <t>od 3,5%</t>
  </si>
  <si>
    <t>Jogurt naturalny</t>
  </si>
  <si>
    <t>Kefir</t>
  </si>
  <si>
    <t>Śmietana i śmietanka</t>
  </si>
  <si>
    <t>10-29%</t>
  </si>
  <si>
    <t>pow. 29%</t>
  </si>
  <si>
    <t>twaróg min. 40% tł.</t>
  </si>
  <si>
    <t>I</t>
  </si>
  <si>
    <t>SERY DOJRZEWAJĄCE</t>
  </si>
  <si>
    <t>PODLASKI, ZAMOJSKI, MORSKI</t>
  </si>
  <si>
    <t>PARMEZAN</t>
  </si>
  <si>
    <t>RADAMER</t>
  </si>
  <si>
    <t>Ser typu MOZZARELLA</t>
  </si>
  <si>
    <t>Ser typu FETA</t>
  </si>
  <si>
    <t>SERY PLEŚNIOWE</t>
  </si>
  <si>
    <t>SERY i TWAROGI ŚWIEŻE</t>
  </si>
  <si>
    <t>serek granulowany min. 40% tł.</t>
  </si>
  <si>
    <t>KRAJ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</si>
  <si>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</si>
  <si>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</si>
  <si>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</si>
  <si>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</si>
  <si>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</si>
  <si>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</si>
  <si>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</si>
  <si>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</si>
  <si>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</si>
  <si>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</si>
  <si>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</si>
  <si>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Francja</t>
  </si>
  <si>
    <t>Niemcy</t>
  </si>
  <si>
    <t>Polska</t>
  </si>
  <si>
    <t>Słowacja</t>
  </si>
  <si>
    <t>Czechy</t>
  </si>
  <si>
    <t>Średnie miesięczne ceny skupu mleka surowego</t>
  </si>
  <si>
    <t>Mleko spożywcze pasteryzowane</t>
  </si>
  <si>
    <t>Towar</t>
  </si>
  <si>
    <t>Cena zł/100kg</t>
  </si>
  <si>
    <t>Cena EUR/100kg</t>
  </si>
  <si>
    <t>Masło Ekstra w blokach</t>
  </si>
  <si>
    <t>Mleko odtłuszczone w proszku</t>
  </si>
  <si>
    <t>Mleko pełne w proszku</t>
  </si>
  <si>
    <t>Ser Edamski</t>
  </si>
  <si>
    <t>Ser Gouda</t>
  </si>
  <si>
    <t>Średni kurs EUR</t>
  </si>
  <si>
    <t>nld</t>
  </si>
  <si>
    <t>I-2005</t>
  </si>
  <si>
    <t>dane wstępne</t>
  </si>
  <si>
    <t>I-2006</t>
  </si>
  <si>
    <t>EKSPORT/WYWÓZ</t>
  </si>
  <si>
    <t>IMPORT/PRZYWÓZ</t>
  </si>
  <si>
    <t>CN</t>
  </si>
  <si>
    <t>Nazwa towaru</t>
  </si>
  <si>
    <t>Wartość [tys. EUR]</t>
  </si>
  <si>
    <t>Wolumen [tony]</t>
  </si>
  <si>
    <t>0401</t>
  </si>
  <si>
    <t>0402</t>
  </si>
  <si>
    <t xml:space="preserve">Mleko i śmietana, zagęszczone </t>
  </si>
  <si>
    <t>0403</t>
  </si>
  <si>
    <t>Maślanka, mleko zsiadłe i śmietana kwaśna, jogurt</t>
  </si>
  <si>
    <t>0404</t>
  </si>
  <si>
    <t>Serwatka, nawet zagęszczona, lub zawierająca dodatek cukru</t>
  </si>
  <si>
    <t>0405</t>
  </si>
  <si>
    <t>Masło oraz inne tłuszcze otrzymywanie z mleka</t>
  </si>
  <si>
    <t>0406</t>
  </si>
  <si>
    <t>Sery i twarogi</t>
  </si>
  <si>
    <t>OGÓŁEM</t>
  </si>
  <si>
    <t>Dane Komisji Europejskiej</t>
  </si>
  <si>
    <t>SALDO</t>
  </si>
  <si>
    <t>UWAGA: Dane w trakcie weryfikacji - mogą być obarczone istotnymi błędami</t>
  </si>
  <si>
    <r>
      <t xml:space="preserve">* </t>
    </r>
    <r>
      <rPr>
        <sz val="10"/>
        <rFont val="Arial CE"/>
        <charset val="238"/>
      </rPr>
      <t>źródło: Ministerstwo Finansów</t>
    </r>
  </si>
  <si>
    <t>EKSPORT</t>
  </si>
  <si>
    <t>IMPORT</t>
  </si>
  <si>
    <t>Kraj</t>
  </si>
  <si>
    <t>Wolumen   [tony]</t>
  </si>
  <si>
    <t>Włochy</t>
  </si>
  <si>
    <t>Irlandia</t>
  </si>
  <si>
    <t>Hiszpania</t>
  </si>
  <si>
    <t>Litwa</t>
  </si>
  <si>
    <t>Republika Czeska</t>
  </si>
  <si>
    <t>Austria</t>
  </si>
  <si>
    <t>Belgia</t>
  </si>
  <si>
    <t>Arabia Saudyjska</t>
  </si>
  <si>
    <t>Węgry</t>
  </si>
  <si>
    <t>Bułgaria</t>
  </si>
  <si>
    <t>Dania</t>
  </si>
  <si>
    <t>Wielka Brytania</t>
  </si>
  <si>
    <t>Finlandia</t>
  </si>
  <si>
    <t>Rumunia</t>
  </si>
  <si>
    <t>Mleko o standardowych parametrach</t>
  </si>
  <si>
    <t>I-2007</t>
  </si>
  <si>
    <t xml:space="preserve">Miesięczna zmiana </t>
  </si>
  <si>
    <t>Portugalia</t>
  </si>
  <si>
    <t>I-2008</t>
  </si>
  <si>
    <t>Szwecja</t>
  </si>
  <si>
    <t>I-2009</t>
  </si>
  <si>
    <t>Łotwa</t>
  </si>
  <si>
    <t>TYGODNIOWA ZMIANA CENY WYBRANYCH PRZETWORÓW MLECZARSKICH.</t>
  </si>
  <si>
    <t>I-2010</t>
  </si>
  <si>
    <t>Wartość [tys. PLN]</t>
  </si>
  <si>
    <t>Algieria</t>
  </si>
  <si>
    <t>Masło Ekstra konfekcjonowane</t>
  </si>
  <si>
    <t>I-2011</t>
  </si>
  <si>
    <t>NIEMCY</t>
  </si>
  <si>
    <t>I-2012</t>
  </si>
  <si>
    <t>Grecja</t>
  </si>
  <si>
    <t>I-2013</t>
  </si>
  <si>
    <t>Chiny</t>
  </si>
  <si>
    <t xml:space="preserve">Mleko i śmietana, nie zagęszczone </t>
  </si>
  <si>
    <t>Cena</t>
  </si>
  <si>
    <t>Dynamika w skali</t>
  </si>
  <si>
    <t>miesiąc temu</t>
  </si>
  <si>
    <t>początek roku</t>
  </si>
  <si>
    <t>rok temu</t>
  </si>
  <si>
    <t>2 lata temu</t>
  </si>
  <si>
    <t>miesiąca</t>
  </si>
  <si>
    <t>roku</t>
  </si>
  <si>
    <t>2 lat</t>
  </si>
  <si>
    <t>Mleko w proszku odtłuszczone</t>
  </si>
  <si>
    <t>Mleko w proszku pełne</t>
  </si>
  <si>
    <t>Masło w blokach</t>
  </si>
  <si>
    <t>Masło konfekcjonowane</t>
  </si>
  <si>
    <t xml:space="preserve"> Zmiana cen wybranych produktów mleczarskich ( w zł/100kg) w skali tygodnia, miesiąca, początku roku, roku i dwóch lat.</t>
  </si>
  <si>
    <t>Estonia</t>
  </si>
  <si>
    <t>I -14</t>
  </si>
  <si>
    <t>Filipiny</t>
  </si>
  <si>
    <t>I-15</t>
  </si>
  <si>
    <t>Serbia</t>
  </si>
  <si>
    <t>I-16</t>
  </si>
  <si>
    <t>Mleko surowe do skupu         o standardowych parametrach</t>
  </si>
  <si>
    <t>Chorwacja</t>
  </si>
  <si>
    <t>Republika Południowej Afryki</t>
  </si>
  <si>
    <t>Mleko surowe do skupu                o standardowych parametrach</t>
  </si>
  <si>
    <t>Cypr</t>
  </si>
  <si>
    <t>Izrael</t>
  </si>
  <si>
    <t>Malta</t>
  </si>
  <si>
    <t>Słowenia</t>
  </si>
  <si>
    <t xml:space="preserve">Węgry </t>
  </si>
  <si>
    <t>UE</t>
  </si>
  <si>
    <t>I-17</t>
  </si>
  <si>
    <t>Ukraina</t>
  </si>
  <si>
    <r>
      <t>*</t>
    </r>
    <r>
      <rPr>
        <sz val="9"/>
        <rFont val="Times New Roman"/>
        <family val="1"/>
        <charset val="238"/>
      </rPr>
      <t xml:space="preserve">Źródło:clal.it, FranceAgriMer, prodzuivel.nl  </t>
    </r>
  </si>
  <si>
    <t xml:space="preserve">Tygodniowa zmiana </t>
  </si>
  <si>
    <t>I-18</t>
  </si>
  <si>
    <t>Indonezja</t>
  </si>
  <si>
    <t xml:space="preserve">według ważniejszych krajów </t>
  </si>
  <si>
    <t>Malezja</t>
  </si>
  <si>
    <t>Tajlandia</t>
  </si>
  <si>
    <t>I-19</t>
  </si>
  <si>
    <t>Pakistan</t>
  </si>
  <si>
    <t>Zintegrowany System Rolniczej Informacji Rynkowej (ZSRIR)</t>
  </si>
  <si>
    <t>Ministerstwo Rolnictwa i Rozwoju Wsi</t>
  </si>
  <si>
    <t>Zintegrowanego Systemu Rolniczej Informacji Rynkowej (ZSRIR) - Ministerstwa Rolnictwa i Rozwoju Wsi</t>
  </si>
  <si>
    <t>(publikowanie danych możliwe wyłącznie z podaniem źródła)</t>
  </si>
  <si>
    <t>CENA SPRZEDAŻY [zł/100 kg]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</si>
  <si>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</si>
  <si>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</si>
  <si>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</si>
  <si>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</si>
  <si>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</si>
  <si>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</si>
  <si>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</si>
  <si>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</si>
  <si>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</si>
  <si>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</si>
  <si>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</si>
  <si>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</si>
  <si>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</si>
  <si>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JOGURT NATURALNY</t>
  </si>
  <si>
    <t>2017</t>
  </si>
  <si>
    <t>2018</t>
  </si>
  <si>
    <t>2019</t>
  </si>
  <si>
    <t>KEFIR</t>
  </si>
  <si>
    <t>MLEKO SPOŻYWCZE UHT</t>
  </si>
  <si>
    <t>ŚMIETANA I ŚMIETANKA</t>
  </si>
  <si>
    <t>MASŁO 82% tł,16%wody\konfekcjonowane</t>
  </si>
  <si>
    <t>SER typu GOUDA - dojrzewający w blokach pow.1kg</t>
  </si>
  <si>
    <t>SER typu EDAMSKI - dojrzewający w blokach pow.1kg</t>
  </si>
  <si>
    <t>Średnie, miesięczne ceny netto wybranych produktów rolnych monitorowanych w ramach</t>
  </si>
  <si>
    <t>Dariusz Banasiewicz, tel. (022) 623-12- 01;</t>
  </si>
  <si>
    <r>
      <t>Ceny sprzedaży netto (bez VAT) odtłuszczonego mleka w proszku i masła ekstra w blokach</t>
    </r>
    <r>
      <rPr>
        <b/>
        <u/>
        <vertAlign val="superscript"/>
        <sz val="10"/>
        <rFont val="Arial CE"/>
        <charset val="238"/>
      </rPr>
      <t>*</t>
    </r>
    <r>
      <rPr>
        <b/>
        <u/>
        <sz val="10"/>
        <rFont val="Arial CE"/>
        <charset val="238"/>
      </rPr>
      <t>.</t>
    </r>
  </si>
  <si>
    <t>ŚREDNIA WAŻONA CENA SKUPU MLEKA NETTO (bez VAT) O STANDARDOWYCH PARAMETRACH  (d. KL. EKSTRA) w zł/100kg</t>
  </si>
  <si>
    <t>Niderlandy</t>
  </si>
  <si>
    <t>NIDERLANDY</t>
  </si>
  <si>
    <t>w blokach</t>
  </si>
  <si>
    <t>konfekcjonowane</t>
  </si>
  <si>
    <t>Masło 80% tł., 16%wody, 2% soli</t>
  </si>
  <si>
    <t xml:space="preserve"> Rodzaj</t>
  </si>
  <si>
    <t>typu EDAMSKI</t>
  </si>
  <si>
    <t>typu GOUDA</t>
  </si>
  <si>
    <t>typu CHEDDAR</t>
  </si>
  <si>
    <t>typu EMENTALER</t>
  </si>
  <si>
    <t>Maroko</t>
  </si>
  <si>
    <t>Wydział Informacji Rynkowej</t>
  </si>
  <si>
    <t>I-20</t>
  </si>
  <si>
    <t>Holandia</t>
  </si>
  <si>
    <t xml:space="preserve"> tyg. zmiana </t>
  </si>
  <si>
    <t xml:space="preserve">tygodniowa zmiana </t>
  </si>
  <si>
    <t>tyg. zmiana kursu</t>
  </si>
  <si>
    <t>Republika Korei</t>
  </si>
  <si>
    <t xml:space="preserve"> tygodnia</t>
  </si>
  <si>
    <t>2020r.</t>
  </si>
  <si>
    <t>Miesięczna zmiana ceny (%)</t>
  </si>
  <si>
    <t>białko %</t>
  </si>
  <si>
    <t>tłuszcz %</t>
  </si>
  <si>
    <t>UNIA EUROPEJSKA-27</t>
  </si>
  <si>
    <t>Dominikana</t>
  </si>
  <si>
    <t>Rosja</t>
  </si>
  <si>
    <t>Departament Rynków Rolnych.</t>
  </si>
  <si>
    <t>Japonia</t>
  </si>
  <si>
    <t>MASŁO KONFEKCJONOWANE</t>
  </si>
  <si>
    <t>200-300g</t>
  </si>
  <si>
    <t>MLEKO UHT</t>
  </si>
  <si>
    <t>3,2% tł.</t>
  </si>
  <si>
    <t xml:space="preserve"> EDAMSKI</t>
  </si>
  <si>
    <t xml:space="preserve"> GOUDA</t>
  </si>
  <si>
    <t xml:space="preserve">tydzień     temu </t>
  </si>
  <si>
    <t>Tygodniowa zmiana ceny (%)</t>
  </si>
  <si>
    <t>Preparat mleczno-tłuszczowy w proszku tł. max 30% i białko min.23%.</t>
  </si>
  <si>
    <t>Mleko ekologiczne</t>
  </si>
  <si>
    <t>ŚREDNIA WAŻONA CENA SKUPU MLEKA EKOLOGICZNEGO NETTO (bez VAT)  w zł/100kg</t>
  </si>
  <si>
    <t xml:space="preserve">                                                                                                                                                                                MIESIĘCZNY WSKAŹNIK ZMIANY CENY PRODUKTÓW MLECZARSKICH  </t>
  </si>
  <si>
    <t>Kuba</t>
  </si>
  <si>
    <t xml:space="preserve">                                                                                                                                                                                MONITOROWANYCH W RAMACH ZSRIR w 2022r.</t>
  </si>
  <si>
    <t>2021r.</t>
  </si>
  <si>
    <t>Zmiana ceny [%] w 2022r. względem:</t>
  </si>
  <si>
    <t>Turcja</t>
  </si>
  <si>
    <t>Wietnam</t>
  </si>
  <si>
    <t>I-22</t>
  </si>
  <si>
    <r>
      <t xml:space="preserve">Daty podane w tabelach oznaczają </t>
    </r>
    <r>
      <rPr>
        <b/>
        <u/>
        <sz val="12"/>
        <rFont val="Calibri"/>
        <family val="2"/>
        <charset val="238"/>
        <scheme val="minor"/>
      </rPr>
      <t>ostatni dzień</t>
    </r>
    <r>
      <rPr>
        <u/>
        <sz val="12"/>
        <rFont val="Calibri"/>
        <family val="2"/>
        <charset val="238"/>
        <scheme val="minor"/>
      </rPr>
      <t xml:space="preserve"> </t>
    </r>
    <r>
      <rPr>
        <sz val="12"/>
        <rFont val="Calibri"/>
        <family val="2"/>
        <charset val="238"/>
        <scheme val="minor"/>
      </rPr>
      <t>analizowanego tygodnia (poniedziałek - niedziela)</t>
    </r>
  </si>
  <si>
    <r>
      <t xml:space="preserve">Daty podane w tabelach oznaczają </t>
    </r>
    <r>
      <rPr>
        <b/>
        <u/>
        <sz val="11"/>
        <rFont val="Calibri"/>
        <family val="2"/>
        <charset val="238"/>
        <scheme val="minor"/>
      </rPr>
      <t>ostatni dzień</t>
    </r>
    <r>
      <rPr>
        <u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analizowanego tygodnia (poniedziałek - niedziela)</t>
    </r>
  </si>
  <si>
    <r>
      <t xml:space="preserve">Daty podane w tabelach oznaczają </t>
    </r>
    <r>
      <rPr>
        <b/>
        <u/>
        <sz val="16"/>
        <rFont val="Calibri"/>
        <family val="2"/>
        <charset val="238"/>
        <scheme val="minor"/>
      </rPr>
      <t>ostatni dzień</t>
    </r>
    <r>
      <rPr>
        <u/>
        <sz val="16"/>
        <rFont val="Calibri"/>
        <family val="2"/>
        <charset val="238"/>
        <scheme val="minor"/>
      </rPr>
      <t xml:space="preserve"> </t>
    </r>
    <r>
      <rPr>
        <sz val="16"/>
        <rFont val="Calibri"/>
        <family val="2"/>
        <charset val="238"/>
        <scheme val="minor"/>
      </rPr>
      <t>analizowanego tygodnia (poniedziałek - niedziela)</t>
    </r>
  </si>
  <si>
    <t>*</t>
  </si>
  <si>
    <r>
      <t xml:space="preserve">Daty podane w tabelach oznaczają </t>
    </r>
    <r>
      <rPr>
        <b/>
        <u/>
        <sz val="14"/>
        <rFont val="Calibri"/>
        <family val="2"/>
        <charset val="238"/>
        <scheme val="minor"/>
      </rPr>
      <t>ostatni dzień</t>
    </r>
    <r>
      <rPr>
        <u/>
        <sz val="14"/>
        <rFont val="Calibri"/>
        <family val="2"/>
        <charset val="238"/>
        <scheme val="minor"/>
      </rPr>
      <t xml:space="preserve"> </t>
    </r>
    <r>
      <rPr>
        <sz val="14"/>
        <rFont val="Calibri"/>
        <family val="2"/>
        <charset val="238"/>
        <scheme val="minor"/>
      </rPr>
      <t>analizowanego tygodnia (poniedziałek - niedziela)</t>
    </r>
  </si>
  <si>
    <t>Departament Rynków Rolnych</t>
  </si>
  <si>
    <t>Notowania z okresu:</t>
  </si>
  <si>
    <t xml:space="preserve">Ministerstwo Rolnictwa i Rozwoju Wsi, Departament Rynków Rolnych </t>
  </si>
  <si>
    <r>
      <t xml:space="preserve">Biuletyn „Rynek mleka” ukazuje się w każdy </t>
    </r>
    <r>
      <rPr>
        <b/>
        <sz val="11"/>
        <rFont val="Calibri"/>
        <family val="2"/>
        <charset val="238"/>
        <scheme val="minor"/>
      </rPr>
      <t>czwartek.</t>
    </r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</si>
  <si>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</si>
  <si>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</si>
  <si>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</si>
  <si>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masło 82% tł. w blokach 25 kg</t>
  </si>
  <si>
    <t>Ceny zakupu masła w blokach 25 kg płacone przez podmioty branży piekarsko-cukierniczej</t>
  </si>
  <si>
    <t>Daty podane w tabelach oznaczają ostatni dzień analizowanego tygodnia (poniedziałek - niedziela)</t>
  </si>
  <si>
    <r>
      <t xml:space="preserve">HANDEL ZAGRANICZNY PRODUKTAMI MLECZNYMI </t>
    </r>
    <r>
      <rPr>
        <b/>
        <vertAlign val="superscript"/>
        <sz val="12"/>
        <rFont val="Calibri"/>
        <family val="2"/>
        <charset val="238"/>
        <scheme val="minor"/>
      </rPr>
      <t>*</t>
    </r>
  </si>
  <si>
    <r>
      <t xml:space="preserve">RAZEM  </t>
    </r>
    <r>
      <rPr>
        <b/>
        <i/>
        <sz val="12"/>
        <rFont val="Calibri"/>
        <family val="2"/>
        <charset val="238"/>
        <scheme val="minor"/>
      </rPr>
      <t>produkty mleczarskie</t>
    </r>
  </si>
  <si>
    <r>
      <t xml:space="preserve">Polski eksport </t>
    </r>
    <r>
      <rPr>
        <b/>
        <sz val="13"/>
        <color rgb="FF0000FF"/>
        <rFont val="Calibri"/>
        <family val="2"/>
        <charset val="238"/>
        <scheme val="minor"/>
      </rPr>
      <t>surowego</t>
    </r>
    <r>
      <rPr>
        <b/>
        <sz val="13"/>
        <rFont val="Calibri"/>
        <family val="2"/>
        <charset val="238"/>
        <scheme val="minor"/>
      </rPr>
      <t xml:space="preserve"> </t>
    </r>
    <r>
      <rPr>
        <b/>
        <sz val="13"/>
        <color rgb="FF0000FF"/>
        <rFont val="Calibri"/>
        <family val="2"/>
        <charset val="238"/>
        <scheme val="minor"/>
      </rPr>
      <t>mleka i śmietany</t>
    </r>
    <r>
      <rPr>
        <b/>
        <sz val="13"/>
        <rFont val="Calibri"/>
        <family val="2"/>
        <charset val="238"/>
        <scheme val="minor"/>
      </rPr>
      <t xml:space="preserve"> (kod 0401) </t>
    </r>
  </si>
  <si>
    <r>
      <t xml:space="preserve">Polski import </t>
    </r>
    <r>
      <rPr>
        <b/>
        <sz val="13"/>
        <color rgb="FF0000FF"/>
        <rFont val="Calibri"/>
        <family val="2"/>
        <charset val="238"/>
        <scheme val="minor"/>
      </rPr>
      <t xml:space="preserve">surowego mleka i śmietany </t>
    </r>
    <r>
      <rPr>
        <b/>
        <sz val="13"/>
        <rFont val="Calibri"/>
        <family val="2"/>
        <charset val="238"/>
        <scheme val="minor"/>
      </rPr>
      <t xml:space="preserve">(kod 0401) </t>
    </r>
  </si>
  <si>
    <r>
      <t xml:space="preserve">Polski eksport </t>
    </r>
    <r>
      <rPr>
        <b/>
        <sz val="12"/>
        <color rgb="FF0000FF"/>
        <rFont val="Calibri"/>
        <family val="2"/>
        <charset val="238"/>
        <scheme val="minor"/>
      </rPr>
      <t>mleka i śmietany zagęszczonych, m.in. w proszku</t>
    </r>
    <r>
      <rPr>
        <b/>
        <sz val="12"/>
        <rFont val="Calibri"/>
        <family val="2"/>
        <charset val="238"/>
        <scheme val="minor"/>
      </rPr>
      <t xml:space="preserve"> (kod CN 0402) </t>
    </r>
  </si>
  <si>
    <r>
      <t xml:space="preserve">Polski import </t>
    </r>
    <r>
      <rPr>
        <b/>
        <sz val="12"/>
        <color rgb="FF0000FF"/>
        <rFont val="Calibri"/>
        <family val="2"/>
        <charset val="238"/>
        <scheme val="minor"/>
      </rPr>
      <t>mleka i śmietany zagęszczonych, m.in. w proszku</t>
    </r>
    <r>
      <rPr>
        <b/>
        <sz val="12"/>
        <rFont val="Calibri"/>
        <family val="2"/>
        <charset val="238"/>
        <scheme val="minor"/>
      </rPr>
      <t xml:space="preserve"> (kod CN 0402) </t>
    </r>
  </si>
  <si>
    <r>
      <t xml:space="preserve">Polski eksport </t>
    </r>
    <r>
      <rPr>
        <b/>
        <sz val="12"/>
        <color rgb="FF0B44E5"/>
        <rFont val="Calibri"/>
        <family val="2"/>
        <charset val="238"/>
        <scheme val="minor"/>
      </rPr>
      <t>maślanki, mleka zsiadłego i śmietany kwaśnej, jogurtu</t>
    </r>
    <r>
      <rPr>
        <b/>
        <sz val="12"/>
        <rFont val="Calibri"/>
        <family val="2"/>
        <charset val="238"/>
        <scheme val="minor"/>
      </rPr>
      <t xml:space="preserve"> (kod CN 0403) </t>
    </r>
  </si>
  <si>
    <r>
      <t xml:space="preserve">Polski import </t>
    </r>
    <r>
      <rPr>
        <b/>
        <sz val="12"/>
        <color rgb="FF0B44E5"/>
        <rFont val="Calibri"/>
        <family val="2"/>
        <charset val="238"/>
        <scheme val="minor"/>
      </rPr>
      <t>maślanki, mleka zsiadłego i śmietany kwaśnej, jogurtu</t>
    </r>
    <r>
      <rPr>
        <b/>
        <sz val="12"/>
        <rFont val="Calibri"/>
        <family val="2"/>
        <charset val="238"/>
        <scheme val="minor"/>
      </rPr>
      <t xml:space="preserve"> (kod CN 0403) </t>
    </r>
  </si>
  <si>
    <t>Białoruś</t>
  </si>
  <si>
    <r>
      <t xml:space="preserve">Polski eksport </t>
    </r>
    <r>
      <rPr>
        <b/>
        <sz val="12"/>
        <color rgb="FF0B44E5"/>
        <rFont val="Calibri"/>
        <family val="2"/>
        <charset val="238"/>
        <scheme val="minor"/>
      </rPr>
      <t>serwatki, nawet zagęszczonej, lub zawierającej dodatek cukru</t>
    </r>
    <r>
      <rPr>
        <b/>
        <sz val="12"/>
        <rFont val="Calibri"/>
        <family val="2"/>
        <charset val="238"/>
        <scheme val="minor"/>
      </rPr>
      <t xml:space="preserve"> (kod CN 0404) </t>
    </r>
  </si>
  <si>
    <r>
      <t xml:space="preserve">Polski import </t>
    </r>
    <r>
      <rPr>
        <b/>
        <sz val="12"/>
        <color rgb="FF0B44E5"/>
        <rFont val="Calibri"/>
        <family val="2"/>
        <charset val="238"/>
        <scheme val="minor"/>
      </rPr>
      <t>serwatki, nawet zagęszczonej, lub zawierającej dodatek cukru</t>
    </r>
    <r>
      <rPr>
        <b/>
        <sz val="12"/>
        <rFont val="Calibri"/>
        <family val="2"/>
        <charset val="238"/>
        <scheme val="minor"/>
      </rPr>
      <t xml:space="preserve"> (kod CN 0404) </t>
    </r>
  </si>
  <si>
    <r>
      <t xml:space="preserve">Polski eksport </t>
    </r>
    <r>
      <rPr>
        <b/>
        <sz val="12"/>
        <color rgb="FF0000FF"/>
        <rFont val="Calibri"/>
        <family val="2"/>
        <charset val="238"/>
        <scheme val="minor"/>
      </rPr>
      <t>masła oraz innych tłuszczy otrzymywanych z mleka</t>
    </r>
    <r>
      <rPr>
        <b/>
        <sz val="12"/>
        <color rgb="FFFF0000"/>
        <rFont val="Calibri"/>
        <family val="2"/>
        <charset val="238"/>
        <scheme val="minor"/>
      </rPr>
      <t xml:space="preserve"> </t>
    </r>
    <r>
      <rPr>
        <b/>
        <sz val="12"/>
        <color theme="1"/>
        <rFont val="Calibri"/>
        <family val="2"/>
        <charset val="238"/>
        <scheme val="minor"/>
      </rPr>
      <t>(kod CN 0405)</t>
    </r>
  </si>
  <si>
    <r>
      <t xml:space="preserve">Polski import </t>
    </r>
    <r>
      <rPr>
        <b/>
        <sz val="12"/>
        <color rgb="FF0000FF"/>
        <rFont val="Calibri"/>
        <family val="2"/>
        <charset val="238"/>
        <scheme val="minor"/>
      </rPr>
      <t>masła oraz innych tłuszczy otrzymywanych z mleka</t>
    </r>
    <r>
      <rPr>
        <b/>
        <sz val="12"/>
        <color theme="1"/>
        <rFont val="Calibri"/>
        <family val="2"/>
        <charset val="238"/>
        <scheme val="minor"/>
      </rPr>
      <t xml:space="preserve"> (kod CN 0405)</t>
    </r>
  </si>
  <si>
    <r>
      <t xml:space="preserve">Polski eksport </t>
    </r>
    <r>
      <rPr>
        <b/>
        <sz val="12"/>
        <color rgb="FF0000FF"/>
        <rFont val="Calibri"/>
        <family val="2"/>
        <charset val="238"/>
        <scheme val="minor"/>
      </rPr>
      <t>serów i twarogów</t>
    </r>
    <r>
      <rPr>
        <b/>
        <sz val="12"/>
        <rFont val="Calibri"/>
        <family val="2"/>
        <charset val="238"/>
        <scheme val="minor"/>
      </rPr>
      <t xml:space="preserve"> (kod CN 0406) </t>
    </r>
  </si>
  <si>
    <r>
      <t xml:space="preserve">Polski import </t>
    </r>
    <r>
      <rPr>
        <b/>
        <sz val="12"/>
        <color rgb="FF0000FF"/>
        <rFont val="Calibri"/>
        <family val="2"/>
        <charset val="238"/>
        <scheme val="minor"/>
      </rPr>
      <t>serów i twarogów</t>
    </r>
    <r>
      <rPr>
        <b/>
        <sz val="12"/>
        <rFont val="Calibri"/>
        <family val="2"/>
        <charset val="238"/>
        <scheme val="minor"/>
      </rPr>
      <t xml:space="preserve">  (kod CN 0406) </t>
    </r>
  </si>
  <si>
    <r>
      <t xml:space="preserve">* </t>
    </r>
    <r>
      <rPr>
        <sz val="10"/>
        <rFont val="Calibri"/>
        <family val="2"/>
        <charset val="238"/>
        <scheme val="minor"/>
      </rPr>
      <t>źródło: Ministerstwo Finansów</t>
    </r>
  </si>
  <si>
    <t>towaru</t>
  </si>
  <si>
    <t xml:space="preserve">Tygodn. zmiana </t>
  </si>
  <si>
    <t xml:space="preserve">tyg. zmiana </t>
  </si>
  <si>
    <t>Ghana</t>
  </si>
  <si>
    <t>Szwajcaria</t>
  </si>
  <si>
    <t>lipiec</t>
  </si>
  <si>
    <t>OKRES: I.2017 - VIII.2022   (ceny bez VAT)</t>
  </si>
  <si>
    <t>I-VII 2021r.</t>
  </si>
  <si>
    <t>I-VII 2022r*.</t>
  </si>
  <si>
    <t>Handel zagraniczny produktami mlecznymi w okresie  I-VII  2022r. - dane wstępne</t>
  </si>
  <si>
    <t>I-VII 2021r</t>
  </si>
  <si>
    <t>I-VII 2022r</t>
  </si>
  <si>
    <t>Nigeria</t>
  </si>
  <si>
    <t>Myanmar (Birma)</t>
  </si>
  <si>
    <t>Zjedn.Emiraty Arabskie</t>
  </si>
  <si>
    <t>VII-2022</t>
  </si>
  <si>
    <t>VII-2021</t>
  </si>
  <si>
    <t>18.09.2022</t>
  </si>
  <si>
    <t>2022-09-18</t>
  </si>
  <si>
    <t>25.09.2022</t>
  </si>
  <si>
    <t>Ceny sprzedaży NETTO (bez VAT) wybranych produktów mleczarskich za okres: 19-25.09.2022r.</t>
  </si>
  <si>
    <t>Ceny sprzedaży NETTO (bez VAT) wybranych produktów mleczarskich za okres: 19-25.09.2022 r.</t>
  </si>
  <si>
    <t>sierpień</t>
  </si>
  <si>
    <t>sierpień 2022</t>
  </si>
  <si>
    <t>sierpien 2021</t>
  </si>
  <si>
    <t>sierpień 2020</t>
  </si>
  <si>
    <t>NR 38/2022</t>
  </si>
  <si>
    <t>29 września 2022r.</t>
  </si>
  <si>
    <t>19-25 września 2022 r.</t>
  </si>
  <si>
    <t>Ceny sprzedaży NETTO (bez VAT) wybranych preparatów mlekopodobnych za okres: 19-25.09.2022r.</t>
  </si>
  <si>
    <t>Ceny zakupu NETTO (bez VAT) płacone przez podmioty handlu detalicznego, wybranych produktów mleczarskich za okres: 19-25.09.2022r.</t>
  </si>
  <si>
    <r>
      <t>Mleko surowe</t>
    </r>
    <r>
      <rPr>
        <b/>
        <sz val="11"/>
        <rFont val="Times New Roman"/>
        <family val="1"/>
        <charset val="238"/>
      </rPr>
      <t xml:space="preserve"> skup    sierpień 22</t>
    </r>
  </si>
  <si>
    <t>Aktualna       19-25.09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</si>
</sst>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#,##0.0"/>
    <numFmt numFmtId="165" formatCode="0.0"/>
    <numFmt numFmtId="166" formatCode="d/mm"/>
    <numFmt numFmtId="167" formatCode="#,##0.000"/>
    <numFmt numFmtId="168" formatCode="#,##0.0000"/>
    <numFmt numFmtId="169" formatCode="#,###,##0"/>
    <numFmt numFmtId="170" formatCode="0.000"/>
    <numFmt numFmtId="171" formatCode="[$-415]mmmm\ yy;@"/>
  </numFmts>
  <fonts count="136" x14ac:knownFonts="1">
    <font>
      <sz val="10"/>
      <name val="Arial CE"/>
      <charset val="238"/>
    </font>
    <font>
      <sz val="10"/>
      <name val="Arial CE"/>
      <charset val="238"/>
    </font>
    <font>
      <sz val="14"/>
      <name val="Times New Roman CE"/>
      <family val="1"/>
      <charset val="238"/>
    </font>
    <font>
      <sz val="12"/>
      <name val="Times New Roman"/>
      <family val="1"/>
      <charset val="238"/>
    </font>
    <font>
      <b/>
      <sz val="10"/>
      <name val="Arial CE"/>
      <family val="2"/>
      <charset val="238"/>
    </font>
    <font>
      <u/>
      <sz val="10"/>
      <color indexed="12"/>
      <name val="Arial CE"/>
      <charset val="238"/>
    </font>
    <font>
      <b/>
      <sz val="14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12"/>
      <name val="Arial CE"/>
      <family val="2"/>
      <charset val="238"/>
    </font>
    <font>
      <u/>
      <sz val="10"/>
      <color indexed="12"/>
      <name val="Arial CE"/>
      <family val="2"/>
      <charset val="238"/>
    </font>
    <font>
      <sz val="10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sz val="8"/>
      <name val="Arial CE"/>
      <charset val="238"/>
    </font>
    <font>
      <sz val="10"/>
      <name val="Times New Roman"/>
      <family val="1"/>
      <charset val="238"/>
    </font>
    <font>
      <b/>
      <sz val="12"/>
      <name val="Times New Roman CE"/>
      <family val="1"/>
      <charset val="238"/>
    </font>
    <font>
      <b/>
      <sz val="8"/>
      <name val="Times New Roman CE"/>
      <family val="1"/>
      <charset val="238"/>
    </font>
    <font>
      <sz val="9"/>
      <name val="Times New Roman"/>
      <family val="1"/>
      <charset val="238"/>
    </font>
    <font>
      <b/>
      <u/>
      <sz val="10"/>
      <name val="Arial CE"/>
      <charset val="238"/>
    </font>
    <font>
      <b/>
      <sz val="12"/>
      <name val="Arial CE"/>
      <charset val="238"/>
    </font>
    <font>
      <b/>
      <u/>
      <vertAlign val="superscript"/>
      <sz val="10"/>
      <name val="Arial CE"/>
      <charset val="238"/>
    </font>
    <font>
      <vertAlign val="superscript"/>
      <sz val="14"/>
      <name val="Arial CE"/>
      <charset val="238"/>
    </font>
    <font>
      <b/>
      <sz val="10"/>
      <name val="Times New Roman"/>
      <family val="1"/>
      <charset val="238"/>
    </font>
    <font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b/>
      <sz val="10"/>
      <name val="Arial CE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b/>
      <sz val="14"/>
      <name val="Arial CE"/>
      <charset val="238"/>
    </font>
    <font>
      <b/>
      <i/>
      <sz val="12"/>
      <name val="Times New Roman CE"/>
      <charset val="238"/>
    </font>
    <font>
      <b/>
      <sz val="8"/>
      <name val="Arial CE"/>
      <charset val="238"/>
    </font>
    <font>
      <sz val="10"/>
      <name val="Times New Roman CE"/>
    </font>
    <font>
      <vertAlign val="superscript"/>
      <sz val="10"/>
      <name val="Arial CE"/>
      <charset val="238"/>
    </font>
    <font>
      <b/>
      <i/>
      <sz val="14"/>
      <name val="Times New Roman"/>
      <family val="1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sz val="10"/>
      <name val="Arial CE"/>
    </font>
    <font>
      <b/>
      <sz val="12"/>
      <name val="Times New Roman"/>
      <family val="1"/>
      <charset val="238"/>
    </font>
    <font>
      <sz val="12"/>
      <name val="Arial CE"/>
      <charset val="238"/>
    </font>
    <font>
      <vertAlign val="superscript"/>
      <sz val="12"/>
      <name val="Times"/>
      <family val="1"/>
    </font>
    <font>
      <b/>
      <vertAlign val="superscript"/>
      <sz val="12"/>
      <name val="Times New Roman"/>
      <family val="1"/>
      <charset val="238"/>
    </font>
    <font>
      <b/>
      <sz val="13"/>
      <name val="Times New Roman"/>
      <family val="1"/>
      <charset val="238"/>
    </font>
    <font>
      <sz val="13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color indexed="10"/>
      <name val="Arial CE"/>
      <charset val="238"/>
    </font>
    <font>
      <vertAlign val="superscript"/>
      <sz val="16"/>
      <name val="Times"/>
      <family val="1"/>
    </font>
    <font>
      <i/>
      <sz val="10"/>
      <name val="Arial CE"/>
      <charset val="238"/>
    </font>
    <font>
      <sz val="14"/>
      <name val="Arial CE"/>
      <charset val="238"/>
    </font>
    <font>
      <sz val="12"/>
      <color indexed="8"/>
      <name val="Times New Roman"/>
      <family val="2"/>
      <charset val="238"/>
    </font>
    <font>
      <sz val="12"/>
      <color indexed="9"/>
      <name val="Times New Roman"/>
      <family val="2"/>
      <charset val="238"/>
    </font>
    <font>
      <sz val="12"/>
      <color indexed="62"/>
      <name val="Times New Roman"/>
      <family val="2"/>
      <charset val="238"/>
    </font>
    <font>
      <b/>
      <sz val="12"/>
      <color indexed="63"/>
      <name val="Times New Roman"/>
      <family val="2"/>
      <charset val="238"/>
    </font>
    <font>
      <sz val="12"/>
      <color indexed="17"/>
      <name val="Times New Roman"/>
      <family val="2"/>
      <charset val="238"/>
    </font>
    <font>
      <sz val="12"/>
      <color indexed="52"/>
      <name val="Times New Roman"/>
      <family val="2"/>
      <charset val="238"/>
    </font>
    <font>
      <b/>
      <sz val="12"/>
      <color indexed="9"/>
      <name val="Times New Roman"/>
      <family val="2"/>
      <charset val="238"/>
    </font>
    <font>
      <b/>
      <sz val="15"/>
      <color indexed="56"/>
      <name val="Times New Roman"/>
      <family val="2"/>
      <charset val="238"/>
    </font>
    <font>
      <b/>
      <sz val="13"/>
      <color indexed="56"/>
      <name val="Times New Roman"/>
      <family val="2"/>
      <charset val="238"/>
    </font>
    <font>
      <b/>
      <sz val="11"/>
      <color indexed="56"/>
      <name val="Times New Roman"/>
      <family val="2"/>
      <charset val="238"/>
    </font>
    <font>
      <sz val="12"/>
      <color indexed="60"/>
      <name val="Times New Roman"/>
      <family val="2"/>
      <charset val="238"/>
    </font>
    <font>
      <b/>
      <sz val="12"/>
      <color indexed="52"/>
      <name val="Times New Roman"/>
      <family val="2"/>
      <charset val="238"/>
    </font>
    <font>
      <b/>
      <sz val="12"/>
      <color indexed="8"/>
      <name val="Times New Roman"/>
      <family val="2"/>
      <charset val="238"/>
    </font>
    <font>
      <i/>
      <sz val="12"/>
      <color indexed="23"/>
      <name val="Times New Roman"/>
      <family val="2"/>
      <charset val="238"/>
    </font>
    <font>
      <sz val="12"/>
      <color indexed="10"/>
      <name val="Times New Roman"/>
      <family val="2"/>
      <charset val="238"/>
    </font>
    <font>
      <b/>
      <sz val="18"/>
      <color indexed="56"/>
      <name val="Cambria"/>
      <family val="2"/>
      <charset val="238"/>
    </font>
    <font>
      <sz val="12"/>
      <color indexed="20"/>
      <name val="Times New Roman"/>
      <family val="2"/>
      <charset val="238"/>
    </font>
    <font>
      <sz val="10"/>
      <name val="Arial"/>
      <family val="2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Times New Roman CE"/>
      <family val="1"/>
      <charset val="238"/>
    </font>
    <font>
      <b/>
      <sz val="14"/>
      <name val="Times New Roman"/>
      <family val="1"/>
      <charset val="238"/>
    </font>
    <font>
      <i/>
      <sz val="10"/>
      <name val="Times New Roman"/>
      <family val="1"/>
      <charset val="238"/>
    </font>
    <font>
      <sz val="10"/>
      <color rgb="FFFF0000"/>
      <name val="Arial CE"/>
      <charset val="238"/>
    </font>
    <font>
      <b/>
      <sz val="11"/>
      <name val="Times New Roman CE"/>
      <charset val="238"/>
    </font>
    <font>
      <b/>
      <sz val="10"/>
      <color indexed="8"/>
      <name val="Times New Roman CE"/>
      <charset val="238"/>
    </font>
    <font>
      <sz val="10"/>
      <color indexed="10"/>
      <name val="Arial"/>
      <family val="2"/>
      <charset val="238"/>
    </font>
    <font>
      <b/>
      <sz val="10"/>
      <color rgb="FFFF0000"/>
      <name val="Arial CE"/>
      <charset val="238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sz val="11"/>
      <name val="Arial CE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u/>
      <sz val="12"/>
      <name val="Calibri"/>
      <family val="2"/>
      <charset val="238"/>
      <scheme val="minor"/>
    </font>
    <font>
      <u/>
      <sz val="12"/>
      <name val="Calibri"/>
      <family val="2"/>
      <charset val="238"/>
      <scheme val="minor"/>
    </font>
    <font>
      <b/>
      <u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u/>
      <sz val="16"/>
      <name val="Calibri"/>
      <family val="2"/>
      <charset val="238"/>
      <scheme val="minor"/>
    </font>
    <font>
      <u/>
      <sz val="16"/>
      <name val="Calibri"/>
      <family val="2"/>
      <charset val="238"/>
      <scheme val="minor"/>
    </font>
    <font>
      <b/>
      <u/>
      <sz val="14"/>
      <name val="Calibri"/>
      <family val="2"/>
      <charset val="238"/>
      <scheme val="minor"/>
    </font>
    <font>
      <u/>
      <sz val="14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i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i/>
      <sz val="14"/>
      <color rgb="FFFF0000"/>
      <name val="Calibri"/>
      <family val="2"/>
      <charset val="238"/>
      <scheme val="minor"/>
    </font>
    <font>
      <b/>
      <sz val="14"/>
      <color rgb="FF0000FF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b/>
      <sz val="13"/>
      <color rgb="FF385623"/>
      <name val="Calibri"/>
      <family val="2"/>
      <charset val="238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sz val="11"/>
      <name val="Times New Roman CE"/>
      <charset val="238"/>
    </font>
    <font>
      <sz val="11"/>
      <color indexed="8"/>
      <name val="Times New Roman CE"/>
      <charset val="238"/>
    </font>
    <font>
      <sz val="12"/>
      <color indexed="8"/>
      <name val="Times New Roman"/>
      <family val="1"/>
      <charset val="238"/>
    </font>
    <font>
      <sz val="12"/>
      <color indexed="8"/>
      <name val="Times New Roman CE"/>
      <charset val="238"/>
    </font>
    <font>
      <b/>
      <vertAlign val="superscript"/>
      <sz val="12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b/>
      <sz val="22"/>
      <color indexed="12"/>
      <name val="Calibri"/>
      <family val="2"/>
      <charset val="238"/>
      <scheme val="minor"/>
    </font>
    <font>
      <b/>
      <i/>
      <sz val="9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3"/>
      <color rgb="FF0000FF"/>
      <name val="Calibri"/>
      <family val="2"/>
      <charset val="238"/>
      <scheme val="minor"/>
    </font>
    <font>
      <i/>
      <sz val="13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b/>
      <sz val="12"/>
      <color rgb="FF0B44E5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vertAlign val="superscript"/>
      <sz val="10"/>
      <name val="Calibri"/>
      <family val="2"/>
      <charset val="238"/>
      <scheme val="minor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27"/>
      </patternFill>
    </fill>
    <fill>
      <patternFill patternType="solid">
        <fgColor theme="0" tint="-0.14999847407452621"/>
        <bgColor indexed="64"/>
      </patternFill>
    </fill>
  </fills>
  <borders count="17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6">
    <xf numFmtId="0" fontId="0" fillId="0" borderId="0"/>
    <xf numFmtId="0" fontId="48" fillId="2" borderId="0" applyNumberFormat="0" applyBorder="0" applyAlignment="0" applyProtection="0"/>
    <xf numFmtId="0" fontId="48" fillId="3" borderId="0" applyNumberFormat="0" applyBorder="0" applyAlignment="0" applyProtection="0"/>
    <xf numFmtId="0" fontId="48" fillId="4" borderId="0" applyNumberFormat="0" applyBorder="0" applyAlignment="0" applyProtection="0"/>
    <xf numFmtId="0" fontId="48" fillId="5" borderId="0" applyNumberFormat="0" applyBorder="0" applyAlignment="0" applyProtection="0"/>
    <xf numFmtId="0" fontId="48" fillId="6" borderId="0" applyNumberFormat="0" applyBorder="0" applyAlignment="0" applyProtection="0"/>
    <xf numFmtId="0" fontId="48" fillId="7" borderId="0" applyNumberFormat="0" applyBorder="0" applyAlignment="0" applyProtection="0"/>
    <xf numFmtId="0" fontId="48" fillId="8" borderId="0" applyNumberFormat="0" applyBorder="0" applyAlignment="0" applyProtection="0"/>
    <xf numFmtId="0" fontId="48" fillId="9" borderId="0" applyNumberFormat="0" applyBorder="0" applyAlignment="0" applyProtection="0"/>
    <xf numFmtId="0" fontId="48" fillId="10" borderId="0" applyNumberFormat="0" applyBorder="0" applyAlignment="0" applyProtection="0"/>
    <xf numFmtId="0" fontId="48" fillId="5" borderId="0" applyNumberFormat="0" applyBorder="0" applyAlignment="0" applyProtection="0"/>
    <xf numFmtId="0" fontId="48" fillId="8" borderId="0" applyNumberFormat="0" applyBorder="0" applyAlignment="0" applyProtection="0"/>
    <xf numFmtId="0" fontId="48" fillId="11" borderId="0" applyNumberFormat="0" applyBorder="0" applyAlignment="0" applyProtection="0"/>
    <xf numFmtId="0" fontId="49" fillId="12" borderId="0" applyNumberFormat="0" applyBorder="0" applyAlignment="0" applyProtection="0"/>
    <xf numFmtId="0" fontId="49" fillId="9" borderId="0" applyNumberFormat="0" applyBorder="0" applyAlignment="0" applyProtection="0"/>
    <xf numFmtId="0" fontId="49" fillId="10" borderId="0" applyNumberFormat="0" applyBorder="0" applyAlignment="0" applyProtection="0"/>
    <xf numFmtId="0" fontId="49" fillId="13" borderId="0" applyNumberFormat="0" applyBorder="0" applyAlignment="0" applyProtection="0"/>
    <xf numFmtId="0" fontId="49" fillId="14" borderId="0" applyNumberFormat="0" applyBorder="0" applyAlignment="0" applyProtection="0"/>
    <xf numFmtId="0" fontId="49" fillId="15" borderId="0" applyNumberFormat="0" applyBorder="0" applyAlignment="0" applyProtection="0"/>
    <xf numFmtId="0" fontId="49" fillId="16" borderId="0" applyNumberFormat="0" applyBorder="0" applyAlignment="0" applyProtection="0"/>
    <xf numFmtId="0" fontId="49" fillId="17" borderId="0" applyNumberFormat="0" applyBorder="0" applyAlignment="0" applyProtection="0"/>
    <xf numFmtId="0" fontId="49" fillId="18" borderId="0" applyNumberFormat="0" applyBorder="0" applyAlignment="0" applyProtection="0"/>
    <xf numFmtId="0" fontId="49" fillId="13" borderId="0" applyNumberFormat="0" applyBorder="0" applyAlignment="0" applyProtection="0"/>
    <xf numFmtId="0" fontId="49" fillId="14" borderId="0" applyNumberFormat="0" applyBorder="0" applyAlignment="0" applyProtection="0"/>
    <xf numFmtId="0" fontId="49" fillId="19" borderId="0" applyNumberFormat="0" applyBorder="0" applyAlignment="0" applyProtection="0"/>
    <xf numFmtId="0" fontId="50" fillId="7" borderId="1" applyNumberFormat="0" applyAlignment="0" applyProtection="0"/>
    <xf numFmtId="0" fontId="51" fillId="20" borderId="2" applyNumberFormat="0" applyAlignment="0" applyProtection="0"/>
    <xf numFmtId="0" fontId="52" fillId="4" borderId="0" applyNumberFormat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53" fillId="0" borderId="3" applyNumberFormat="0" applyFill="0" applyAlignment="0" applyProtection="0"/>
    <xf numFmtId="0" fontId="54" fillId="21" borderId="4" applyNumberFormat="0" applyAlignment="0" applyProtection="0"/>
    <xf numFmtId="0" fontId="55" fillId="0" borderId="5" applyNumberFormat="0" applyFill="0" applyAlignment="0" applyProtection="0"/>
    <xf numFmtId="0" fontId="56" fillId="0" borderId="6" applyNumberFormat="0" applyFill="0" applyAlignment="0" applyProtection="0"/>
    <xf numFmtId="0" fontId="57" fillId="0" borderId="7" applyNumberFormat="0" applyFill="0" applyAlignment="0" applyProtection="0"/>
    <xf numFmtId="0" fontId="57" fillId="0" borderId="0" applyNumberFormat="0" applyFill="0" applyBorder="0" applyAlignment="0" applyProtection="0"/>
    <xf numFmtId="0" fontId="58" fillId="22" borderId="0" applyNumberFormat="0" applyBorder="0" applyAlignment="0" applyProtection="0"/>
    <xf numFmtId="0" fontId="36" fillId="0" borderId="0"/>
    <xf numFmtId="0" fontId="65" fillId="0" borderId="0"/>
    <xf numFmtId="0" fontId="36" fillId="0" borderId="0"/>
    <xf numFmtId="0" fontId="36" fillId="0" borderId="0"/>
    <xf numFmtId="0" fontId="1" fillId="0" borderId="0"/>
    <xf numFmtId="0" fontId="1" fillId="0" borderId="0"/>
    <xf numFmtId="0" fontId="59" fillId="20" borderId="1" applyNumberFormat="0" applyAlignment="0" applyProtection="0"/>
    <xf numFmtId="0" fontId="60" fillId="0" borderId="8" applyNumberFormat="0" applyFill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48" fillId="23" borderId="9" applyNumberFormat="0" applyFont="0" applyAlignment="0" applyProtection="0"/>
    <xf numFmtId="0" fontId="64" fillId="3" borderId="0" applyNumberFormat="0" applyBorder="0" applyAlignment="0" applyProtection="0"/>
    <xf numFmtId="0" fontId="1" fillId="0" borderId="0"/>
    <xf numFmtId="0" fontId="68" fillId="0" borderId="0"/>
    <xf numFmtId="0" fontId="65" fillId="0" borderId="0"/>
    <xf numFmtId="0" fontId="36" fillId="0" borderId="0"/>
    <xf numFmtId="0" fontId="1" fillId="0" borderId="0"/>
    <xf numFmtId="0" fontId="1" fillId="0" borderId="0"/>
    <xf numFmtId="0" fontId="1" fillId="0" borderId="0"/>
  </cellStyleXfs>
  <cellXfs count="834">
    <xf numFmtId="0" fontId="0" fillId="0" borderId="0" xfId="0"/>
    <xf numFmtId="0" fontId="4" fillId="0" borderId="0" xfId="0" applyFont="1"/>
    <xf numFmtId="0" fontId="9" fillId="0" borderId="0" xfId="0" applyFont="1"/>
    <xf numFmtId="0" fontId="10" fillId="0" borderId="0" xfId="28" applyFont="1" applyAlignment="1" applyProtection="1"/>
    <xf numFmtId="0" fontId="15" fillId="0" borderId="12" xfId="0" applyFont="1" applyBorder="1" applyAlignment="1">
      <alignment horizontal="center" vertical="center"/>
    </xf>
    <xf numFmtId="166" fontId="16" fillId="0" borderId="30" xfId="0" applyNumberFormat="1" applyFont="1" applyBorder="1" applyAlignment="1">
      <alignment horizontal="centerContinuous" vertical="center" wrapText="1"/>
    </xf>
    <xf numFmtId="166" fontId="16" fillId="0" borderId="31" xfId="0" applyNumberFormat="1" applyFont="1" applyBorder="1" applyAlignment="1">
      <alignment horizontal="centerContinuous" vertical="center" wrapText="1"/>
    </xf>
    <xf numFmtId="0" fontId="14" fillId="24" borderId="15" xfId="0" applyFont="1" applyFill="1" applyBorder="1" applyAlignment="1">
      <alignment vertical="center" wrapText="1"/>
    </xf>
    <xf numFmtId="167" fontId="17" fillId="24" borderId="32" xfId="0" applyNumberFormat="1" applyFont="1" applyFill="1" applyBorder="1" applyAlignment="1">
      <alignment vertical="center" wrapText="1"/>
    </xf>
    <xf numFmtId="167" fontId="17" fillId="24" borderId="25" xfId="0" applyNumberFormat="1" applyFont="1" applyFill="1" applyBorder="1" applyAlignment="1">
      <alignment vertical="center" wrapText="1"/>
    </xf>
    <xf numFmtId="0" fontId="14" fillId="24" borderId="18" xfId="0" applyFont="1" applyFill="1" applyBorder="1" applyAlignment="1">
      <alignment vertical="center" wrapText="1"/>
    </xf>
    <xf numFmtId="167" fontId="17" fillId="24" borderId="26" xfId="0" applyNumberFormat="1" applyFont="1" applyFill="1" applyBorder="1" applyAlignment="1">
      <alignment vertical="center" wrapText="1"/>
    </xf>
    <xf numFmtId="167" fontId="17" fillId="24" borderId="29" xfId="0" applyNumberFormat="1" applyFont="1" applyFill="1" applyBorder="1" applyAlignment="1">
      <alignment vertical="center" wrapText="1"/>
    </xf>
    <xf numFmtId="0" fontId="14" fillId="24" borderId="17" xfId="0" applyFont="1" applyFill="1" applyBorder="1" applyAlignment="1">
      <alignment vertical="center" wrapText="1"/>
    </xf>
    <xf numFmtId="167" fontId="17" fillId="24" borderId="33" xfId="0" applyNumberFormat="1" applyFont="1" applyFill="1" applyBorder="1" applyAlignment="1">
      <alignment vertical="center" wrapText="1"/>
    </xf>
    <xf numFmtId="167" fontId="17" fillId="24" borderId="22" xfId="0" applyNumberFormat="1" applyFont="1" applyFill="1" applyBorder="1" applyAlignment="1">
      <alignment vertical="center" wrapText="1"/>
    </xf>
    <xf numFmtId="0" fontId="18" fillId="0" borderId="0" xfId="0" applyFont="1"/>
    <xf numFmtId="0" fontId="19" fillId="0" borderId="0" xfId="0" applyFont="1"/>
    <xf numFmtId="0" fontId="21" fillId="0" borderId="0" xfId="0" applyFont="1"/>
    <xf numFmtId="0" fontId="0" fillId="0" borderId="34" xfId="0" applyBorder="1"/>
    <xf numFmtId="0" fontId="25" fillId="0" borderId="0" xfId="0" applyFont="1"/>
    <xf numFmtId="0" fontId="0" fillId="25" borderId="36" xfId="0" applyFill="1" applyBorder="1"/>
    <xf numFmtId="0" fontId="0" fillId="0" borderId="0" xfId="0" applyFill="1"/>
    <xf numFmtId="0" fontId="28" fillId="0" borderId="0" xfId="0" applyFont="1"/>
    <xf numFmtId="0" fontId="30" fillId="0" borderId="36" xfId="0" applyFont="1" applyBorder="1" applyAlignment="1">
      <alignment horizontal="center"/>
    </xf>
    <xf numFmtId="0" fontId="32" fillId="0" borderId="0" xfId="0" applyFont="1"/>
    <xf numFmtId="0" fontId="8" fillId="0" borderId="0" xfId="0" applyFont="1"/>
    <xf numFmtId="0" fontId="33" fillId="0" borderId="0" xfId="0" applyFont="1" applyAlignment="1">
      <alignment horizontal="center"/>
    </xf>
    <xf numFmtId="0" fontId="1" fillId="0" borderId="0" xfId="40"/>
    <xf numFmtId="164" fontId="17" fillId="24" borderId="25" xfId="0" applyNumberFormat="1" applyFont="1" applyFill="1" applyBorder="1" applyAlignment="1">
      <alignment vertical="center" wrapText="1"/>
    </xf>
    <xf numFmtId="164" fontId="17" fillId="24" borderId="29" xfId="0" applyNumberFormat="1" applyFont="1" applyFill="1" applyBorder="1" applyAlignment="1">
      <alignment vertical="center" wrapText="1"/>
    </xf>
    <xf numFmtId="164" fontId="17" fillId="24" borderId="22" xfId="0" applyNumberFormat="1" applyFont="1" applyFill="1" applyBorder="1" applyAlignment="1">
      <alignment vertical="center" wrapText="1"/>
    </xf>
    <xf numFmtId="0" fontId="39" fillId="0" borderId="0" xfId="0" applyFont="1"/>
    <xf numFmtId="166" fontId="16" fillId="0" borderId="31" xfId="0" applyNumberFormat="1" applyFont="1" applyBorder="1" applyAlignment="1">
      <alignment horizontal="center" vertical="center" wrapText="1"/>
    </xf>
    <xf numFmtId="0" fontId="0" fillId="0" borderId="36" xfId="0" applyBorder="1"/>
    <xf numFmtId="0" fontId="0" fillId="0" borderId="0" xfId="0" applyAlignment="1">
      <alignment horizontal="left"/>
    </xf>
    <xf numFmtId="166" fontId="16" fillId="0" borderId="31" xfId="0" applyNumberFormat="1" applyFont="1" applyBorder="1" applyAlignment="1">
      <alignment horizontal="center" vertical="center"/>
    </xf>
    <xf numFmtId="0" fontId="41" fillId="0" borderId="0" xfId="40" applyFont="1"/>
    <xf numFmtId="169" fontId="11" fillId="0" borderId="0" xfId="0" applyNumberFormat="1" applyFont="1" applyFill="1" applyBorder="1"/>
    <xf numFmtId="0" fontId="44" fillId="0" borderId="0" xfId="0" applyFont="1" applyFill="1"/>
    <xf numFmtId="0" fontId="45" fillId="0" borderId="0" xfId="0" applyFont="1"/>
    <xf numFmtId="169" fontId="0" fillId="0" borderId="0" xfId="0" applyNumberFormat="1" applyFill="1"/>
    <xf numFmtId="0" fontId="46" fillId="0" borderId="0" xfId="0" applyFont="1"/>
    <xf numFmtId="0" fontId="47" fillId="0" borderId="0" xfId="0" applyFont="1"/>
    <xf numFmtId="0" fontId="0" fillId="0" borderId="0" xfId="0" applyBorder="1"/>
    <xf numFmtId="0" fontId="8" fillId="0" borderId="20" xfId="0" applyFont="1" applyBorder="1" applyAlignment="1">
      <alignment horizontal="center" vertical="center" wrapText="1"/>
    </xf>
    <xf numFmtId="0" fontId="65" fillId="0" borderId="0" xfId="37"/>
    <xf numFmtId="169" fontId="0" fillId="0" borderId="0" xfId="0" applyNumberFormat="1"/>
    <xf numFmtId="0" fontId="38" fillId="0" borderId="0" xfId="0" applyFont="1"/>
    <xf numFmtId="0" fontId="0" fillId="0" borderId="86" xfId="0" applyBorder="1"/>
    <xf numFmtId="164" fontId="31" fillId="0" borderId="0" xfId="0" applyNumberFormat="1" applyFont="1" applyFill="1" applyBorder="1"/>
    <xf numFmtId="0" fontId="0" fillId="0" borderId="20" xfId="0" applyBorder="1"/>
    <xf numFmtId="3" fontId="0" fillId="0" borderId="0" xfId="0" applyNumberFormat="1"/>
    <xf numFmtId="0" fontId="69" fillId="0" borderId="0" xfId="37" applyFont="1"/>
    <xf numFmtId="0" fontId="3" fillId="0" borderId="0" xfId="0" applyFont="1" applyAlignment="1">
      <alignment vertical="center"/>
    </xf>
    <xf numFmtId="0" fontId="1" fillId="0" borderId="0" xfId="40" applyFill="1"/>
    <xf numFmtId="0" fontId="73" fillId="0" borderId="0" xfId="0" applyFont="1" applyFill="1"/>
    <xf numFmtId="170" fontId="0" fillId="0" borderId="0" xfId="0" applyNumberFormat="1"/>
    <xf numFmtId="3" fontId="31" fillId="0" borderId="0" xfId="0" applyNumberFormat="1" applyFont="1" applyFill="1" applyBorder="1"/>
    <xf numFmtId="169" fontId="31" fillId="0" borderId="0" xfId="0" applyNumberFormat="1" applyFont="1" applyBorder="1"/>
    <xf numFmtId="14" fontId="27" fillId="0" borderId="106" xfId="0" applyNumberFormat="1" applyFont="1" applyFill="1" applyBorder="1" applyAlignment="1">
      <alignment horizontal="center" vertical="center"/>
    </xf>
    <xf numFmtId="0" fontId="8" fillId="0" borderId="107" xfId="0" applyFont="1" applyBorder="1" applyAlignment="1">
      <alignment horizontal="center" vertical="center" wrapText="1"/>
    </xf>
    <xf numFmtId="0" fontId="0" fillId="0" borderId="107" xfId="0" applyBorder="1"/>
    <xf numFmtId="0" fontId="69" fillId="0" borderId="0" xfId="0" applyFont="1" applyBorder="1"/>
    <xf numFmtId="0" fontId="65" fillId="0" borderId="0" xfId="0" applyFont="1"/>
    <xf numFmtId="0" fontId="71" fillId="0" borderId="0" xfId="0" applyFont="1"/>
    <xf numFmtId="0" fontId="6" fillId="0" borderId="0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4" fillId="0" borderId="109" xfId="49" applyFont="1" applyBorder="1" applyAlignment="1">
      <alignment horizontal="center"/>
    </xf>
    <xf numFmtId="0" fontId="15" fillId="0" borderId="113" xfId="49" applyFont="1" applyBorder="1" applyAlignment="1">
      <alignment horizontal="centerContinuous"/>
    </xf>
    <xf numFmtId="0" fontId="15" fillId="0" borderId="114" xfId="49" applyFont="1" applyBorder="1" applyAlignment="1">
      <alignment horizontal="centerContinuous"/>
    </xf>
    <xf numFmtId="0" fontId="23" fillId="0" borderId="111" xfId="49" applyFont="1" applyBorder="1" applyAlignment="1">
      <alignment horizontal="centerContinuous"/>
    </xf>
    <xf numFmtId="0" fontId="34" fillId="0" borderId="110" xfId="49" applyFont="1" applyFill="1" applyBorder="1" applyAlignment="1">
      <alignment horizontal="center" wrapText="1"/>
    </xf>
    <xf numFmtId="0" fontId="29" fillId="0" borderId="109" xfId="49" applyFont="1" applyFill="1" applyBorder="1" applyAlignment="1">
      <alignment horizontal="centerContinuous" wrapText="1"/>
    </xf>
    <xf numFmtId="0" fontId="29" fillId="0" borderId="118" xfId="49" applyFont="1" applyFill="1" applyBorder="1" applyAlignment="1">
      <alignment horizontal="centerContinuous" wrapText="1"/>
    </xf>
    <xf numFmtId="0" fontId="34" fillId="0" borderId="122" xfId="49" applyFont="1" applyFill="1" applyBorder="1" applyAlignment="1">
      <alignment horizontal="center" vertical="center" wrapText="1"/>
    </xf>
    <xf numFmtId="0" fontId="35" fillId="0" borderId="109" xfId="49" applyFont="1" applyFill="1" applyBorder="1" applyAlignment="1">
      <alignment horizontal="center" wrapText="1"/>
    </xf>
    <xf numFmtId="2" fontId="23" fillId="0" borderId="109" xfId="49" applyNumberFormat="1" applyFont="1" applyBorder="1" applyAlignment="1">
      <alignment horizontal="right" vertical="center"/>
    </xf>
    <xf numFmtId="2" fontId="3" fillId="0" borderId="109" xfId="41" applyNumberFormat="1" applyFont="1" applyBorder="1" applyAlignment="1">
      <alignment horizontal="right" vertical="center"/>
    </xf>
    <xf numFmtId="0" fontId="0" fillId="0" borderId="135" xfId="0" applyBorder="1"/>
    <xf numFmtId="0" fontId="0" fillId="0" borderId="137" xfId="0" applyBorder="1"/>
    <xf numFmtId="0" fontId="0" fillId="0" borderId="138" xfId="0" applyBorder="1"/>
    <xf numFmtId="0" fontId="76" fillId="0" borderId="107" xfId="0" applyFont="1" applyBorder="1"/>
    <xf numFmtId="0" fontId="0" fillId="0" borderId="136" xfId="0" applyBorder="1"/>
    <xf numFmtId="0" fontId="65" fillId="0" borderId="115" xfId="0" applyFont="1" applyBorder="1" applyAlignment="1">
      <alignment horizontal="center"/>
    </xf>
    <xf numFmtId="0" fontId="0" fillId="0" borderId="135" xfId="0" applyBorder="1" applyAlignment="1">
      <alignment horizontal="center"/>
    </xf>
    <xf numFmtId="0" fontId="77" fillId="0" borderId="107" xfId="0" applyFont="1" applyBorder="1"/>
    <xf numFmtId="0" fontId="77" fillId="0" borderId="20" xfId="0" applyFont="1" applyBorder="1"/>
    <xf numFmtId="0" fontId="14" fillId="0" borderId="139" xfId="0" applyFont="1" applyBorder="1" applyAlignment="1">
      <alignment horizontal="center" vertical="center" wrapText="1"/>
    </xf>
    <xf numFmtId="168" fontId="2" fillId="0" borderId="121" xfId="0" applyNumberFormat="1" applyFont="1" applyBorder="1" applyAlignment="1">
      <alignment horizontal="center" vertical="center" wrapText="1"/>
    </xf>
    <xf numFmtId="0" fontId="3" fillId="0" borderId="141" xfId="0" applyFont="1" applyFill="1" applyBorder="1" applyAlignment="1" applyProtection="1">
      <alignment horizontal="center" vertical="top" wrapText="1"/>
      <protection locked="0"/>
    </xf>
    <xf numFmtId="0" fontId="3" fillId="0" borderId="142" xfId="0" applyFont="1" applyFill="1" applyBorder="1" applyAlignment="1" applyProtection="1">
      <alignment horizontal="center" vertical="top" wrapText="1"/>
      <protection locked="0"/>
    </xf>
    <xf numFmtId="0" fontId="3" fillId="0" borderId="143" xfId="0" applyFont="1" applyFill="1" applyBorder="1" applyAlignment="1" applyProtection="1">
      <alignment horizontal="center" vertical="top" wrapText="1"/>
      <protection locked="0"/>
    </xf>
    <xf numFmtId="0" fontId="37" fillId="0" borderId="143" xfId="0" applyFont="1" applyFill="1" applyBorder="1" applyAlignment="1" applyProtection="1">
      <alignment horizontal="center" vertical="center" wrapText="1"/>
      <protection locked="0"/>
    </xf>
    <xf numFmtId="165" fontId="3" fillId="0" borderId="141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42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43" xfId="0" applyNumberFormat="1" applyFont="1" applyFill="1" applyBorder="1" applyAlignment="1" applyProtection="1">
      <alignment horizontal="center" vertical="center" wrapText="1"/>
    </xf>
    <xf numFmtId="165" fontId="3" fillId="0" borderId="141" xfId="0" applyNumberFormat="1" applyFont="1" applyFill="1" applyBorder="1" applyAlignment="1" applyProtection="1">
      <alignment horizontal="right" vertical="center" wrapText="1"/>
    </xf>
    <xf numFmtId="1" fontId="3" fillId="0" borderId="141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142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43" xfId="0" applyNumberFormat="1" applyFont="1" applyFill="1" applyBorder="1" applyAlignment="1" applyProtection="1">
      <alignment horizontal="right" vertical="center" wrapText="1"/>
    </xf>
    <xf numFmtId="1" fontId="37" fillId="0" borderId="141" xfId="0" applyNumberFormat="1" applyFont="1" applyFill="1" applyBorder="1" applyAlignment="1" applyProtection="1">
      <alignment horizontal="right" vertical="center" wrapText="1"/>
      <protection locked="0"/>
    </xf>
    <xf numFmtId="1" fontId="34" fillId="0" borderId="143" xfId="0" applyNumberFormat="1" applyFont="1" applyFill="1" applyBorder="1" applyAlignment="1">
      <alignment horizontal="right" vertical="center" wrapText="1"/>
    </xf>
    <xf numFmtId="0" fontId="0" fillId="0" borderId="144" xfId="0" applyBorder="1"/>
    <xf numFmtId="0" fontId="65" fillId="0" borderId="144" xfId="0" applyFont="1" applyBorder="1"/>
    <xf numFmtId="0" fontId="69" fillId="0" borderId="144" xfId="0" applyFont="1" applyBorder="1"/>
    <xf numFmtId="165" fontId="72" fillId="0" borderId="144" xfId="0" applyNumberFormat="1" applyFont="1" applyBorder="1" applyAlignment="1">
      <alignment horizontal="right" vertical="center" wrapText="1"/>
    </xf>
    <xf numFmtId="1" fontId="8" fillId="0" borderId="144" xfId="0" applyNumberFormat="1" applyFont="1" applyBorder="1" applyAlignment="1">
      <alignment horizontal="right" vertical="center" wrapText="1"/>
    </xf>
    <xf numFmtId="0" fontId="70" fillId="0" borderId="144" xfId="0" applyFont="1" applyBorder="1" applyAlignment="1">
      <alignment horizontal="center" wrapText="1"/>
    </xf>
    <xf numFmtId="2" fontId="8" fillId="0" borderId="144" xfId="0" applyNumberFormat="1" applyFont="1" applyBorder="1" applyAlignment="1">
      <alignment horizontal="center" vertical="center" wrapText="1"/>
    </xf>
    <xf numFmtId="16" fontId="78" fillId="0" borderId="116" xfId="0" applyNumberFormat="1" applyFont="1" applyFill="1" applyBorder="1" applyAlignment="1">
      <alignment horizontal="center" vertical="center" wrapText="1"/>
    </xf>
    <xf numFmtId="0" fontId="78" fillId="0" borderId="144" xfId="0" applyFont="1" applyBorder="1" applyAlignment="1">
      <alignment horizontal="center" vertical="center"/>
    </xf>
    <xf numFmtId="164" fontId="78" fillId="0" borderId="123" xfId="0" applyNumberFormat="1" applyFont="1" applyFill="1" applyBorder="1" applyAlignment="1">
      <alignment horizontal="right" vertical="center" wrapText="1"/>
    </xf>
    <xf numFmtId="164" fontId="79" fillId="0" borderId="124" xfId="0" applyNumberFormat="1" applyFont="1" applyFill="1" applyBorder="1" applyAlignment="1">
      <alignment horizontal="right" vertical="center" wrapText="1"/>
    </xf>
    <xf numFmtId="164" fontId="82" fillId="0" borderId="122" xfId="0" applyNumberFormat="1" applyFont="1" applyBorder="1" applyAlignment="1">
      <alignment horizontal="right" vertical="center" wrapText="1"/>
    </xf>
    <xf numFmtId="0" fontId="78" fillId="0" borderId="122" xfId="0" applyFont="1" applyBorder="1" applyAlignment="1">
      <alignment horizontal="right" vertical="center"/>
    </xf>
    <xf numFmtId="2" fontId="78" fillId="0" borderId="121" xfId="0" applyNumberFormat="1" applyFont="1" applyBorder="1" applyAlignment="1">
      <alignment horizontal="right" vertical="center"/>
    </xf>
    <xf numFmtId="0" fontId="79" fillId="0" borderId="116" xfId="0" applyFont="1" applyBorder="1" applyAlignment="1">
      <alignment horizontal="centerContinuous" vertical="center" wrapText="1"/>
    </xf>
    <xf numFmtId="0" fontId="78" fillId="0" borderId="116" xfId="0" applyFont="1" applyFill="1" applyBorder="1" applyAlignment="1">
      <alignment horizontal="center" vertical="center" wrapText="1"/>
    </xf>
    <xf numFmtId="0" fontId="81" fillId="0" borderId="0" xfId="0" applyFont="1" applyBorder="1" applyAlignment="1">
      <alignment horizontal="center" vertical="center" wrapText="1"/>
    </xf>
    <xf numFmtId="0" fontId="81" fillId="0" borderId="20" xfId="0" applyFont="1" applyBorder="1" applyAlignment="1">
      <alignment horizontal="center" vertical="center" wrapText="1"/>
    </xf>
    <xf numFmtId="164" fontId="78" fillId="0" borderId="116" xfId="0" applyNumberFormat="1" applyFont="1" applyFill="1" applyBorder="1" applyAlignment="1">
      <alignment horizontal="right" vertical="center" wrapText="1"/>
    </xf>
    <xf numFmtId="164" fontId="79" fillId="0" borderId="116" xfId="0" applyNumberFormat="1" applyFont="1" applyFill="1" applyBorder="1" applyAlignment="1">
      <alignment horizontal="right" vertical="center" wrapText="1"/>
    </xf>
    <xf numFmtId="164" fontId="83" fillId="0" borderId="117" xfId="0" applyNumberFormat="1" applyFont="1" applyBorder="1" applyAlignment="1">
      <alignment horizontal="right" vertical="center" wrapText="1"/>
    </xf>
    <xf numFmtId="164" fontId="78" fillId="0" borderId="144" xfId="0" applyNumberFormat="1" applyFont="1" applyFill="1" applyBorder="1" applyAlignment="1">
      <alignment horizontal="right" vertical="center" wrapText="1"/>
    </xf>
    <xf numFmtId="164" fontId="79" fillId="0" borderId="144" xfId="0" applyNumberFormat="1" applyFont="1" applyFill="1" applyBorder="1" applyAlignment="1">
      <alignment horizontal="right" vertical="center" wrapText="1"/>
    </xf>
    <xf numFmtId="2" fontId="34" fillId="0" borderId="109" xfId="49" applyNumberFormat="1" applyFont="1" applyFill="1" applyBorder="1" applyAlignment="1">
      <alignment horizontal="right" vertical="center"/>
    </xf>
    <xf numFmtId="0" fontId="29" fillId="0" borderId="107" xfId="49" applyFont="1" applyFill="1" applyBorder="1" applyAlignment="1">
      <alignment horizontal="center" vertical="center" wrapText="1"/>
    </xf>
    <xf numFmtId="0" fontId="29" fillId="0" borderId="27" xfId="49" applyFont="1" applyFill="1" applyBorder="1" applyAlignment="1">
      <alignment horizontal="center" vertical="center" wrapText="1"/>
    </xf>
    <xf numFmtId="165" fontId="12" fillId="0" borderId="112" xfId="49" applyNumberFormat="1" applyFont="1" applyFill="1" applyBorder="1" applyAlignment="1">
      <alignment horizontal="right" vertical="center"/>
    </xf>
    <xf numFmtId="165" fontId="12" fillId="0" borderId="118" xfId="49" applyNumberFormat="1" applyFont="1" applyFill="1" applyBorder="1" applyAlignment="1">
      <alignment horizontal="right" vertical="center"/>
    </xf>
    <xf numFmtId="0" fontId="78" fillId="0" borderId="131" xfId="0" applyFont="1" applyBorder="1" applyAlignment="1">
      <alignment horizontal="center"/>
    </xf>
    <xf numFmtId="0" fontId="79" fillId="0" borderId="128" xfId="0" applyFont="1" applyBorder="1" applyAlignment="1">
      <alignment horizontal="center"/>
    </xf>
    <xf numFmtId="0" fontId="79" fillId="0" borderId="129" xfId="0" applyFont="1" applyBorder="1" applyAlignment="1">
      <alignment horizontal="center"/>
    </xf>
    <xf numFmtId="0" fontId="86" fillId="0" borderId="129" xfId="0" applyFont="1" applyBorder="1" applyAlignment="1">
      <alignment horizontal="center"/>
    </xf>
    <xf numFmtId="0" fontId="78" fillId="0" borderId="129" xfId="0" applyFont="1" applyBorder="1" applyAlignment="1">
      <alignment horizontal="center"/>
    </xf>
    <xf numFmtId="0" fontId="78" fillId="0" borderId="118" xfId="0" applyFont="1" applyBorder="1" applyAlignment="1">
      <alignment horizontal="center"/>
    </xf>
    <xf numFmtId="0" fontId="78" fillId="0" borderId="81" xfId="0" applyFont="1" applyBorder="1" applyAlignment="1">
      <alignment horizontal="center"/>
    </xf>
    <xf numFmtId="0" fontId="79" fillId="0" borderId="133" xfId="0" applyFont="1" applyBorder="1" applyAlignment="1">
      <alignment horizontal="center"/>
    </xf>
    <xf numFmtId="0" fontId="79" fillId="0" borderId="63" xfId="0" applyFont="1" applyBorder="1" applyAlignment="1">
      <alignment horizontal="center"/>
    </xf>
    <xf numFmtId="0" fontId="86" fillId="0" borderId="63" xfId="0" applyFont="1" applyBorder="1" applyAlignment="1">
      <alignment horizontal="center"/>
    </xf>
    <xf numFmtId="0" fontId="79" fillId="0" borderId="63" xfId="0" applyFont="1" applyBorder="1" applyAlignment="1"/>
    <xf numFmtId="0" fontId="79" fillId="0" borderId="28" xfId="0" applyFont="1" applyBorder="1" applyAlignment="1"/>
    <xf numFmtId="0" fontId="78" fillId="0" borderId="134" xfId="0" applyFont="1" applyBorder="1" applyAlignment="1">
      <alignment horizontal="center"/>
    </xf>
    <xf numFmtId="2" fontId="79" fillId="0" borderId="24" xfId="0" applyNumberFormat="1" applyFont="1" applyBorder="1"/>
    <xf numFmtId="2" fontId="79" fillId="0" borderId="32" xfId="0" applyNumberFormat="1" applyFont="1" applyBorder="1"/>
    <xf numFmtId="2" fontId="79" fillId="0" borderId="32" xfId="0" applyNumberFormat="1" applyFont="1" applyBorder="1" applyAlignment="1"/>
    <xf numFmtId="2" fontId="79" fillId="0" borderId="25" xfId="0" applyNumberFormat="1" applyFont="1" applyBorder="1" applyAlignment="1"/>
    <xf numFmtId="0" fontId="78" fillId="0" borderId="134" xfId="0" applyFont="1" applyFill="1" applyBorder="1" applyAlignment="1">
      <alignment horizontal="center"/>
    </xf>
    <xf numFmtId="0" fontId="79" fillId="0" borderId="24" xfId="0" applyFont="1" applyBorder="1"/>
    <xf numFmtId="0" fontId="79" fillId="0" borderId="32" xfId="0" applyFont="1" applyBorder="1"/>
    <xf numFmtId="2" fontId="79" fillId="0" borderId="32" xfId="0" applyNumberFormat="1" applyFont="1" applyFill="1" applyBorder="1" applyAlignment="1"/>
    <xf numFmtId="0" fontId="79" fillId="0" borderId="25" xfId="0" applyFont="1" applyBorder="1"/>
    <xf numFmtId="0" fontId="79" fillId="0" borderId="32" xfId="0" applyFont="1" applyFill="1" applyBorder="1"/>
    <xf numFmtId="0" fontId="79" fillId="0" borderId="25" xfId="0" applyFont="1" applyFill="1" applyBorder="1"/>
    <xf numFmtId="2" fontId="79" fillId="0" borderId="32" xfId="0" applyNumberFormat="1" applyFont="1" applyFill="1" applyBorder="1"/>
    <xf numFmtId="0" fontId="78" fillId="0" borderId="76" xfId="0" applyFont="1" applyFill="1" applyBorder="1" applyAlignment="1">
      <alignment horizontal="center"/>
    </xf>
    <xf numFmtId="0" fontId="79" fillId="0" borderId="48" xfId="0" applyFont="1" applyBorder="1"/>
    <xf numFmtId="0" fontId="79" fillId="0" borderId="26" xfId="0" applyFont="1" applyBorder="1"/>
    <xf numFmtId="2" fontId="79" fillId="0" borderId="26" xfId="0" applyNumberFormat="1" applyFont="1" applyFill="1" applyBorder="1" applyAlignment="1"/>
    <xf numFmtId="0" fontId="79" fillId="0" borderId="26" xfId="0" applyFont="1" applyFill="1" applyBorder="1"/>
    <xf numFmtId="0" fontId="79" fillId="0" borderId="29" xfId="0" applyFont="1" applyBorder="1"/>
    <xf numFmtId="0" fontId="78" fillId="0" borderId="119" xfId="0" applyFont="1" applyFill="1" applyBorder="1" applyAlignment="1">
      <alignment horizontal="center"/>
    </xf>
    <xf numFmtId="0" fontId="79" fillId="0" borderId="21" xfId="0" applyFont="1" applyBorder="1"/>
    <xf numFmtId="0" fontId="79" fillId="0" borderId="33" xfId="0" applyFont="1" applyBorder="1"/>
    <xf numFmtId="2" fontId="79" fillId="0" borderId="33" xfId="0" applyNumberFormat="1" applyFont="1" applyFill="1" applyBorder="1" applyAlignment="1"/>
    <xf numFmtId="0" fontId="79" fillId="0" borderId="33" xfId="0" applyFont="1" applyFill="1" applyBorder="1"/>
    <xf numFmtId="2" fontId="79" fillId="0" borderId="33" xfId="0" applyNumberFormat="1" applyFont="1" applyFill="1" applyBorder="1"/>
    <xf numFmtId="0" fontId="79" fillId="0" borderId="22" xfId="0" applyFont="1" applyBorder="1"/>
    <xf numFmtId="0" fontId="78" fillId="0" borderId="0" xfId="0" applyFont="1"/>
    <xf numFmtId="0" fontId="84" fillId="0" borderId="0" xfId="0" applyFont="1"/>
    <xf numFmtId="0" fontId="87" fillId="0" borderId="0" xfId="0" applyFont="1"/>
    <xf numFmtId="0" fontId="79" fillId="0" borderId="0" xfId="0" applyFont="1"/>
    <xf numFmtId="0" fontId="85" fillId="0" borderId="0" xfId="0" applyFont="1"/>
    <xf numFmtId="0" fontId="81" fillId="0" borderId="0" xfId="0" applyFont="1"/>
    <xf numFmtId="0" fontId="88" fillId="0" borderId="0" xfId="0" applyFont="1"/>
    <xf numFmtId="0" fontId="89" fillId="0" borderId="0" xfId="0" applyFont="1"/>
    <xf numFmtId="0" fontId="94" fillId="0" borderId="0" xfId="0" applyFont="1"/>
    <xf numFmtId="0" fontId="95" fillId="0" borderId="0" xfId="0" applyFont="1"/>
    <xf numFmtId="14" fontId="78" fillId="0" borderId="116" xfId="0" applyNumberFormat="1" applyFont="1" applyFill="1" applyBorder="1" applyAlignment="1">
      <alignment horizontal="center" vertical="center" wrapText="1"/>
    </xf>
    <xf numFmtId="3" fontId="79" fillId="0" borderId="15" xfId="0" applyNumberFormat="1" applyFont="1" applyFill="1" applyBorder="1" applyAlignment="1">
      <alignment horizontal="right" vertical="center" wrapText="1"/>
    </xf>
    <xf numFmtId="3" fontId="79" fillId="0" borderId="93" xfId="0" applyNumberFormat="1" applyFont="1" applyBorder="1" applyAlignment="1">
      <alignment horizontal="right" vertical="center" wrapText="1"/>
    </xf>
    <xf numFmtId="164" fontId="79" fillId="0" borderId="134" xfId="0" applyNumberFormat="1" applyFont="1" applyBorder="1" applyAlignment="1">
      <alignment horizontal="right" vertical="center" wrapText="1"/>
    </xf>
    <xf numFmtId="3" fontId="79" fillId="0" borderId="18" xfId="0" applyNumberFormat="1" applyFont="1" applyFill="1" applyBorder="1" applyAlignment="1">
      <alignment horizontal="right" vertical="center" wrapText="1"/>
    </xf>
    <xf numFmtId="3" fontId="79" fillId="0" borderId="94" xfId="0" applyNumberFormat="1" applyFont="1" applyBorder="1" applyAlignment="1">
      <alignment horizontal="right" vertical="center" wrapText="1"/>
    </xf>
    <xf numFmtId="164" fontId="79" fillId="0" borderId="76" xfId="0" applyNumberFormat="1" applyFont="1" applyBorder="1" applyAlignment="1">
      <alignment horizontal="right" vertical="center" wrapText="1"/>
    </xf>
    <xf numFmtId="3" fontId="79" fillId="0" borderId="96" xfId="0" applyNumberFormat="1" applyFont="1" applyBorder="1" applyAlignment="1">
      <alignment horizontal="right" vertical="center" wrapText="1"/>
    </xf>
    <xf numFmtId="164" fontId="79" fillId="0" borderId="81" xfId="0" applyNumberFormat="1" applyFont="1" applyBorder="1" applyAlignment="1">
      <alignment horizontal="right" vertical="center" wrapText="1"/>
    </xf>
    <xf numFmtId="3" fontId="79" fillId="0" borderId="108" xfId="0" applyNumberFormat="1" applyFont="1" applyFill="1" applyBorder="1" applyAlignment="1">
      <alignment horizontal="right" vertical="center" wrapText="1"/>
    </xf>
    <xf numFmtId="3" fontId="79" fillId="0" borderId="0" xfId="0" applyNumberFormat="1" applyFont="1" applyBorder="1" applyAlignment="1">
      <alignment horizontal="right" vertical="center" wrapText="1"/>
    </xf>
    <xf numFmtId="3" fontId="79" fillId="0" borderId="17" xfId="0" applyNumberFormat="1" applyFont="1" applyFill="1" applyBorder="1" applyAlignment="1">
      <alignment horizontal="right" vertical="center" wrapText="1"/>
    </xf>
    <xf numFmtId="3" fontId="79" fillId="0" borderId="95" xfId="0" applyNumberFormat="1" applyFont="1" applyBorder="1" applyAlignment="1">
      <alignment horizontal="right" vertical="center" wrapText="1"/>
    </xf>
    <xf numFmtId="1" fontId="79" fillId="0" borderId="15" xfId="0" applyNumberFormat="1" applyFont="1" applyFill="1" applyBorder="1" applyAlignment="1">
      <alignment horizontal="right" vertical="center" wrapText="1"/>
    </xf>
    <xf numFmtId="1" fontId="79" fillId="0" borderId="85" xfId="0" applyNumberFormat="1" applyFont="1" applyBorder="1" applyAlignment="1">
      <alignment horizontal="right" vertical="center" wrapText="1"/>
    </xf>
    <xf numFmtId="165" fontId="79" fillId="0" borderId="93" xfId="0" applyNumberFormat="1" applyFont="1" applyBorder="1" applyAlignment="1">
      <alignment horizontal="right" vertical="center" wrapText="1"/>
    </xf>
    <xf numFmtId="165" fontId="79" fillId="0" borderId="85" xfId="0" applyNumberFormat="1" applyFont="1" applyBorder="1" applyAlignment="1">
      <alignment horizontal="right" vertical="center" wrapText="1"/>
    </xf>
    <xf numFmtId="1" fontId="79" fillId="0" borderId="18" xfId="0" applyNumberFormat="1" applyFont="1" applyFill="1" applyBorder="1" applyAlignment="1">
      <alignment horizontal="right" vertical="center" wrapText="1"/>
    </xf>
    <xf numFmtId="1" fontId="79" fillId="0" borderId="70" xfId="0" applyNumberFormat="1" applyFont="1" applyBorder="1" applyAlignment="1">
      <alignment horizontal="right" vertical="center" wrapText="1"/>
    </xf>
    <xf numFmtId="165" fontId="79" fillId="0" borderId="94" xfId="0" applyNumberFormat="1" applyFont="1" applyBorder="1" applyAlignment="1">
      <alignment horizontal="right" vertical="center" wrapText="1"/>
    </xf>
    <xf numFmtId="165" fontId="79" fillId="0" borderId="70" xfId="0" applyNumberFormat="1" applyFont="1" applyBorder="1" applyAlignment="1">
      <alignment horizontal="right" vertical="center" wrapText="1"/>
    </xf>
    <xf numFmtId="1" fontId="82" fillId="0" borderId="116" xfId="0" applyNumberFormat="1" applyFont="1" applyFill="1" applyBorder="1" applyAlignment="1">
      <alignment horizontal="right" vertical="center" wrapText="1"/>
    </xf>
    <xf numFmtId="3" fontId="79" fillId="0" borderId="18" xfId="0" applyNumberFormat="1" applyFont="1" applyFill="1" applyBorder="1" applyAlignment="1">
      <alignment vertical="center" wrapText="1"/>
    </xf>
    <xf numFmtId="3" fontId="79" fillId="0" borderId="70" xfId="0" applyNumberFormat="1" applyFont="1" applyBorder="1" applyAlignment="1">
      <alignment vertical="center" wrapText="1"/>
    </xf>
    <xf numFmtId="164" fontId="79" fillId="0" borderId="94" xfId="0" applyNumberFormat="1" applyFont="1" applyBorder="1" applyAlignment="1">
      <alignment vertical="center" wrapText="1"/>
    </xf>
    <xf numFmtId="164" fontId="79" fillId="0" borderId="70" xfId="0" applyNumberFormat="1" applyFont="1" applyBorder="1" applyAlignment="1">
      <alignment vertical="center" wrapText="1"/>
    </xf>
    <xf numFmtId="3" fontId="82" fillId="0" borderId="116" xfId="0" applyNumberFormat="1" applyFont="1" applyFill="1" applyBorder="1" applyAlignment="1">
      <alignment vertical="center" wrapText="1"/>
    </xf>
    <xf numFmtId="1" fontId="79" fillId="0" borderId="108" xfId="0" applyNumberFormat="1" applyFont="1" applyFill="1" applyBorder="1" applyAlignment="1">
      <alignment horizontal="right" vertical="center" wrapText="1"/>
    </xf>
    <xf numFmtId="1" fontId="79" fillId="0" borderId="20" xfId="0" applyNumberFormat="1" applyFont="1" applyBorder="1" applyAlignment="1">
      <alignment horizontal="right" vertical="center" wrapText="1"/>
    </xf>
    <xf numFmtId="165" fontId="79" fillId="0" borderId="0" xfId="0" applyNumberFormat="1" applyFont="1" applyBorder="1" applyAlignment="1">
      <alignment horizontal="right" vertical="center" wrapText="1"/>
    </xf>
    <xf numFmtId="165" fontId="79" fillId="0" borderId="20" xfId="0" applyNumberFormat="1" applyFont="1" applyBorder="1" applyAlignment="1">
      <alignment horizontal="right" vertical="center" wrapText="1"/>
    </xf>
    <xf numFmtId="1" fontId="78" fillId="0" borderId="116" xfId="0" applyNumberFormat="1" applyFont="1" applyFill="1" applyBorder="1" applyAlignment="1">
      <alignment horizontal="right" vertical="center" wrapText="1"/>
    </xf>
    <xf numFmtId="1" fontId="79" fillId="0" borderId="116" xfId="0" applyNumberFormat="1" applyFont="1" applyFill="1" applyBorder="1" applyAlignment="1">
      <alignment horizontal="right" vertical="center" wrapText="1"/>
    </xf>
    <xf numFmtId="1" fontId="79" fillId="0" borderId="16" xfId="0" applyNumberFormat="1" applyFont="1" applyFill="1" applyBorder="1" applyAlignment="1">
      <alignment horizontal="right" vertical="center" wrapText="1"/>
    </xf>
    <xf numFmtId="1" fontId="79" fillId="0" borderId="71" xfId="0" applyNumberFormat="1" applyFont="1" applyBorder="1" applyAlignment="1">
      <alignment horizontal="right" vertical="center" wrapText="1"/>
    </xf>
    <xf numFmtId="165" fontId="79" fillId="0" borderId="71" xfId="0" applyNumberFormat="1" applyFont="1" applyBorder="1" applyAlignment="1">
      <alignment horizontal="right" vertical="center" wrapText="1"/>
    </xf>
    <xf numFmtId="165" fontId="79" fillId="0" borderId="96" xfId="0" applyNumberFormat="1" applyFont="1" applyBorder="1" applyAlignment="1">
      <alignment horizontal="right" vertical="center" wrapText="1"/>
    </xf>
    <xf numFmtId="1" fontId="79" fillId="0" borderId="17" xfId="0" applyNumberFormat="1" applyFont="1" applyFill="1" applyBorder="1" applyAlignment="1">
      <alignment horizontal="right" vertical="center" wrapText="1"/>
    </xf>
    <xf numFmtId="1" fontId="79" fillId="0" borderId="88" xfId="0" applyNumberFormat="1" applyFont="1" applyBorder="1" applyAlignment="1">
      <alignment horizontal="right" vertical="center" wrapText="1"/>
    </xf>
    <xf numFmtId="165" fontId="79" fillId="0" borderId="95" xfId="0" applyNumberFormat="1" applyFont="1" applyBorder="1" applyAlignment="1">
      <alignment horizontal="right" vertical="center" wrapText="1"/>
    </xf>
    <xf numFmtId="165" fontId="79" fillId="0" borderId="88" xfId="0" applyNumberFormat="1" applyFont="1" applyBorder="1" applyAlignment="1">
      <alignment horizontal="right" vertical="center" wrapText="1"/>
    </xf>
    <xf numFmtId="14" fontId="78" fillId="0" borderId="116" xfId="0" applyNumberFormat="1" applyFont="1" applyBorder="1" applyAlignment="1">
      <alignment horizontal="center" vertical="center" wrapText="1"/>
    </xf>
    <xf numFmtId="0" fontId="79" fillId="0" borderId="107" xfId="0" applyFont="1" applyBorder="1" applyAlignment="1">
      <alignment vertical="center"/>
    </xf>
    <xf numFmtId="0" fontId="79" fillId="0" borderId="76" xfId="0" applyFont="1" applyBorder="1" applyAlignment="1">
      <alignment vertical="center" wrapText="1"/>
    </xf>
    <xf numFmtId="0" fontId="79" fillId="0" borderId="76" xfId="0" quotePrefix="1" applyFont="1" applyBorder="1" applyAlignment="1">
      <alignment vertical="center"/>
    </xf>
    <xf numFmtId="14" fontId="80" fillId="0" borderId="116" xfId="0" applyNumberFormat="1" applyFont="1" applyFill="1" applyBorder="1" applyAlignment="1">
      <alignment horizontal="center" vertical="center" wrapText="1"/>
    </xf>
    <xf numFmtId="0" fontId="79" fillId="0" borderId="120" xfId="0" applyFont="1" applyFill="1" applyBorder="1"/>
    <xf numFmtId="0" fontId="79" fillId="0" borderId="121" xfId="0" applyFont="1" applyFill="1" applyBorder="1"/>
    <xf numFmtId="1" fontId="78" fillId="0" borderId="15" xfId="0" applyNumberFormat="1" applyFont="1" applyFill="1" applyBorder="1" applyAlignment="1">
      <alignment vertical="center" wrapText="1"/>
    </xf>
    <xf numFmtId="1" fontId="78" fillId="0" borderId="15" xfId="0" applyNumberFormat="1" applyFont="1" applyFill="1" applyBorder="1" applyAlignment="1">
      <alignment horizontal="right" vertical="center" wrapText="1"/>
    </xf>
    <xf numFmtId="1" fontId="79" fillId="0" borderId="24" xfId="0" applyNumberFormat="1" applyFont="1" applyBorder="1" applyAlignment="1">
      <alignment horizontal="right" vertical="center" wrapText="1"/>
    </xf>
    <xf numFmtId="1" fontId="78" fillId="0" borderId="17" xfId="0" applyNumberFormat="1" applyFont="1" applyFill="1" applyBorder="1" applyAlignment="1">
      <alignment vertical="center" wrapText="1"/>
    </xf>
    <xf numFmtId="1" fontId="78" fillId="0" borderId="24" xfId="0" applyNumberFormat="1" applyFont="1" applyFill="1" applyBorder="1" applyAlignment="1">
      <alignment horizontal="right" vertical="center" wrapText="1"/>
    </xf>
    <xf numFmtId="1" fontId="78" fillId="0" borderId="18" xfId="0" applyNumberFormat="1" applyFont="1" applyFill="1" applyBorder="1" applyAlignment="1">
      <alignment horizontal="right" vertical="center" wrapText="1"/>
    </xf>
    <xf numFmtId="1" fontId="78" fillId="0" borderId="48" xfId="0" applyNumberFormat="1" applyFont="1" applyFill="1" applyBorder="1" applyAlignment="1">
      <alignment horizontal="right" vertical="center" wrapText="1"/>
    </xf>
    <xf numFmtId="1" fontId="78" fillId="0" borderId="17" xfId="0" applyNumberFormat="1" applyFont="1" applyFill="1" applyBorder="1" applyAlignment="1">
      <alignment horizontal="right" vertical="center" wrapText="1"/>
    </xf>
    <xf numFmtId="1" fontId="78" fillId="0" borderId="21" xfId="0" applyNumberFormat="1" applyFont="1" applyFill="1" applyBorder="1" applyAlignment="1">
      <alignment horizontal="right" vertical="center" wrapText="1"/>
    </xf>
    <xf numFmtId="1" fontId="79" fillId="0" borderId="48" xfId="0" applyNumberFormat="1" applyFont="1" applyBorder="1" applyAlignment="1">
      <alignment horizontal="right" vertical="center" wrapText="1"/>
    </xf>
    <xf numFmtId="1" fontId="78" fillId="0" borderId="16" xfId="0" applyNumberFormat="1" applyFont="1" applyFill="1" applyBorder="1" applyAlignment="1">
      <alignment vertical="center" wrapText="1"/>
    </xf>
    <xf numFmtId="0" fontId="79" fillId="0" borderId="145" xfId="0" applyFont="1" applyBorder="1" applyAlignment="1">
      <alignment horizontal="center" vertical="center" wrapText="1"/>
    </xf>
    <xf numFmtId="4" fontId="79" fillId="0" borderId="15" xfId="0" applyNumberFormat="1" applyFont="1" applyFill="1" applyBorder="1" applyAlignment="1">
      <alignment horizontal="right" vertical="center" wrapText="1"/>
    </xf>
    <xf numFmtId="4" fontId="79" fillId="0" borderId="24" xfId="0" applyNumberFormat="1" applyFont="1" applyBorder="1" applyAlignment="1">
      <alignment horizontal="right" vertical="center" wrapText="1"/>
    </xf>
    <xf numFmtId="3" fontId="79" fillId="0" borderId="15" xfId="0" applyNumberFormat="1" applyFont="1" applyFill="1" applyBorder="1" applyAlignment="1">
      <alignment vertical="center" wrapText="1"/>
    </xf>
    <xf numFmtId="3" fontId="79" fillId="0" borderId="24" xfId="0" applyNumberFormat="1" applyFont="1" applyBorder="1" applyAlignment="1">
      <alignment horizontal="right" vertical="center" wrapText="1"/>
    </xf>
    <xf numFmtId="3" fontId="78" fillId="0" borderId="116" xfId="0" applyNumberFormat="1" applyFont="1" applyFill="1" applyBorder="1" applyAlignment="1">
      <alignment vertical="center" wrapText="1"/>
    </xf>
    <xf numFmtId="3" fontId="79" fillId="0" borderId="48" xfId="0" applyNumberFormat="1" applyFont="1" applyBorder="1" applyAlignment="1">
      <alignment horizontal="right" vertical="center" wrapText="1"/>
    </xf>
    <xf numFmtId="164" fontId="79" fillId="0" borderId="29" xfId="0" applyNumberFormat="1" applyFont="1" applyBorder="1" applyAlignment="1">
      <alignment horizontal="right" vertical="center" wrapText="1"/>
    </xf>
    <xf numFmtId="3" fontId="79" fillId="0" borderId="108" xfId="0" applyNumberFormat="1" applyFont="1" applyFill="1" applyBorder="1" applyAlignment="1">
      <alignment vertical="center" wrapText="1"/>
    </xf>
    <xf numFmtId="0" fontId="79" fillId="0" borderId="146" xfId="0" applyFont="1" applyBorder="1" applyAlignment="1">
      <alignment horizontal="center" vertical="center" wrapText="1"/>
    </xf>
    <xf numFmtId="164" fontId="79" fillId="0" borderId="32" xfId="0" applyNumberFormat="1" applyFont="1" applyBorder="1" applyAlignment="1">
      <alignment horizontal="right" vertical="center" wrapText="1"/>
    </xf>
    <xf numFmtId="164" fontId="79" fillId="0" borderId="25" xfId="0" applyNumberFormat="1" applyFont="1" applyBorder="1" applyAlignment="1">
      <alignment horizontal="right" vertical="center" wrapText="1"/>
    </xf>
    <xf numFmtId="165" fontId="79" fillId="0" borderId="32" xfId="0" applyNumberFormat="1" applyFont="1" applyBorder="1" applyAlignment="1">
      <alignment horizontal="right" vertical="center" wrapText="1"/>
    </xf>
    <xf numFmtId="164" fontId="79" fillId="0" borderId="26" xfId="0" quotePrefix="1" applyNumberFormat="1" applyFont="1" applyBorder="1" applyAlignment="1">
      <alignment horizontal="right" vertical="center" wrapText="1"/>
    </xf>
    <xf numFmtId="164" fontId="79" fillId="0" borderId="26" xfId="0" applyNumberFormat="1" applyFont="1" applyBorder="1" applyAlignment="1">
      <alignment horizontal="right" vertical="center" wrapText="1"/>
    </xf>
    <xf numFmtId="164" fontId="78" fillId="0" borderId="129" xfId="0" applyNumberFormat="1" applyFont="1" applyBorder="1" applyAlignment="1">
      <alignment horizontal="right" vertical="center" wrapText="1"/>
    </xf>
    <xf numFmtId="3" fontId="78" fillId="0" borderId="116" xfId="0" applyNumberFormat="1" applyFont="1" applyFill="1" applyBorder="1" applyAlignment="1">
      <alignment horizontal="right" vertical="center" wrapText="1"/>
    </xf>
    <xf numFmtId="165" fontId="79" fillId="0" borderId="18" xfId="0" applyNumberFormat="1" applyFont="1" applyFill="1" applyBorder="1" applyAlignment="1">
      <alignment horizontal="right" vertical="center" wrapText="1"/>
    </xf>
    <xf numFmtId="165" fontId="79" fillId="0" borderId="48" xfId="0" applyNumberFormat="1" applyFont="1" applyBorder="1" applyAlignment="1">
      <alignment horizontal="right" vertical="center" wrapText="1"/>
    </xf>
    <xf numFmtId="3" fontId="79" fillId="0" borderId="21" xfId="0" applyNumberFormat="1" applyFont="1" applyBorder="1" applyAlignment="1">
      <alignment horizontal="right" vertical="center" wrapText="1"/>
    </xf>
    <xf numFmtId="164" fontId="79" fillId="0" borderId="147" xfId="0" applyNumberFormat="1" applyFont="1" applyBorder="1" applyAlignment="1">
      <alignment horizontal="right" vertical="center" wrapText="1"/>
    </xf>
    <xf numFmtId="1" fontId="79" fillId="0" borderId="32" xfId="0" applyNumberFormat="1" applyFont="1" applyBorder="1" applyAlignment="1">
      <alignment horizontal="right" vertical="center" wrapText="1"/>
    </xf>
    <xf numFmtId="164" fontId="79" fillId="0" borderId="65" xfId="0" applyNumberFormat="1" applyFont="1" applyBorder="1" applyAlignment="1">
      <alignment horizontal="right" vertical="center" wrapText="1"/>
    </xf>
    <xf numFmtId="3" fontId="79" fillId="0" borderId="32" xfId="0" applyNumberFormat="1" applyFont="1" applyBorder="1" applyAlignment="1">
      <alignment horizontal="right" vertical="center" wrapText="1"/>
    </xf>
    <xf numFmtId="1" fontId="79" fillId="0" borderId="49" xfId="0" applyNumberFormat="1" applyFont="1" applyBorder="1" applyAlignment="1">
      <alignment horizontal="right" vertical="center" wrapText="1"/>
    </xf>
    <xf numFmtId="164" fontId="79" fillId="0" borderId="27" xfId="0" applyNumberFormat="1" applyFont="1" applyBorder="1" applyAlignment="1">
      <alignment horizontal="right" vertical="center" wrapText="1"/>
    </xf>
    <xf numFmtId="164" fontId="78" fillId="0" borderId="117" xfId="0" applyNumberFormat="1" applyFont="1" applyBorder="1" applyAlignment="1">
      <alignment horizontal="right" vertical="center" wrapText="1"/>
    </xf>
    <xf numFmtId="164" fontId="79" fillId="0" borderId="97" xfId="0" applyNumberFormat="1" applyFont="1" applyBorder="1" applyAlignment="1">
      <alignment horizontal="right" vertical="center" wrapText="1"/>
    </xf>
    <xf numFmtId="3" fontId="79" fillId="0" borderId="49" xfId="0" applyNumberFormat="1" applyFont="1" applyBorder="1" applyAlignment="1">
      <alignment horizontal="right" vertical="center" wrapText="1"/>
    </xf>
    <xf numFmtId="3" fontId="78" fillId="0" borderId="129" xfId="0" applyNumberFormat="1" applyFont="1" applyBorder="1" applyAlignment="1">
      <alignment horizontal="right" vertical="center" wrapText="1"/>
    </xf>
    <xf numFmtId="164" fontId="82" fillId="0" borderId="122" xfId="0" applyNumberFormat="1" applyFont="1" applyBorder="1" applyAlignment="1">
      <alignment horizontal="center" vertical="center" wrapText="1"/>
    </xf>
    <xf numFmtId="165" fontId="79" fillId="0" borderId="121" xfId="0" applyNumberFormat="1" applyFont="1" applyBorder="1" applyAlignment="1">
      <alignment horizontal="center" vertical="center" wrapText="1"/>
    </xf>
    <xf numFmtId="0" fontId="79" fillId="0" borderId="144" xfId="0" applyFont="1" applyBorder="1" applyAlignment="1">
      <alignment horizontal="left" vertical="center"/>
    </xf>
    <xf numFmtId="0" fontId="79" fillId="0" borderId="144" xfId="0" applyFont="1" applyBorder="1" applyAlignment="1">
      <alignment vertical="center" wrapText="1"/>
    </xf>
    <xf numFmtId="0" fontId="79" fillId="0" borderId="144" xfId="0" applyFont="1" applyBorder="1" applyAlignment="1">
      <alignment horizontal="center" vertical="center" wrapText="1"/>
    </xf>
    <xf numFmtId="1" fontId="78" fillId="0" borderId="139" xfId="0" applyNumberFormat="1" applyFont="1" applyFill="1" applyBorder="1" applyAlignment="1">
      <alignment horizontal="right" vertical="center" wrapText="1"/>
    </xf>
    <xf numFmtId="0" fontId="79" fillId="0" borderId="119" xfId="0" applyFont="1" applyBorder="1" applyAlignment="1">
      <alignment horizontal="center" vertical="center" wrapText="1"/>
    </xf>
    <xf numFmtId="3" fontId="74" fillId="0" borderId="144" xfId="0" applyNumberFormat="1" applyFont="1" applyFill="1" applyBorder="1" applyAlignment="1">
      <alignment horizontal="right" vertical="center" wrapText="1"/>
    </xf>
    <xf numFmtId="1" fontId="74" fillId="0" borderId="144" xfId="0" applyNumberFormat="1" applyFont="1" applyFill="1" applyBorder="1" applyAlignment="1">
      <alignment horizontal="right" vertical="center" wrapText="1"/>
    </xf>
    <xf numFmtId="3" fontId="74" fillId="0" borderId="108" xfId="0" applyNumberFormat="1" applyFont="1" applyFill="1" applyBorder="1" applyAlignment="1">
      <alignment horizontal="right" vertical="center" wrapText="1"/>
    </xf>
    <xf numFmtId="1" fontId="74" fillId="0" borderId="122" xfId="0" applyNumberFormat="1" applyFont="1" applyFill="1" applyBorder="1" applyAlignment="1">
      <alignment horizontal="right" vertical="center" wrapText="1"/>
    </xf>
    <xf numFmtId="0" fontId="89" fillId="0" borderId="0" xfId="37" applyFont="1"/>
    <xf numFmtId="0" fontId="89" fillId="0" borderId="0" xfId="37" applyFont="1" applyBorder="1"/>
    <xf numFmtId="0" fontId="22" fillId="0" borderId="141" xfId="0" applyFont="1" applyFill="1" applyBorder="1" applyAlignment="1" applyProtection="1">
      <alignment horizontal="center" vertical="top" wrapText="1"/>
      <protection locked="0"/>
    </xf>
    <xf numFmtId="0" fontId="3" fillId="30" borderId="141" xfId="0" applyFont="1" applyFill="1" applyBorder="1" applyAlignment="1" applyProtection="1">
      <alignment horizontal="center" vertical="top" wrapText="1"/>
      <protection locked="0"/>
    </xf>
    <xf numFmtId="165" fontId="37" fillId="0" borderId="141" xfId="0" applyNumberFormat="1" applyFont="1" applyFill="1" applyBorder="1" applyAlignment="1" applyProtection="1">
      <alignment horizontal="right" vertical="center" wrapText="1"/>
      <protection locked="0"/>
    </xf>
    <xf numFmtId="165" fontId="3" fillId="30" borderId="141" xfId="0" applyNumberFormat="1" applyFont="1" applyFill="1" applyBorder="1" applyAlignment="1" applyProtection="1">
      <alignment horizontal="right" vertical="center" wrapText="1"/>
      <protection locked="0"/>
    </xf>
    <xf numFmtId="165" fontId="3" fillId="30" borderId="141" xfId="0" applyNumberFormat="1" applyFont="1" applyFill="1" applyBorder="1" applyAlignment="1" applyProtection="1">
      <alignment horizontal="right" vertical="center" wrapText="1"/>
    </xf>
    <xf numFmtId="1" fontId="3" fillId="30" borderId="141" xfId="0" applyNumberFormat="1" applyFont="1" applyFill="1" applyBorder="1" applyAlignment="1" applyProtection="1">
      <alignment horizontal="right" vertical="center" wrapText="1"/>
      <protection locked="0"/>
    </xf>
    <xf numFmtId="0" fontId="88" fillId="0" borderId="0" xfId="51" applyFont="1"/>
    <xf numFmtId="0" fontId="100" fillId="0" borderId="0" xfId="0" applyFont="1"/>
    <xf numFmtId="0" fontId="101" fillId="0" borderId="0" xfId="0" applyFont="1"/>
    <xf numFmtId="0" fontId="102" fillId="0" borderId="0" xfId="0" applyFont="1"/>
    <xf numFmtId="0" fontId="103" fillId="0" borderId="0" xfId="0" applyFont="1"/>
    <xf numFmtId="14" fontId="104" fillId="0" borderId="0" xfId="0" applyNumberFormat="1" applyFont="1" applyAlignment="1">
      <alignment horizontal="left"/>
    </xf>
    <xf numFmtId="14" fontId="89" fillId="0" borderId="0" xfId="0" applyNumberFormat="1" applyFont="1" applyAlignment="1">
      <alignment horizontal="left"/>
    </xf>
    <xf numFmtId="0" fontId="105" fillId="26" borderId="125" xfId="0" applyFont="1" applyFill="1" applyBorder="1" applyAlignment="1">
      <alignment horizontal="center"/>
    </xf>
    <xf numFmtId="0" fontId="105" fillId="26" borderId="128" xfId="0" applyFont="1" applyFill="1" applyBorder="1" applyAlignment="1">
      <alignment horizontal="center" vertical="center"/>
    </xf>
    <xf numFmtId="0" fontId="105" fillId="26" borderId="129" xfId="0" applyFont="1" applyFill="1" applyBorder="1" applyAlignment="1">
      <alignment horizontal="center" vertical="center"/>
    </xf>
    <xf numFmtId="0" fontId="105" fillId="26" borderId="126" xfId="0" applyFont="1" applyFill="1" applyBorder="1" applyAlignment="1">
      <alignment horizontal="center" vertical="center"/>
    </xf>
    <xf numFmtId="0" fontId="105" fillId="0" borderId="107" xfId="0" applyFont="1" applyBorder="1" applyAlignment="1">
      <alignment horizontal="centerContinuous"/>
    </xf>
    <xf numFmtId="170" fontId="105" fillId="0" borderId="0" xfId="0" applyNumberFormat="1" applyFont="1" applyBorder="1" applyAlignment="1">
      <alignment horizontal="centerContinuous"/>
    </xf>
    <xf numFmtId="170" fontId="105" fillId="0" borderId="20" xfId="0" applyNumberFormat="1" applyFont="1" applyBorder="1" applyAlignment="1">
      <alignment horizontal="centerContinuous"/>
    </xf>
    <xf numFmtId="0" fontId="105" fillId="0" borderId="132" xfId="0" applyFont="1" applyBorder="1" applyAlignment="1">
      <alignment horizontal="left" indent="1"/>
    </xf>
    <xf numFmtId="2" fontId="0" fillId="0" borderId="130" xfId="0" applyNumberFormat="1" applyFont="1" applyBorder="1"/>
    <xf numFmtId="2" fontId="0" fillId="0" borderId="127" xfId="0" applyNumberFormat="1" applyFont="1" applyBorder="1"/>
    <xf numFmtId="0" fontId="105" fillId="0" borderId="15" xfId="0" applyFont="1" applyBorder="1" applyAlignment="1">
      <alignment horizontal="left" indent="1"/>
    </xf>
    <xf numFmtId="2" fontId="0" fillId="0" borderId="32" xfId="0" applyNumberFormat="1" applyFont="1" applyBorder="1"/>
    <xf numFmtId="2" fontId="0" fillId="0" borderId="25" xfId="0" applyNumberFormat="1" applyFont="1" applyBorder="1"/>
    <xf numFmtId="2" fontId="0" fillId="0" borderId="32" xfId="0" quotePrefix="1" applyNumberFormat="1" applyFont="1" applyBorder="1"/>
    <xf numFmtId="0" fontId="105" fillId="0" borderId="18" xfId="0" applyFont="1" applyBorder="1" applyAlignment="1">
      <alignment horizontal="left" indent="1"/>
    </xf>
    <xf numFmtId="2" fontId="0" fillId="0" borderId="26" xfId="0" applyNumberFormat="1" applyFont="1" applyBorder="1"/>
    <xf numFmtId="2" fontId="0" fillId="0" borderId="26" xfId="0" quotePrefix="1" applyNumberFormat="1" applyFont="1" applyBorder="1"/>
    <xf numFmtId="2" fontId="0" fillId="0" borderId="29" xfId="0" applyNumberFormat="1" applyFont="1" applyBorder="1"/>
    <xf numFmtId="0" fontId="105" fillId="0" borderId="17" xfId="0" applyFont="1" applyBorder="1" applyAlignment="1">
      <alignment horizontal="left" indent="1"/>
    </xf>
    <xf numFmtId="2" fontId="0" fillId="0" borderId="33" xfId="0" applyNumberFormat="1" applyFont="1" applyBorder="1"/>
    <xf numFmtId="2" fontId="0" fillId="0" borderId="33" xfId="0" quotePrefix="1" applyNumberFormat="1" applyFont="1" applyBorder="1"/>
    <xf numFmtId="2" fontId="0" fillId="0" borderId="22" xfId="0" applyNumberFormat="1" applyFont="1" applyBorder="1"/>
    <xf numFmtId="0" fontId="105" fillId="0" borderId="108" xfId="0" applyFont="1" applyBorder="1" applyAlignment="1">
      <alignment horizontal="left" indent="1"/>
    </xf>
    <xf numFmtId="2" fontId="0" fillId="0" borderId="97" xfId="0" applyNumberFormat="1" applyFont="1" applyBorder="1"/>
    <xf numFmtId="2" fontId="0" fillId="0" borderId="27" xfId="0" applyNumberFormat="1" applyFont="1" applyBorder="1"/>
    <xf numFmtId="0" fontId="105" fillId="0" borderId="108" xfId="0" applyFont="1" applyBorder="1" applyAlignment="1">
      <alignment horizontal="centerContinuous"/>
    </xf>
    <xf numFmtId="170" fontId="105" fillId="0" borderId="97" xfId="0" applyNumberFormat="1" applyFont="1" applyBorder="1" applyAlignment="1">
      <alignment horizontal="centerContinuous"/>
    </xf>
    <xf numFmtId="170" fontId="105" fillId="0" borderId="27" xfId="0" applyNumberFormat="1" applyFont="1" applyBorder="1" applyAlignment="1">
      <alignment horizontal="centerContinuous"/>
    </xf>
    <xf numFmtId="0" fontId="0" fillId="29" borderId="0" xfId="0" applyFill="1"/>
    <xf numFmtId="0" fontId="85" fillId="29" borderId="0" xfId="0" applyFont="1" applyFill="1"/>
    <xf numFmtId="0" fontId="106" fillId="29" borderId="0" xfId="0" applyFont="1" applyFill="1" applyAlignment="1"/>
    <xf numFmtId="0" fontId="107" fillId="29" borderId="0" xfId="0" applyFont="1" applyFill="1" applyAlignment="1">
      <alignment vertical="center"/>
    </xf>
    <xf numFmtId="0" fontId="85" fillId="0" borderId="0" xfId="0" applyFont="1" applyFill="1"/>
    <xf numFmtId="0" fontId="108" fillId="31" borderId="0" xfId="53" applyFont="1" applyFill="1"/>
    <xf numFmtId="0" fontId="85" fillId="31" borderId="0" xfId="0" applyFont="1" applyFill="1"/>
    <xf numFmtId="0" fontId="108" fillId="0" borderId="0" xfId="53" applyFont="1" applyFill="1"/>
    <xf numFmtId="0" fontId="109" fillId="29" borderId="0" xfId="53" applyFont="1" applyFill="1"/>
    <xf numFmtId="0" fontId="110" fillId="0" borderId="0" xfId="53" applyFont="1" applyFill="1"/>
    <xf numFmtId="0" fontId="111" fillId="0" borderId="0" xfId="0" applyFont="1"/>
    <xf numFmtId="0" fontId="109" fillId="0" borderId="0" xfId="53" applyFont="1" applyFill="1"/>
    <xf numFmtId="0" fontId="110" fillId="0" borderId="0" xfId="0" applyFont="1" applyFill="1"/>
    <xf numFmtId="0" fontId="109" fillId="29" borderId="0" xfId="53" applyFont="1" applyFill="1" applyAlignment="1">
      <alignment horizontal="left"/>
    </xf>
    <xf numFmtId="0" fontId="110" fillId="29" borderId="0" xfId="53" applyFont="1" applyFill="1"/>
    <xf numFmtId="2" fontId="112" fillId="29" borderId="0" xfId="53" applyNumberFormat="1" applyFont="1" applyFill="1"/>
    <xf numFmtId="0" fontId="80" fillId="0" borderId="0" xfId="0" applyFont="1"/>
    <xf numFmtId="0" fontId="113" fillId="0" borderId="0" xfId="28" applyFont="1" applyAlignment="1" applyProtection="1"/>
    <xf numFmtId="0" fontId="114" fillId="0" borderId="0" xfId="0" applyFont="1" applyAlignment="1">
      <alignment vertical="center"/>
    </xf>
    <xf numFmtId="0" fontId="115" fillId="0" borderId="0" xfId="50" applyFont="1"/>
    <xf numFmtId="0" fontId="116" fillId="0" borderId="0" xfId="50" applyFont="1"/>
    <xf numFmtId="0" fontId="117" fillId="0" borderId="0" xfId="0" applyFont="1" applyAlignment="1">
      <alignment horizontal="left" vertical="center" indent="3"/>
    </xf>
    <xf numFmtId="0" fontId="81" fillId="0" borderId="0" xfId="50" applyFont="1"/>
    <xf numFmtId="0" fontId="85" fillId="0" borderId="0" xfId="50" applyFont="1"/>
    <xf numFmtId="0" fontId="79" fillId="0" borderId="107" xfId="0" applyFont="1" applyBorder="1" applyAlignment="1">
      <alignment horizontal="center" vertical="center" wrapText="1"/>
    </xf>
    <xf numFmtId="164" fontId="79" fillId="0" borderId="76" xfId="0" quotePrefix="1" applyNumberFormat="1" applyFont="1" applyBorder="1" applyAlignment="1">
      <alignment horizontal="right" vertical="center" wrapText="1"/>
    </xf>
    <xf numFmtId="164" fontId="79" fillId="0" borderId="144" xfId="0" applyNumberFormat="1" applyFont="1" applyBorder="1" applyAlignment="1">
      <alignment horizontal="right" vertical="center" wrapText="1"/>
    </xf>
    <xf numFmtId="164" fontId="79" fillId="0" borderId="81" xfId="0" quotePrefix="1" applyNumberFormat="1" applyFont="1" applyBorder="1" applyAlignment="1">
      <alignment horizontal="right" vertical="center" wrapText="1"/>
    </xf>
    <xf numFmtId="164" fontId="79" fillId="0" borderId="134" xfId="0" quotePrefix="1" applyNumberFormat="1" applyFont="1" applyBorder="1" applyAlignment="1">
      <alignment horizontal="right" vertical="center" wrapText="1"/>
    </xf>
    <xf numFmtId="164" fontId="79" fillId="0" borderId="119" xfId="0" quotePrefix="1" applyNumberFormat="1" applyFont="1" applyBorder="1" applyAlignment="1">
      <alignment horizontal="right" vertical="center" wrapText="1"/>
    </xf>
    <xf numFmtId="14" fontId="80" fillId="0" borderId="116" xfId="0" applyNumberFormat="1" applyFont="1" applyBorder="1" applyAlignment="1">
      <alignment horizontal="center" vertical="center" wrapText="1"/>
    </xf>
    <xf numFmtId="14" fontId="80" fillId="0" borderId="139" xfId="0" applyNumberFormat="1" applyFont="1" applyBorder="1" applyAlignment="1">
      <alignment horizontal="center" vertical="center" wrapText="1"/>
    </xf>
    <xf numFmtId="4" fontId="79" fillId="0" borderId="93" xfId="0" applyNumberFormat="1" applyFont="1" applyBorder="1" applyAlignment="1">
      <alignment horizontal="right" vertical="center" wrapText="1"/>
    </xf>
    <xf numFmtId="3" fontId="79" fillId="0" borderId="93" xfId="0" applyNumberFormat="1" applyFont="1" applyBorder="1" applyAlignment="1">
      <alignment vertical="center" wrapText="1"/>
    </xf>
    <xf numFmtId="3" fontId="79" fillId="0" borderId="0" xfId="0" applyNumberFormat="1" applyFont="1" applyBorder="1" applyAlignment="1">
      <alignment vertical="center" wrapText="1"/>
    </xf>
    <xf numFmtId="3" fontId="79" fillId="0" borderId="94" xfId="0" applyNumberFormat="1" applyFont="1" applyBorder="1" applyAlignment="1">
      <alignment vertical="center" wrapText="1"/>
    </xf>
    <xf numFmtId="164" fontId="79" fillId="0" borderId="122" xfId="0" applyNumberFormat="1" applyFont="1" applyBorder="1" applyAlignment="1">
      <alignment horizontal="right" vertical="center" wrapText="1"/>
    </xf>
    <xf numFmtId="3" fontId="79" fillId="0" borderId="16" xfId="0" applyNumberFormat="1" applyFont="1" applyFill="1" applyBorder="1" applyAlignment="1">
      <alignment vertical="center" wrapText="1"/>
    </xf>
    <xf numFmtId="3" fontId="79" fillId="0" borderId="96" xfId="0" applyNumberFormat="1" applyFont="1" applyBorder="1" applyAlignment="1">
      <alignment vertical="center" wrapText="1"/>
    </xf>
    <xf numFmtId="0" fontId="95" fillId="0" borderId="0" xfId="54" applyFont="1"/>
    <xf numFmtId="0" fontId="95" fillId="0" borderId="0" xfId="54" applyFont="1" applyFill="1"/>
    <xf numFmtId="0" fontId="89" fillId="0" borderId="0" xfId="55" applyFont="1" applyFill="1" applyBorder="1"/>
    <xf numFmtId="0" fontId="88" fillId="0" borderId="0" xfId="41" applyFont="1" applyFill="1"/>
    <xf numFmtId="14" fontId="26" fillId="0" borderId="144" xfId="0" applyNumberFormat="1" applyFont="1" applyFill="1" applyBorder="1" applyAlignment="1">
      <alignment horizontal="center" vertical="center"/>
    </xf>
    <xf numFmtId="1" fontId="122" fillId="28" borderId="141" xfId="0" applyNumberFormat="1" applyFont="1" applyFill="1" applyBorder="1" applyAlignment="1" applyProtection="1">
      <alignment horizontal="right" vertical="center" wrapText="1"/>
      <protection locked="0"/>
    </xf>
    <xf numFmtId="1" fontId="35" fillId="0" borderId="143" xfId="0" applyNumberFormat="1" applyFont="1" applyFill="1" applyBorder="1" applyAlignment="1">
      <alignment horizontal="right" vertical="center" wrapText="1"/>
    </xf>
    <xf numFmtId="1" fontId="123" fillId="28" borderId="143" xfId="0" applyNumberFormat="1" applyFont="1" applyFill="1" applyBorder="1" applyAlignment="1">
      <alignment horizontal="right" vertical="center" wrapText="1"/>
    </xf>
    <xf numFmtId="0" fontId="109" fillId="0" borderId="0" xfId="0" applyFont="1"/>
    <xf numFmtId="0" fontId="125" fillId="0" borderId="0" xfId="0" applyFont="1" applyFill="1"/>
    <xf numFmtId="0" fontId="126" fillId="0" borderId="0" xfId="0" applyFont="1"/>
    <xf numFmtId="0" fontId="110" fillId="0" borderId="0" xfId="0" applyFont="1"/>
    <xf numFmtId="49" fontId="84" fillId="0" borderId="10" xfId="0" applyNumberFormat="1" applyFont="1" applyBorder="1"/>
    <xf numFmtId="0" fontId="84" fillId="0" borderId="103" xfId="0" applyFont="1" applyBorder="1"/>
    <xf numFmtId="0" fontId="80" fillId="0" borderId="98" xfId="0" applyFont="1" applyBorder="1" applyAlignment="1">
      <alignment horizontal="centerContinuous" vertical="center"/>
    </xf>
    <xf numFmtId="0" fontId="84" fillId="0" borderId="102" xfId="0" applyFont="1" applyBorder="1" applyAlignment="1">
      <alignment horizontal="centerContinuous" vertical="center"/>
    </xf>
    <xf numFmtId="0" fontId="84" fillId="0" borderId="99" xfId="0" applyFont="1" applyBorder="1" applyAlignment="1">
      <alignment horizontal="centerContinuous" vertical="center"/>
    </xf>
    <xf numFmtId="0" fontId="84" fillId="0" borderId="100" xfId="0" applyFont="1" applyBorder="1" applyAlignment="1">
      <alignment horizontal="centerContinuous" vertical="center"/>
    </xf>
    <xf numFmtId="0" fontId="84" fillId="0" borderId="101" xfId="0" applyFont="1" applyBorder="1" applyAlignment="1">
      <alignment horizontal="centerContinuous" vertical="center"/>
    </xf>
    <xf numFmtId="49" fontId="80" fillId="0" borderId="0" xfId="0" applyNumberFormat="1" applyFont="1" applyBorder="1" applyAlignment="1">
      <alignment horizontal="center"/>
    </xf>
    <xf numFmtId="0" fontId="80" fillId="0" borderId="104" xfId="0" applyFont="1" applyBorder="1" applyAlignment="1">
      <alignment horizontal="center"/>
    </xf>
    <xf numFmtId="0" fontId="84" fillId="0" borderId="15" xfId="0" applyFont="1" applyBorder="1" applyAlignment="1">
      <alignment horizontal="centerContinuous" vertical="center"/>
    </xf>
    <xf numFmtId="0" fontId="84" fillId="0" borderId="32" xfId="0" applyFont="1" applyBorder="1" applyAlignment="1">
      <alignment horizontal="centerContinuous" vertical="center"/>
    </xf>
    <xf numFmtId="0" fontId="84" fillId="0" borderId="25" xfId="0" applyFont="1" applyBorder="1" applyAlignment="1">
      <alignment horizontal="centerContinuous" vertical="center"/>
    </xf>
    <xf numFmtId="0" fontId="84" fillId="0" borderId="24" xfId="0" applyFont="1" applyBorder="1" applyAlignment="1">
      <alignment horizontal="centerContinuous" vertical="center"/>
    </xf>
    <xf numFmtId="49" fontId="85" fillId="0" borderId="34" xfId="0" applyNumberFormat="1" applyFont="1" applyBorder="1" applyAlignment="1"/>
    <xf numFmtId="0" fontId="85" fillId="0" borderId="105" xfId="0" applyFont="1" applyBorder="1" applyAlignment="1"/>
    <xf numFmtId="0" fontId="127" fillId="0" borderId="18" xfId="0" applyFont="1" applyBorder="1" applyAlignment="1">
      <alignment horizontal="center"/>
    </xf>
    <xf numFmtId="0" fontId="127" fillId="0" borderId="26" xfId="0" applyFont="1" applyFill="1" applyBorder="1" applyAlignment="1">
      <alignment horizontal="center"/>
    </xf>
    <xf numFmtId="0" fontId="127" fillId="0" borderId="26" xfId="0" applyFont="1" applyBorder="1" applyAlignment="1">
      <alignment horizontal="center"/>
    </xf>
    <xf numFmtId="0" fontId="127" fillId="0" borderId="17" xfId="0" applyFont="1" applyBorder="1" applyAlignment="1">
      <alignment horizontal="center"/>
    </xf>
    <xf numFmtId="0" fontId="127" fillId="0" borderId="33" xfId="0" applyFont="1" applyFill="1" applyBorder="1" applyAlignment="1">
      <alignment horizontal="center"/>
    </xf>
    <xf numFmtId="0" fontId="127" fillId="0" borderId="33" xfId="0" applyFont="1" applyBorder="1" applyAlignment="1">
      <alignment horizontal="center"/>
    </xf>
    <xf numFmtId="0" fontId="127" fillId="0" borderId="21" xfId="0" applyFont="1" applyFill="1" applyBorder="1" applyAlignment="1">
      <alignment horizontal="center"/>
    </xf>
    <xf numFmtId="49" fontId="78" fillId="0" borderId="10" xfId="0" applyNumberFormat="1" applyFont="1" applyBorder="1" applyAlignment="1">
      <alignment horizontal="centerContinuous"/>
    </xf>
    <xf numFmtId="0" fontId="84" fillId="0" borderId="73" xfId="0" applyFont="1" applyBorder="1" applyAlignment="1">
      <alignment horizontal="centerContinuous"/>
    </xf>
    <xf numFmtId="169" fontId="84" fillId="0" borderId="90" xfId="0" applyNumberFormat="1" applyFont="1" applyBorder="1"/>
    <xf numFmtId="169" fontId="84" fillId="0" borderId="69" xfId="0" applyNumberFormat="1" applyFont="1" applyFill="1" applyBorder="1"/>
    <xf numFmtId="169" fontId="84" fillId="0" borderId="78" xfId="0" applyNumberFormat="1" applyFont="1" applyBorder="1"/>
    <xf numFmtId="169" fontId="84" fillId="0" borderId="69" xfId="0" applyNumberFormat="1" applyFont="1" applyBorder="1"/>
    <xf numFmtId="169" fontId="84" fillId="0" borderId="67" xfId="0" applyNumberFormat="1" applyFont="1" applyFill="1" applyBorder="1"/>
    <xf numFmtId="49" fontId="85" fillId="0" borderId="51" xfId="38" applyNumberFormat="1" applyFont="1" applyBorder="1"/>
    <xf numFmtId="0" fontId="85" fillId="0" borderId="72" xfId="38" applyFont="1" applyBorder="1"/>
    <xf numFmtId="169" fontId="85" fillId="0" borderId="91" xfId="38" applyNumberFormat="1" applyFont="1" applyBorder="1"/>
    <xf numFmtId="169" fontId="85" fillId="0" borderId="43" xfId="0" applyNumberFormat="1" applyFont="1" applyFill="1" applyBorder="1"/>
    <xf numFmtId="169" fontId="85" fillId="0" borderId="43" xfId="38" applyNumberFormat="1" applyFont="1" applyBorder="1"/>
    <xf numFmtId="169" fontId="85" fillId="0" borderId="51" xfId="0" applyNumberFormat="1" applyFont="1" applyFill="1" applyBorder="1"/>
    <xf numFmtId="49" fontId="85" fillId="0" borderId="53" xfId="38" applyNumberFormat="1" applyFont="1" applyBorder="1"/>
    <xf numFmtId="0" fontId="85" fillId="0" borderId="89" xfId="38" applyFont="1" applyBorder="1"/>
    <xf numFmtId="169" fontId="85" fillId="0" borderId="92" xfId="38" applyNumberFormat="1" applyFont="1" applyBorder="1"/>
    <xf numFmtId="169" fontId="85" fillId="0" borderId="44" xfId="0" applyNumberFormat="1" applyFont="1" applyFill="1" applyBorder="1"/>
    <xf numFmtId="169" fontId="85" fillId="0" borderId="44" xfId="38" applyNumberFormat="1" applyFont="1" applyBorder="1"/>
    <xf numFmtId="169" fontId="85" fillId="0" borderId="53" xfId="0" applyNumberFormat="1" applyFont="1" applyFill="1" applyBorder="1"/>
    <xf numFmtId="0" fontId="84" fillId="0" borderId="37" xfId="0" applyFont="1" applyBorder="1" applyAlignment="1">
      <alignment wrapText="1"/>
    </xf>
    <xf numFmtId="0" fontId="80" fillId="0" borderId="38" xfId="0" applyFont="1" applyBorder="1" applyAlignment="1">
      <alignment horizontal="centerContinuous" vertical="center"/>
    </xf>
    <xf numFmtId="0" fontId="84" fillId="0" borderId="38" xfId="0" applyFont="1" applyBorder="1" applyAlignment="1">
      <alignment horizontal="centerContinuous" vertical="center"/>
    </xf>
    <xf numFmtId="0" fontId="84" fillId="0" borderId="39" xfId="0" applyFont="1" applyBorder="1" applyAlignment="1">
      <alignment horizontal="centerContinuous" vertical="center"/>
    </xf>
    <xf numFmtId="0" fontId="80" fillId="0" borderId="13" xfId="0" applyFont="1" applyBorder="1" applyAlignment="1">
      <alignment horizontal="centerContinuous" vertical="center"/>
    </xf>
    <xf numFmtId="0" fontId="84" fillId="0" borderId="23" xfId="0" applyFont="1" applyBorder="1" applyAlignment="1">
      <alignment horizontal="centerContinuous" vertical="center"/>
    </xf>
    <xf numFmtId="0" fontId="84" fillId="0" borderId="10" xfId="0" applyFont="1" applyBorder="1" applyAlignment="1">
      <alignment horizontal="centerContinuous" vertical="center"/>
    </xf>
    <xf numFmtId="0" fontId="84" fillId="0" borderId="19" xfId="0" applyFont="1" applyBorder="1" applyAlignment="1">
      <alignment horizontal="centerContinuous" vertical="center"/>
    </xf>
    <xf numFmtId="0" fontId="80" fillId="0" borderId="40" xfId="0" applyFont="1" applyBorder="1" applyAlignment="1">
      <alignment horizontal="center" wrapText="1"/>
    </xf>
    <xf numFmtId="0" fontId="84" fillId="0" borderId="41" xfId="0" applyFont="1" applyBorder="1" applyAlignment="1">
      <alignment horizontal="centerContinuous" vertical="center"/>
    </xf>
    <xf numFmtId="0" fontId="85" fillId="0" borderId="42" xfId="0" applyFont="1" applyBorder="1" applyAlignment="1">
      <alignment wrapText="1"/>
    </xf>
    <xf numFmtId="0" fontId="127" fillId="0" borderId="48" xfId="0" applyFont="1" applyBorder="1" applyAlignment="1">
      <alignment horizontal="center"/>
    </xf>
    <xf numFmtId="0" fontId="127" fillId="0" borderId="21" xfId="0" applyFont="1" applyBorder="1" applyAlignment="1">
      <alignment horizontal="center"/>
    </xf>
    <xf numFmtId="0" fontId="127" fillId="0" borderId="48" xfId="0" applyFont="1" applyFill="1" applyBorder="1" applyAlignment="1">
      <alignment horizontal="center"/>
    </xf>
    <xf numFmtId="0" fontId="84" fillId="0" borderId="82" xfId="0" applyFont="1" applyBorder="1" applyAlignment="1">
      <alignment horizontal="centerContinuous" wrapText="1"/>
    </xf>
    <xf numFmtId="169" fontId="84" fillId="0" borderId="67" xfId="0" applyNumberFormat="1" applyFont="1" applyBorder="1"/>
    <xf numFmtId="169" fontId="84" fillId="0" borderId="14" xfId="0" applyNumberFormat="1" applyFont="1" applyBorder="1"/>
    <xf numFmtId="169" fontId="84" fillId="0" borderId="14" xfId="0" applyNumberFormat="1" applyFont="1" applyFill="1" applyBorder="1"/>
    <xf numFmtId="0" fontId="85" fillId="0" borderId="83" xfId="38" applyFont="1" applyBorder="1"/>
    <xf numFmtId="169" fontId="85" fillId="0" borderId="43" xfId="0" applyNumberFormat="1" applyFont="1" applyBorder="1"/>
    <xf numFmtId="169" fontId="85" fillId="0" borderId="51" xfId="0" applyNumberFormat="1" applyFont="1" applyBorder="1"/>
    <xf numFmtId="169" fontId="85" fillId="0" borderId="15" xfId="38" applyNumberFormat="1" applyFont="1" applyBorder="1"/>
    <xf numFmtId="169" fontId="85" fillId="0" borderId="15" xfId="0" applyNumberFormat="1" applyFont="1" applyFill="1" applyBorder="1"/>
    <xf numFmtId="0" fontId="85" fillId="0" borderId="84" xfId="38" applyFont="1" applyBorder="1"/>
    <xf numFmtId="169" fontId="85" fillId="0" borderId="44" xfId="0" applyNumberFormat="1" applyFont="1" applyBorder="1"/>
    <xf numFmtId="169" fontId="85" fillId="0" borderId="53" xfId="0" applyNumberFormat="1" applyFont="1" applyBorder="1"/>
    <xf numFmtId="169" fontId="85" fillId="0" borderId="17" xfId="38" applyNumberFormat="1" applyFont="1" applyBorder="1"/>
    <xf numFmtId="169" fontId="85" fillId="0" borderId="17" xfId="0" applyNumberFormat="1" applyFont="1" applyFill="1" applyBorder="1"/>
    <xf numFmtId="169" fontId="85" fillId="0" borderId="51" xfId="38" applyNumberFormat="1" applyFont="1" applyBorder="1"/>
    <xf numFmtId="169" fontId="85" fillId="0" borderId="53" xfId="38" applyNumberFormat="1" applyFont="1" applyBorder="1"/>
    <xf numFmtId="49" fontId="78" fillId="0" borderId="0" xfId="0" applyNumberFormat="1" applyFont="1" applyBorder="1" applyAlignment="1">
      <alignment horizontal="centerContinuous"/>
    </xf>
    <xf numFmtId="0" fontId="84" fillId="0" borderId="86" xfId="0" applyFont="1" applyBorder="1" applyAlignment="1">
      <alignment horizontal="centerContinuous" wrapText="1"/>
    </xf>
    <xf numFmtId="49" fontId="85" fillId="0" borderId="87" xfId="0" applyNumberFormat="1" applyFont="1" applyBorder="1"/>
    <xf numFmtId="0" fontId="85" fillId="0" borderId="83" xfId="0" applyFont="1" applyBorder="1"/>
    <xf numFmtId="169" fontId="85" fillId="0" borderId="91" xfId="0" applyNumberFormat="1" applyFont="1" applyBorder="1"/>
    <xf numFmtId="49" fontId="85" fillId="0" borderId="51" xfId="0" applyNumberFormat="1" applyFont="1" applyBorder="1"/>
    <xf numFmtId="49" fontId="85" fillId="0" borderId="53" xfId="0" applyNumberFormat="1" applyFont="1" applyBorder="1"/>
    <xf numFmtId="0" fontId="85" fillId="0" borderId="84" xfId="0" applyFont="1" applyBorder="1"/>
    <xf numFmtId="169" fontId="85" fillId="0" borderId="92" xfId="0" applyNumberFormat="1" applyFont="1" applyBorder="1"/>
    <xf numFmtId="0" fontId="128" fillId="0" borderId="0" xfId="40" applyFont="1"/>
    <xf numFmtId="0" fontId="130" fillId="0" borderId="0" xfId="40" applyFont="1"/>
    <xf numFmtId="0" fontId="85" fillId="0" borderId="0" xfId="40" applyFont="1"/>
    <xf numFmtId="0" fontId="135" fillId="0" borderId="0" xfId="0" applyFont="1"/>
    <xf numFmtId="0" fontId="127" fillId="31" borderId="26" xfId="0" applyFont="1" applyFill="1" applyBorder="1" applyAlignment="1">
      <alignment horizontal="center"/>
    </xf>
    <xf numFmtId="169" fontId="84" fillId="31" borderId="73" xfId="0" applyNumberFormat="1" applyFont="1" applyFill="1" applyBorder="1"/>
    <xf numFmtId="169" fontId="85" fillId="31" borderId="43" xfId="38" applyNumberFormat="1" applyFont="1" applyFill="1" applyBorder="1"/>
    <xf numFmtId="169" fontId="85" fillId="31" borderId="44" xfId="38" applyNumberFormat="1" applyFont="1" applyFill="1" applyBorder="1"/>
    <xf numFmtId="169" fontId="84" fillId="31" borderId="69" xfId="0" applyNumberFormat="1" applyFont="1" applyFill="1" applyBorder="1"/>
    <xf numFmtId="169" fontId="85" fillId="31" borderId="43" xfId="0" applyNumberFormat="1" applyFont="1" applyFill="1" applyBorder="1"/>
    <xf numFmtId="169" fontId="85" fillId="31" borderId="44" xfId="0" applyNumberFormat="1" applyFont="1" applyFill="1" applyBorder="1"/>
    <xf numFmtId="0" fontId="127" fillId="31" borderId="29" xfId="0" applyFont="1" applyFill="1" applyBorder="1" applyAlignment="1">
      <alignment horizontal="center"/>
    </xf>
    <xf numFmtId="169" fontId="84" fillId="31" borderId="78" xfId="0" applyNumberFormat="1" applyFont="1" applyFill="1" applyBorder="1"/>
    <xf numFmtId="169" fontId="85" fillId="31" borderId="52" xfId="38" applyNumberFormat="1" applyFont="1" applyFill="1" applyBorder="1"/>
    <xf numFmtId="169" fontId="85" fillId="31" borderId="54" xfId="38" applyNumberFormat="1" applyFont="1" applyFill="1" applyBorder="1"/>
    <xf numFmtId="0" fontId="127" fillId="31" borderId="33" xfId="0" applyFont="1" applyFill="1" applyBorder="1" applyAlignment="1">
      <alignment horizontal="center"/>
    </xf>
    <xf numFmtId="0" fontId="127" fillId="31" borderId="22" xfId="0" applyFont="1" applyFill="1" applyBorder="1" applyAlignment="1">
      <alignment horizontal="center"/>
    </xf>
    <xf numFmtId="169" fontId="84" fillId="31" borderId="68" xfId="0" applyNumberFormat="1" applyFont="1" applyFill="1" applyBorder="1"/>
    <xf numFmtId="169" fontId="85" fillId="31" borderId="52" xfId="0" applyNumberFormat="1" applyFont="1" applyFill="1" applyBorder="1"/>
    <xf numFmtId="169" fontId="85" fillId="31" borderId="54" xfId="0" applyNumberFormat="1" applyFont="1" applyFill="1" applyBorder="1"/>
    <xf numFmtId="0" fontId="127" fillId="31" borderId="74" xfId="0" applyFont="1" applyFill="1" applyBorder="1" applyAlignment="1">
      <alignment horizontal="center"/>
    </xf>
    <xf numFmtId="169" fontId="84" fillId="31" borderId="82" xfId="0" applyNumberFormat="1" applyFont="1" applyFill="1" applyBorder="1"/>
    <xf numFmtId="169" fontId="85" fillId="31" borderId="83" xfId="38" applyNumberFormat="1" applyFont="1" applyFill="1" applyBorder="1"/>
    <xf numFmtId="169" fontId="85" fillId="31" borderId="84" xfId="38" applyNumberFormat="1" applyFont="1" applyFill="1" applyBorder="1"/>
    <xf numFmtId="0" fontId="127" fillId="31" borderId="45" xfId="0" applyFont="1" applyFill="1" applyBorder="1" applyAlignment="1">
      <alignment horizontal="center"/>
    </xf>
    <xf numFmtId="169" fontId="85" fillId="31" borderId="72" xfId="0" applyNumberFormat="1" applyFont="1" applyFill="1" applyBorder="1"/>
    <xf numFmtId="169" fontId="85" fillId="31" borderId="89" xfId="0" applyNumberFormat="1" applyFont="1" applyFill="1" applyBorder="1"/>
    <xf numFmtId="169" fontId="84" fillId="31" borderId="23" xfId="0" applyNumberFormat="1" applyFont="1" applyFill="1" applyBorder="1"/>
    <xf numFmtId="169" fontId="85" fillId="31" borderId="25" xfId="38" applyNumberFormat="1" applyFont="1" applyFill="1" applyBorder="1"/>
    <xf numFmtId="169" fontId="85" fillId="31" borderId="22" xfId="38" applyNumberFormat="1" applyFont="1" applyFill="1" applyBorder="1"/>
    <xf numFmtId="169" fontId="85" fillId="31" borderId="25" xfId="0" applyNumberFormat="1" applyFont="1" applyFill="1" applyBorder="1"/>
    <xf numFmtId="169" fontId="85" fillId="31" borderId="22" xfId="0" applyNumberFormat="1" applyFont="1" applyFill="1" applyBorder="1"/>
    <xf numFmtId="169" fontId="85" fillId="31" borderId="72" xfId="38" applyNumberFormat="1" applyFont="1" applyFill="1" applyBorder="1"/>
    <xf numFmtId="169" fontId="85" fillId="31" borderId="89" xfId="38" applyNumberFormat="1" applyFont="1" applyFill="1" applyBorder="1"/>
    <xf numFmtId="169" fontId="85" fillId="31" borderId="83" xfId="0" applyNumberFormat="1" applyFont="1" applyFill="1" applyBorder="1"/>
    <xf numFmtId="169" fontId="85" fillId="31" borderId="84" xfId="0" applyNumberFormat="1" applyFont="1" applyFill="1" applyBorder="1"/>
    <xf numFmtId="0" fontId="94" fillId="27" borderId="35" xfId="40" applyFont="1" applyFill="1" applyBorder="1" applyAlignment="1">
      <alignment horizontal="centerContinuous"/>
    </xf>
    <xf numFmtId="0" fontId="94" fillId="27" borderId="50" xfId="40" applyFont="1" applyFill="1" applyBorder="1" applyAlignment="1">
      <alignment horizontal="centerContinuous"/>
    </xf>
    <xf numFmtId="0" fontId="94" fillId="27" borderId="47" xfId="40" applyFont="1" applyFill="1" applyBorder="1" applyAlignment="1">
      <alignment horizontal="centerContinuous"/>
    </xf>
    <xf numFmtId="0" fontId="85" fillId="27" borderId="0" xfId="40" applyFont="1" applyFill="1"/>
    <xf numFmtId="0" fontId="88" fillId="27" borderId="55" xfId="40" applyFont="1" applyFill="1" applyBorder="1" applyAlignment="1">
      <alignment horizontal="centerContinuous"/>
    </xf>
    <xf numFmtId="0" fontId="88" fillId="27" borderId="56" xfId="40" applyFont="1" applyFill="1" applyBorder="1" applyAlignment="1">
      <alignment horizontal="centerContinuous"/>
    </xf>
    <xf numFmtId="0" fontId="88" fillId="27" borderId="57" xfId="40" applyFont="1" applyFill="1" applyBorder="1" applyAlignment="1">
      <alignment horizontal="centerContinuous"/>
    </xf>
    <xf numFmtId="0" fontId="88" fillId="27" borderId="58" xfId="40" applyFont="1" applyFill="1" applyBorder="1" applyAlignment="1">
      <alignment horizontal="centerContinuous"/>
    </xf>
    <xf numFmtId="0" fontId="80" fillId="27" borderId="59" xfId="40" applyFont="1" applyFill="1" applyBorder="1" applyAlignment="1">
      <alignment horizontal="center" vertical="center"/>
    </xf>
    <xf numFmtId="0" fontId="80" fillId="27" borderId="60" xfId="40" applyFont="1" applyFill="1" applyBorder="1" applyAlignment="1">
      <alignment horizontal="center" vertical="center" wrapText="1"/>
    </xf>
    <xf numFmtId="0" fontId="80" fillId="27" borderId="61" xfId="40" applyFont="1" applyFill="1" applyBorder="1" applyAlignment="1">
      <alignment horizontal="center" vertical="center" wrapText="1"/>
    </xf>
    <xf numFmtId="0" fontId="80" fillId="27" borderId="62" xfId="40" applyFont="1" applyFill="1" applyBorder="1" applyAlignment="1">
      <alignment horizontal="center" vertical="center" wrapText="1"/>
    </xf>
    <xf numFmtId="0" fontId="78" fillId="27" borderId="36" xfId="40" applyFont="1" applyFill="1" applyBorder="1" applyAlignment="1">
      <alignment vertical="center"/>
    </xf>
    <xf numFmtId="3" fontId="78" fillId="27" borderId="12" xfId="39" applyNumberFormat="1" applyFont="1" applyFill="1" applyBorder="1"/>
    <xf numFmtId="3" fontId="78" fillId="27" borderId="50" xfId="39" applyNumberFormat="1" applyFont="1" applyFill="1" applyBorder="1"/>
    <xf numFmtId="3" fontId="78" fillId="27" borderId="31" xfId="39" applyNumberFormat="1" applyFont="1" applyFill="1" applyBorder="1"/>
    <xf numFmtId="0" fontId="78" fillId="27" borderId="11" xfId="40" applyFont="1" applyFill="1" applyBorder="1" applyAlignment="1">
      <alignment vertical="center"/>
    </xf>
    <xf numFmtId="3" fontId="78" fillId="27" borderId="46" xfId="39" applyNumberFormat="1" applyFont="1" applyFill="1" applyBorder="1"/>
    <xf numFmtId="3" fontId="78" fillId="27" borderId="30" xfId="39" applyNumberFormat="1" applyFont="1" applyFill="1" applyBorder="1"/>
    <xf numFmtId="4" fontId="79" fillId="27" borderId="16" xfId="39" applyNumberFormat="1" applyFont="1" applyFill="1" applyBorder="1"/>
    <xf numFmtId="3" fontId="79" fillId="27" borderId="63" xfId="40" applyNumberFormat="1" applyFont="1" applyFill="1" applyBorder="1"/>
    <xf numFmtId="4" fontId="79" fillId="27" borderId="63" xfId="39" applyNumberFormat="1" applyFont="1" applyFill="1" applyBorder="1"/>
    <xf numFmtId="3" fontId="79" fillId="27" borderId="63" xfId="39" applyNumberFormat="1" applyFont="1" applyFill="1" applyBorder="1"/>
    <xf numFmtId="3" fontId="79" fillId="27" borderId="64" xfId="39" applyNumberFormat="1" applyFont="1" applyFill="1" applyBorder="1"/>
    <xf numFmtId="3" fontId="79" fillId="27" borderId="28" xfId="39" applyNumberFormat="1" applyFont="1" applyFill="1" applyBorder="1"/>
    <xf numFmtId="4" fontId="79" fillId="27" borderId="15" xfId="39" applyNumberFormat="1" applyFont="1" applyFill="1" applyBorder="1"/>
    <xf numFmtId="3" fontId="79" fillId="27" borderId="32" xfId="40" applyNumberFormat="1" applyFont="1" applyFill="1" applyBorder="1"/>
    <xf numFmtId="4" fontId="79" fillId="27" borderId="32" xfId="39" applyNumberFormat="1" applyFont="1" applyFill="1" applyBorder="1"/>
    <xf numFmtId="3" fontId="79" fillId="27" borderId="32" xfId="39" applyNumberFormat="1" applyFont="1" applyFill="1" applyBorder="1"/>
    <xf numFmtId="3" fontId="79" fillId="27" borderId="65" xfId="39" applyNumberFormat="1" applyFont="1" applyFill="1" applyBorder="1"/>
    <xf numFmtId="3" fontId="79" fillId="27" borderId="25" xfId="39" applyNumberFormat="1" applyFont="1" applyFill="1" applyBorder="1"/>
    <xf numFmtId="4" fontId="79" fillId="27" borderId="17" xfId="39" applyNumberFormat="1" applyFont="1" applyFill="1" applyBorder="1"/>
    <xf numFmtId="3" fontId="79" fillId="27" borderId="33" xfId="40" applyNumberFormat="1" applyFont="1" applyFill="1" applyBorder="1"/>
    <xf numFmtId="4" fontId="79" fillId="27" borderId="33" xfId="39" applyNumberFormat="1" applyFont="1" applyFill="1" applyBorder="1"/>
    <xf numFmtId="3" fontId="79" fillId="27" borderId="33" xfId="39" applyNumberFormat="1" applyFont="1" applyFill="1" applyBorder="1"/>
    <xf numFmtId="3" fontId="79" fillId="27" borderId="66" xfId="39" applyNumberFormat="1" applyFont="1" applyFill="1" applyBorder="1"/>
    <xf numFmtId="3" fontId="79" fillId="27" borderId="22" xfId="39" applyNumberFormat="1" applyFont="1" applyFill="1" applyBorder="1"/>
    <xf numFmtId="0" fontId="1" fillId="27" borderId="0" xfId="40" applyFill="1"/>
    <xf numFmtId="0" fontId="78" fillId="27" borderId="0" xfId="40" applyFont="1" applyFill="1"/>
    <xf numFmtId="0" fontId="132" fillId="27" borderId="0" xfId="40" applyFont="1" applyFill="1"/>
    <xf numFmtId="0" fontId="79" fillId="27" borderId="0" xfId="40" applyFont="1" applyFill="1"/>
    <xf numFmtId="0" fontId="83" fillId="27" borderId="0" xfId="40" applyFont="1" applyFill="1"/>
    <xf numFmtId="0" fontId="78" fillId="27" borderId="35" xfId="40" applyFont="1" applyFill="1" applyBorder="1" applyAlignment="1">
      <alignment horizontal="centerContinuous"/>
    </xf>
    <xf numFmtId="0" fontId="78" fillId="27" borderId="50" xfId="40" applyFont="1" applyFill="1" applyBorder="1" applyAlignment="1">
      <alignment horizontal="centerContinuous"/>
    </xf>
    <xf numFmtId="0" fontId="78" fillId="27" borderId="47" xfId="40" applyFont="1" applyFill="1" applyBorder="1" applyAlignment="1">
      <alignment horizontal="centerContinuous"/>
    </xf>
    <xf numFmtId="0" fontId="78" fillId="27" borderId="55" xfId="40" applyFont="1" applyFill="1" applyBorder="1" applyAlignment="1">
      <alignment horizontal="centerContinuous"/>
    </xf>
    <xf numFmtId="0" fontId="78" fillId="27" borderId="56" xfId="40" applyFont="1" applyFill="1" applyBorder="1" applyAlignment="1">
      <alignment horizontal="centerContinuous"/>
    </xf>
    <xf numFmtId="0" fontId="78" fillId="27" borderId="57" xfId="40" applyFont="1" applyFill="1" applyBorder="1" applyAlignment="1">
      <alignment horizontal="centerContinuous"/>
    </xf>
    <xf numFmtId="0" fontId="78" fillId="27" borderId="58" xfId="40" applyFont="1" applyFill="1" applyBorder="1" applyAlignment="1">
      <alignment horizontal="centerContinuous"/>
    </xf>
    <xf numFmtId="0" fontId="78" fillId="27" borderId="59" xfId="40" applyFont="1" applyFill="1" applyBorder="1" applyAlignment="1">
      <alignment horizontal="center" vertical="center"/>
    </xf>
    <xf numFmtId="0" fontId="78" fillId="27" borderId="60" xfId="40" applyFont="1" applyFill="1" applyBorder="1" applyAlignment="1">
      <alignment horizontal="center" vertical="center" wrapText="1"/>
    </xf>
    <xf numFmtId="0" fontId="78" fillId="27" borderId="61" xfId="40" applyFont="1" applyFill="1" applyBorder="1" applyAlignment="1">
      <alignment horizontal="center" vertical="center" wrapText="1"/>
    </xf>
    <xf numFmtId="0" fontId="78" fillId="27" borderId="62" xfId="40" applyFont="1" applyFill="1" applyBorder="1" applyAlignment="1">
      <alignment horizontal="center" vertical="center" wrapText="1"/>
    </xf>
    <xf numFmtId="4" fontId="3" fillId="27" borderId="0" xfId="39" applyNumberFormat="1" applyFont="1" applyFill="1" applyBorder="1"/>
    <xf numFmtId="3" fontId="3" fillId="27" borderId="0" xfId="40" applyNumberFormat="1" applyFont="1" applyFill="1" applyBorder="1"/>
    <xf numFmtId="3" fontId="3" fillId="27" borderId="0" xfId="39" applyNumberFormat="1" applyFont="1" applyFill="1" applyBorder="1"/>
    <xf numFmtId="0" fontId="14" fillId="27" borderId="0" xfId="40" applyFont="1" applyFill="1"/>
    <xf numFmtId="4" fontId="78" fillId="27" borderId="0" xfId="39" applyNumberFormat="1" applyFont="1" applyFill="1" applyBorder="1"/>
    <xf numFmtId="3" fontId="78" fillId="27" borderId="0" xfId="40" applyNumberFormat="1" applyFont="1" applyFill="1" applyBorder="1"/>
    <xf numFmtId="3" fontId="78" fillId="27" borderId="0" xfId="39" applyNumberFormat="1" applyFont="1" applyFill="1" applyBorder="1"/>
    <xf numFmtId="3" fontId="79" fillId="27" borderId="0" xfId="39" applyNumberFormat="1" applyFont="1" applyFill="1" applyBorder="1"/>
    <xf numFmtId="4" fontId="79" fillId="27" borderId="0" xfId="39" applyNumberFormat="1" applyFont="1" applyFill="1" applyBorder="1"/>
    <xf numFmtId="3" fontId="79" fillId="27" borderId="0" xfId="40" applyNumberFormat="1" applyFont="1" applyFill="1" applyBorder="1"/>
    <xf numFmtId="0" fontId="41" fillId="27" borderId="0" xfId="40" applyFont="1" applyFill="1"/>
    <xf numFmtId="0" fontId="42" fillId="27" borderId="0" xfId="40" applyFont="1" applyFill="1"/>
    <xf numFmtId="0" fontId="22" fillId="27" borderId="0" xfId="40" applyFont="1" applyFill="1"/>
    <xf numFmtId="1" fontId="79" fillId="0" borderId="93" xfId="0" applyNumberFormat="1" applyFont="1" applyBorder="1" applyAlignment="1">
      <alignment horizontal="right" vertical="center" wrapText="1"/>
    </xf>
    <xf numFmtId="165" fontId="79" fillId="0" borderId="81" xfId="0" applyNumberFormat="1" applyFont="1" applyBorder="1" applyAlignment="1">
      <alignment horizontal="right" vertical="center" wrapText="1"/>
    </xf>
    <xf numFmtId="1" fontId="79" fillId="0" borderId="24" xfId="0" applyNumberFormat="1" applyFont="1" applyFill="1" applyBorder="1" applyAlignment="1">
      <alignment horizontal="right" vertical="center" wrapText="1"/>
    </xf>
    <xf numFmtId="1" fontId="79" fillId="0" borderId="94" xfId="0" applyNumberFormat="1" applyFont="1" applyBorder="1" applyAlignment="1">
      <alignment horizontal="right" vertical="center" wrapText="1"/>
    </xf>
    <xf numFmtId="165" fontId="79" fillId="0" borderId="119" xfId="0" applyNumberFormat="1" applyFont="1" applyBorder="1" applyAlignment="1">
      <alignment horizontal="right" vertical="center" wrapText="1"/>
    </xf>
    <xf numFmtId="1" fontId="79" fillId="0" borderId="48" xfId="0" applyNumberFormat="1" applyFont="1" applyFill="1" applyBorder="1" applyAlignment="1">
      <alignment horizontal="right" vertical="center" wrapText="1"/>
    </xf>
    <xf numFmtId="1" fontId="79" fillId="0" borderId="25" xfId="0" applyNumberFormat="1" applyFont="1" applyBorder="1" applyAlignment="1">
      <alignment vertical="center" wrapText="1"/>
    </xf>
    <xf numFmtId="165" fontId="79" fillId="0" borderId="85" xfId="0" applyNumberFormat="1" applyFont="1" applyBorder="1" applyAlignment="1">
      <alignment vertical="center" wrapText="1"/>
    </xf>
    <xf numFmtId="1" fontId="79" fillId="0" borderId="85" xfId="0" applyNumberFormat="1" applyFont="1" applyBorder="1" applyAlignment="1">
      <alignment vertical="center" wrapText="1"/>
    </xf>
    <xf numFmtId="165" fontId="79" fillId="0" borderId="71" xfId="0" applyNumberFormat="1" applyFont="1" applyBorder="1" applyAlignment="1">
      <alignment vertical="center" wrapText="1"/>
    </xf>
    <xf numFmtId="165" fontId="79" fillId="29" borderId="85" xfId="0" applyNumberFormat="1" applyFont="1" applyFill="1" applyBorder="1" applyAlignment="1">
      <alignment horizontal="right" vertical="center" wrapText="1"/>
    </xf>
    <xf numFmtId="165" fontId="79" fillId="29" borderId="88" xfId="0" applyNumberFormat="1" applyFont="1" applyFill="1" applyBorder="1" applyAlignment="1">
      <alignment horizontal="right" vertical="center" wrapText="1"/>
    </xf>
    <xf numFmtId="1" fontId="79" fillId="0" borderId="71" xfId="0" applyNumberFormat="1" applyFont="1" applyBorder="1" applyAlignment="1">
      <alignment vertical="center" wrapText="1"/>
    </xf>
    <xf numFmtId="1" fontId="78" fillId="0" borderId="18" xfId="0" applyNumberFormat="1" applyFont="1" applyFill="1" applyBorder="1" applyAlignment="1">
      <alignment vertical="center" wrapText="1"/>
    </xf>
    <xf numFmtId="1" fontId="79" fillId="0" borderId="70" xfId="0" applyNumberFormat="1" applyFont="1" applyBorder="1" applyAlignment="1">
      <alignment vertical="center" wrapText="1"/>
    </xf>
    <xf numFmtId="165" fontId="79" fillId="0" borderId="70" xfId="0" applyNumberFormat="1" applyFont="1" applyBorder="1" applyAlignment="1">
      <alignment vertical="center" wrapText="1"/>
    </xf>
    <xf numFmtId="1" fontId="79" fillId="0" borderId="88" xfId="0" applyNumberFormat="1" applyFont="1" applyBorder="1" applyAlignment="1">
      <alignment vertical="center" wrapText="1"/>
    </xf>
    <xf numFmtId="165" fontId="79" fillId="0" borderId="88" xfId="0" applyNumberFormat="1" applyFont="1" applyBorder="1" applyAlignment="1">
      <alignment vertical="center" wrapText="1"/>
    </xf>
    <xf numFmtId="164" fontId="79" fillId="31" borderId="32" xfId="0" applyNumberFormat="1" applyFont="1" applyFill="1" applyBorder="1" applyAlignment="1">
      <alignment horizontal="right" vertical="center" wrapText="1"/>
    </xf>
    <xf numFmtId="164" fontId="79" fillId="31" borderId="25" xfId="0" applyNumberFormat="1" applyFont="1" applyFill="1" applyBorder="1" applyAlignment="1">
      <alignment horizontal="right" vertical="center" wrapText="1"/>
    </xf>
    <xf numFmtId="164" fontId="79" fillId="31" borderId="26" xfId="0" quotePrefix="1" applyNumberFormat="1" applyFont="1" applyFill="1" applyBorder="1" applyAlignment="1">
      <alignment horizontal="right" vertical="center" wrapText="1"/>
    </xf>
    <xf numFmtId="164" fontId="79" fillId="31" borderId="29" xfId="0" applyNumberFormat="1" applyFont="1" applyFill="1" applyBorder="1" applyAlignment="1">
      <alignment horizontal="right" vertical="center" wrapText="1"/>
    </xf>
    <xf numFmtId="164" fontId="79" fillId="31" borderId="70" xfId="0" applyNumberFormat="1" applyFont="1" applyFill="1" applyBorder="1" applyAlignment="1">
      <alignment horizontal="right" vertical="center" wrapText="1"/>
    </xf>
    <xf numFmtId="164" fontId="79" fillId="31" borderId="22" xfId="0" applyNumberFormat="1" applyFont="1" applyFill="1" applyBorder="1" applyAlignment="1">
      <alignment horizontal="right" vertical="center" wrapText="1"/>
    </xf>
    <xf numFmtId="164" fontId="79" fillId="31" borderId="26" xfId="0" applyNumberFormat="1" applyFont="1" applyFill="1" applyBorder="1" applyAlignment="1">
      <alignment horizontal="right" vertical="center" wrapText="1"/>
    </xf>
    <xf numFmtId="0" fontId="79" fillId="0" borderId="140" xfId="0" applyFont="1" applyFill="1" applyBorder="1"/>
    <xf numFmtId="0" fontId="79" fillId="0" borderId="154" xfId="0" applyFont="1" applyFill="1" applyBorder="1" applyAlignment="1">
      <alignment horizontal="center" wrapText="1"/>
    </xf>
    <xf numFmtId="14" fontId="78" fillId="0" borderId="152" xfId="0" applyNumberFormat="1" applyFont="1" applyBorder="1" applyAlignment="1">
      <alignment horizontal="center" vertical="center" wrapText="1"/>
    </xf>
    <xf numFmtId="0" fontId="79" fillId="0" borderId="149" xfId="0" applyFont="1" applyBorder="1" applyAlignment="1">
      <alignment vertical="center"/>
    </xf>
    <xf numFmtId="3" fontId="79" fillId="0" borderId="157" xfId="0" applyNumberFormat="1" applyFont="1" applyFill="1" applyBorder="1" applyAlignment="1">
      <alignment horizontal="right" vertical="center" wrapText="1"/>
    </xf>
    <xf numFmtId="3" fontId="79" fillId="0" borderId="151" xfId="0" applyNumberFormat="1" applyFont="1" applyBorder="1" applyAlignment="1">
      <alignment horizontal="right" vertical="center" wrapText="1"/>
    </xf>
    <xf numFmtId="164" fontId="79" fillId="0" borderId="149" xfId="0" applyNumberFormat="1" applyFont="1" applyBorder="1" applyAlignment="1">
      <alignment horizontal="right" vertical="center" wrapText="1"/>
    </xf>
    <xf numFmtId="0" fontId="82" fillId="0" borderId="144" xfId="0" applyFont="1" applyBorder="1" applyAlignment="1">
      <alignment vertical="center" wrapText="1"/>
    </xf>
    <xf numFmtId="0" fontId="82" fillId="0" borderId="144" xfId="0" applyFont="1" applyBorder="1" applyAlignment="1">
      <alignment vertical="center"/>
    </xf>
    <xf numFmtId="3" fontId="82" fillId="0" borderId="152" xfId="0" applyNumberFormat="1" applyFont="1" applyBorder="1" applyAlignment="1">
      <alignment horizontal="right" vertical="center" wrapText="1"/>
    </xf>
    <xf numFmtId="0" fontId="79" fillId="0" borderId="149" xfId="0" applyFont="1" applyBorder="1" applyAlignment="1">
      <alignment vertical="center" wrapText="1"/>
    </xf>
    <xf numFmtId="0" fontId="78" fillId="0" borderId="159" xfId="0" applyFont="1" applyBorder="1" applyAlignment="1">
      <alignment horizontal="centerContinuous"/>
    </xf>
    <xf numFmtId="0" fontId="78" fillId="0" borderId="160" xfId="0" applyFont="1" applyBorder="1" applyAlignment="1">
      <alignment horizontal="centerContinuous"/>
    </xf>
    <xf numFmtId="0" fontId="78" fillId="0" borderId="161" xfId="0" applyFont="1" applyBorder="1" applyAlignment="1">
      <alignment horizontal="centerContinuous"/>
    </xf>
    <xf numFmtId="0" fontId="78" fillId="0" borderId="162" xfId="0" applyFont="1" applyBorder="1" applyAlignment="1">
      <alignment horizontal="centerContinuous"/>
    </xf>
    <xf numFmtId="0" fontId="78" fillId="0" borderId="153" xfId="0" applyFont="1" applyBorder="1" applyAlignment="1">
      <alignment horizontal="centerContinuous"/>
    </xf>
    <xf numFmtId="0" fontId="78" fillId="0" borderId="156" xfId="0" applyFont="1" applyBorder="1" applyAlignment="1">
      <alignment horizontal="centerContinuous"/>
    </xf>
    <xf numFmtId="0" fontId="79" fillId="0" borderId="116" xfId="0" applyFont="1" applyFill="1" applyBorder="1" applyAlignment="1">
      <alignment horizontal="centerContinuous" vertical="center" wrapText="1"/>
    </xf>
    <xf numFmtId="0" fontId="79" fillId="0" borderId="148" xfId="0" applyFont="1" applyFill="1" applyBorder="1" applyAlignment="1">
      <alignment horizontal="centerContinuous" vertical="center" wrapText="1"/>
    </xf>
    <xf numFmtId="0" fontId="79" fillId="0" borderId="153" xfId="0" applyFont="1" applyFill="1" applyBorder="1" applyAlignment="1">
      <alignment horizontal="center" wrapText="1"/>
    </xf>
    <xf numFmtId="0" fontId="79" fillId="0" borderId="156" xfId="0" applyFont="1" applyFill="1" applyBorder="1" applyAlignment="1">
      <alignment horizontal="center" wrapText="1"/>
    </xf>
    <xf numFmtId="1" fontId="79" fillId="0" borderId="157" xfId="0" applyNumberFormat="1" applyFont="1" applyFill="1" applyBorder="1" applyAlignment="1">
      <alignment horizontal="right" vertical="center" wrapText="1"/>
    </xf>
    <xf numFmtId="1" fontId="79" fillId="0" borderId="151" xfId="0" applyNumberFormat="1" applyFont="1" applyBorder="1" applyAlignment="1">
      <alignment horizontal="right" vertical="center" wrapText="1"/>
    </xf>
    <xf numFmtId="165" fontId="79" fillId="0" borderId="149" xfId="0" applyNumberFormat="1" applyFont="1" applyBorder="1" applyAlignment="1">
      <alignment horizontal="right" vertical="center" wrapText="1"/>
    </xf>
    <xf numFmtId="1" fontId="79" fillId="0" borderId="163" xfId="0" applyNumberFormat="1" applyFont="1" applyFill="1" applyBorder="1" applyAlignment="1">
      <alignment horizontal="right" vertical="center" wrapText="1"/>
    </xf>
    <xf numFmtId="1" fontId="79" fillId="0" borderId="150" xfId="0" applyNumberFormat="1" applyFont="1" applyBorder="1" applyAlignment="1">
      <alignment horizontal="right" vertical="center" wrapText="1"/>
    </xf>
    <xf numFmtId="165" fontId="79" fillId="0" borderId="150" xfId="0" applyNumberFormat="1" applyFont="1" applyBorder="1" applyAlignment="1">
      <alignment horizontal="right" vertical="center" wrapText="1"/>
    </xf>
    <xf numFmtId="165" fontId="79" fillId="0" borderId="151" xfId="0" applyNumberFormat="1" applyFont="1" applyBorder="1" applyAlignment="1">
      <alignment horizontal="right" vertical="center" wrapText="1"/>
    </xf>
    <xf numFmtId="165" fontId="82" fillId="0" borderId="152" xfId="0" applyNumberFormat="1" applyFont="1" applyBorder="1" applyAlignment="1">
      <alignment horizontal="right" vertical="center" wrapText="1"/>
    </xf>
    <xf numFmtId="3" fontId="79" fillId="0" borderId="157" xfId="0" applyNumberFormat="1" applyFont="1" applyFill="1" applyBorder="1" applyAlignment="1">
      <alignment vertical="center" wrapText="1"/>
    </xf>
    <xf numFmtId="3" fontId="79" fillId="0" borderId="150" xfId="0" applyNumberFormat="1" applyFont="1" applyBorder="1" applyAlignment="1">
      <alignment vertical="center" wrapText="1"/>
    </xf>
    <xf numFmtId="164" fontId="79" fillId="0" borderId="151" xfId="0" applyNumberFormat="1" applyFont="1" applyBorder="1" applyAlignment="1">
      <alignment vertical="center" wrapText="1"/>
    </xf>
    <xf numFmtId="3" fontId="79" fillId="0" borderId="150" xfId="0" applyNumberFormat="1" applyFont="1" applyBorder="1" applyAlignment="1">
      <alignment horizontal="right" vertical="center" wrapText="1"/>
    </xf>
    <xf numFmtId="164" fontId="79" fillId="0" borderId="150" xfId="0" applyNumberFormat="1" applyFont="1" applyBorder="1" applyAlignment="1">
      <alignment horizontal="right" vertical="center" wrapText="1"/>
    </xf>
    <xf numFmtId="164" fontId="82" fillId="0" borderId="152" xfId="0" applyNumberFormat="1" applyFont="1" applyBorder="1" applyAlignment="1">
      <alignment vertical="center" wrapText="1"/>
    </xf>
    <xf numFmtId="1" fontId="79" fillId="0" borderId="159" xfId="0" applyNumberFormat="1" applyFont="1" applyFill="1" applyBorder="1" applyAlignment="1">
      <alignment horizontal="right" vertical="center" wrapText="1"/>
    </xf>
    <xf numFmtId="165" fontId="78" fillId="0" borderId="152" xfId="0" applyNumberFormat="1" applyFont="1" applyBorder="1" applyAlignment="1">
      <alignment horizontal="right" vertical="center" wrapText="1"/>
    </xf>
    <xf numFmtId="0" fontId="78" fillId="0" borderId="155" xfId="0" applyFont="1" applyBorder="1" applyAlignment="1">
      <alignment horizontal="centerContinuous"/>
    </xf>
    <xf numFmtId="0" fontId="79" fillId="0" borderId="106" xfId="0" applyFont="1" applyBorder="1"/>
    <xf numFmtId="0" fontId="79" fillId="0" borderId="0" xfId="0" applyFont="1" applyBorder="1"/>
    <xf numFmtId="0" fontId="79" fillId="0" borderId="20" xfId="0" applyFont="1" applyBorder="1"/>
    <xf numFmtId="0" fontId="78" fillId="0" borderId="106" xfId="0" applyFont="1" applyFill="1" applyBorder="1" applyAlignment="1">
      <alignment horizontal="center" vertical="center"/>
    </xf>
    <xf numFmtId="0" fontId="79" fillId="0" borderId="165" xfId="0" applyFont="1" applyFill="1" applyBorder="1" applyAlignment="1">
      <alignment horizontal="centerContinuous" vertical="center" wrapText="1"/>
    </xf>
    <xf numFmtId="0" fontId="79" fillId="0" borderId="162" xfId="0" applyFont="1" applyFill="1" applyBorder="1" applyAlignment="1">
      <alignment horizontal="center" wrapText="1"/>
    </xf>
    <xf numFmtId="1" fontId="78" fillId="0" borderId="159" xfId="0" applyNumberFormat="1" applyFont="1" applyFill="1" applyBorder="1" applyAlignment="1">
      <alignment vertical="center" wrapText="1"/>
    </xf>
    <xf numFmtId="0" fontId="79" fillId="0" borderId="134" xfId="0" applyFont="1" applyBorder="1" applyAlignment="1">
      <alignment vertical="center" wrapText="1"/>
    </xf>
    <xf numFmtId="0" fontId="79" fillId="0" borderId="119" xfId="0" applyFont="1" applyBorder="1" applyAlignment="1">
      <alignment vertical="center" wrapText="1"/>
    </xf>
    <xf numFmtId="1" fontId="78" fillId="0" borderId="157" xfId="0" applyNumberFormat="1" applyFont="1" applyFill="1" applyBorder="1" applyAlignment="1">
      <alignment vertical="center" wrapText="1"/>
    </xf>
    <xf numFmtId="1" fontId="79" fillId="0" borderId="150" xfId="0" applyNumberFormat="1" applyFont="1" applyBorder="1" applyAlignment="1">
      <alignment vertical="center" wrapText="1"/>
    </xf>
    <xf numFmtId="165" fontId="79" fillId="0" borderId="150" xfId="0" applyNumberFormat="1" applyFont="1" applyBorder="1" applyAlignment="1">
      <alignment vertical="center" wrapText="1"/>
    </xf>
    <xf numFmtId="0" fontId="79" fillId="0" borderId="120" xfId="0" applyFont="1" applyBorder="1" applyAlignment="1">
      <alignment vertical="center" wrapText="1"/>
    </xf>
    <xf numFmtId="0" fontId="79" fillId="0" borderId="159" xfId="0" applyFont="1" applyFill="1" applyBorder="1" applyAlignment="1">
      <alignment horizontal="centerContinuous" vertical="center" wrapText="1"/>
    </xf>
    <xf numFmtId="0" fontId="79" fillId="0" borderId="156" xfId="0" applyFont="1" applyFill="1" applyBorder="1" applyAlignment="1">
      <alignment horizontal="centerContinuous" vertical="center" wrapText="1"/>
    </xf>
    <xf numFmtId="0" fontId="79" fillId="0" borderId="160" xfId="0" applyFont="1" applyFill="1" applyBorder="1" applyAlignment="1">
      <alignment horizontal="centerContinuous" vertical="center" wrapText="1"/>
    </xf>
    <xf numFmtId="14" fontId="80" fillId="0" borderId="165" xfId="0" applyNumberFormat="1" applyFont="1" applyBorder="1" applyAlignment="1">
      <alignment horizontal="center" vertical="center" wrapText="1"/>
    </xf>
    <xf numFmtId="1" fontId="78" fillId="0" borderId="157" xfId="0" applyNumberFormat="1" applyFont="1" applyFill="1" applyBorder="1" applyAlignment="1">
      <alignment horizontal="right" vertical="center" wrapText="1"/>
    </xf>
    <xf numFmtId="1" fontId="78" fillId="0" borderId="163" xfId="0" applyNumberFormat="1" applyFont="1" applyFill="1" applyBorder="1" applyAlignment="1">
      <alignment horizontal="right" vertical="center" wrapText="1"/>
    </xf>
    <xf numFmtId="165" fontId="79" fillId="0" borderId="151" xfId="0" applyNumberFormat="1" applyFont="1" applyBorder="1" applyAlignment="1">
      <alignment vertical="center" wrapText="1"/>
    </xf>
    <xf numFmtId="0" fontId="78" fillId="0" borderId="106" xfId="0" applyFont="1" applyBorder="1" applyAlignment="1">
      <alignment horizontal="center" vertical="center"/>
    </xf>
    <xf numFmtId="0" fontId="79" fillId="0" borderId="152" xfId="0" applyFont="1" applyBorder="1" applyAlignment="1">
      <alignment horizontal="centerContinuous" vertical="center" wrapText="1"/>
    </xf>
    <xf numFmtId="0" fontId="79" fillId="0" borderId="106" xfId="0" applyFont="1" applyBorder="1" applyAlignment="1">
      <alignment horizontal="center" vertical="center" wrapText="1"/>
    </xf>
    <xf numFmtId="4" fontId="79" fillId="0" borderId="159" xfId="0" applyNumberFormat="1" applyFont="1" applyFill="1" applyBorder="1" applyAlignment="1">
      <alignment horizontal="right" vertical="center" wrapText="1"/>
    </xf>
    <xf numFmtId="4" fontId="79" fillId="0" borderId="156" xfId="0" applyNumberFormat="1" applyFont="1" applyBorder="1" applyAlignment="1">
      <alignment horizontal="right" vertical="center" wrapText="1"/>
    </xf>
    <xf numFmtId="0" fontId="79" fillId="0" borderId="79" xfId="0" quotePrefix="1" applyFont="1" applyBorder="1" applyAlignment="1">
      <alignment horizontal="center" vertical="center" wrapText="1"/>
    </xf>
    <xf numFmtId="10" fontId="79" fillId="0" borderId="79" xfId="0" quotePrefix="1" applyNumberFormat="1" applyFont="1" applyBorder="1" applyAlignment="1">
      <alignment horizontal="center" vertical="center" wrapText="1"/>
    </xf>
    <xf numFmtId="10" fontId="79" fillId="0" borderId="75" xfId="0" quotePrefix="1" applyNumberFormat="1" applyFont="1" applyBorder="1" applyAlignment="1">
      <alignment horizontal="center" vertical="center" wrapText="1"/>
    </xf>
    <xf numFmtId="0" fontId="78" fillId="0" borderId="139" xfId="0" applyFont="1" applyBorder="1" applyAlignment="1">
      <alignment vertical="center" wrapText="1"/>
    </xf>
    <xf numFmtId="3" fontId="78" fillId="0" borderId="152" xfId="0" applyNumberFormat="1" applyFont="1" applyBorder="1" applyAlignment="1">
      <alignment vertical="center" wrapText="1"/>
    </xf>
    <xf numFmtId="0" fontId="79" fillId="0" borderId="75" xfId="0" applyFont="1" applyBorder="1" applyAlignment="1">
      <alignment horizontal="center" vertical="center" wrapText="1"/>
    </xf>
    <xf numFmtId="0" fontId="78" fillId="0" borderId="144" xfId="0" applyFont="1" applyBorder="1" applyAlignment="1">
      <alignment vertical="center" wrapText="1"/>
    </xf>
    <xf numFmtId="0" fontId="79" fillId="0" borderId="155" xfId="0" applyFont="1" applyBorder="1" applyAlignment="1">
      <alignment horizontal="center" vertical="center" wrapText="1"/>
    </xf>
    <xf numFmtId="0" fontId="79" fillId="0" borderId="149" xfId="0" applyFont="1" applyBorder="1" applyAlignment="1">
      <alignment horizontal="center" vertical="center" wrapText="1"/>
    </xf>
    <xf numFmtId="0" fontId="79" fillId="0" borderId="165" xfId="0" applyFont="1" applyBorder="1" applyAlignment="1">
      <alignment horizontal="centerContinuous" vertical="center" wrapText="1"/>
    </xf>
    <xf numFmtId="0" fontId="79" fillId="0" borderId="162" xfId="0" applyFont="1" applyBorder="1" applyAlignment="1">
      <alignment horizontal="center" wrapText="1"/>
    </xf>
    <xf numFmtId="4" fontId="79" fillId="0" borderId="160" xfId="0" applyNumberFormat="1" applyFont="1" applyBorder="1" applyAlignment="1">
      <alignment horizontal="right" vertical="center" wrapText="1"/>
    </xf>
    <xf numFmtId="164" fontId="79" fillId="31" borderId="161" xfId="0" applyNumberFormat="1" applyFont="1" applyFill="1" applyBorder="1" applyAlignment="1">
      <alignment horizontal="right" vertical="center" wrapText="1"/>
    </xf>
    <xf numFmtId="164" fontId="79" fillId="31" borderId="162" xfId="0" applyNumberFormat="1" applyFont="1" applyFill="1" applyBorder="1" applyAlignment="1">
      <alignment horizontal="right" vertical="center" wrapText="1"/>
    </xf>
    <xf numFmtId="1" fontId="78" fillId="0" borderId="165" xfId="0" applyNumberFormat="1" applyFont="1" applyBorder="1" applyAlignment="1">
      <alignment horizontal="right" vertical="center" wrapText="1"/>
    </xf>
    <xf numFmtId="3" fontId="78" fillId="0" borderId="165" xfId="0" applyNumberFormat="1" applyFont="1" applyBorder="1" applyAlignment="1">
      <alignment horizontal="right" vertical="center" wrapText="1"/>
    </xf>
    <xf numFmtId="1" fontId="79" fillId="0" borderId="160" xfId="0" applyNumberFormat="1" applyFont="1" applyBorder="1" applyAlignment="1">
      <alignment horizontal="right" vertical="center" wrapText="1"/>
    </xf>
    <xf numFmtId="164" fontId="79" fillId="0" borderId="161" xfId="0" applyNumberFormat="1" applyFont="1" applyBorder="1" applyAlignment="1">
      <alignment horizontal="right" vertical="center" wrapText="1"/>
    </xf>
    <xf numFmtId="3" fontId="79" fillId="0" borderId="159" xfId="0" applyNumberFormat="1" applyFont="1" applyFill="1" applyBorder="1" applyAlignment="1">
      <alignment horizontal="right" vertical="center" wrapText="1"/>
    </xf>
    <xf numFmtId="3" fontId="79" fillId="0" borderId="160" xfId="0" applyNumberFormat="1" applyFont="1" applyBorder="1" applyAlignment="1">
      <alignment horizontal="right" vertical="center" wrapText="1"/>
    </xf>
    <xf numFmtId="164" fontId="79" fillId="31" borderId="166" xfId="0" applyNumberFormat="1" applyFont="1" applyFill="1" applyBorder="1" applyAlignment="1">
      <alignment horizontal="right" vertical="center" wrapText="1"/>
    </xf>
    <xf numFmtId="164" fontId="79" fillId="31" borderId="65" xfId="0" applyNumberFormat="1" applyFont="1" applyFill="1" applyBorder="1" applyAlignment="1">
      <alignment horizontal="right" vertical="center" wrapText="1"/>
    </xf>
    <xf numFmtId="164" fontId="79" fillId="0" borderId="166" xfId="0" applyNumberFormat="1" applyFont="1" applyBorder="1" applyAlignment="1">
      <alignment horizontal="right" vertical="center" wrapText="1"/>
    </xf>
    <xf numFmtId="1" fontId="79" fillId="0" borderId="168" xfId="0" applyNumberFormat="1" applyFont="1" applyBorder="1" applyAlignment="1">
      <alignment horizontal="right" vertical="center" wrapText="1"/>
    </xf>
    <xf numFmtId="164" fontId="79" fillId="31" borderId="167" xfId="0" applyNumberFormat="1" applyFont="1" applyFill="1" applyBorder="1" applyAlignment="1">
      <alignment horizontal="right" vertical="center" wrapText="1"/>
    </xf>
    <xf numFmtId="164" fontId="79" fillId="0" borderId="104" xfId="0" applyNumberFormat="1" applyFont="1" applyBorder="1" applyAlignment="1">
      <alignment horizontal="right" vertical="center" wrapText="1"/>
    </xf>
    <xf numFmtId="164" fontId="79" fillId="0" borderId="66" xfId="0" applyNumberFormat="1" applyFont="1" applyBorder="1" applyAlignment="1">
      <alignment horizontal="right" vertical="center" wrapText="1"/>
    </xf>
    <xf numFmtId="3" fontId="78" fillId="0" borderId="165" xfId="0" applyNumberFormat="1" applyFont="1" applyFill="1" applyBorder="1" applyAlignment="1">
      <alignment horizontal="right" vertical="center" wrapText="1"/>
    </xf>
    <xf numFmtId="164" fontId="79" fillId="31" borderId="28" xfId="0" applyNumberFormat="1" applyFont="1" applyFill="1" applyBorder="1" applyAlignment="1">
      <alignment horizontal="right" vertical="center" wrapText="1"/>
    </xf>
    <xf numFmtId="3" fontId="79" fillId="0" borderId="15" xfId="0" applyNumberFormat="1" applyFont="1" applyBorder="1" applyAlignment="1">
      <alignment horizontal="right" vertical="center" wrapText="1"/>
    </xf>
    <xf numFmtId="164" fontId="79" fillId="31" borderId="27" xfId="0" applyNumberFormat="1" applyFont="1" applyFill="1" applyBorder="1" applyAlignment="1">
      <alignment horizontal="right" vertical="center" wrapText="1"/>
    </xf>
    <xf numFmtId="164" fontId="79" fillId="31" borderId="147" xfId="0" applyNumberFormat="1" applyFont="1" applyFill="1" applyBorder="1" applyAlignment="1">
      <alignment horizontal="right" vertical="center" wrapText="1"/>
    </xf>
    <xf numFmtId="1" fontId="79" fillId="0" borderId="163" xfId="0" applyNumberFormat="1" applyFont="1" applyBorder="1" applyAlignment="1">
      <alignment horizontal="right" vertical="center" wrapText="1"/>
    </xf>
    <xf numFmtId="164" fontId="79" fillId="0" borderId="168" xfId="0" applyNumberFormat="1" applyFont="1" applyBorder="1" applyAlignment="1">
      <alignment horizontal="right" vertical="center" wrapText="1"/>
    </xf>
    <xf numFmtId="3" fontId="79" fillId="0" borderId="163" xfId="0" applyNumberFormat="1" applyFont="1" applyBorder="1" applyAlignment="1">
      <alignment horizontal="right" vertical="center" wrapText="1"/>
    </xf>
    <xf numFmtId="164" fontId="79" fillId="0" borderId="167" xfId="0" applyNumberFormat="1" applyFont="1" applyBorder="1" applyAlignment="1">
      <alignment horizontal="right" vertical="center" wrapText="1"/>
    </xf>
    <xf numFmtId="0" fontId="78" fillId="0" borderId="159" xfId="0" applyFont="1" applyBorder="1" applyAlignment="1">
      <alignment horizontal="centerContinuous" vertical="center" wrapText="1"/>
    </xf>
    <xf numFmtId="0" fontId="78" fillId="0" borderId="166" xfId="0" applyFont="1" applyBorder="1" applyAlignment="1">
      <alignment horizontal="centerContinuous" vertical="center" wrapText="1"/>
    </xf>
    <xf numFmtId="14" fontId="78" fillId="0" borderId="144" xfId="0" applyNumberFormat="1" applyFont="1" applyBorder="1" applyAlignment="1">
      <alignment horizontal="center" vertical="center" wrapText="1"/>
    </xf>
    <xf numFmtId="0" fontId="81" fillId="0" borderId="161" xfId="0" applyFont="1" applyBorder="1" applyAlignment="1">
      <alignment horizontal="center" wrapText="1"/>
    </xf>
    <xf numFmtId="0" fontId="81" fillId="0" borderId="162" xfId="0" applyFont="1" applyBorder="1" applyAlignment="1">
      <alignment horizontal="center" wrapText="1"/>
    </xf>
    <xf numFmtId="3" fontId="79" fillId="0" borderId="149" xfId="0" applyNumberFormat="1" applyFont="1" applyFill="1" applyBorder="1" applyAlignment="1">
      <alignment horizontal="right" vertical="center" wrapText="1"/>
    </xf>
    <xf numFmtId="3" fontId="79" fillId="0" borderId="134" xfId="0" applyNumberFormat="1" applyFont="1" applyFill="1" applyBorder="1" applyAlignment="1">
      <alignment horizontal="right" vertical="center" wrapText="1"/>
    </xf>
    <xf numFmtId="3" fontId="79" fillId="0" borderId="76" xfId="0" applyNumberFormat="1" applyFont="1" applyFill="1" applyBorder="1" applyAlignment="1">
      <alignment horizontal="right" vertical="center" wrapText="1"/>
    </xf>
    <xf numFmtId="3" fontId="82" fillId="0" borderId="144" xfId="0" applyNumberFormat="1" applyFont="1" applyFill="1" applyBorder="1" applyAlignment="1">
      <alignment horizontal="right" vertical="center" wrapText="1"/>
    </xf>
    <xf numFmtId="3" fontId="79" fillId="0" borderId="81" xfId="0" applyNumberFormat="1" applyFont="1" applyFill="1" applyBorder="1" applyAlignment="1">
      <alignment horizontal="right" vertical="center" wrapText="1"/>
    </xf>
    <xf numFmtId="3" fontId="79" fillId="0" borderId="107" xfId="0" applyNumberFormat="1" applyFont="1" applyFill="1" applyBorder="1" applyAlignment="1">
      <alignment horizontal="right" vertical="center" wrapText="1"/>
    </xf>
    <xf numFmtId="3" fontId="79" fillId="0" borderId="119" xfId="0" applyNumberFormat="1" applyFont="1" applyFill="1" applyBorder="1" applyAlignment="1">
      <alignment horizontal="right" vertical="center" wrapText="1"/>
    </xf>
    <xf numFmtId="164" fontId="8" fillId="0" borderId="164" xfId="0" applyNumberFormat="1" applyFont="1" applyBorder="1" applyAlignment="1">
      <alignment horizontal="right" vertical="center" wrapText="1"/>
    </xf>
    <xf numFmtId="3" fontId="74" fillId="0" borderId="157" xfId="0" applyNumberFormat="1" applyFont="1" applyFill="1" applyBorder="1" applyAlignment="1">
      <alignment horizontal="right" vertical="center" wrapText="1"/>
    </xf>
    <xf numFmtId="14" fontId="84" fillId="0" borderId="116" xfId="0" applyNumberFormat="1" applyFont="1" applyBorder="1" applyAlignment="1">
      <alignment horizontal="center" vertical="center" wrapText="1"/>
    </xf>
    <xf numFmtId="14" fontId="84" fillId="0" borderId="144" xfId="0" applyNumberFormat="1" applyFont="1" applyBorder="1" applyAlignment="1">
      <alignment horizontal="center" vertical="center" wrapText="1"/>
    </xf>
    <xf numFmtId="0" fontId="85" fillId="0" borderId="122" xfId="0" applyFont="1" applyBorder="1" applyAlignment="1">
      <alignment horizontal="center" vertical="center" wrapText="1"/>
    </xf>
    <xf numFmtId="0" fontId="85" fillId="0" borderId="121" xfId="0" applyFont="1" applyBorder="1" applyAlignment="1">
      <alignment horizontal="center" vertical="center" wrapText="1"/>
    </xf>
    <xf numFmtId="3" fontId="79" fillId="0" borderId="116" xfId="0" applyNumberFormat="1" applyFont="1" applyFill="1" applyBorder="1" applyAlignment="1">
      <alignment horizontal="right" vertical="center" wrapText="1"/>
    </xf>
    <xf numFmtId="1" fontId="74" fillId="0" borderId="171" xfId="0" applyNumberFormat="1" applyFont="1" applyFill="1" applyBorder="1" applyAlignment="1">
      <alignment horizontal="right" vertical="center" wrapText="1"/>
    </xf>
    <xf numFmtId="1" fontId="120" fillId="0" borderId="171" xfId="0" applyNumberFormat="1" applyFont="1" applyFill="1" applyBorder="1" applyAlignment="1">
      <alignment horizontal="right" vertical="center" wrapText="1"/>
    </xf>
    <xf numFmtId="1" fontId="121" fillId="28" borderId="171" xfId="0" applyNumberFormat="1" applyFont="1" applyFill="1" applyBorder="1" applyAlignment="1">
      <alignment horizontal="right" vertical="center" wrapText="1"/>
    </xf>
    <xf numFmtId="1" fontId="34" fillId="0" borderId="169" xfId="0" applyNumberFormat="1" applyFont="1" applyFill="1" applyBorder="1" applyAlignment="1">
      <alignment horizontal="right" vertical="center" wrapText="1"/>
    </xf>
    <xf numFmtId="1" fontId="35" fillId="0" borderId="169" xfId="0" applyNumberFormat="1" applyFont="1" applyFill="1" applyBorder="1" applyAlignment="1">
      <alignment horizontal="right" vertical="center" wrapText="1"/>
    </xf>
    <xf numFmtId="1" fontId="123" fillId="28" borderId="169" xfId="0" applyNumberFormat="1" applyFont="1" applyFill="1" applyBorder="1" applyAlignment="1">
      <alignment horizontal="right" vertical="center" wrapText="1"/>
    </xf>
    <xf numFmtId="0" fontId="65" fillId="0" borderId="172" xfId="0" applyFont="1" applyBorder="1"/>
    <xf numFmtId="0" fontId="0" fillId="0" borderId="173" xfId="0" applyBorder="1"/>
    <xf numFmtId="0" fontId="0" fillId="0" borderId="174" xfId="0" applyBorder="1"/>
    <xf numFmtId="0" fontId="69" fillId="0" borderId="172" xfId="0" applyFont="1" applyBorder="1"/>
    <xf numFmtId="166" fontId="66" fillId="0" borderId="175" xfId="0" applyNumberFormat="1" applyFont="1" applyBorder="1" applyAlignment="1">
      <alignment horizontal="centerContinuous" vertical="center" wrapText="1"/>
    </xf>
    <xf numFmtId="14" fontId="80" fillId="0" borderId="172" xfId="0" applyNumberFormat="1" applyFont="1" applyBorder="1" applyAlignment="1">
      <alignment horizontal="center" vertical="center" wrapText="1"/>
    </xf>
    <xf numFmtId="1" fontId="79" fillId="0" borderId="174" xfId="0" applyNumberFormat="1" applyFont="1" applyBorder="1" applyAlignment="1">
      <alignment vertical="center" wrapText="1"/>
    </xf>
    <xf numFmtId="165" fontId="79" fillId="0" borderId="174" xfId="0" applyNumberFormat="1" applyFont="1" applyBorder="1" applyAlignment="1">
      <alignment vertical="center" wrapText="1"/>
    </xf>
    <xf numFmtId="164" fontId="79" fillId="0" borderId="173" xfId="0" applyNumberFormat="1" applyFont="1" applyBorder="1" applyAlignment="1">
      <alignment horizontal="right" vertical="center" wrapText="1"/>
    </xf>
    <xf numFmtId="164" fontId="78" fillId="0" borderId="175" xfId="0" applyNumberFormat="1" applyFont="1" applyBorder="1" applyAlignment="1">
      <alignment horizontal="right" vertical="center" wrapText="1"/>
    </xf>
    <xf numFmtId="164" fontId="78" fillId="31" borderId="175" xfId="0" applyNumberFormat="1" applyFont="1" applyFill="1" applyBorder="1" applyAlignment="1">
      <alignment horizontal="right" vertical="center" wrapText="1"/>
    </xf>
    <xf numFmtId="164" fontId="79" fillId="31" borderId="175" xfId="0" applyNumberFormat="1" applyFont="1" applyFill="1" applyBorder="1" applyAlignment="1">
      <alignment horizontal="right" vertical="center" wrapText="1"/>
    </xf>
    <xf numFmtId="0" fontId="79" fillId="0" borderId="173" xfId="0" applyFont="1" applyFill="1" applyBorder="1" applyAlignment="1">
      <alignment horizontal="center" wrapText="1"/>
    </xf>
    <xf numFmtId="0" fontId="79" fillId="0" borderId="172" xfId="0" applyFont="1" applyBorder="1" applyAlignment="1">
      <alignment horizontal="center" vertical="center" wrapText="1"/>
    </xf>
    <xf numFmtId="165" fontId="79" fillId="0" borderId="172" xfId="0" applyNumberFormat="1" applyFont="1" applyBorder="1" applyAlignment="1">
      <alignment vertical="center" wrapText="1"/>
    </xf>
    <xf numFmtId="0" fontId="67" fillId="0" borderId="173" xfId="0" applyFont="1" applyBorder="1" applyAlignment="1">
      <alignment horizontal="center" wrapText="1"/>
    </xf>
    <xf numFmtId="0" fontId="67" fillId="0" borderId="174" xfId="0" applyFont="1" applyBorder="1" applyAlignment="1">
      <alignment horizontal="center" wrapText="1"/>
    </xf>
    <xf numFmtId="165" fontId="72" fillId="0" borderId="172" xfId="0" applyNumberFormat="1" applyFont="1" applyBorder="1" applyAlignment="1">
      <alignment horizontal="right" vertical="center" wrapText="1"/>
    </xf>
    <xf numFmtId="0" fontId="79" fillId="0" borderId="154" xfId="0" applyFont="1" applyBorder="1" applyAlignment="1">
      <alignment vertical="center" wrapText="1"/>
    </xf>
    <xf numFmtId="0" fontId="79" fillId="0" borderId="107" xfId="0" applyFont="1" applyBorder="1" applyAlignment="1">
      <alignment vertical="center" wrapText="1"/>
    </xf>
    <xf numFmtId="16" fontId="78" fillId="0" borderId="175" xfId="0" applyNumberFormat="1" applyFont="1" applyFill="1" applyBorder="1" applyAlignment="1">
      <alignment horizontal="center" vertical="center" wrapText="1"/>
    </xf>
    <xf numFmtId="0" fontId="78" fillId="0" borderId="172" xfId="0" applyFont="1" applyBorder="1" applyAlignment="1">
      <alignment horizontal="center" vertical="center"/>
    </xf>
    <xf numFmtId="164" fontId="83" fillId="0" borderId="175" xfId="0" applyNumberFormat="1" applyFont="1" applyBorder="1" applyAlignment="1">
      <alignment horizontal="right" vertical="center" wrapText="1"/>
    </xf>
    <xf numFmtId="0" fontId="78" fillId="0" borderId="155" xfId="0" applyFont="1" applyBorder="1" applyAlignment="1">
      <alignment horizontal="center" vertical="center"/>
    </xf>
    <xf numFmtId="0" fontId="79" fillId="0" borderId="106" xfId="0" applyFont="1" applyBorder="1" applyAlignment="1">
      <alignment horizontal="center" vertical="center"/>
    </xf>
    <xf numFmtId="0" fontId="79" fillId="0" borderId="120" xfId="0" applyFont="1" applyBorder="1" applyAlignment="1">
      <alignment horizontal="center" vertical="center"/>
    </xf>
    <xf numFmtId="0" fontId="79" fillId="0" borderId="122" xfId="0" applyFont="1" applyBorder="1" applyAlignment="1">
      <alignment horizontal="center" vertical="center"/>
    </xf>
    <xf numFmtId="0" fontId="78" fillId="0" borderId="156" xfId="0" applyFont="1" applyFill="1" applyBorder="1" applyAlignment="1">
      <alignment horizontal="center"/>
    </xf>
    <xf numFmtId="0" fontId="79" fillId="0" borderId="158" xfId="0" applyFont="1" applyBorder="1" applyAlignment="1">
      <alignment vertical="center" wrapText="1"/>
    </xf>
    <xf numFmtId="0" fontId="78" fillId="0" borderId="173" xfId="0" applyFont="1" applyBorder="1" applyAlignment="1">
      <alignment horizontal="center" vertical="center"/>
    </xf>
    <xf numFmtId="0" fontId="78" fillId="0" borderId="107" xfId="0" applyFont="1" applyBorder="1" applyAlignment="1">
      <alignment horizontal="center" vertical="center"/>
    </xf>
    <xf numFmtId="0" fontId="78" fillId="0" borderId="107" xfId="0" applyFont="1" applyFill="1" applyBorder="1" applyAlignment="1">
      <alignment horizontal="center" vertical="center"/>
    </xf>
    <xf numFmtId="0" fontId="79" fillId="0" borderId="174" xfId="0" applyFont="1" applyBorder="1" applyAlignment="1">
      <alignment horizontal="centerContinuous"/>
    </xf>
    <xf numFmtId="0" fontId="79" fillId="0" borderId="173" xfId="0" applyFont="1" applyBorder="1" applyAlignment="1">
      <alignment horizontal="center" wrapText="1"/>
    </xf>
    <xf numFmtId="0" fontId="79" fillId="0" borderId="122" xfId="0" applyFont="1" applyBorder="1" applyAlignment="1">
      <alignment horizontal="center" vertical="center" wrapText="1"/>
    </xf>
    <xf numFmtId="0" fontId="79" fillId="0" borderId="121" xfId="0" applyFont="1" applyBorder="1" applyAlignment="1">
      <alignment horizontal="center" vertical="center" wrapText="1"/>
    </xf>
    <xf numFmtId="1" fontId="82" fillId="0" borderId="172" xfId="0" applyNumberFormat="1" applyFont="1" applyBorder="1" applyAlignment="1">
      <alignment horizontal="right" vertical="center" wrapText="1"/>
    </xf>
    <xf numFmtId="165" fontId="82" fillId="0" borderId="172" xfId="0" applyNumberFormat="1" applyFont="1" applyBorder="1" applyAlignment="1">
      <alignment horizontal="right" vertical="center" wrapText="1"/>
    </xf>
    <xf numFmtId="3" fontId="82" fillId="0" borderId="172" xfId="0" applyNumberFormat="1" applyFont="1" applyBorder="1" applyAlignment="1">
      <alignment vertical="center" wrapText="1"/>
    </xf>
    <xf numFmtId="164" fontId="82" fillId="0" borderId="172" xfId="0" applyNumberFormat="1" applyFont="1" applyBorder="1" applyAlignment="1">
      <alignment vertical="center" wrapText="1"/>
    </xf>
    <xf numFmtId="1" fontId="78" fillId="0" borderId="172" xfId="0" applyNumberFormat="1" applyFont="1" applyBorder="1" applyAlignment="1">
      <alignment horizontal="right" vertical="center" wrapText="1"/>
    </xf>
    <xf numFmtId="1" fontId="79" fillId="0" borderId="172" xfId="0" applyNumberFormat="1" applyFont="1" applyBorder="1" applyAlignment="1">
      <alignment horizontal="right" vertical="center" wrapText="1"/>
    </xf>
    <xf numFmtId="165" fontId="79" fillId="0" borderId="172" xfId="0" applyNumberFormat="1" applyFont="1" applyBorder="1" applyAlignment="1">
      <alignment horizontal="right" vertical="center" wrapText="1"/>
    </xf>
    <xf numFmtId="164" fontId="78" fillId="0" borderId="144" xfId="0" quotePrefix="1" applyNumberFormat="1" applyFont="1" applyBorder="1" applyAlignment="1">
      <alignment horizontal="right" vertical="center" wrapText="1"/>
    </xf>
    <xf numFmtId="1" fontId="79" fillId="0" borderId="123" xfId="0" applyNumberFormat="1" applyFont="1" applyFill="1" applyBorder="1" applyAlignment="1">
      <alignment horizontal="right" vertical="center" wrapText="1"/>
    </xf>
    <xf numFmtId="1" fontId="79" fillId="0" borderId="140" xfId="0" applyNumberFormat="1" applyFont="1" applyBorder="1" applyAlignment="1">
      <alignment horizontal="right" vertical="center" wrapText="1"/>
    </xf>
    <xf numFmtId="165" fontId="79" fillId="0" borderId="122" xfId="0" applyNumberFormat="1" applyFont="1" applyBorder="1" applyAlignment="1">
      <alignment horizontal="right" vertical="center" wrapText="1"/>
    </xf>
    <xf numFmtId="1" fontId="79" fillId="0" borderId="64" xfId="0" applyNumberFormat="1" applyFont="1" applyBorder="1" applyAlignment="1">
      <alignment horizontal="right" vertical="center" wrapText="1"/>
    </xf>
    <xf numFmtId="1" fontId="82" fillId="0" borderId="152" xfId="0" applyNumberFormat="1" applyFont="1" applyBorder="1" applyAlignment="1">
      <alignment horizontal="right" vertical="center" wrapText="1"/>
    </xf>
    <xf numFmtId="165" fontId="82" fillId="0" borderId="144" xfId="0" applyNumberFormat="1" applyFont="1" applyBorder="1" applyAlignment="1">
      <alignment vertical="center" wrapText="1"/>
    </xf>
    <xf numFmtId="14" fontId="26" fillId="0" borderId="106" xfId="0" applyNumberFormat="1" applyFont="1" applyFill="1" applyBorder="1" applyAlignment="1">
      <alignment horizontal="center" vertical="center"/>
    </xf>
    <xf numFmtId="3" fontId="120" fillId="0" borderId="144" xfId="0" applyNumberFormat="1" applyFont="1" applyFill="1" applyBorder="1" applyAlignment="1">
      <alignment horizontal="right" vertical="center" wrapText="1"/>
    </xf>
    <xf numFmtId="3" fontId="120" fillId="0" borderId="108" xfId="0" applyNumberFormat="1" applyFont="1" applyFill="1" applyBorder="1" applyAlignment="1">
      <alignment horizontal="right" vertical="center" wrapText="1"/>
    </xf>
    <xf numFmtId="3" fontId="120" fillId="0" borderId="157" xfId="0" applyNumberFormat="1" applyFont="1" applyFill="1" applyBorder="1" applyAlignment="1">
      <alignment horizontal="right" vertical="center" wrapText="1"/>
    </xf>
    <xf numFmtId="1" fontId="120" fillId="0" borderId="144" xfId="0" applyNumberFormat="1" applyFont="1" applyFill="1" applyBorder="1" applyAlignment="1">
      <alignment horizontal="right" vertical="center" wrapText="1"/>
    </xf>
    <xf numFmtId="1" fontId="120" fillId="0" borderId="122" xfId="0" applyNumberFormat="1" applyFont="1" applyFill="1" applyBorder="1" applyAlignment="1">
      <alignment horizontal="right" vertical="center" wrapText="1"/>
    </xf>
    <xf numFmtId="0" fontId="0" fillId="0" borderId="155" xfId="0" applyBorder="1"/>
    <xf numFmtId="0" fontId="79" fillId="0" borderId="174" xfId="0" applyFont="1" applyFill="1" applyBorder="1" applyAlignment="1">
      <alignment horizontal="center"/>
    </xf>
    <xf numFmtId="0" fontId="14" fillId="0" borderId="144" xfId="0" applyFont="1" applyBorder="1" applyAlignment="1">
      <alignment horizontal="center" vertical="center" wrapText="1"/>
    </xf>
    <xf numFmtId="0" fontId="78" fillId="0" borderId="155" xfId="0" applyFont="1" applyBorder="1" applyAlignment="1">
      <alignment horizontal="center" vertical="center"/>
    </xf>
    <xf numFmtId="0" fontId="79" fillId="0" borderId="156" xfId="0" applyFont="1" applyBorder="1" applyAlignment="1">
      <alignment horizontal="center" vertical="center"/>
    </xf>
    <xf numFmtId="0" fontId="79" fillId="0" borderId="106" xfId="0" applyFont="1" applyBorder="1" applyAlignment="1">
      <alignment horizontal="center" vertical="center"/>
    </xf>
    <xf numFmtId="0" fontId="79" fillId="0" borderId="0" xfId="0" applyFont="1" applyBorder="1" applyAlignment="1">
      <alignment horizontal="center" vertical="center"/>
    </xf>
    <xf numFmtId="0" fontId="79" fillId="0" borderId="77" xfId="0" applyFont="1" applyBorder="1" applyAlignment="1">
      <alignment horizontal="center" vertical="center"/>
    </xf>
    <xf numFmtId="0" fontId="79" fillId="0" borderId="96" xfId="0" applyFont="1" applyBorder="1" applyAlignment="1">
      <alignment horizontal="center" vertical="center"/>
    </xf>
    <xf numFmtId="0" fontId="78" fillId="0" borderId="139" xfId="0" applyFont="1" applyBorder="1" applyAlignment="1">
      <alignment horizontal="center" vertical="center"/>
    </xf>
    <xf numFmtId="0" fontId="79" fillId="0" borderId="152" xfId="0" applyFont="1" applyBorder="1" applyAlignment="1">
      <alignment horizontal="center" vertical="center"/>
    </xf>
    <xf numFmtId="0" fontId="79" fillId="0" borderId="172" xfId="0" applyFont="1" applyBorder="1" applyAlignment="1">
      <alignment horizontal="center" vertical="center"/>
    </xf>
    <xf numFmtId="0" fontId="80" fillId="0" borderId="173" xfId="0" applyFont="1" applyBorder="1" applyAlignment="1">
      <alignment horizontal="center" vertical="center" wrapText="1"/>
    </xf>
    <xf numFmtId="0" fontId="81" fillId="0" borderId="122" xfId="0" applyFont="1" applyBorder="1" applyAlignment="1">
      <alignment horizontal="center" vertical="center" wrapText="1"/>
    </xf>
    <xf numFmtId="171" fontId="78" fillId="0" borderId="139" xfId="0" applyNumberFormat="1" applyFont="1" applyBorder="1" applyAlignment="1">
      <alignment horizontal="center" vertical="center"/>
    </xf>
    <xf numFmtId="171" fontId="78" fillId="0" borderId="172" xfId="0" applyNumberFormat="1" applyFont="1" applyBorder="1" applyAlignment="1">
      <alignment horizontal="center" vertical="center"/>
    </xf>
    <xf numFmtId="0" fontId="79" fillId="0" borderId="80" xfId="0" applyFont="1" applyBorder="1" applyAlignment="1">
      <alignment horizontal="center" vertical="center" wrapText="1"/>
    </xf>
    <xf numFmtId="0" fontId="79" fillId="0" borderId="95" xfId="0" applyFont="1" applyBorder="1" applyAlignment="1">
      <alignment horizontal="center" vertical="center" wrapText="1"/>
    </xf>
    <xf numFmtId="49" fontId="75" fillId="0" borderId="110" xfId="49" applyNumberFormat="1" applyFont="1" applyFill="1" applyBorder="1" applyAlignment="1">
      <alignment horizontal="center" vertical="center" wrapText="1"/>
    </xf>
    <xf numFmtId="0" fontId="1" fillId="0" borderId="122" xfId="49" applyFont="1" applyFill="1" applyBorder="1" applyAlignment="1">
      <alignment horizontal="center" vertical="center" wrapText="1"/>
    </xf>
    <xf numFmtId="49" fontId="75" fillId="0" borderId="122" xfId="49" applyNumberFormat="1" applyFont="1" applyFill="1" applyBorder="1" applyAlignment="1">
      <alignment horizontal="center" vertical="center" wrapText="1"/>
    </xf>
    <xf numFmtId="0" fontId="79" fillId="0" borderId="174" xfId="0" applyFont="1" applyBorder="1" applyAlignment="1">
      <alignment horizontal="center" vertical="center"/>
    </xf>
    <xf numFmtId="0" fontId="79" fillId="0" borderId="20" xfId="0" applyFont="1" applyBorder="1" applyAlignment="1">
      <alignment horizontal="center" vertical="center"/>
    </xf>
    <xf numFmtId="0" fontId="79" fillId="0" borderId="120" xfId="0" applyFont="1" applyBorder="1" applyAlignment="1">
      <alignment horizontal="center" vertical="center"/>
    </xf>
    <xf numFmtId="0" fontId="79" fillId="0" borderId="121" xfId="0" applyFont="1" applyBorder="1" applyAlignment="1">
      <alignment horizontal="center" vertical="center"/>
    </xf>
    <xf numFmtId="0" fontId="81" fillId="0" borderId="139" xfId="0" applyFont="1" applyBorder="1" applyAlignment="1">
      <alignment vertical="center" wrapText="1"/>
    </xf>
    <xf numFmtId="0" fontId="81" fillId="0" borderId="172" xfId="0" applyFont="1" applyBorder="1" applyAlignment="1">
      <alignment vertical="center" wrapText="1"/>
    </xf>
    <xf numFmtId="0" fontId="79" fillId="0" borderId="120" xfId="0" applyFont="1" applyBorder="1" applyAlignment="1">
      <alignment horizontal="center" vertical="center" wrapText="1"/>
    </xf>
    <xf numFmtId="0" fontId="79" fillId="0" borderId="140" xfId="0" applyFont="1" applyBorder="1" applyAlignment="1">
      <alignment horizontal="center" vertical="center" wrapText="1"/>
    </xf>
    <xf numFmtId="0" fontId="79" fillId="0" borderId="139" xfId="0" applyFont="1" applyFill="1" applyBorder="1" applyAlignment="1">
      <alignment horizontal="center" vertical="center" wrapText="1"/>
    </xf>
    <xf numFmtId="0" fontId="79" fillId="0" borderId="172" xfId="0" applyFont="1" applyFill="1" applyBorder="1" applyAlignment="1">
      <alignment horizontal="center" vertical="center" wrapText="1"/>
    </xf>
    <xf numFmtId="0" fontId="78" fillId="0" borderId="173" xfId="0" applyFont="1" applyFill="1" applyBorder="1" applyAlignment="1">
      <alignment horizontal="center" vertical="center"/>
    </xf>
    <xf numFmtId="0" fontId="78" fillId="0" borderId="107" xfId="0" applyFont="1" applyFill="1" applyBorder="1" applyAlignment="1">
      <alignment horizontal="center" vertical="center"/>
    </xf>
    <xf numFmtId="0" fontId="78" fillId="0" borderId="122" xfId="0" applyFont="1" applyFill="1" applyBorder="1" applyAlignment="1">
      <alignment horizontal="center" vertical="center"/>
    </xf>
    <xf numFmtId="0" fontId="78" fillId="0" borderId="106" xfId="0" applyFont="1" applyBorder="1" applyAlignment="1">
      <alignment horizontal="center" vertical="center"/>
    </xf>
    <xf numFmtId="0" fontId="78" fillId="0" borderId="107" xfId="0" applyFont="1" applyBorder="1" applyAlignment="1">
      <alignment horizontal="center" vertical="center"/>
    </xf>
    <xf numFmtId="0" fontId="78" fillId="0" borderId="122" xfId="0" applyFont="1" applyBorder="1" applyAlignment="1">
      <alignment horizontal="center" vertical="center"/>
    </xf>
    <xf numFmtId="0" fontId="79" fillId="0" borderId="79" xfId="0" applyFont="1" applyBorder="1" applyAlignment="1">
      <alignment vertical="center" wrapText="1"/>
    </xf>
    <xf numFmtId="0" fontId="79" fillId="0" borderId="85" xfId="0" applyFont="1" applyBorder="1" applyAlignment="1">
      <alignment vertical="center" wrapText="1"/>
    </xf>
    <xf numFmtId="0" fontId="79" fillId="0" borderId="80" xfId="0" applyFont="1" applyBorder="1" applyAlignment="1">
      <alignment vertical="center" wrapText="1"/>
    </xf>
    <xf numFmtId="0" fontId="79" fillId="0" borderId="88" xfId="0" applyFont="1" applyBorder="1" applyAlignment="1">
      <alignment vertical="center" wrapText="1"/>
    </xf>
    <xf numFmtId="0" fontId="79" fillId="0" borderId="173" xfId="0" applyFont="1" applyBorder="1" applyAlignment="1">
      <alignment vertical="center" wrapText="1"/>
    </xf>
    <xf numFmtId="0" fontId="79" fillId="0" borderId="81" xfId="0" applyFont="1" applyBorder="1" applyAlignment="1">
      <alignment vertical="center" wrapText="1"/>
    </xf>
    <xf numFmtId="0" fontId="79" fillId="0" borderId="107" xfId="0" applyFont="1" applyBorder="1" applyAlignment="1">
      <alignment vertical="center" wrapText="1"/>
    </xf>
    <xf numFmtId="0" fontId="79" fillId="0" borderId="122" xfId="0" applyFont="1" applyBorder="1" applyAlignment="1">
      <alignment vertical="center" wrapText="1"/>
    </xf>
    <xf numFmtId="0" fontId="79" fillId="0" borderId="158" xfId="0" applyFont="1" applyBorder="1" applyAlignment="1">
      <alignment vertical="center" wrapText="1"/>
    </xf>
    <xf numFmtId="0" fontId="79" fillId="0" borderId="150" xfId="0" applyFont="1" applyBorder="1" applyAlignment="1">
      <alignment vertical="center" wrapText="1"/>
    </xf>
    <xf numFmtId="0" fontId="79" fillId="0" borderId="77" xfId="0" applyFont="1" applyBorder="1" applyAlignment="1">
      <alignment vertical="center" wrapText="1"/>
    </xf>
    <xf numFmtId="0" fontId="79" fillId="0" borderId="96" xfId="0" applyFont="1" applyBorder="1" applyAlignment="1">
      <alignment vertical="center" wrapText="1"/>
    </xf>
    <xf numFmtId="0" fontId="79" fillId="0" borderId="93" xfId="0" applyFont="1" applyBorder="1" applyAlignment="1">
      <alignment vertical="center" wrapText="1"/>
    </xf>
    <xf numFmtId="0" fontId="79" fillId="0" borderId="75" xfId="0" applyFont="1" applyBorder="1" applyAlignment="1">
      <alignment vertical="center" wrapText="1"/>
    </xf>
    <xf numFmtId="0" fontId="79" fillId="0" borderId="94" xfId="0" applyFont="1" applyBorder="1" applyAlignment="1">
      <alignment vertical="center" wrapText="1"/>
    </xf>
    <xf numFmtId="0" fontId="78" fillId="0" borderId="173" xfId="0" applyFont="1" applyBorder="1" applyAlignment="1">
      <alignment horizontal="center" vertical="center" wrapText="1"/>
    </xf>
    <xf numFmtId="0" fontId="79" fillId="0" borderId="122" xfId="0" applyFont="1" applyBorder="1" applyAlignment="1">
      <alignment horizontal="center" vertical="center" wrapText="1"/>
    </xf>
    <xf numFmtId="0" fontId="79" fillId="0" borderId="121" xfId="0" applyFont="1" applyBorder="1" applyAlignment="1">
      <alignment horizontal="center" vertical="center" wrapText="1"/>
    </xf>
    <xf numFmtId="0" fontId="79" fillId="0" borderId="107" xfId="0" applyFont="1" applyBorder="1" applyAlignment="1">
      <alignment horizontal="center" vertical="center"/>
    </xf>
    <xf numFmtId="0" fontId="79" fillId="0" borderId="122" xfId="0" applyFont="1" applyBorder="1" applyAlignment="1">
      <alignment horizontal="center" vertical="center"/>
    </xf>
    <xf numFmtId="0" fontId="78" fillId="0" borderId="107" xfId="0" applyFont="1" applyBorder="1" applyAlignment="1">
      <alignment horizontal="center" vertical="center" wrapText="1"/>
    </xf>
    <xf numFmtId="0" fontId="78" fillId="0" borderId="122" xfId="0" applyFont="1" applyBorder="1" applyAlignment="1">
      <alignment horizontal="center" vertical="center" wrapText="1"/>
    </xf>
    <xf numFmtId="0" fontId="78" fillId="0" borderId="156" xfId="0" applyFont="1" applyBorder="1" applyAlignment="1">
      <alignment horizontal="center" vertical="center"/>
    </xf>
    <xf numFmtId="0" fontId="78" fillId="0" borderId="174" xfId="0" applyFont="1" applyBorder="1" applyAlignment="1">
      <alignment horizontal="center" vertical="center"/>
    </xf>
    <xf numFmtId="0" fontId="78" fillId="0" borderId="120" xfId="0" applyFont="1" applyBorder="1" applyAlignment="1">
      <alignment horizontal="center" vertical="center"/>
    </xf>
    <xf numFmtId="0" fontId="78" fillId="0" borderId="140" xfId="0" applyFont="1" applyBorder="1" applyAlignment="1">
      <alignment horizontal="center" vertical="center"/>
    </xf>
    <xf numFmtId="0" fontId="78" fillId="0" borderId="121" xfId="0" applyFont="1" applyBorder="1" applyAlignment="1">
      <alignment horizontal="center" vertical="center"/>
    </xf>
    <xf numFmtId="0" fontId="7" fillId="0" borderId="144" xfId="0" applyFont="1" applyBorder="1" applyAlignment="1">
      <alignment horizontal="center" vertical="center"/>
    </xf>
    <xf numFmtId="0" fontId="26" fillId="0" borderId="144" xfId="0" applyFont="1" applyBorder="1" applyAlignment="1">
      <alignment horizontal="center" vertical="center"/>
    </xf>
    <xf numFmtId="0" fontId="14" fillId="0" borderId="144" xfId="0" applyFont="1" applyBorder="1" applyAlignment="1">
      <alignment horizontal="center" vertical="center" wrapText="1"/>
    </xf>
    <xf numFmtId="0" fontId="8" fillId="0" borderId="144" xfId="0" applyFont="1" applyBorder="1" applyAlignment="1">
      <alignment horizontal="center" vertical="center" wrapText="1"/>
    </xf>
    <xf numFmtId="0" fontId="37" fillId="0" borderId="169" xfId="0" applyFont="1" applyFill="1" applyBorder="1" applyAlignment="1" applyProtection="1">
      <alignment horizontal="center" vertical="center" wrapText="1"/>
      <protection locked="0"/>
    </xf>
    <xf numFmtId="0" fontId="37" fillId="0" borderId="170" xfId="0" applyFont="1" applyFill="1" applyBorder="1" applyAlignment="1" applyProtection="1">
      <alignment horizontal="center" vertical="top" wrapText="1"/>
      <protection locked="0"/>
    </xf>
    <xf numFmtId="0" fontId="37" fillId="0" borderId="169" xfId="0" applyFont="1" applyFill="1" applyBorder="1" applyAlignment="1" applyProtection="1">
      <alignment horizontal="center" vertical="top" wrapText="1"/>
      <protection locked="0"/>
    </xf>
    <xf numFmtId="0" fontId="40" fillId="0" borderId="0" xfId="0" applyFont="1" applyAlignment="1"/>
    <xf numFmtId="0" fontId="0" fillId="0" borderId="0" xfId="0" applyAlignment="1"/>
  </cellXfs>
  <cellStyles count="56">
    <cellStyle name="20% — akcent 1" xfId="1" builtinId="30" customBuiltin="1"/>
    <cellStyle name="20% — akcent 2" xfId="2" builtinId="34" customBuiltin="1"/>
    <cellStyle name="20% — akcent 3" xfId="3" builtinId="38" customBuiltin="1"/>
    <cellStyle name="20% — akcent 4" xfId="4" builtinId="42" customBuiltin="1"/>
    <cellStyle name="20% — akcent 5" xfId="5" builtinId="46" customBuiltin="1"/>
    <cellStyle name="20% — akcent 6" xfId="6" builtinId="50" customBuiltin="1"/>
    <cellStyle name="40% — akcent 1" xfId="7" builtinId="31" customBuiltin="1"/>
    <cellStyle name="40% — akcent 2" xfId="8" builtinId="35" customBuiltin="1"/>
    <cellStyle name="40% — akcent 3" xfId="9" builtinId="39" customBuiltin="1"/>
    <cellStyle name="40% — akcent 4" xfId="10" builtinId="43" customBuiltin="1"/>
    <cellStyle name="40% — akcent 5" xfId="11" builtinId="47" customBuiltin="1"/>
    <cellStyle name="40% — akcent 6" xfId="12" builtinId="51" customBuiltin="1"/>
    <cellStyle name="60% — akcent 1" xfId="13" builtinId="32" customBuiltin="1"/>
    <cellStyle name="60% — akcent 2" xfId="14" builtinId="36" customBuiltin="1"/>
    <cellStyle name="60% — akcent 3" xfId="15" builtinId="40" customBuiltin="1"/>
    <cellStyle name="60% — akcent 4" xfId="16" builtinId="44" customBuiltin="1"/>
    <cellStyle name="60% — akcent 5" xfId="17" builtinId="48" customBuiltin="1"/>
    <cellStyle name="60% —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y" xfId="27" builtinId="26" customBuiltin="1"/>
    <cellStyle name="Hiperłącze" xfId="28" builtinId="8"/>
    <cellStyle name="Komórka połączona" xfId="29" builtinId="24" customBuiltin="1"/>
    <cellStyle name="Komórka zaznaczona" xfId="30" builtinId="23" customBuiltin="1"/>
    <cellStyle name="Nagłówek 1" xfId="31" builtinId="16" customBuiltin="1"/>
    <cellStyle name="Nagłówek 2" xfId="32" builtinId="17" customBuiltin="1"/>
    <cellStyle name="Nagłówek 3" xfId="33" builtinId="18" customBuiltin="1"/>
    <cellStyle name="Nagłówek 4" xfId="34" builtinId="19" customBuiltin="1"/>
    <cellStyle name="Neutralny" xfId="35" builtinId="28" customBuiltin="1"/>
    <cellStyle name="Normal_taryfa 01-24" xfId="36"/>
    <cellStyle name="Normalny" xfId="0" builtinId="0"/>
    <cellStyle name="Normalny 14 2" xfId="51"/>
    <cellStyle name="Normalny 2" xfId="49"/>
    <cellStyle name="Normalny 3" xfId="50"/>
    <cellStyle name="Normalny 4" xfId="52"/>
    <cellStyle name="Normalny_36-tydz. Dynamika zmiany cen" xfId="37"/>
    <cellStyle name="Normalny_DROB41_0" xfId="53"/>
    <cellStyle name="Normalny_Handel zagraniczny-ogółem" xfId="38"/>
    <cellStyle name="Normalny_Kopia I-IX.06" xfId="39"/>
    <cellStyle name="Normalny_MatrycaKRAJ" xfId="40"/>
    <cellStyle name="Normalny_Oblicz_Maka" xfId="54"/>
    <cellStyle name="Normalny_Oblicz_ziarno" xfId="41"/>
    <cellStyle name="Normalny_PREZENTG" xfId="55"/>
    <cellStyle name="Obliczenia" xfId="42" builtinId="22" customBuiltin="1"/>
    <cellStyle name="Suma" xfId="43" builtinId="25" customBuiltin="1"/>
    <cellStyle name="Tekst objaśnienia" xfId="44" builtinId="53" customBuiltin="1"/>
    <cellStyle name="Tekst ostrzeżenia" xfId="45" builtinId="11" customBuiltin="1"/>
    <cellStyle name="Tytuł" xfId="46" builtinId="15" customBuiltin="1"/>
    <cellStyle name="Uwaga" xfId="47" builtinId="10" customBuiltin="1"/>
    <cellStyle name="Zły" xfId="48" builtinId="27" customBuiltin="1"/>
  </cellStyles>
  <dxfs count="161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B44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image" Target="../media/image23.png"/><Relationship Id="rId3" Type="http://schemas.openxmlformats.org/officeDocument/2006/relationships/image" Target="../media/image18.png"/><Relationship Id="rId7" Type="http://schemas.openxmlformats.org/officeDocument/2006/relationships/image" Target="../media/image22.png"/><Relationship Id="rId2" Type="http://schemas.openxmlformats.org/officeDocument/2006/relationships/image" Target="../media/image17.png"/><Relationship Id="rId1" Type="http://schemas.openxmlformats.org/officeDocument/2006/relationships/image" Target="../media/image16.png"/><Relationship Id="rId6" Type="http://schemas.openxmlformats.org/officeDocument/2006/relationships/image" Target="../media/image21.png"/><Relationship Id="rId5" Type="http://schemas.openxmlformats.org/officeDocument/2006/relationships/image" Target="../media/image20.png"/><Relationship Id="rId4" Type="http://schemas.openxmlformats.org/officeDocument/2006/relationships/image" Target="../media/image19.png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image" Target="../media/image31.png"/><Relationship Id="rId3" Type="http://schemas.openxmlformats.org/officeDocument/2006/relationships/image" Target="../media/image26.png"/><Relationship Id="rId7" Type="http://schemas.openxmlformats.org/officeDocument/2006/relationships/image" Target="../media/image30.png"/><Relationship Id="rId2" Type="http://schemas.openxmlformats.org/officeDocument/2006/relationships/image" Target="../media/image25.png"/><Relationship Id="rId1" Type="http://schemas.openxmlformats.org/officeDocument/2006/relationships/image" Target="../media/image24.png"/><Relationship Id="rId6" Type="http://schemas.openxmlformats.org/officeDocument/2006/relationships/image" Target="../media/image29.png"/><Relationship Id="rId5" Type="http://schemas.openxmlformats.org/officeDocument/2006/relationships/image" Target="../media/image28.png"/><Relationship Id="rId4" Type="http://schemas.openxmlformats.org/officeDocument/2006/relationships/image" Target="../media/image27.png"/><Relationship Id="rId9" Type="http://schemas.openxmlformats.org/officeDocument/2006/relationships/image" Target="../media/image32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5.png"/><Relationship Id="rId4" Type="http://schemas.openxmlformats.org/officeDocument/2006/relationships/image" Target="../media/image8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10.png"/><Relationship Id="rId1" Type="http://schemas.openxmlformats.org/officeDocument/2006/relationships/image" Target="../media/image9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161925</xdr:colOff>
      <xdr:row>1</xdr:row>
      <xdr:rowOff>161925</xdr:rowOff>
    </xdr:from>
    <xdr:to>
      <xdr:col>2</xdr:col>
      <xdr:colOff>1028700</xdr:colOff>
      <xdr:row>4</xdr:row>
      <xdr:rowOff>47625</xdr:rowOff>
    </xdr:to>
    <xdr:pic>
      <xdr:nvPicPr>
        <xdr:cNvPr id="3" name="Obraz 3">
          <a:extLst>
            <a:ext uri="{FF2B5EF4-FFF2-40B4-BE49-F238E27FC236}">
              <a16:creationId xmlns:a16="http://schemas.microsoft.com/office/drawing/2014/main" id="{DADEDCDD-7A52-4C34-703F-6BE874A5E5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161925"/>
          <a:ext cx="2152650" cy="523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457200</xdr:colOff>
      <xdr:row>0</xdr:row>
      <xdr:rowOff>95250</xdr:rowOff>
    </xdr:from>
    <xdr:to>
      <xdr:col>18</xdr:col>
      <xdr:colOff>500404</xdr:colOff>
      <xdr:row>22</xdr:row>
      <xdr:rowOff>68886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34000" y="95250"/>
          <a:ext cx="6139204" cy="3535986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9</xdr:col>
      <xdr:colOff>600075</xdr:colOff>
      <xdr:row>40</xdr:row>
      <xdr:rowOff>152400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19200" y="3724275"/>
          <a:ext cx="4867275" cy="2905125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42</xdr:row>
      <xdr:rowOff>0</xdr:rowOff>
    </xdr:from>
    <xdr:to>
      <xdr:col>9</xdr:col>
      <xdr:colOff>600075</xdr:colOff>
      <xdr:row>59</xdr:row>
      <xdr:rowOff>47625</xdr:rowOff>
    </xdr:to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19200" y="6800850"/>
          <a:ext cx="4867275" cy="2800350"/>
        </a:xfrm>
        <a:prstGeom prst="rect">
          <a:avLst/>
        </a:prstGeom>
      </xdr:spPr>
    </xdr:pic>
    <xdr:clientData/>
  </xdr:twoCellAnchor>
  <xdr:twoCellAnchor editAs="oneCell">
    <xdr:from>
      <xdr:col>10</xdr:col>
      <xdr:colOff>9525</xdr:colOff>
      <xdr:row>23</xdr:row>
      <xdr:rowOff>0</xdr:rowOff>
    </xdr:from>
    <xdr:to>
      <xdr:col>17</xdr:col>
      <xdr:colOff>600075</xdr:colOff>
      <xdr:row>40</xdr:row>
      <xdr:rowOff>133350</xdr:rowOff>
    </xdr:to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105525" y="3724275"/>
          <a:ext cx="4857750" cy="2886075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42</xdr:row>
      <xdr:rowOff>0</xdr:rowOff>
    </xdr:from>
    <xdr:to>
      <xdr:col>17</xdr:col>
      <xdr:colOff>590550</xdr:colOff>
      <xdr:row>59</xdr:row>
      <xdr:rowOff>57150</xdr:rowOff>
    </xdr:to>
    <xdr:pic>
      <xdr:nvPicPr>
        <xdr:cNvPr id="15" name="Obraz 14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096000" y="6800850"/>
          <a:ext cx="4857750" cy="2809875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23</xdr:row>
      <xdr:rowOff>9525</xdr:rowOff>
    </xdr:from>
    <xdr:to>
      <xdr:col>25</xdr:col>
      <xdr:colOff>19050</xdr:colOff>
      <xdr:row>40</xdr:row>
      <xdr:rowOff>142875</xdr:rowOff>
    </xdr:to>
    <xdr:pic>
      <xdr:nvPicPr>
        <xdr:cNvPr id="16" name="Obraz 15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0972800" y="3733800"/>
          <a:ext cx="4286250" cy="2886075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42</xdr:row>
      <xdr:rowOff>0</xdr:rowOff>
    </xdr:from>
    <xdr:to>
      <xdr:col>25</xdr:col>
      <xdr:colOff>47625</xdr:colOff>
      <xdr:row>59</xdr:row>
      <xdr:rowOff>47625</xdr:rowOff>
    </xdr:to>
    <xdr:pic>
      <xdr:nvPicPr>
        <xdr:cNvPr id="18" name="Obraz 17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972800" y="6800850"/>
          <a:ext cx="4314825" cy="280035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17</xdr:col>
      <xdr:colOff>600075</xdr:colOff>
      <xdr:row>78</xdr:row>
      <xdr:rowOff>2906</xdr:rowOff>
    </xdr:to>
    <xdr:pic>
      <xdr:nvPicPr>
        <xdr:cNvPr id="20" name="Obraz 19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096000" y="9877425"/>
          <a:ext cx="4867275" cy="2755631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523876</xdr:colOff>
      <xdr:row>37</xdr:row>
      <xdr:rowOff>104775</xdr:rowOff>
    </xdr:from>
    <xdr:to>
      <xdr:col>22</xdr:col>
      <xdr:colOff>514351</xdr:colOff>
      <xdr:row>61</xdr:row>
      <xdr:rowOff>112736</xdr:rowOff>
    </xdr:to>
    <xdr:pic>
      <xdr:nvPicPr>
        <xdr:cNvPr id="19" name="Obraz 18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39076" y="6210300"/>
          <a:ext cx="6343650" cy="3932261"/>
        </a:xfrm>
        <a:prstGeom prst="rect">
          <a:avLst/>
        </a:prstGeom>
      </xdr:spPr>
    </xdr:pic>
    <xdr:clientData/>
  </xdr:twoCellAnchor>
  <xdr:twoCellAnchor editAs="oneCell">
    <xdr:from>
      <xdr:col>1</xdr:col>
      <xdr:colOff>142876</xdr:colOff>
      <xdr:row>63</xdr:row>
      <xdr:rowOff>0</xdr:rowOff>
    </xdr:from>
    <xdr:to>
      <xdr:col>9</xdr:col>
      <xdr:colOff>390526</xdr:colOff>
      <xdr:row>81</xdr:row>
      <xdr:rowOff>102371</xdr:rowOff>
    </xdr:to>
    <xdr:pic>
      <xdr:nvPicPr>
        <xdr:cNvPr id="14" name="Obraz 1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52476" y="10353675"/>
          <a:ext cx="5124450" cy="3036071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19</xdr:col>
      <xdr:colOff>213854</xdr:colOff>
      <xdr:row>81</xdr:row>
      <xdr:rowOff>142875</xdr:rowOff>
    </xdr:to>
    <xdr:pic>
      <xdr:nvPicPr>
        <xdr:cNvPr id="17" name="Obraz 1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096000" y="10353675"/>
          <a:ext cx="5700254" cy="3076575"/>
        </a:xfrm>
        <a:prstGeom prst="rect">
          <a:avLst/>
        </a:prstGeom>
      </xdr:spPr>
    </xdr:pic>
    <xdr:clientData/>
  </xdr:twoCellAnchor>
  <xdr:twoCellAnchor editAs="oneCell">
    <xdr:from>
      <xdr:col>12</xdr:col>
      <xdr:colOff>485775</xdr:colOff>
      <xdr:row>13</xdr:row>
      <xdr:rowOff>85725</xdr:rowOff>
    </xdr:from>
    <xdr:to>
      <xdr:col>22</xdr:col>
      <xdr:colOff>504825</xdr:colOff>
      <xdr:row>36</xdr:row>
      <xdr:rowOff>142875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800975" y="2266950"/>
          <a:ext cx="6372225" cy="3819525"/>
        </a:xfrm>
        <a:prstGeom prst="rect">
          <a:avLst/>
        </a:prstGeom>
      </xdr:spPr>
    </xdr:pic>
    <xdr:clientData/>
  </xdr:twoCellAnchor>
  <xdr:twoCellAnchor editAs="oneCell">
    <xdr:from>
      <xdr:col>4</xdr:col>
      <xdr:colOff>304800</xdr:colOff>
      <xdr:row>13</xdr:row>
      <xdr:rowOff>85725</xdr:rowOff>
    </xdr:from>
    <xdr:to>
      <xdr:col>12</xdr:col>
      <xdr:colOff>350246</xdr:colOff>
      <xdr:row>30</xdr:row>
      <xdr:rowOff>142875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743200" y="2266950"/>
          <a:ext cx="4922246" cy="282892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6</xdr:col>
      <xdr:colOff>276225</xdr:colOff>
      <xdr:row>46</xdr:row>
      <xdr:rowOff>152400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09600" y="5457825"/>
          <a:ext cx="3324225" cy="2286000"/>
        </a:xfrm>
        <a:prstGeom prst="rect">
          <a:avLst/>
        </a:prstGeom>
      </xdr:spPr>
    </xdr:pic>
    <xdr:clientData/>
  </xdr:twoCellAnchor>
  <xdr:twoCellAnchor editAs="oneCell">
    <xdr:from>
      <xdr:col>6</xdr:col>
      <xdr:colOff>276225</xdr:colOff>
      <xdr:row>33</xdr:row>
      <xdr:rowOff>9525</xdr:rowOff>
    </xdr:from>
    <xdr:to>
      <xdr:col>12</xdr:col>
      <xdr:colOff>476250</xdr:colOff>
      <xdr:row>46</xdr:row>
      <xdr:rowOff>142875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933825" y="5467350"/>
          <a:ext cx="3857625" cy="22669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47</xdr:row>
      <xdr:rowOff>0</xdr:rowOff>
    </xdr:from>
    <xdr:to>
      <xdr:col>6</xdr:col>
      <xdr:colOff>266700</xdr:colOff>
      <xdr:row>62</xdr:row>
      <xdr:rowOff>47625</xdr:rowOff>
    </xdr:to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09600" y="7762875"/>
          <a:ext cx="3314700" cy="2476500"/>
        </a:xfrm>
        <a:prstGeom prst="rect">
          <a:avLst/>
        </a:prstGeom>
      </xdr:spPr>
    </xdr:pic>
    <xdr:clientData/>
  </xdr:twoCellAnchor>
  <xdr:twoCellAnchor editAs="oneCell">
    <xdr:from>
      <xdr:col>6</xdr:col>
      <xdr:colOff>276225</xdr:colOff>
      <xdr:row>47</xdr:row>
      <xdr:rowOff>1</xdr:rowOff>
    </xdr:from>
    <xdr:to>
      <xdr:col>12</xdr:col>
      <xdr:colOff>485775</xdr:colOff>
      <xdr:row>62</xdr:row>
      <xdr:rowOff>47626</xdr:rowOff>
    </xdr:to>
    <xdr:pic>
      <xdr:nvPicPr>
        <xdr:cNvPr id="15" name="Obraz 14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933825" y="7762876"/>
          <a:ext cx="3867150" cy="24765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21</xdr:row>
      <xdr:rowOff>-1</xdr:rowOff>
    </xdr:from>
    <xdr:to>
      <xdr:col>7</xdr:col>
      <xdr:colOff>535781</xdr:colOff>
      <xdr:row>35</xdr:row>
      <xdr:rowOff>130967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0" y="5643562"/>
          <a:ext cx="5417344" cy="3333749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39</xdr:row>
      <xdr:rowOff>0</xdr:rowOff>
    </xdr:from>
    <xdr:to>
      <xdr:col>7</xdr:col>
      <xdr:colOff>535781</xdr:colOff>
      <xdr:row>57</xdr:row>
      <xdr:rowOff>78372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8250" y="9513094"/>
          <a:ext cx="5417344" cy="307874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17</xdr:row>
      <xdr:rowOff>0</xdr:rowOff>
    </xdr:from>
    <xdr:to>
      <xdr:col>13</xdr:col>
      <xdr:colOff>314325</xdr:colOff>
      <xdr:row>37</xdr:row>
      <xdr:rowOff>57150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57600" y="3857625"/>
          <a:ext cx="5657850" cy="32956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24</xdr:row>
      <xdr:rowOff>0</xdr:rowOff>
    </xdr:from>
    <xdr:to>
      <xdr:col>10</xdr:col>
      <xdr:colOff>235436</xdr:colOff>
      <xdr:row>51</xdr:row>
      <xdr:rowOff>117751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6426200"/>
          <a:ext cx="8541236" cy="4651651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53</xdr:row>
      <xdr:rowOff>0</xdr:rowOff>
    </xdr:from>
    <xdr:to>
      <xdr:col>10</xdr:col>
      <xdr:colOff>235436</xdr:colOff>
      <xdr:row>81</xdr:row>
      <xdr:rowOff>34948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19200" y="11290300"/>
          <a:ext cx="8541236" cy="4657748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24</xdr:row>
      <xdr:rowOff>0</xdr:rowOff>
    </xdr:from>
    <xdr:to>
      <xdr:col>22</xdr:col>
      <xdr:colOff>153140</xdr:colOff>
      <xdr:row>51</xdr:row>
      <xdr:rowOff>117751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350500" y="6426200"/>
          <a:ext cx="8535140" cy="4651651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53</xdr:row>
      <xdr:rowOff>0</xdr:rowOff>
    </xdr:from>
    <xdr:to>
      <xdr:col>22</xdr:col>
      <xdr:colOff>159236</xdr:colOff>
      <xdr:row>82</xdr:row>
      <xdr:rowOff>64937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350500" y="11290300"/>
          <a:ext cx="8541236" cy="485283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22</xdr:row>
      <xdr:rowOff>0</xdr:rowOff>
    </xdr:from>
    <xdr:to>
      <xdr:col>11</xdr:col>
      <xdr:colOff>331734</xdr:colOff>
      <xdr:row>49</xdr:row>
      <xdr:rowOff>157186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33688" y="6167438"/>
          <a:ext cx="8535140" cy="4657748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22</xdr:row>
      <xdr:rowOff>0</xdr:rowOff>
    </xdr:from>
    <xdr:to>
      <xdr:col>23</xdr:col>
      <xdr:colOff>296015</xdr:colOff>
      <xdr:row>49</xdr:row>
      <xdr:rowOff>157186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822906" y="6167438"/>
          <a:ext cx="8535140" cy="4657748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52</xdr:row>
      <xdr:rowOff>0</xdr:rowOff>
    </xdr:from>
    <xdr:to>
      <xdr:col>16</xdr:col>
      <xdr:colOff>790267</xdr:colOff>
      <xdr:row>79</xdr:row>
      <xdr:rowOff>144993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679531" y="11168063"/>
          <a:ext cx="8541236" cy="464555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14</xdr:row>
      <xdr:rowOff>0</xdr:rowOff>
    </xdr:from>
    <xdr:to>
      <xdr:col>15</xdr:col>
      <xdr:colOff>21846</xdr:colOff>
      <xdr:row>34</xdr:row>
      <xdr:rowOff>59722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67200" y="3495675"/>
          <a:ext cx="5889246" cy="329822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14</xdr:row>
      <xdr:rowOff>0</xdr:rowOff>
    </xdr:from>
    <xdr:to>
      <xdr:col>16</xdr:col>
      <xdr:colOff>393506</xdr:colOff>
      <xdr:row>34</xdr:row>
      <xdr:rowOff>145073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57600" y="3409950"/>
          <a:ext cx="8023031" cy="338357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17</xdr:row>
      <xdr:rowOff>0</xdr:rowOff>
    </xdr:from>
    <xdr:to>
      <xdr:col>9</xdr:col>
      <xdr:colOff>578599</xdr:colOff>
      <xdr:row>37</xdr:row>
      <xdr:rowOff>113323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37833" y="4561417"/>
          <a:ext cx="7669433" cy="3383573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392906</xdr:colOff>
      <xdr:row>11</xdr:row>
      <xdr:rowOff>142875</xdr:rowOff>
    </xdr:from>
    <xdr:to>
      <xdr:col>22</xdr:col>
      <xdr:colOff>286830</xdr:colOff>
      <xdr:row>43</xdr:row>
      <xdr:rowOff>130969</xdr:rowOff>
    </xdr:to>
    <xdr:pic>
      <xdr:nvPicPr>
        <xdr:cNvPr id="11" name="Obraz 1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55281" y="2345531"/>
          <a:ext cx="12609799" cy="53220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Dariusz.Banasiewicz@minrol.gov.pl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33"/>
  <sheetViews>
    <sheetView showGridLines="0" tabSelected="1" workbookViewId="0">
      <selection activeCell="M19" sqref="M18:M19"/>
    </sheetView>
  </sheetViews>
  <sheetFormatPr defaultRowHeight="12.75" x14ac:dyDescent="0.2"/>
  <cols>
    <col min="2" max="3" width="19.42578125" customWidth="1"/>
    <col min="4" max="4" width="20.28515625" customWidth="1"/>
    <col min="5" max="5" width="20.140625" customWidth="1"/>
    <col min="6" max="6" width="36.5703125" customWidth="1"/>
  </cols>
  <sheetData>
    <row r="2" spans="2:6" ht="16.5" customHeight="1" x14ac:dyDescent="0.2">
      <c r="B2" s="323"/>
      <c r="C2" s="323"/>
      <c r="D2" s="323"/>
      <c r="E2" s="324"/>
      <c r="F2" s="324"/>
    </row>
    <row r="3" spans="2:6" ht="22.5" customHeight="1" x14ac:dyDescent="0.25">
      <c r="B3" s="323"/>
      <c r="C3" s="323"/>
      <c r="D3" s="325" t="s">
        <v>274</v>
      </c>
      <c r="E3" s="324"/>
      <c r="F3" s="324"/>
    </row>
    <row r="4" spans="2:6" ht="20.25" customHeight="1" x14ac:dyDescent="0.2">
      <c r="B4" s="323"/>
      <c r="C4" s="323"/>
      <c r="D4" s="326" t="s">
        <v>233</v>
      </c>
      <c r="E4" s="323"/>
      <c r="F4" s="324"/>
    </row>
    <row r="5" spans="2:6" x14ac:dyDescent="0.2">
      <c r="B5" s="324"/>
      <c r="C5" s="324"/>
      <c r="D5" s="324"/>
      <c r="E5" s="324"/>
      <c r="F5" s="324"/>
    </row>
    <row r="6" spans="2:6" x14ac:dyDescent="0.2">
      <c r="B6" s="327"/>
      <c r="C6" s="327"/>
      <c r="D6" s="327"/>
      <c r="E6" s="327"/>
      <c r="F6" s="327"/>
    </row>
    <row r="7" spans="2:6" ht="15.75" x14ac:dyDescent="0.25">
      <c r="B7" s="170" t="s">
        <v>2</v>
      </c>
      <c r="C7" s="174"/>
      <c r="D7" s="174"/>
      <c r="E7" s="174"/>
      <c r="F7" s="174"/>
    </row>
    <row r="8" spans="2:6" x14ac:dyDescent="0.2">
      <c r="B8" s="174"/>
      <c r="C8" s="174"/>
      <c r="D8" s="174"/>
      <c r="E8" s="174"/>
      <c r="F8" s="174"/>
    </row>
    <row r="9" spans="2:6" x14ac:dyDescent="0.2">
      <c r="B9" s="174"/>
      <c r="C9" s="174"/>
      <c r="D9" s="174"/>
      <c r="E9" s="174"/>
      <c r="F9" s="174"/>
    </row>
    <row r="10" spans="2:6" ht="31.5" x14ac:dyDescent="0.5">
      <c r="B10" s="328" t="s">
        <v>15</v>
      </c>
      <c r="C10" s="329"/>
      <c r="D10" s="329"/>
      <c r="E10" s="327"/>
      <c r="F10" s="327"/>
    </row>
    <row r="11" spans="2:6" ht="31.5" x14ac:dyDescent="0.5">
      <c r="B11" s="330"/>
      <c r="C11" s="327"/>
      <c r="D11" s="327"/>
      <c r="E11" s="327"/>
      <c r="F11" s="327"/>
    </row>
    <row r="12" spans="2:6" x14ac:dyDescent="0.2">
      <c r="B12" s="174"/>
      <c r="C12" s="174"/>
      <c r="D12" s="174"/>
      <c r="E12" s="174"/>
      <c r="F12" s="174"/>
    </row>
    <row r="13" spans="2:6" ht="23.25" x14ac:dyDescent="0.35">
      <c r="B13" s="331" t="s">
        <v>326</v>
      </c>
      <c r="C13" s="332"/>
      <c r="D13" s="333"/>
      <c r="E13" s="334" t="s">
        <v>327</v>
      </c>
      <c r="F13" s="335"/>
    </row>
    <row r="14" spans="2:6" x14ac:dyDescent="0.2">
      <c r="B14" s="174"/>
      <c r="C14" s="174"/>
      <c r="D14" s="174"/>
      <c r="E14" s="174"/>
      <c r="F14" s="174"/>
    </row>
    <row r="15" spans="2:6" x14ac:dyDescent="0.2">
      <c r="B15" s="174"/>
      <c r="C15" s="174"/>
      <c r="D15" s="174"/>
      <c r="E15" s="174"/>
      <c r="F15" s="174"/>
    </row>
    <row r="16" spans="2:6" ht="26.25" x14ac:dyDescent="0.4">
      <c r="B16" s="336" t="s">
        <v>275</v>
      </c>
      <c r="C16" s="337"/>
      <c r="D16" s="338" t="s">
        <v>328</v>
      </c>
      <c r="E16" s="337"/>
      <c r="F16" s="337"/>
    </row>
    <row r="17" spans="2:10" ht="15" x14ac:dyDescent="0.25">
      <c r="B17" s="175"/>
      <c r="C17" s="175"/>
      <c r="D17" s="175"/>
      <c r="E17" s="175"/>
      <c r="F17" s="175"/>
    </row>
    <row r="18" spans="2:10" ht="15" x14ac:dyDescent="0.25">
      <c r="B18" s="175" t="s">
        <v>277</v>
      </c>
      <c r="C18" s="175"/>
      <c r="D18" s="175"/>
      <c r="E18" s="175"/>
      <c r="F18" s="175"/>
    </row>
    <row r="19" spans="2:10" ht="15" x14ac:dyDescent="0.25">
      <c r="B19" s="175" t="s">
        <v>3</v>
      </c>
      <c r="C19" s="175"/>
      <c r="D19" s="175"/>
      <c r="E19" s="175"/>
      <c r="F19" s="175"/>
    </row>
    <row r="20" spans="2:10" ht="15" x14ac:dyDescent="0.25">
      <c r="B20" s="339" t="s">
        <v>276</v>
      </c>
      <c r="C20" s="339"/>
      <c r="D20" s="339"/>
      <c r="E20" s="339"/>
      <c r="F20" s="339"/>
    </row>
    <row r="21" spans="2:10" ht="15" x14ac:dyDescent="0.25">
      <c r="B21" s="175" t="s">
        <v>4</v>
      </c>
      <c r="C21" s="175"/>
      <c r="D21" s="175"/>
      <c r="E21" s="175"/>
      <c r="F21" s="175"/>
    </row>
    <row r="22" spans="2:10" ht="15" x14ac:dyDescent="0.25">
      <c r="B22" s="175" t="s">
        <v>5</v>
      </c>
      <c r="C22" s="175"/>
      <c r="D22" s="175"/>
      <c r="E22" s="175"/>
      <c r="F22" s="175"/>
    </row>
    <row r="23" spans="2:10" ht="15" x14ac:dyDescent="0.25">
      <c r="B23" s="175"/>
      <c r="C23" s="175"/>
      <c r="D23" s="175"/>
      <c r="E23" s="175"/>
      <c r="F23" s="175"/>
    </row>
    <row r="24" spans="2:10" ht="15" x14ac:dyDescent="0.25">
      <c r="B24" s="175"/>
      <c r="C24" s="175"/>
      <c r="D24" s="175"/>
      <c r="E24" s="175"/>
      <c r="F24" s="175"/>
    </row>
    <row r="25" spans="2:10" ht="15" x14ac:dyDescent="0.25">
      <c r="B25" s="175"/>
      <c r="C25" s="340"/>
      <c r="D25" s="175"/>
      <c r="E25" s="175"/>
      <c r="F25" s="175"/>
    </row>
    <row r="26" spans="2:10" ht="15" x14ac:dyDescent="0.25">
      <c r="B26" s="175"/>
      <c r="C26" s="340"/>
      <c r="D26" s="175"/>
      <c r="E26" s="175"/>
      <c r="F26" s="175"/>
    </row>
    <row r="27" spans="2:10" ht="15" x14ac:dyDescent="0.25">
      <c r="B27" s="1" t="s">
        <v>6</v>
      </c>
      <c r="F27" s="175"/>
    </row>
    <row r="28" spans="2:10" ht="15" x14ac:dyDescent="0.25">
      <c r="B28" s="1" t="s">
        <v>219</v>
      </c>
      <c r="F28" s="339"/>
    </row>
    <row r="29" spans="2:10" ht="15" x14ac:dyDescent="0.25">
      <c r="B29" s="1" t="s">
        <v>13</v>
      </c>
      <c r="C29" s="3" t="s">
        <v>14</v>
      </c>
      <c r="F29" s="175"/>
    </row>
    <row r="30" spans="2:10" ht="15" x14ac:dyDescent="0.25">
      <c r="B30" s="175"/>
      <c r="C30" s="175"/>
      <c r="D30" s="175"/>
      <c r="E30" s="175"/>
      <c r="F30" s="175"/>
    </row>
    <row r="31" spans="2:10" ht="15" x14ac:dyDescent="0.25">
      <c r="B31" s="341" t="s">
        <v>278</v>
      </c>
      <c r="C31" s="342"/>
      <c r="D31" s="342"/>
      <c r="E31" s="342"/>
      <c r="F31" s="342"/>
      <c r="G31" s="343"/>
      <c r="H31" s="343"/>
      <c r="I31" s="343"/>
      <c r="J31" s="343"/>
    </row>
    <row r="32" spans="2:10" ht="15" x14ac:dyDescent="0.25">
      <c r="B32" s="344" t="s">
        <v>279</v>
      </c>
      <c r="C32" s="342"/>
      <c r="D32" s="342"/>
      <c r="E32" s="342"/>
      <c r="F32" s="342"/>
      <c r="G32" s="343"/>
      <c r="H32" s="343"/>
      <c r="I32" s="343"/>
      <c r="J32" s="343"/>
    </row>
    <row r="33" spans="2:10" ht="15" x14ac:dyDescent="0.25">
      <c r="B33" s="344" t="s">
        <v>280</v>
      </c>
      <c r="C33" s="345"/>
      <c r="D33" s="345"/>
      <c r="E33" s="345"/>
      <c r="F33" s="345"/>
      <c r="G33" s="346"/>
      <c r="H33" s="346"/>
      <c r="I33" s="346"/>
      <c r="J33" s="346"/>
    </row>
  </sheetData>
  <hyperlinks>
    <hyperlink ref="C29" r:id="rId1" display="mailto:Dariusz.Banasiewicz@minrol.gov.pl"/>
  </hyperlinks>
  <pageMargins left="0.7" right="0.7" top="0.75" bottom="0.75" header="0.3" footer="0.3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5"/>
  <sheetViews>
    <sheetView zoomScale="90" workbookViewId="0">
      <selection activeCell="L12" sqref="L12"/>
    </sheetView>
  </sheetViews>
  <sheetFormatPr defaultRowHeight="12.75" x14ac:dyDescent="0.2"/>
  <cols>
    <col min="1" max="1" width="32" customWidth="1"/>
    <col min="2" max="2" width="30.5703125" customWidth="1"/>
    <col min="3" max="3" width="15.42578125" customWidth="1"/>
    <col min="4" max="5" width="11.7109375" customWidth="1"/>
  </cols>
  <sheetData>
    <row r="1" spans="2:18" ht="36.75" customHeight="1" x14ac:dyDescent="0.2"/>
    <row r="2" spans="2:18" ht="15" customHeight="1" x14ac:dyDescent="0.3">
      <c r="B2" s="176" t="s">
        <v>330</v>
      </c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20"/>
      <c r="Q2" s="20"/>
      <c r="R2" s="20"/>
    </row>
    <row r="3" spans="2:18" ht="15" customHeight="1" x14ac:dyDescent="0.3">
      <c r="B3" s="176" t="s">
        <v>16</v>
      </c>
      <c r="C3" s="177"/>
      <c r="D3" s="177"/>
      <c r="E3" s="176"/>
      <c r="F3" s="177"/>
      <c r="G3" s="177"/>
      <c r="H3" s="177"/>
      <c r="I3" s="177"/>
      <c r="J3" s="177"/>
      <c r="K3" s="177"/>
      <c r="L3" s="177"/>
      <c r="M3" s="177"/>
      <c r="N3" s="177"/>
      <c r="O3" s="177"/>
    </row>
    <row r="4" spans="2:18" ht="15.75" customHeight="1" x14ac:dyDescent="0.3">
      <c r="B4" s="177" t="s">
        <v>273</v>
      </c>
      <c r="C4" s="176"/>
      <c r="D4" s="177"/>
      <c r="E4" s="177"/>
      <c r="F4" s="177"/>
      <c r="G4" s="177"/>
      <c r="H4" s="177"/>
      <c r="I4" s="177"/>
      <c r="J4" s="177"/>
      <c r="K4" s="177"/>
      <c r="L4" s="177"/>
      <c r="M4" s="177"/>
      <c r="N4" s="177"/>
      <c r="O4" s="177"/>
    </row>
    <row r="5" spans="2:18" ht="25.5" customHeight="1" thickBot="1" x14ac:dyDescent="0.25">
      <c r="J5" s="66"/>
    </row>
    <row r="6" spans="2:18" ht="21" customHeight="1" thickBot="1" x14ac:dyDescent="0.25">
      <c r="B6" s="792" t="s">
        <v>0</v>
      </c>
      <c r="C6" s="813" t="s">
        <v>227</v>
      </c>
      <c r="D6" s="764" t="s">
        <v>1</v>
      </c>
      <c r="E6" s="820"/>
      <c r="F6" s="821"/>
      <c r="J6" s="67"/>
    </row>
    <row r="7" spans="2:18" ht="15" hidden="1" customHeight="1" thickBot="1" x14ac:dyDescent="0.25">
      <c r="B7" s="816"/>
      <c r="C7" s="818"/>
      <c r="D7" s="822"/>
      <c r="E7" s="823"/>
      <c r="F7" s="824"/>
      <c r="J7" s="68"/>
    </row>
    <row r="8" spans="2:18" ht="26.25" customHeight="1" thickBot="1" x14ac:dyDescent="0.3">
      <c r="B8" s="816"/>
      <c r="C8" s="818"/>
      <c r="D8" s="790" t="s">
        <v>19</v>
      </c>
      <c r="E8" s="791"/>
      <c r="F8" s="717" t="s">
        <v>236</v>
      </c>
    </row>
    <row r="9" spans="2:18" ht="28.5" customHeight="1" thickBot="1" x14ac:dyDescent="0.25">
      <c r="B9" s="817"/>
      <c r="C9" s="819"/>
      <c r="D9" s="221">
        <v>44829</v>
      </c>
      <c r="E9" s="221">
        <v>44822</v>
      </c>
      <c r="F9" s="270" t="s">
        <v>12</v>
      </c>
    </row>
    <row r="10" spans="2:18" ht="30.75" customHeight="1" thickBot="1" x14ac:dyDescent="0.25">
      <c r="B10" s="271" t="s">
        <v>250</v>
      </c>
      <c r="C10" s="718" t="s">
        <v>251</v>
      </c>
      <c r="D10" s="211">
        <v>3394.65</v>
      </c>
      <c r="E10" s="211">
        <v>3323.02</v>
      </c>
      <c r="F10" s="719">
        <v>2.1555693315117006</v>
      </c>
    </row>
    <row r="11" spans="2:18" ht="31.5" customHeight="1" thickBot="1" x14ac:dyDescent="0.25">
      <c r="B11" s="272" t="s">
        <v>252</v>
      </c>
      <c r="C11" s="273" t="s">
        <v>253</v>
      </c>
      <c r="D11" s="211">
        <v>328.04</v>
      </c>
      <c r="E11" s="211">
        <v>323.32</v>
      </c>
      <c r="F11" s="719">
        <v>1.4598540145985486</v>
      </c>
    </row>
    <row r="12" spans="2:18" ht="30.75" customHeight="1" thickBot="1" x14ac:dyDescent="0.25">
      <c r="B12" s="802" t="s">
        <v>48</v>
      </c>
      <c r="C12" s="652" t="s">
        <v>254</v>
      </c>
      <c r="D12" s="274">
        <v>2503.92</v>
      </c>
      <c r="E12" s="274">
        <v>2528.23</v>
      </c>
      <c r="F12" s="719">
        <v>-0.96154226474648063</v>
      </c>
    </row>
    <row r="13" spans="2:18" ht="31.5" customHeight="1" thickBot="1" x14ac:dyDescent="0.25">
      <c r="B13" s="805"/>
      <c r="C13" s="275" t="s">
        <v>255</v>
      </c>
      <c r="D13" s="274">
        <v>2423.75</v>
      </c>
      <c r="E13" s="274">
        <v>2426.21</v>
      </c>
      <c r="F13" s="719">
        <v>-0.1013927071440657</v>
      </c>
    </row>
    <row r="18" ht="15" customHeight="1" x14ac:dyDescent="0.2"/>
    <row r="24" ht="15" customHeight="1" x14ac:dyDescent="0.2"/>
    <row r="25" ht="15" customHeight="1" x14ac:dyDescent="0.2"/>
  </sheetData>
  <mergeCells count="5">
    <mergeCell ref="B6:B9"/>
    <mergeCell ref="C6:C9"/>
    <mergeCell ref="D6:F7"/>
    <mergeCell ref="D8:E8"/>
    <mergeCell ref="B12:B13"/>
  </mergeCells>
  <conditionalFormatting sqref="F10:F13">
    <cfRule type="cellIs" dxfId="7" priority="1" operator="lessThan">
      <formula>0</formula>
    </cfRule>
    <cfRule type="cellIs" dxfId="6" priority="2" operator="greaterThan">
      <formula>0</formula>
    </cfRule>
  </conditionalFormatting>
  <pageMargins left="0.2" right="0.21" top="0.45" bottom="0.37" header="0.2" footer="0.21"/>
  <pageSetup paperSize="9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9"/>
  <sheetViews>
    <sheetView showGridLines="0" workbookViewId="0">
      <selection activeCell="K13" sqref="K13"/>
    </sheetView>
  </sheetViews>
  <sheetFormatPr defaultRowHeight="12.75" x14ac:dyDescent="0.2"/>
  <cols>
    <col min="2" max="2" width="20.140625" customWidth="1"/>
    <col min="3" max="3" width="12.28515625" customWidth="1"/>
    <col min="4" max="5" width="10.42578125" customWidth="1"/>
    <col min="6" max="7" width="12.7109375" customWidth="1"/>
    <col min="8" max="8" width="10.28515625" customWidth="1"/>
  </cols>
  <sheetData>
    <row r="2" spans="1:8" x14ac:dyDescent="0.2">
      <c r="A2" s="20" t="s">
        <v>137</v>
      </c>
    </row>
    <row r="4" spans="1:8" ht="13.5" thickBot="1" x14ac:dyDescent="0.25"/>
    <row r="5" spans="1:8" ht="12.75" customHeight="1" thickBot="1" x14ac:dyDescent="0.25">
      <c r="B5" s="825" t="s">
        <v>76</v>
      </c>
      <c r="C5" s="825" t="s">
        <v>1</v>
      </c>
      <c r="D5" s="825"/>
      <c r="E5" s="825"/>
      <c r="F5" s="825"/>
      <c r="G5" s="825"/>
      <c r="H5" s="825"/>
    </row>
    <row r="6" spans="1:8" ht="13.5" customHeight="1" thickBot="1" x14ac:dyDescent="0.25">
      <c r="B6" s="825"/>
      <c r="C6" s="825"/>
      <c r="D6" s="825"/>
      <c r="E6" s="825"/>
      <c r="F6" s="825"/>
      <c r="G6" s="825"/>
      <c r="H6" s="825"/>
    </row>
    <row r="7" spans="1:8" ht="23.25" customHeight="1" thickBot="1" x14ac:dyDescent="0.25">
      <c r="B7" s="825"/>
      <c r="C7" s="826" t="s">
        <v>77</v>
      </c>
      <c r="D7" s="826"/>
      <c r="E7" s="720" t="s">
        <v>182</v>
      </c>
      <c r="F7" s="828" t="s">
        <v>78</v>
      </c>
      <c r="G7" s="828"/>
      <c r="H7" s="721" t="s">
        <v>237</v>
      </c>
    </row>
    <row r="8" spans="1:8" ht="15.75" thickBot="1" x14ac:dyDescent="0.25">
      <c r="B8" s="825"/>
      <c r="C8" s="60">
        <v>44829</v>
      </c>
      <c r="D8" s="755">
        <v>44822</v>
      </c>
      <c r="E8" s="61" t="s">
        <v>12</v>
      </c>
      <c r="F8" s="60">
        <v>44829</v>
      </c>
      <c r="G8" s="366">
        <v>44822</v>
      </c>
      <c r="H8" s="45" t="s">
        <v>12</v>
      </c>
    </row>
    <row r="9" spans="1:8" ht="27.75" customHeight="1" thickBot="1" x14ac:dyDescent="0.25">
      <c r="B9" s="763" t="s">
        <v>79</v>
      </c>
      <c r="C9" s="276">
        <v>3247.04</v>
      </c>
      <c r="D9" s="756">
        <v>3243.36</v>
      </c>
      <c r="E9" s="107">
        <v>0.11346258201370912</v>
      </c>
      <c r="F9" s="277">
        <v>685.30423587513974</v>
      </c>
      <c r="G9" s="108">
        <v>688.33379316199409</v>
      </c>
      <c r="H9" s="722">
        <v>-0.44012909390043164</v>
      </c>
    </row>
    <row r="10" spans="1:8" ht="33.75" customHeight="1" thickBot="1" x14ac:dyDescent="0.25">
      <c r="B10" s="763" t="s">
        <v>141</v>
      </c>
      <c r="C10" s="278">
        <v>3376.22</v>
      </c>
      <c r="D10" s="757">
        <v>3330.73</v>
      </c>
      <c r="E10" s="107">
        <v>1.3657666637643935</v>
      </c>
      <c r="F10" s="277">
        <v>712.56832907705609</v>
      </c>
      <c r="G10" s="108">
        <v>706.87620705023448</v>
      </c>
      <c r="H10" s="722">
        <v>0.80525019374673812</v>
      </c>
    </row>
    <row r="11" spans="1:8" ht="28.5" customHeight="1" thickBot="1" x14ac:dyDescent="0.25">
      <c r="B11" s="89" t="s">
        <v>80</v>
      </c>
      <c r="C11" s="276">
        <v>1791.74</v>
      </c>
      <c r="D11" s="756">
        <v>1792.22</v>
      </c>
      <c r="E11" s="107">
        <v>-2.6782426264633702E-2</v>
      </c>
      <c r="F11" s="277">
        <v>378.15580084844134</v>
      </c>
      <c r="G11" s="108">
        <v>380.36036418429933</v>
      </c>
      <c r="H11" s="722">
        <v>-0.57959859739480823</v>
      </c>
    </row>
    <row r="12" spans="1:8" ht="22.5" customHeight="1" thickBot="1" x14ac:dyDescent="0.25">
      <c r="B12" s="89" t="s">
        <v>81</v>
      </c>
      <c r="C12" s="693">
        <v>2365.33</v>
      </c>
      <c r="D12" s="758">
        <v>2400.79</v>
      </c>
      <c r="E12" s="107">
        <v>-1.4770138162854742</v>
      </c>
      <c r="F12" s="277">
        <v>499.21487516092947</v>
      </c>
      <c r="G12" s="108">
        <v>509.51633099174433</v>
      </c>
      <c r="H12" s="722">
        <v>-2.0218107260200404</v>
      </c>
    </row>
    <row r="13" spans="1:8" ht="23.25" customHeight="1" thickBot="1" x14ac:dyDescent="0.25">
      <c r="B13" s="89" t="s">
        <v>82</v>
      </c>
      <c r="C13" s="277">
        <v>2445.9299999999998</v>
      </c>
      <c r="D13" s="759">
        <v>2461.62</v>
      </c>
      <c r="E13" s="107">
        <v>-0.63738513661735174</v>
      </c>
      <c r="F13" s="277">
        <v>516.22591334079061</v>
      </c>
      <c r="G13" s="108">
        <v>522.42619749994697</v>
      </c>
      <c r="H13" s="722">
        <v>-1.1868248929375298</v>
      </c>
    </row>
    <row r="14" spans="1:8" ht="34.5" customHeight="1" thickBot="1" x14ac:dyDescent="0.25">
      <c r="B14" s="89" t="s">
        <v>83</v>
      </c>
      <c r="C14" s="279">
        <v>2465.04</v>
      </c>
      <c r="D14" s="760">
        <v>2486.13</v>
      </c>
      <c r="E14" s="107">
        <v>-0.8483064039290038</v>
      </c>
      <c r="F14" s="277">
        <v>520.2591756189189</v>
      </c>
      <c r="G14" s="108">
        <v>527.62792079628173</v>
      </c>
      <c r="H14" s="722">
        <v>-1.3965798410065402</v>
      </c>
    </row>
    <row r="15" spans="1:8" ht="30.75" customHeight="1" thickBot="1" x14ac:dyDescent="0.25">
      <c r="B15" s="827" t="s">
        <v>84</v>
      </c>
      <c r="C15" s="827"/>
      <c r="D15" s="827"/>
      <c r="E15" s="827"/>
      <c r="F15" s="90">
        <v>4.7381000000000002</v>
      </c>
      <c r="G15" s="90">
        <v>4.7119</v>
      </c>
      <c r="H15" s="109" t="s">
        <v>238</v>
      </c>
    </row>
    <row r="16" spans="1:8" ht="19.5" thickBot="1" x14ac:dyDescent="0.25">
      <c r="B16" s="827"/>
      <c r="C16" s="827"/>
      <c r="D16" s="827"/>
      <c r="E16" s="827"/>
      <c r="F16" s="90">
        <v>4.7381000000000002</v>
      </c>
      <c r="G16" s="90">
        <v>4.7119</v>
      </c>
      <c r="H16" s="110">
        <v>0.55603896517328943</v>
      </c>
    </row>
    <row r="19" spans="2:4" x14ac:dyDescent="0.2">
      <c r="B19" s="64"/>
      <c r="C19" s="20"/>
      <c r="D19" s="20"/>
    </row>
  </sheetData>
  <mergeCells count="5">
    <mergeCell ref="B5:B8"/>
    <mergeCell ref="C5:H6"/>
    <mergeCell ref="C7:D7"/>
    <mergeCell ref="B15:E16"/>
    <mergeCell ref="F7:G7"/>
  </mergeCells>
  <phoneticPr fontId="13" type="noConversion"/>
  <conditionalFormatting sqref="E9:E14 H9:H14">
    <cfRule type="cellIs" dxfId="5" priority="3" operator="lessThan">
      <formula>0</formula>
    </cfRule>
    <cfRule type="cellIs" dxfId="4" priority="4" operator="greaterThan">
      <formula>0</formula>
    </cfRule>
  </conditionalFormatting>
  <conditionalFormatting sqref="H16">
    <cfRule type="cellIs" dxfId="3" priority="1" operator="lessThan">
      <formula>0</formula>
    </cfRule>
    <cfRule type="cellIs" dxfId="2" priority="2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18"/>
  <sheetViews>
    <sheetView showGridLines="0" workbookViewId="0">
      <selection activeCell="P13" sqref="P13"/>
    </sheetView>
  </sheetViews>
  <sheetFormatPr defaultRowHeight="12.75" x14ac:dyDescent="0.2"/>
  <cols>
    <col min="1" max="1" width="9.140625" style="46"/>
    <col min="2" max="2" width="23.28515625" style="46" customWidth="1"/>
    <col min="3" max="3" width="10.7109375" style="46" customWidth="1"/>
    <col min="4" max="4" width="10.28515625" style="46" customWidth="1"/>
    <col min="5" max="16384" width="9.140625" style="46"/>
  </cols>
  <sheetData>
    <row r="2" spans="2:13" ht="18.75" x14ac:dyDescent="0.3">
      <c r="B2" s="176" t="s">
        <v>162</v>
      </c>
      <c r="C2" s="280"/>
      <c r="D2" s="280"/>
      <c r="E2" s="280"/>
      <c r="F2" s="280"/>
      <c r="G2" s="281"/>
      <c r="H2" s="280"/>
      <c r="I2" s="280"/>
      <c r="J2" s="280"/>
      <c r="K2" s="280"/>
      <c r="L2" s="280"/>
    </row>
    <row r="5" spans="2:13" ht="13.5" thickBot="1" x14ac:dyDescent="0.25"/>
    <row r="6" spans="2:13" ht="22.5" customHeight="1" thickBot="1" x14ac:dyDescent="0.25">
      <c r="B6" s="829" t="s">
        <v>76</v>
      </c>
      <c r="C6" s="830" t="s">
        <v>149</v>
      </c>
      <c r="D6" s="830"/>
      <c r="E6" s="830"/>
      <c r="F6" s="830"/>
      <c r="G6" s="830"/>
      <c r="H6" s="830"/>
      <c r="I6" s="831" t="s">
        <v>150</v>
      </c>
      <c r="J6" s="831"/>
      <c r="K6" s="831"/>
      <c r="L6" s="831"/>
      <c r="M6" s="831"/>
    </row>
    <row r="7" spans="2:13" ht="38.25" customHeight="1" thickBot="1" x14ac:dyDescent="0.25">
      <c r="B7" s="829"/>
      <c r="C7" s="282" t="s">
        <v>332</v>
      </c>
      <c r="D7" s="91" t="s">
        <v>256</v>
      </c>
      <c r="E7" s="91" t="s">
        <v>151</v>
      </c>
      <c r="F7" s="283" t="s">
        <v>152</v>
      </c>
      <c r="G7" s="91" t="s">
        <v>153</v>
      </c>
      <c r="H7" s="92" t="s">
        <v>154</v>
      </c>
      <c r="I7" s="93" t="s">
        <v>240</v>
      </c>
      <c r="J7" s="91" t="s">
        <v>155</v>
      </c>
      <c r="K7" s="283" t="s">
        <v>152</v>
      </c>
      <c r="L7" s="91" t="s">
        <v>156</v>
      </c>
      <c r="M7" s="91" t="s">
        <v>157</v>
      </c>
    </row>
    <row r="8" spans="2:13" ht="30" customHeight="1" thickBot="1" x14ac:dyDescent="0.25">
      <c r="B8" s="94" t="s">
        <v>331</v>
      </c>
      <c r="C8" s="284">
        <v>240.29</v>
      </c>
      <c r="D8" s="95"/>
      <c r="E8" s="95">
        <v>235.69</v>
      </c>
      <c r="F8" s="285">
        <v>149.30000000000001</v>
      </c>
      <c r="G8" s="95">
        <v>152.65</v>
      </c>
      <c r="H8" s="96">
        <v>135.47</v>
      </c>
      <c r="I8" s="97"/>
      <c r="J8" s="98">
        <v>101.95171623743052</v>
      </c>
      <c r="K8" s="286">
        <v>160.94440723375752</v>
      </c>
      <c r="L8" s="98">
        <v>157.41238126433015</v>
      </c>
      <c r="M8" s="98">
        <v>177.37506458994611</v>
      </c>
    </row>
    <row r="9" spans="2:13" ht="30" customHeight="1" thickBot="1" x14ac:dyDescent="0.25">
      <c r="B9" s="94" t="s">
        <v>158</v>
      </c>
      <c r="C9" s="699">
        <v>1791.74</v>
      </c>
      <c r="D9" s="700">
        <v>1792.22</v>
      </c>
      <c r="E9" s="701">
        <v>1822.18</v>
      </c>
      <c r="F9" s="287">
        <v>1404.66</v>
      </c>
      <c r="G9" s="99">
        <v>1171.587</v>
      </c>
      <c r="H9" s="100">
        <v>918.8</v>
      </c>
      <c r="I9" s="101">
        <v>99.973217573735369</v>
      </c>
      <c r="J9" s="98">
        <v>98.329473487800328</v>
      </c>
      <c r="K9" s="286">
        <v>127.55684649666111</v>
      </c>
      <c r="L9" s="98">
        <v>152.93273141473915</v>
      </c>
      <c r="M9" s="98">
        <v>195.00870700914237</v>
      </c>
    </row>
    <row r="10" spans="2:13" ht="30" customHeight="1" thickBot="1" x14ac:dyDescent="0.25">
      <c r="B10" s="94" t="s">
        <v>159</v>
      </c>
      <c r="C10" s="699">
        <v>2365.33</v>
      </c>
      <c r="D10" s="700">
        <v>2400.79</v>
      </c>
      <c r="E10" s="701">
        <v>2415.96</v>
      </c>
      <c r="F10" s="287">
        <v>1747.7860000000001</v>
      </c>
      <c r="G10" s="99">
        <v>1452.5540000000001</v>
      </c>
      <c r="H10" s="100">
        <v>1142.56</v>
      </c>
      <c r="I10" s="101">
        <v>98.522986183714522</v>
      </c>
      <c r="J10" s="98">
        <v>97.904352721071533</v>
      </c>
      <c r="K10" s="286">
        <v>135.33292977515555</v>
      </c>
      <c r="L10" s="98">
        <v>162.83938497295108</v>
      </c>
      <c r="M10" s="98">
        <v>207.02020025206554</v>
      </c>
    </row>
    <row r="11" spans="2:13" ht="30" customHeight="1" thickBot="1" x14ac:dyDescent="0.25">
      <c r="B11" s="94" t="s">
        <v>160</v>
      </c>
      <c r="C11" s="102">
        <v>3247.04</v>
      </c>
      <c r="D11" s="99">
        <v>3243.36</v>
      </c>
      <c r="E11" s="367">
        <v>3215.48</v>
      </c>
      <c r="F11" s="287">
        <v>2624.3310000000001</v>
      </c>
      <c r="G11" s="99">
        <v>1991.3589999999999</v>
      </c>
      <c r="H11" s="100">
        <v>1522.7059999999999</v>
      </c>
      <c r="I11" s="101">
        <v>100.11346258201371</v>
      </c>
      <c r="J11" s="98">
        <v>100.98150198415166</v>
      </c>
      <c r="K11" s="286">
        <v>123.72829494450204</v>
      </c>
      <c r="L11" s="98">
        <v>163.05648554580063</v>
      </c>
      <c r="M11" s="98">
        <v>213.24142677575318</v>
      </c>
    </row>
    <row r="12" spans="2:13" ht="30" customHeight="1" thickBot="1" x14ac:dyDescent="0.25">
      <c r="B12" s="94" t="s">
        <v>161</v>
      </c>
      <c r="C12" s="102">
        <v>3376.22</v>
      </c>
      <c r="D12" s="99">
        <v>3330.73</v>
      </c>
      <c r="E12" s="367">
        <v>3279.61</v>
      </c>
      <c r="F12" s="287">
        <v>2682.5450000000001</v>
      </c>
      <c r="G12" s="99">
        <v>2102.7910000000002</v>
      </c>
      <c r="H12" s="100">
        <v>1758.1559999999999</v>
      </c>
      <c r="I12" s="101">
        <v>101.3657666637644</v>
      </c>
      <c r="J12" s="98">
        <v>102.94577708934904</v>
      </c>
      <c r="K12" s="286">
        <v>125.85883927389848</v>
      </c>
      <c r="L12" s="98">
        <v>160.55899040846188</v>
      </c>
      <c r="M12" s="98">
        <v>192.03187885489115</v>
      </c>
    </row>
    <row r="13" spans="2:13" ht="30" customHeight="1" thickBot="1" x14ac:dyDescent="0.25">
      <c r="B13" s="94" t="s">
        <v>82</v>
      </c>
      <c r="C13" s="702">
        <v>2445.9299999999998</v>
      </c>
      <c r="D13" s="703">
        <v>2461.62</v>
      </c>
      <c r="E13" s="704">
        <v>2349.56</v>
      </c>
      <c r="F13" s="287">
        <v>1981.3720000000001</v>
      </c>
      <c r="G13" s="99">
        <v>1528.53</v>
      </c>
      <c r="H13" s="100">
        <v>1304.6300000000001</v>
      </c>
      <c r="I13" s="101">
        <v>99.362614863382646</v>
      </c>
      <c r="J13" s="98">
        <v>104.10161902654113</v>
      </c>
      <c r="K13" s="286">
        <v>123.44627863924592</v>
      </c>
      <c r="L13" s="98">
        <v>160.0184490981531</v>
      </c>
      <c r="M13" s="98">
        <v>187.4807416662195</v>
      </c>
    </row>
    <row r="14" spans="2:13" ht="30" customHeight="1" thickBot="1" x14ac:dyDescent="0.25">
      <c r="B14" s="94" t="s">
        <v>83</v>
      </c>
      <c r="C14" s="103">
        <v>2465.04</v>
      </c>
      <c r="D14" s="368">
        <v>2486.13</v>
      </c>
      <c r="E14" s="369">
        <v>2421.34</v>
      </c>
      <c r="F14" s="287">
        <v>1991.29</v>
      </c>
      <c r="G14" s="99">
        <v>1521.6120000000001</v>
      </c>
      <c r="H14" s="100">
        <v>1337.02</v>
      </c>
      <c r="I14" s="101">
        <v>99.151693596070999</v>
      </c>
      <c r="J14" s="98">
        <v>101.80478577977483</v>
      </c>
      <c r="K14" s="286">
        <v>123.79111028529245</v>
      </c>
      <c r="L14" s="98">
        <v>162.00187695680631</v>
      </c>
      <c r="M14" s="98">
        <v>184.36822186653902</v>
      </c>
    </row>
    <row r="16" spans="2:13" x14ac:dyDescent="0.2">
      <c r="B16"/>
      <c r="C16"/>
      <c r="D16"/>
    </row>
    <row r="17" spans="2:3" x14ac:dyDescent="0.2">
      <c r="B17" s="53"/>
      <c r="C17" s="53"/>
    </row>
    <row r="18" spans="2:3" x14ac:dyDescent="0.2">
      <c r="B18" s="64"/>
    </row>
  </sheetData>
  <sheetProtection formatCells="0" formatColumns="0" formatRows="0"/>
  <mergeCells count="3">
    <mergeCell ref="B6:B7"/>
    <mergeCell ref="C6:H6"/>
    <mergeCell ref="I6:M6"/>
  </mergeCells>
  <phoneticPr fontId="65" type="noConversion"/>
  <conditionalFormatting sqref="I9:I14 J8:J14 L8:M14">
    <cfRule type="cellIs" dxfId="1" priority="2" stopIfTrue="1" operator="greaterThan">
      <formula>100</formula>
    </cfRule>
  </conditionalFormatting>
  <conditionalFormatting sqref="I9:I14 J8:J14 L8:M14">
    <cfRule type="cellIs" dxfId="0" priority="1" stopIfTrue="1" operator="lessThan">
      <formula>100</formula>
    </cfRule>
  </conditionalFormatting>
  <pageMargins left="0.75" right="0.75" top="1" bottom="1" header="0.5" footer="0.5"/>
  <pageSetup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R11"/>
  <sheetViews>
    <sheetView showGridLines="0" zoomScale="80" workbookViewId="0">
      <selection activeCell="AB34" sqref="AB34"/>
    </sheetView>
  </sheetViews>
  <sheetFormatPr defaultRowHeight="12.75" x14ac:dyDescent="0.2"/>
  <cols>
    <col min="1" max="1" width="28.5703125" customWidth="1"/>
    <col min="2" max="4" width="13.85546875" customWidth="1"/>
    <col min="5" max="5" width="15" customWidth="1"/>
    <col min="6" max="6" width="16.140625" customWidth="1"/>
  </cols>
  <sheetData>
    <row r="3" spans="1:18" ht="18.75" x14ac:dyDescent="0.3">
      <c r="A3" s="65" t="s">
        <v>261</v>
      </c>
    </row>
    <row r="4" spans="1:18" ht="18.75" x14ac:dyDescent="0.3">
      <c r="A4" s="65" t="s">
        <v>263</v>
      </c>
    </row>
    <row r="6" spans="1:18" s="2" customFormat="1" ht="15" x14ac:dyDescent="0.2"/>
    <row r="7" spans="1:18" s="2" customFormat="1" ht="15" x14ac:dyDescent="0.2">
      <c r="A7" s="1"/>
    </row>
    <row r="8" spans="1:18" x14ac:dyDescent="0.2">
      <c r="A8" s="1"/>
    </row>
    <row r="9" spans="1:18" ht="15" customHeight="1" x14ac:dyDescent="0.25">
      <c r="B9" s="23"/>
      <c r="C9" s="16"/>
      <c r="D9" s="16"/>
    </row>
    <row r="10" spans="1:18" ht="21" customHeight="1" x14ac:dyDescent="0.25">
      <c r="C10" s="17"/>
      <c r="E10" s="23"/>
      <c r="O10" s="23"/>
    </row>
    <row r="11" spans="1:18" ht="18" x14ac:dyDescent="0.25">
      <c r="H11" s="23">
        <v>2021</v>
      </c>
      <c r="I11" s="23"/>
      <c r="J11" s="23"/>
      <c r="K11" s="23"/>
      <c r="L11" s="23"/>
      <c r="M11" s="23"/>
      <c r="N11" s="23"/>
      <c r="O11" s="23"/>
      <c r="P11" s="23"/>
      <c r="Q11" s="23">
        <v>2022</v>
      </c>
      <c r="R11" s="23"/>
    </row>
  </sheetData>
  <phoneticPr fontId="13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T63"/>
  <sheetViews>
    <sheetView workbookViewId="0">
      <selection activeCell="K12" sqref="K12"/>
    </sheetView>
  </sheetViews>
  <sheetFormatPr defaultRowHeight="12.75" x14ac:dyDescent="0.2"/>
  <cols>
    <col min="3" max="12" width="10.7109375" customWidth="1"/>
    <col min="13" max="13" width="13" customWidth="1"/>
    <col min="14" max="15" width="10.7109375" customWidth="1"/>
  </cols>
  <sheetData>
    <row r="4" spans="3:20" ht="18.75" x14ac:dyDescent="0.3">
      <c r="C4" s="289" t="s">
        <v>190</v>
      </c>
      <c r="D4" s="177"/>
      <c r="E4" s="177"/>
      <c r="F4" s="177"/>
      <c r="G4" s="177"/>
      <c r="H4" s="177"/>
      <c r="I4" s="177"/>
      <c r="J4" s="177"/>
      <c r="K4" s="177"/>
      <c r="L4" s="177"/>
      <c r="M4" s="177"/>
    </row>
    <row r="5" spans="3:20" ht="18.75" x14ac:dyDescent="0.3">
      <c r="C5" s="290" t="s">
        <v>191</v>
      </c>
      <c r="D5" s="177"/>
      <c r="E5" s="177"/>
      <c r="F5" s="177"/>
      <c r="G5" s="177"/>
      <c r="H5" s="177"/>
      <c r="I5" s="177"/>
      <c r="J5" s="177"/>
      <c r="K5" s="177"/>
      <c r="L5" s="177"/>
      <c r="M5" s="177"/>
    </row>
    <row r="6" spans="3:20" ht="18.75" x14ac:dyDescent="0.3">
      <c r="C6" s="290" t="s">
        <v>248</v>
      </c>
      <c r="D6" s="177"/>
      <c r="E6" s="177"/>
      <c r="F6" s="177"/>
      <c r="G6" s="177"/>
      <c r="H6" s="177"/>
      <c r="I6" s="177"/>
      <c r="J6" s="177"/>
      <c r="K6" s="177"/>
      <c r="L6" s="177"/>
      <c r="M6" s="177"/>
    </row>
    <row r="7" spans="3:20" ht="18.75" x14ac:dyDescent="0.3">
      <c r="C7" s="288" t="s">
        <v>218</v>
      </c>
      <c r="D7" s="177"/>
      <c r="E7" s="177"/>
      <c r="F7" s="177"/>
      <c r="G7" s="177"/>
      <c r="H7" s="177"/>
      <c r="I7" s="177"/>
      <c r="J7" s="177"/>
      <c r="K7" s="177"/>
      <c r="L7" s="177"/>
      <c r="M7" s="177"/>
    </row>
    <row r="8" spans="3:20" ht="18.75" x14ac:dyDescent="0.3">
      <c r="C8" s="288" t="s">
        <v>192</v>
      </c>
      <c r="D8" s="177"/>
      <c r="E8" s="177"/>
      <c r="F8" s="177"/>
      <c r="G8" s="177"/>
      <c r="H8" s="177"/>
      <c r="I8" s="177"/>
      <c r="J8" s="177"/>
      <c r="K8" s="177"/>
      <c r="L8" s="177"/>
      <c r="M8" s="177"/>
    </row>
    <row r="9" spans="3:20" ht="18.75" x14ac:dyDescent="0.3">
      <c r="C9" s="291"/>
      <c r="D9" s="177"/>
      <c r="E9" s="177"/>
      <c r="F9" s="177"/>
      <c r="G9" s="177"/>
      <c r="H9" s="177"/>
      <c r="I9" s="177"/>
      <c r="J9" s="177"/>
      <c r="K9" s="177"/>
      <c r="L9" s="177"/>
      <c r="M9" s="177"/>
    </row>
    <row r="10" spans="3:20" ht="18.75" x14ac:dyDescent="0.3">
      <c r="C10" s="292" t="s">
        <v>193</v>
      </c>
      <c r="D10" s="177"/>
      <c r="E10" s="177"/>
      <c r="F10" s="177"/>
      <c r="G10" s="177"/>
      <c r="H10" s="177"/>
      <c r="I10" s="177"/>
      <c r="J10" s="177"/>
      <c r="K10" s="177"/>
      <c r="L10" s="177"/>
      <c r="M10" s="177"/>
    </row>
    <row r="11" spans="3:20" ht="18.75" x14ac:dyDescent="0.3">
      <c r="C11" s="177"/>
      <c r="D11" s="177"/>
      <c r="E11" s="177"/>
      <c r="F11" s="177"/>
      <c r="G11" s="177"/>
      <c r="H11" s="177"/>
      <c r="I11" s="177"/>
      <c r="J11" s="177"/>
      <c r="K11" s="177"/>
      <c r="L11" s="177"/>
      <c r="M11" s="177"/>
    </row>
    <row r="12" spans="3:20" ht="18.75" x14ac:dyDescent="0.3">
      <c r="C12" s="289" t="s">
        <v>306</v>
      </c>
      <c r="D12" s="177"/>
      <c r="E12" s="177"/>
      <c r="F12" s="177"/>
      <c r="G12" s="177"/>
      <c r="H12" s="177"/>
      <c r="I12" s="177"/>
      <c r="J12" s="177"/>
      <c r="K12" s="177"/>
      <c r="L12" s="177"/>
      <c r="M12" s="177"/>
      <c r="T12" s="172"/>
    </row>
    <row r="13" spans="3:20" ht="19.5" thickBot="1" x14ac:dyDescent="0.35">
      <c r="E13" s="293" t="s">
        <v>194</v>
      </c>
      <c r="F13" s="177"/>
      <c r="G13" s="294"/>
      <c r="H13" s="57"/>
    </row>
    <row r="14" spans="3:20" ht="13.5" thickBot="1" x14ac:dyDescent="0.25">
      <c r="C14" s="295" t="s">
        <v>195</v>
      </c>
      <c r="D14" s="296" t="s">
        <v>196</v>
      </c>
      <c r="E14" s="297" t="s">
        <v>197</v>
      </c>
      <c r="F14" s="297" t="s">
        <v>198</v>
      </c>
      <c r="G14" s="297" t="s">
        <v>199</v>
      </c>
      <c r="H14" s="297" t="s">
        <v>200</v>
      </c>
      <c r="I14" s="297" t="s">
        <v>201</v>
      </c>
      <c r="J14" s="297" t="s">
        <v>202</v>
      </c>
      <c r="K14" s="297" t="s">
        <v>203</v>
      </c>
      <c r="L14" s="297" t="s">
        <v>204</v>
      </c>
      <c r="M14" s="297" t="s">
        <v>205</v>
      </c>
      <c r="N14" s="297" t="s">
        <v>206</v>
      </c>
      <c r="O14" s="298" t="s">
        <v>207</v>
      </c>
    </row>
    <row r="15" spans="3:20" ht="13.5" thickBot="1" x14ac:dyDescent="0.25">
      <c r="C15" s="299" t="s">
        <v>208</v>
      </c>
      <c r="D15" s="300"/>
      <c r="E15" s="300"/>
      <c r="F15" s="300"/>
      <c r="G15" s="300"/>
      <c r="H15" s="300"/>
      <c r="I15" s="300"/>
      <c r="J15" s="300"/>
      <c r="K15" s="300"/>
      <c r="L15" s="300"/>
      <c r="M15" s="300"/>
      <c r="N15" s="300"/>
      <c r="O15" s="301"/>
    </row>
    <row r="16" spans="3:20" x14ac:dyDescent="0.2">
      <c r="C16" s="302" t="s">
        <v>209</v>
      </c>
      <c r="D16" s="303">
        <v>410.55031969879741</v>
      </c>
      <c r="E16" s="303">
        <v>405.92528932823404</v>
      </c>
      <c r="F16" s="303">
        <v>415.06587182503171</v>
      </c>
      <c r="G16" s="303">
        <v>415.78302153853031</v>
      </c>
      <c r="H16" s="303">
        <v>418.52051394641336</v>
      </c>
      <c r="I16" s="303">
        <v>420.92412497491244</v>
      </c>
      <c r="J16" s="303">
        <v>422.19084679763165</v>
      </c>
      <c r="K16" s="303">
        <v>425.93323237306373</v>
      </c>
      <c r="L16" s="303">
        <v>435.7515632080013</v>
      </c>
      <c r="M16" s="303">
        <v>429.60671679837998</v>
      </c>
      <c r="N16" s="303">
        <v>433.91962032017744</v>
      </c>
      <c r="O16" s="304">
        <v>445.27368131830997</v>
      </c>
    </row>
    <row r="17" spans="3:15" x14ac:dyDescent="0.2">
      <c r="C17" s="305" t="s">
        <v>210</v>
      </c>
      <c r="D17" s="306">
        <v>430.47673989241491</v>
      </c>
      <c r="E17" s="306">
        <v>434.31869010571103</v>
      </c>
      <c r="F17" s="306">
        <v>424.76270764279673</v>
      </c>
      <c r="G17" s="306">
        <v>442.42112445636445</v>
      </c>
      <c r="H17" s="306">
        <v>438.71382021325684</v>
      </c>
      <c r="I17" s="306">
        <v>440.11127284111825</v>
      </c>
      <c r="J17" s="306">
        <v>443.65889578942466</v>
      </c>
      <c r="K17" s="306">
        <v>454.58917507394762</v>
      </c>
      <c r="L17" s="306">
        <v>438.99378313760712</v>
      </c>
      <c r="M17" s="306">
        <v>441.27738992724386</v>
      </c>
      <c r="N17" s="306">
        <v>438.65388942660439</v>
      </c>
      <c r="O17" s="307">
        <v>432.96931457738259</v>
      </c>
    </row>
    <row r="18" spans="3:15" x14ac:dyDescent="0.2">
      <c r="C18" s="305" t="s">
        <v>211</v>
      </c>
      <c r="D18" s="306">
        <v>420.13210152512676</v>
      </c>
      <c r="E18" s="306">
        <v>425.96761396416781</v>
      </c>
      <c r="F18" s="306">
        <v>426.30105521121209</v>
      </c>
      <c r="G18" s="306">
        <v>430.27096185971311</v>
      </c>
      <c r="H18" s="306">
        <v>439.25979933305257</v>
      </c>
      <c r="I18" s="306">
        <v>429.11427739320129</v>
      </c>
      <c r="J18" s="306">
        <v>439.39069368261534</v>
      </c>
      <c r="K18" s="306">
        <v>447.05</v>
      </c>
      <c r="L18" s="308">
        <v>423.88</v>
      </c>
      <c r="M18" s="306">
        <v>432.85</v>
      </c>
      <c r="N18" s="306">
        <v>449.35</v>
      </c>
      <c r="O18" s="307">
        <v>454.03</v>
      </c>
    </row>
    <row r="19" spans="3:15" x14ac:dyDescent="0.2">
      <c r="C19" s="305">
        <v>2020</v>
      </c>
      <c r="D19" s="306">
        <v>467.76</v>
      </c>
      <c r="E19" s="306">
        <v>465.46</v>
      </c>
      <c r="F19" s="306">
        <v>435.28</v>
      </c>
      <c r="G19" s="306">
        <v>414.51</v>
      </c>
      <c r="H19" s="306">
        <v>432.06</v>
      </c>
      <c r="I19" s="306">
        <v>423.48</v>
      </c>
      <c r="J19" s="306">
        <v>418.96</v>
      </c>
      <c r="K19" s="306">
        <v>416.49</v>
      </c>
      <c r="L19" s="308">
        <v>413.32</v>
      </c>
      <c r="M19" s="306">
        <v>413.92</v>
      </c>
      <c r="N19" s="306">
        <v>403.31</v>
      </c>
      <c r="O19" s="307">
        <v>417.51</v>
      </c>
    </row>
    <row r="20" spans="3:15" x14ac:dyDescent="0.2">
      <c r="C20" s="309">
        <v>2021</v>
      </c>
      <c r="D20" s="310">
        <v>427.49</v>
      </c>
      <c r="E20" s="310">
        <v>428.45</v>
      </c>
      <c r="F20" s="310">
        <v>437.05</v>
      </c>
      <c r="G20" s="310">
        <v>436.97</v>
      </c>
      <c r="H20" s="310">
        <v>446.78</v>
      </c>
      <c r="I20" s="310">
        <v>444.59</v>
      </c>
      <c r="J20" s="310">
        <v>431.7</v>
      </c>
      <c r="K20" s="310">
        <v>422.06</v>
      </c>
      <c r="L20" s="311">
        <v>428.97</v>
      </c>
      <c r="M20" s="310">
        <v>444.62</v>
      </c>
      <c r="N20" s="310">
        <v>456.91</v>
      </c>
      <c r="O20" s="312">
        <v>480.64</v>
      </c>
    </row>
    <row r="21" spans="3:15" ht="13.5" thickBot="1" x14ac:dyDescent="0.25">
      <c r="C21" s="313">
        <v>2022</v>
      </c>
      <c r="D21" s="314">
        <v>489.4</v>
      </c>
      <c r="E21" s="314">
        <v>490.89</v>
      </c>
      <c r="F21" s="314">
        <v>497.85</v>
      </c>
      <c r="G21" s="314">
        <v>508.46</v>
      </c>
      <c r="H21" s="314">
        <v>523.89</v>
      </c>
      <c r="I21" s="314">
        <v>548.17999999999995</v>
      </c>
      <c r="J21" s="314">
        <v>561.64</v>
      </c>
      <c r="K21" s="314">
        <v>563.70000000000005</v>
      </c>
      <c r="L21" s="315"/>
      <c r="M21" s="314"/>
      <c r="N21" s="314"/>
      <c r="O21" s="316"/>
    </row>
    <row r="22" spans="3:15" ht="13.5" thickBot="1" x14ac:dyDescent="0.25">
      <c r="C22" s="299" t="s">
        <v>212</v>
      </c>
      <c r="D22" s="300"/>
      <c r="E22" s="300"/>
      <c r="F22" s="300"/>
      <c r="G22" s="300"/>
      <c r="H22" s="300"/>
      <c r="I22" s="300"/>
      <c r="J22" s="300"/>
      <c r="K22" s="300"/>
      <c r="L22" s="300"/>
      <c r="M22" s="300"/>
      <c r="N22" s="300"/>
      <c r="O22" s="301"/>
    </row>
    <row r="23" spans="3:15" x14ac:dyDescent="0.2">
      <c r="C23" s="302" t="s">
        <v>209</v>
      </c>
      <c r="D23" s="303">
        <v>264.22742766883761</v>
      </c>
      <c r="E23" s="303">
        <v>261.62567290497998</v>
      </c>
      <c r="F23" s="303">
        <v>261.28898624261666</v>
      </c>
      <c r="G23" s="303">
        <v>265.38613274501455</v>
      </c>
      <c r="H23" s="303">
        <v>265.71767956715814</v>
      </c>
      <c r="I23" s="303">
        <v>265.33812232275858</v>
      </c>
      <c r="J23" s="303">
        <v>266.42231622832736</v>
      </c>
      <c r="K23" s="303">
        <v>263.11677423325443</v>
      </c>
      <c r="L23" s="303">
        <v>264.59488373323165</v>
      </c>
      <c r="M23" s="303">
        <v>266.93771630917144</v>
      </c>
      <c r="N23" s="303">
        <v>269.68730506228809</v>
      </c>
      <c r="O23" s="304">
        <v>268.29357100115919</v>
      </c>
    </row>
    <row r="24" spans="3:15" x14ac:dyDescent="0.2">
      <c r="C24" s="305" t="s">
        <v>210</v>
      </c>
      <c r="D24" s="306">
        <v>268.85859894219772</v>
      </c>
      <c r="E24" s="306">
        <v>270.3032014665207</v>
      </c>
      <c r="F24" s="306">
        <v>269.71744215436058</v>
      </c>
      <c r="G24" s="306">
        <v>270.19519274180578</v>
      </c>
      <c r="H24" s="306">
        <v>267.62641594088478</v>
      </c>
      <c r="I24" s="306">
        <v>266.47931675608049</v>
      </c>
      <c r="J24" s="306">
        <v>267.46056337523163</v>
      </c>
      <c r="K24" s="306">
        <v>269.23633277556166</v>
      </c>
      <c r="L24" s="306">
        <v>270.87046599314772</v>
      </c>
      <c r="M24" s="306">
        <v>272.08234522250251</v>
      </c>
      <c r="N24" s="306">
        <v>276.03606759499712</v>
      </c>
      <c r="O24" s="307">
        <v>274.17552913068732</v>
      </c>
    </row>
    <row r="25" spans="3:15" x14ac:dyDescent="0.2">
      <c r="C25" s="305" t="s">
        <v>211</v>
      </c>
      <c r="D25" s="306">
        <v>275.78930697349125</v>
      </c>
      <c r="E25" s="306">
        <v>274.1046753603286</v>
      </c>
      <c r="F25" s="306">
        <v>279.53787847007874</v>
      </c>
      <c r="G25" s="306">
        <v>277.14036033174909</v>
      </c>
      <c r="H25" s="306">
        <v>275.2848814044396</v>
      </c>
      <c r="I25" s="306">
        <v>275.38057847125026</v>
      </c>
      <c r="J25" s="306">
        <v>272.13539581574298</v>
      </c>
      <c r="K25" s="306">
        <v>279.41000000000003</v>
      </c>
      <c r="L25" s="306">
        <v>272.36</v>
      </c>
      <c r="M25" s="306">
        <v>273.02999999999997</v>
      </c>
      <c r="N25" s="306">
        <v>280.95999999999998</v>
      </c>
      <c r="O25" s="307">
        <v>276.52999999999997</v>
      </c>
    </row>
    <row r="26" spans="3:15" x14ac:dyDescent="0.2">
      <c r="C26" s="305">
        <v>2020</v>
      </c>
      <c r="D26" s="306">
        <v>275.81</v>
      </c>
      <c r="E26" s="306">
        <v>275.02</v>
      </c>
      <c r="F26" s="306">
        <v>279.36</v>
      </c>
      <c r="G26" s="306">
        <v>276.27</v>
      </c>
      <c r="H26" s="306">
        <v>277.87</v>
      </c>
      <c r="I26" s="306">
        <v>276.22000000000003</v>
      </c>
      <c r="J26" s="306">
        <v>274.87</v>
      </c>
      <c r="K26" s="306">
        <v>274.04000000000002</v>
      </c>
      <c r="L26" s="306">
        <v>272.89999999999998</v>
      </c>
      <c r="M26" s="306">
        <v>277.8</v>
      </c>
      <c r="N26" s="306">
        <v>281.54000000000002</v>
      </c>
      <c r="O26" s="307">
        <v>275.39</v>
      </c>
    </row>
    <row r="27" spans="3:15" x14ac:dyDescent="0.2">
      <c r="C27" s="309">
        <v>2021</v>
      </c>
      <c r="D27" s="310">
        <v>279.97000000000003</v>
      </c>
      <c r="E27" s="310">
        <v>281.91000000000003</v>
      </c>
      <c r="F27" s="310">
        <v>279.83</v>
      </c>
      <c r="G27" s="310">
        <v>283.86</v>
      </c>
      <c r="H27" s="310">
        <v>286.25</v>
      </c>
      <c r="I27" s="310">
        <v>286.75</v>
      </c>
      <c r="J27" s="310">
        <v>285.8</v>
      </c>
      <c r="K27" s="310">
        <v>287.93</v>
      </c>
      <c r="L27" s="310">
        <v>287.61</v>
      </c>
      <c r="M27" s="310">
        <v>305.56</v>
      </c>
      <c r="N27" s="310">
        <v>316.67</v>
      </c>
      <c r="O27" s="312">
        <v>314.86</v>
      </c>
    </row>
    <row r="28" spans="3:15" ht="13.5" thickBot="1" x14ac:dyDescent="0.25">
      <c r="C28" s="313">
        <v>2022</v>
      </c>
      <c r="D28" s="314">
        <v>318.68</v>
      </c>
      <c r="E28" s="314">
        <v>314.89999999999998</v>
      </c>
      <c r="F28" s="314">
        <v>319.58999999999997</v>
      </c>
      <c r="G28" s="314">
        <v>338.14</v>
      </c>
      <c r="H28" s="314">
        <v>354.42</v>
      </c>
      <c r="I28" s="314">
        <v>369.52</v>
      </c>
      <c r="J28" s="314">
        <v>375.42</v>
      </c>
      <c r="K28" s="314">
        <v>382.89</v>
      </c>
      <c r="L28" s="314"/>
      <c r="M28" s="314"/>
      <c r="N28" s="314"/>
      <c r="O28" s="316"/>
    </row>
    <row r="29" spans="3:15" ht="13.5" thickBot="1" x14ac:dyDescent="0.25">
      <c r="C29" s="299" t="s">
        <v>213</v>
      </c>
      <c r="D29" s="300"/>
      <c r="E29" s="300"/>
      <c r="F29" s="300"/>
      <c r="G29" s="300"/>
      <c r="H29" s="300"/>
      <c r="I29" s="300"/>
      <c r="J29" s="300"/>
      <c r="K29" s="300"/>
      <c r="L29" s="300"/>
      <c r="M29" s="300"/>
      <c r="N29" s="300"/>
      <c r="O29" s="301"/>
    </row>
    <row r="30" spans="3:15" x14ac:dyDescent="0.2">
      <c r="C30" s="302" t="s">
        <v>209</v>
      </c>
      <c r="D30" s="303">
        <v>193.30284025213072</v>
      </c>
      <c r="E30" s="303">
        <v>191.2687581090714</v>
      </c>
      <c r="F30" s="303">
        <v>191.31561937634595</v>
      </c>
      <c r="G30" s="303">
        <v>191.49550049668539</v>
      </c>
      <c r="H30" s="303">
        <v>191.57102023627996</v>
      </c>
      <c r="I30" s="303">
        <v>192.43881971648969</v>
      </c>
      <c r="J30" s="303">
        <v>193.8248127220584</v>
      </c>
      <c r="K30" s="303">
        <v>193.56522855967538</v>
      </c>
      <c r="L30" s="303">
        <v>196.58869687496284</v>
      </c>
      <c r="M30" s="303">
        <v>199.76489920472477</v>
      </c>
      <c r="N30" s="303">
        <v>198.3893113076804</v>
      </c>
      <c r="O30" s="304">
        <v>197.67041596404326</v>
      </c>
    </row>
    <row r="31" spans="3:15" x14ac:dyDescent="0.2">
      <c r="C31" s="305" t="s">
        <v>210</v>
      </c>
      <c r="D31" s="306">
        <v>193.75098783518038</v>
      </c>
      <c r="E31" s="306">
        <v>191.19468977405847</v>
      </c>
      <c r="F31" s="306">
        <v>190.60503492712346</v>
      </c>
      <c r="G31" s="306">
        <v>189.42223428075786</v>
      </c>
      <c r="H31" s="306">
        <v>185.25437800957252</v>
      </c>
      <c r="I31" s="306">
        <v>185.66839797997162</v>
      </c>
      <c r="J31" s="306">
        <v>185.57986872090791</v>
      </c>
      <c r="K31" s="306">
        <v>185.31188244297863</v>
      </c>
      <c r="L31" s="306">
        <v>188.25464393272142</v>
      </c>
      <c r="M31" s="306">
        <v>190.17470442587663</v>
      </c>
      <c r="N31" s="306">
        <v>189.17402883303177</v>
      </c>
      <c r="O31" s="307">
        <v>188.60104796424042</v>
      </c>
    </row>
    <row r="32" spans="3:15" x14ac:dyDescent="0.2">
      <c r="C32" s="305" t="s">
        <v>211</v>
      </c>
      <c r="D32" s="306">
        <v>188.51265670531021</v>
      </c>
      <c r="E32" s="306">
        <v>188.9030714067259</v>
      </c>
      <c r="F32" s="306">
        <v>188.55538851404037</v>
      </c>
      <c r="G32" s="306">
        <v>187.90929469010396</v>
      </c>
      <c r="H32" s="306">
        <v>189.52578250042413</v>
      </c>
      <c r="I32" s="306">
        <v>188.95285758845154</v>
      </c>
      <c r="J32" s="306">
        <v>189.88146101817767</v>
      </c>
      <c r="K32" s="306">
        <v>189.91</v>
      </c>
      <c r="L32" s="306">
        <v>191.32</v>
      </c>
      <c r="M32" s="306">
        <v>193.38</v>
      </c>
      <c r="N32" s="306">
        <v>196.65</v>
      </c>
      <c r="O32" s="307">
        <v>201.65</v>
      </c>
    </row>
    <row r="33" spans="3:15" x14ac:dyDescent="0.2">
      <c r="C33" s="305">
        <v>2020</v>
      </c>
      <c r="D33" s="306">
        <v>203.95</v>
      </c>
      <c r="E33" s="306">
        <v>204.01</v>
      </c>
      <c r="F33" s="306">
        <v>208.37</v>
      </c>
      <c r="G33" s="306">
        <v>210.62</v>
      </c>
      <c r="H33" s="306">
        <v>207.99600000000001</v>
      </c>
      <c r="I33" s="306">
        <v>206.56</v>
      </c>
      <c r="J33" s="306">
        <v>207.25</v>
      </c>
      <c r="K33" s="306">
        <v>206.09</v>
      </c>
      <c r="L33" s="306">
        <v>208.38</v>
      </c>
      <c r="M33" s="306">
        <v>206.45</v>
      </c>
      <c r="N33" s="306">
        <v>212.4</v>
      </c>
      <c r="O33" s="307">
        <v>212.38</v>
      </c>
    </row>
    <row r="34" spans="3:15" x14ac:dyDescent="0.2">
      <c r="C34" s="309">
        <v>2021</v>
      </c>
      <c r="D34" s="310">
        <v>211.59</v>
      </c>
      <c r="E34" s="310">
        <v>214.01</v>
      </c>
      <c r="F34" s="310">
        <v>215.36</v>
      </c>
      <c r="G34" s="310">
        <v>216.57</v>
      </c>
      <c r="H34" s="310">
        <v>218.11</v>
      </c>
      <c r="I34" s="310">
        <v>218.58</v>
      </c>
      <c r="J34" s="310">
        <v>216.96</v>
      </c>
      <c r="K34" s="310">
        <v>218.99</v>
      </c>
      <c r="L34" s="310">
        <v>222.98</v>
      </c>
      <c r="M34" s="310">
        <v>233.92</v>
      </c>
      <c r="N34" s="310">
        <v>245.63</v>
      </c>
      <c r="O34" s="312">
        <v>254.36</v>
      </c>
    </row>
    <row r="35" spans="3:15" ht="13.5" thickBot="1" x14ac:dyDescent="0.25">
      <c r="C35" s="313">
        <v>2022</v>
      </c>
      <c r="D35" s="314">
        <v>256.31</v>
      </c>
      <c r="E35" s="314">
        <v>258.08</v>
      </c>
      <c r="F35" s="314">
        <v>266.60000000000002</v>
      </c>
      <c r="G35" s="314">
        <v>286.42</v>
      </c>
      <c r="H35" s="314">
        <v>298.31</v>
      </c>
      <c r="I35" s="314">
        <v>298.95</v>
      </c>
      <c r="J35" s="314">
        <v>298.48</v>
      </c>
      <c r="K35" s="314">
        <v>308.27999999999997</v>
      </c>
      <c r="L35" s="314"/>
      <c r="M35" s="314"/>
      <c r="N35" s="314"/>
      <c r="O35" s="316"/>
    </row>
    <row r="36" spans="3:15" ht="13.5" thickBot="1" x14ac:dyDescent="0.25">
      <c r="C36" s="299" t="s">
        <v>214</v>
      </c>
      <c r="D36" s="300"/>
      <c r="E36" s="300"/>
      <c r="F36" s="300"/>
      <c r="G36" s="300"/>
      <c r="H36" s="300"/>
      <c r="I36" s="300"/>
      <c r="J36" s="300"/>
      <c r="K36" s="300"/>
      <c r="L36" s="300"/>
      <c r="M36" s="300"/>
      <c r="N36" s="300"/>
      <c r="O36" s="301"/>
    </row>
    <row r="37" spans="3:15" x14ac:dyDescent="0.2">
      <c r="C37" s="302" t="s">
        <v>209</v>
      </c>
      <c r="D37" s="303">
        <v>620.52584524708288</v>
      </c>
      <c r="E37" s="303">
        <v>610.98846942632053</v>
      </c>
      <c r="F37" s="303">
        <v>613.48284188853813</v>
      </c>
      <c r="G37" s="303">
        <v>613.72476430462393</v>
      </c>
      <c r="H37" s="303">
        <v>606.72034722305284</v>
      </c>
      <c r="I37" s="303">
        <v>601.6106220020215</v>
      </c>
      <c r="J37" s="303">
        <v>617.94396754570255</v>
      </c>
      <c r="K37" s="303">
        <v>637.27880462292717</v>
      </c>
      <c r="L37" s="303">
        <v>678.50605906520252</v>
      </c>
      <c r="M37" s="303">
        <v>691.78485236566894</v>
      </c>
      <c r="N37" s="303">
        <v>699.93533272826176</v>
      </c>
      <c r="O37" s="304">
        <v>707.76936754012718</v>
      </c>
    </row>
    <row r="38" spans="3:15" x14ac:dyDescent="0.2">
      <c r="C38" s="305" t="s">
        <v>210</v>
      </c>
      <c r="D38" s="306">
        <v>693.59473269323564</v>
      </c>
      <c r="E38" s="306">
        <v>675.99452876056159</v>
      </c>
      <c r="F38" s="306">
        <v>692.84041344814841</v>
      </c>
      <c r="G38" s="306">
        <v>686.21997775755028</v>
      </c>
      <c r="H38" s="306">
        <v>674.8464758009153</v>
      </c>
      <c r="I38" s="306">
        <v>675.83558814176456</v>
      </c>
      <c r="J38" s="306">
        <v>670.36666604428126</v>
      </c>
      <c r="K38" s="306">
        <v>679.13478468613857</v>
      </c>
      <c r="L38" s="306">
        <v>679.48913195885189</v>
      </c>
      <c r="M38" s="306">
        <v>683.30685175304302</v>
      </c>
      <c r="N38" s="306">
        <v>694.81644019086241</v>
      </c>
      <c r="O38" s="307">
        <v>698.72596905238629</v>
      </c>
    </row>
    <row r="39" spans="3:15" x14ac:dyDescent="0.2">
      <c r="C39" s="305" t="s">
        <v>211</v>
      </c>
      <c r="D39" s="306">
        <v>672.166966006964</v>
      </c>
      <c r="E39" s="306">
        <v>664.31951179811972</v>
      </c>
      <c r="F39" s="306">
        <v>668.69821690266849</v>
      </c>
      <c r="G39" s="306">
        <v>683.29560596332999</v>
      </c>
      <c r="H39" s="306">
        <v>675.44964853925399</v>
      </c>
      <c r="I39" s="306">
        <v>661.87817139602919</v>
      </c>
      <c r="J39" s="306">
        <v>677.09800581977072</v>
      </c>
      <c r="K39" s="306">
        <v>683.9</v>
      </c>
      <c r="L39" s="306">
        <v>683.06</v>
      </c>
      <c r="M39" s="306">
        <v>696.78</v>
      </c>
      <c r="N39" s="306">
        <v>704.11</v>
      </c>
      <c r="O39" s="307">
        <v>710.06</v>
      </c>
    </row>
    <row r="40" spans="3:15" x14ac:dyDescent="0.2">
      <c r="C40" s="305">
        <v>2020</v>
      </c>
      <c r="D40" s="306">
        <v>720.2</v>
      </c>
      <c r="E40" s="306">
        <v>710.55</v>
      </c>
      <c r="F40" s="306">
        <v>710.16</v>
      </c>
      <c r="G40" s="306">
        <v>704.52</v>
      </c>
      <c r="H40" s="306">
        <v>693.33</v>
      </c>
      <c r="I40" s="306">
        <v>687.52</v>
      </c>
      <c r="J40" s="306">
        <v>686.08</v>
      </c>
      <c r="K40" s="306">
        <v>682.48</v>
      </c>
      <c r="L40" s="306">
        <v>689</v>
      </c>
      <c r="M40" s="306">
        <v>695.07</v>
      </c>
      <c r="N40" s="306">
        <v>691.68</v>
      </c>
      <c r="O40" s="307">
        <v>708.89</v>
      </c>
    </row>
    <row r="41" spans="3:15" x14ac:dyDescent="0.2">
      <c r="C41" s="317">
        <v>2021</v>
      </c>
      <c r="D41" s="318">
        <v>700.68</v>
      </c>
      <c r="E41" s="318">
        <v>710.46</v>
      </c>
      <c r="F41" s="318">
        <v>730.62</v>
      </c>
      <c r="G41" s="318">
        <v>732.15</v>
      </c>
      <c r="H41" s="318">
        <v>732.66</v>
      </c>
      <c r="I41" s="318">
        <v>727.41</v>
      </c>
      <c r="J41" s="318">
        <v>717.49</v>
      </c>
      <c r="K41" s="318">
        <v>731.05</v>
      </c>
      <c r="L41" s="318">
        <v>757.18</v>
      </c>
      <c r="M41" s="318">
        <v>804.61</v>
      </c>
      <c r="N41" s="318">
        <v>852.9</v>
      </c>
      <c r="O41" s="319">
        <v>858.46</v>
      </c>
    </row>
    <row r="42" spans="3:15" ht="13.5" thickBot="1" x14ac:dyDescent="0.25">
      <c r="C42" s="313">
        <v>2022</v>
      </c>
      <c r="D42" s="314">
        <v>904.83</v>
      </c>
      <c r="E42" s="314">
        <v>873.53</v>
      </c>
      <c r="F42" s="314">
        <v>923.05</v>
      </c>
      <c r="G42" s="314">
        <v>958.09</v>
      </c>
      <c r="H42" s="314">
        <v>974.89</v>
      </c>
      <c r="I42" s="314">
        <v>990.25</v>
      </c>
      <c r="J42" s="314">
        <v>1021.14</v>
      </c>
      <c r="K42" s="314">
        <v>1027.8</v>
      </c>
      <c r="L42" s="314"/>
      <c r="M42" s="314"/>
      <c r="N42" s="314"/>
      <c r="O42" s="316"/>
    </row>
    <row r="43" spans="3:15" ht="13.5" thickBot="1" x14ac:dyDescent="0.25">
      <c r="C43" s="320" t="s">
        <v>215</v>
      </c>
      <c r="D43" s="321"/>
      <c r="E43" s="321"/>
      <c r="F43" s="321"/>
      <c r="G43" s="321"/>
      <c r="H43" s="321"/>
      <c r="I43" s="321"/>
      <c r="J43" s="321"/>
      <c r="K43" s="321"/>
      <c r="L43" s="321"/>
      <c r="M43" s="321"/>
      <c r="N43" s="321"/>
      <c r="O43" s="322"/>
    </row>
    <row r="44" spans="3:15" x14ac:dyDescent="0.2">
      <c r="C44" s="302" t="s">
        <v>209</v>
      </c>
      <c r="D44" s="303">
        <v>1926.1421840678215</v>
      </c>
      <c r="E44" s="303">
        <v>1773.7868616139083</v>
      </c>
      <c r="F44" s="303">
        <v>1808.8957992992707</v>
      </c>
      <c r="G44" s="303">
        <v>1844.6568611737403</v>
      </c>
      <c r="H44" s="303">
        <v>1922.2571546908466</v>
      </c>
      <c r="I44" s="303">
        <v>2078.5897925711802</v>
      </c>
      <c r="J44" s="303">
        <v>2325.7723170645709</v>
      </c>
      <c r="K44" s="303">
        <v>2537.6579416257568</v>
      </c>
      <c r="L44" s="303">
        <v>2703.9535927296647</v>
      </c>
      <c r="M44" s="303">
        <v>2585.3186243813607</v>
      </c>
      <c r="N44" s="303">
        <v>2366.8805661333772</v>
      </c>
      <c r="O44" s="304">
        <v>2262.8675436432918</v>
      </c>
    </row>
    <row r="45" spans="3:15" x14ac:dyDescent="0.2">
      <c r="C45" s="305" t="s">
        <v>210</v>
      </c>
      <c r="D45" s="306">
        <v>1873.2002679661653</v>
      </c>
      <c r="E45" s="306">
        <v>1893.8193326719352</v>
      </c>
      <c r="F45" s="306">
        <v>2057.5096533110031</v>
      </c>
      <c r="G45" s="306">
        <v>2090.6877083454083</v>
      </c>
      <c r="H45" s="306">
        <v>2302.9194307484054</v>
      </c>
      <c r="I45" s="306">
        <v>2520.0592002636727</v>
      </c>
      <c r="J45" s="306">
        <v>2428.1960288736755</v>
      </c>
      <c r="K45" s="306">
        <v>2411.222343978005</v>
      </c>
      <c r="L45" s="306">
        <v>2458.9426482206609</v>
      </c>
      <c r="M45" s="306">
        <v>2271.8586469632287</v>
      </c>
      <c r="N45" s="306">
        <v>2164.5188294690201</v>
      </c>
      <c r="O45" s="307">
        <v>2144.3544219826263</v>
      </c>
    </row>
    <row r="46" spans="3:15" x14ac:dyDescent="0.2">
      <c r="C46" s="305" t="s">
        <v>211</v>
      </c>
      <c r="D46" s="306">
        <v>2017.0063645368093</v>
      </c>
      <c r="E46" s="306">
        <v>1948.9945487324933</v>
      </c>
      <c r="F46" s="306">
        <v>1864.3118390555649</v>
      </c>
      <c r="G46" s="306">
        <v>1858.8882047137197</v>
      </c>
      <c r="H46" s="306">
        <v>1845.0357399097443</v>
      </c>
      <c r="I46" s="306">
        <v>1739.4288046926354</v>
      </c>
      <c r="J46" s="306">
        <v>1705.2552965441059</v>
      </c>
      <c r="K46" s="306">
        <v>1658.81</v>
      </c>
      <c r="L46" s="306">
        <v>1789.98</v>
      </c>
      <c r="M46" s="306">
        <v>1827.38</v>
      </c>
      <c r="N46" s="306">
        <v>1841.81</v>
      </c>
      <c r="O46" s="307">
        <v>1858.58</v>
      </c>
    </row>
    <row r="47" spans="3:15" x14ac:dyDescent="0.2">
      <c r="C47" s="305">
        <v>2020</v>
      </c>
      <c r="D47" s="306">
        <v>1741.92</v>
      </c>
      <c r="E47" s="306">
        <v>1687.33</v>
      </c>
      <c r="F47" s="306">
        <v>1656.44</v>
      </c>
      <c r="G47" s="306">
        <v>1578.74</v>
      </c>
      <c r="H47" s="306">
        <v>1458.48</v>
      </c>
      <c r="I47" s="306">
        <v>1545.67</v>
      </c>
      <c r="J47" s="306">
        <v>1651.52</v>
      </c>
      <c r="K47" s="306">
        <v>1665.62</v>
      </c>
      <c r="L47" s="306">
        <v>1742.79</v>
      </c>
      <c r="M47" s="306">
        <v>1765.78</v>
      </c>
      <c r="N47" s="306">
        <v>1744.65</v>
      </c>
      <c r="O47" s="307">
        <v>1664.57</v>
      </c>
    </row>
    <row r="48" spans="3:15" x14ac:dyDescent="0.2">
      <c r="C48" s="305">
        <v>2021</v>
      </c>
      <c r="D48" s="306">
        <v>1636.89</v>
      </c>
      <c r="E48" s="306">
        <v>1663.75</v>
      </c>
      <c r="F48" s="306">
        <v>1786.7</v>
      </c>
      <c r="G48" s="306">
        <v>1830.38</v>
      </c>
      <c r="H48" s="306">
        <v>1831.64</v>
      </c>
      <c r="I48" s="306">
        <v>1858.3</v>
      </c>
      <c r="J48" s="306">
        <v>1861.2</v>
      </c>
      <c r="K48" s="306">
        <v>1864.77</v>
      </c>
      <c r="L48" s="306">
        <v>2046.24</v>
      </c>
      <c r="M48" s="306">
        <v>2350.4</v>
      </c>
      <c r="N48" s="306">
        <v>2655.04</v>
      </c>
      <c r="O48" s="307">
        <v>2701.83</v>
      </c>
    </row>
    <row r="49" spans="3:15" ht="13.5" thickBot="1" x14ac:dyDescent="0.25">
      <c r="C49" s="313">
        <v>2022</v>
      </c>
      <c r="D49" s="314">
        <v>2628.29</v>
      </c>
      <c r="E49" s="314">
        <v>2596.54</v>
      </c>
      <c r="F49" s="314">
        <v>2814.08</v>
      </c>
      <c r="G49" s="314">
        <v>3239.28</v>
      </c>
      <c r="H49" s="314">
        <v>3228.8</v>
      </c>
      <c r="I49" s="314">
        <v>3214.33</v>
      </c>
      <c r="J49" s="314">
        <v>3293.27</v>
      </c>
      <c r="K49" s="314">
        <v>3271.83</v>
      </c>
      <c r="L49" s="314"/>
      <c r="M49" s="314"/>
      <c r="N49" s="314"/>
      <c r="O49" s="316"/>
    </row>
    <row r="50" spans="3:15" ht="13.5" thickBot="1" x14ac:dyDescent="0.25">
      <c r="C50" s="320" t="s">
        <v>216</v>
      </c>
      <c r="D50" s="321"/>
      <c r="E50" s="321"/>
      <c r="F50" s="321"/>
      <c r="G50" s="321"/>
      <c r="H50" s="321"/>
      <c r="I50" s="321"/>
      <c r="J50" s="321"/>
      <c r="K50" s="321"/>
      <c r="L50" s="321"/>
      <c r="M50" s="321"/>
      <c r="N50" s="321"/>
      <c r="O50" s="322"/>
    </row>
    <row r="51" spans="3:15" x14ac:dyDescent="0.2">
      <c r="C51" s="302" t="s">
        <v>209</v>
      </c>
      <c r="D51" s="303">
        <v>1452.5251642694029</v>
      </c>
      <c r="E51" s="303">
        <v>1376.6544964519305</v>
      </c>
      <c r="F51" s="303">
        <v>1342.4452040065605</v>
      </c>
      <c r="G51" s="303">
        <v>1321.3071438891709</v>
      </c>
      <c r="H51" s="303">
        <v>1332.4732010931732</v>
      </c>
      <c r="I51" s="303">
        <v>1416.8343946849866</v>
      </c>
      <c r="J51" s="303">
        <v>1429.7900427036757</v>
      </c>
      <c r="K51" s="303">
        <v>1455.3007570329535</v>
      </c>
      <c r="L51" s="303">
        <v>1460.934465025194</v>
      </c>
      <c r="M51" s="303">
        <v>1477.8137838684058</v>
      </c>
      <c r="N51" s="303">
        <v>1411.6336555187961</v>
      </c>
      <c r="O51" s="304">
        <v>1359.7079885396727</v>
      </c>
    </row>
    <row r="52" spans="3:15" x14ac:dyDescent="0.2">
      <c r="C52" s="305" t="s">
        <v>210</v>
      </c>
      <c r="D52" s="306">
        <v>1247.7930053069374</v>
      </c>
      <c r="E52" s="306">
        <v>1219.5883260832732</v>
      </c>
      <c r="F52" s="306">
        <v>1221.3431610182636</v>
      </c>
      <c r="G52" s="306">
        <v>1183.3869429217527</v>
      </c>
      <c r="H52" s="306">
        <v>1198.2849917896754</v>
      </c>
      <c r="I52" s="306">
        <v>1239.5740232840269</v>
      </c>
      <c r="J52" s="306">
        <v>1271.60648473885</v>
      </c>
      <c r="K52" s="306">
        <v>1283.813012150076</v>
      </c>
      <c r="L52" s="306">
        <v>1311.0179147942529</v>
      </c>
      <c r="M52" s="306">
        <v>1341.4216259397981</v>
      </c>
      <c r="N52" s="306">
        <v>1329.2819200190711</v>
      </c>
      <c r="O52" s="307">
        <v>1328.1587453006657</v>
      </c>
    </row>
    <row r="53" spans="3:15" x14ac:dyDescent="0.2">
      <c r="C53" s="305" t="s">
        <v>211</v>
      </c>
      <c r="D53" s="306">
        <v>1344.3309050466173</v>
      </c>
      <c r="E53" s="306">
        <v>1317.692895014957</v>
      </c>
      <c r="F53" s="306">
        <v>1323.903921956658</v>
      </c>
      <c r="G53" s="306">
        <v>1309.8906834494144</v>
      </c>
      <c r="H53" s="306">
        <v>1289.6288116279882</v>
      </c>
      <c r="I53" s="306">
        <v>1304.6791289590351</v>
      </c>
      <c r="J53" s="306">
        <v>1294.5048403940486</v>
      </c>
      <c r="K53" s="306">
        <v>1307.96</v>
      </c>
      <c r="L53" s="306">
        <v>1349.14</v>
      </c>
      <c r="M53" s="306">
        <v>1364.95</v>
      </c>
      <c r="N53" s="306">
        <v>1368.4</v>
      </c>
      <c r="O53" s="307">
        <v>1403.88</v>
      </c>
    </row>
    <row r="54" spans="3:15" x14ac:dyDescent="0.2">
      <c r="C54" s="305">
        <v>2020</v>
      </c>
      <c r="D54" s="306">
        <v>1446.09</v>
      </c>
      <c r="E54" s="306">
        <v>1443.02</v>
      </c>
      <c r="F54" s="306">
        <v>1411.23</v>
      </c>
      <c r="G54" s="306">
        <v>1400.29</v>
      </c>
      <c r="H54" s="306">
        <v>1346.93</v>
      </c>
      <c r="I54" s="306">
        <v>1297.48</v>
      </c>
      <c r="J54" s="306">
        <v>1318.72</v>
      </c>
      <c r="K54" s="306">
        <v>1329.85</v>
      </c>
      <c r="L54" s="306">
        <v>1349.52</v>
      </c>
      <c r="M54" s="306">
        <v>1399.34</v>
      </c>
      <c r="N54" s="306">
        <v>1444.52</v>
      </c>
      <c r="O54" s="307">
        <v>1434.49</v>
      </c>
    </row>
    <row r="55" spans="3:15" x14ac:dyDescent="0.2">
      <c r="C55" s="317">
        <v>2021</v>
      </c>
      <c r="D55" s="318">
        <v>1457.28</v>
      </c>
      <c r="E55" s="318">
        <v>1437.07</v>
      </c>
      <c r="F55" s="318">
        <v>1458.06</v>
      </c>
      <c r="G55" s="318">
        <v>1465.56</v>
      </c>
      <c r="H55" s="318">
        <v>1491.31</v>
      </c>
      <c r="I55" s="318">
        <v>1471.19</v>
      </c>
      <c r="J55" s="318">
        <v>1462.25</v>
      </c>
      <c r="K55" s="318">
        <v>1490.44</v>
      </c>
      <c r="L55" s="318">
        <v>1513.06</v>
      </c>
      <c r="M55" s="318">
        <v>1625.23</v>
      </c>
      <c r="N55" s="318">
        <v>1803.29</v>
      </c>
      <c r="O55" s="319">
        <v>1958.94</v>
      </c>
    </row>
    <row r="56" spans="3:15" ht="13.5" thickBot="1" x14ac:dyDescent="0.25">
      <c r="C56" s="313">
        <v>2022</v>
      </c>
      <c r="D56" s="314">
        <v>2039.72</v>
      </c>
      <c r="E56" s="314">
        <v>2035.72</v>
      </c>
      <c r="F56" s="314">
        <v>2046.66</v>
      </c>
      <c r="G56" s="314">
        <v>2089.08</v>
      </c>
      <c r="H56" s="314">
        <v>2224</v>
      </c>
      <c r="I56" s="314">
        <v>2300.29</v>
      </c>
      <c r="J56" s="314">
        <v>2417.4699999999998</v>
      </c>
      <c r="K56" s="314">
        <v>2446.67</v>
      </c>
      <c r="L56" s="314"/>
      <c r="M56" s="314"/>
      <c r="N56" s="314"/>
      <c r="O56" s="316"/>
    </row>
    <row r="57" spans="3:15" ht="13.5" thickBot="1" x14ac:dyDescent="0.25">
      <c r="C57" s="320" t="s">
        <v>217</v>
      </c>
      <c r="D57" s="321"/>
      <c r="E57" s="321"/>
      <c r="F57" s="321"/>
      <c r="G57" s="321"/>
      <c r="H57" s="321"/>
      <c r="I57" s="321"/>
      <c r="J57" s="321"/>
      <c r="K57" s="321"/>
      <c r="L57" s="321"/>
      <c r="M57" s="321"/>
      <c r="N57" s="321"/>
      <c r="O57" s="322"/>
    </row>
    <row r="58" spans="3:15" x14ac:dyDescent="0.2">
      <c r="C58" s="302" t="s">
        <v>209</v>
      </c>
      <c r="D58" s="303">
        <v>1462.9299066481419</v>
      </c>
      <c r="E58" s="303">
        <v>1397.9329390309356</v>
      </c>
      <c r="F58" s="303">
        <v>1352.4593399176847</v>
      </c>
      <c r="G58" s="303">
        <v>1324.3285390454434</v>
      </c>
      <c r="H58" s="303">
        <v>1346.8945966895908</v>
      </c>
      <c r="I58" s="303">
        <v>1422.0022440548378</v>
      </c>
      <c r="J58" s="303">
        <v>1439.7446104090284</v>
      </c>
      <c r="K58" s="303">
        <v>1469.5305118007066</v>
      </c>
      <c r="L58" s="303">
        <v>1464.5198361234318</v>
      </c>
      <c r="M58" s="303">
        <v>1456.1117051037911</v>
      </c>
      <c r="N58" s="303">
        <v>1435.8943068806354</v>
      </c>
      <c r="O58" s="304">
        <v>1347.9728359574115</v>
      </c>
    </row>
    <row r="59" spans="3:15" x14ac:dyDescent="0.2">
      <c r="C59" s="305" t="s">
        <v>210</v>
      </c>
      <c r="D59" s="306">
        <v>1217.2306317725502</v>
      </c>
      <c r="E59" s="306">
        <v>1219.9225640939258</v>
      </c>
      <c r="F59" s="306">
        <v>1228.6060793307527</v>
      </c>
      <c r="G59" s="306">
        <v>1190.0364269225856</v>
      </c>
      <c r="H59" s="306">
        <v>1216.8533835665212</v>
      </c>
      <c r="I59" s="306">
        <v>1268.6557166616051</v>
      </c>
      <c r="J59" s="306">
        <v>1280.8972883133727</v>
      </c>
      <c r="K59" s="306">
        <v>1270.5273567969125</v>
      </c>
      <c r="L59" s="306">
        <v>1318.4848992078084</v>
      </c>
      <c r="M59" s="306">
        <v>1326.2464158541839</v>
      </c>
      <c r="N59" s="306">
        <v>1338.5909965628271</v>
      </c>
      <c r="O59" s="307">
        <v>1331.7075587041454</v>
      </c>
    </row>
    <row r="60" spans="3:15" x14ac:dyDescent="0.2">
      <c r="C60" s="305" t="s">
        <v>211</v>
      </c>
      <c r="D60" s="306">
        <v>1324.8807237906556</v>
      </c>
      <c r="E60" s="306">
        <v>1306.1704820536852</v>
      </c>
      <c r="F60" s="306">
        <v>1289.846128057527</v>
      </c>
      <c r="G60" s="306">
        <v>1271.913502123914</v>
      </c>
      <c r="H60" s="306">
        <v>1265.3591520232299</v>
      </c>
      <c r="I60" s="306">
        <v>1264.5344761789461</v>
      </c>
      <c r="J60" s="306">
        <v>1256.1351766957246</v>
      </c>
      <c r="K60" s="306">
        <v>1279.8800000000001</v>
      </c>
      <c r="L60" s="306">
        <v>1283.6500000000001</v>
      </c>
      <c r="M60" s="306">
        <v>1335.83</v>
      </c>
      <c r="N60" s="306">
        <v>1324.27</v>
      </c>
      <c r="O60" s="307">
        <v>1366.15</v>
      </c>
    </row>
    <row r="61" spans="3:15" x14ac:dyDescent="0.2">
      <c r="C61" s="305">
        <v>2020</v>
      </c>
      <c r="D61" s="306">
        <v>1395.59</v>
      </c>
      <c r="E61" s="306">
        <v>1401.12</v>
      </c>
      <c r="F61" s="306">
        <v>1394.67</v>
      </c>
      <c r="G61" s="306">
        <v>1378.29</v>
      </c>
      <c r="H61" s="306">
        <v>1335.39</v>
      </c>
      <c r="I61" s="306">
        <v>1322.8</v>
      </c>
      <c r="J61" s="306">
        <v>1312.57</v>
      </c>
      <c r="K61" s="306">
        <v>1298.02</v>
      </c>
      <c r="L61" s="306">
        <v>1324.41</v>
      </c>
      <c r="M61" s="306">
        <v>1370.11</v>
      </c>
      <c r="N61" s="306">
        <v>1345.94</v>
      </c>
      <c r="O61" s="307">
        <v>1394.49</v>
      </c>
    </row>
    <row r="62" spans="3:15" x14ac:dyDescent="0.2">
      <c r="C62" s="309">
        <v>2021</v>
      </c>
      <c r="D62" s="310">
        <v>1383.2</v>
      </c>
      <c r="E62" s="310">
        <v>1364.26</v>
      </c>
      <c r="F62" s="310">
        <v>1419.52</v>
      </c>
      <c r="G62" s="310">
        <v>1441.54</v>
      </c>
      <c r="H62" s="310">
        <v>1436.41</v>
      </c>
      <c r="I62" s="310">
        <v>1450.93</v>
      </c>
      <c r="J62" s="310">
        <v>1475.09</v>
      </c>
      <c r="K62" s="310">
        <v>1470.13</v>
      </c>
      <c r="L62" s="310">
        <v>1505.17</v>
      </c>
      <c r="M62" s="310">
        <v>1643.42</v>
      </c>
      <c r="N62" s="310">
        <v>1751.99</v>
      </c>
      <c r="O62" s="312">
        <v>1872.92</v>
      </c>
    </row>
    <row r="63" spans="3:15" ht="13.5" thickBot="1" x14ac:dyDescent="0.25">
      <c r="C63" s="313">
        <v>2022</v>
      </c>
      <c r="D63" s="314">
        <v>1972.42</v>
      </c>
      <c r="E63" s="314">
        <v>2016.59</v>
      </c>
      <c r="F63" s="314">
        <v>2010.58</v>
      </c>
      <c r="G63" s="314">
        <v>2107.86</v>
      </c>
      <c r="H63" s="314">
        <v>2225.94</v>
      </c>
      <c r="I63" s="314">
        <v>2301.89</v>
      </c>
      <c r="J63" s="314">
        <v>2372.94</v>
      </c>
      <c r="K63" s="314">
        <v>2347.3000000000002</v>
      </c>
      <c r="L63" s="314"/>
      <c r="M63" s="314"/>
      <c r="N63" s="314"/>
      <c r="O63" s="316"/>
    </row>
  </sheetData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AB57" sqref="AB57"/>
    </sheetView>
  </sheetViews>
  <sheetFormatPr defaultRowHeight="12.75" x14ac:dyDescent="0.2"/>
  <sheetData/>
  <phoneticPr fontId="13" type="noConversion"/>
  <pageMargins left="0.75" right="0.75" top="1" bottom="1" header="0.5" footer="0.5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E84"/>
  <sheetViews>
    <sheetView showGridLines="0" workbookViewId="0">
      <selection activeCell="V67" sqref="V67"/>
    </sheetView>
  </sheetViews>
  <sheetFormatPr defaultRowHeight="12.75" x14ac:dyDescent="0.2"/>
  <cols>
    <col min="20" max="20" width="10.140625" customWidth="1"/>
    <col min="21" max="21" width="10.28515625" customWidth="1"/>
    <col min="22" max="22" width="10.85546875" customWidth="1"/>
    <col min="23" max="23" width="9.7109375" customWidth="1"/>
    <col min="24" max="83" width="0" hidden="1" customWidth="1"/>
    <col min="84" max="84" width="10.85546875" customWidth="1"/>
    <col min="85" max="85" width="10" customWidth="1"/>
    <col min="86" max="86" width="10.85546875" customWidth="1"/>
    <col min="87" max="157" width="0" hidden="1" customWidth="1"/>
    <col min="158" max="158" width="9" hidden="1" customWidth="1"/>
    <col min="159" max="182" width="0" hidden="1" customWidth="1"/>
  </cols>
  <sheetData>
    <row r="1" spans="2:213" ht="13.5" thickBot="1" x14ac:dyDescent="0.25">
      <c r="BF1" s="34"/>
    </row>
    <row r="3" spans="2:213" x14ac:dyDescent="0.2">
      <c r="B3" s="16" t="s">
        <v>74</v>
      </c>
    </row>
    <row r="5" spans="2:213" x14ac:dyDescent="0.2">
      <c r="B5" t="s">
        <v>107</v>
      </c>
    </row>
    <row r="6" spans="2:213" x14ac:dyDescent="0.2">
      <c r="K6" s="56"/>
      <c r="BL6" s="35"/>
      <c r="BZ6" s="22"/>
    </row>
    <row r="7" spans="2:213" ht="13.5" thickBot="1" x14ac:dyDescent="0.25"/>
    <row r="8" spans="2:213" ht="16.5" thickBot="1" x14ac:dyDescent="0.25">
      <c r="B8" s="4" t="s">
        <v>57</v>
      </c>
      <c r="C8" s="5" t="s">
        <v>47</v>
      </c>
      <c r="D8" s="5" t="s">
        <v>58</v>
      </c>
      <c r="E8" s="5" t="s">
        <v>59</v>
      </c>
      <c r="F8" s="5" t="s">
        <v>60</v>
      </c>
      <c r="G8" s="5" t="s">
        <v>61</v>
      </c>
      <c r="H8" s="5" t="s">
        <v>62</v>
      </c>
      <c r="I8" s="5" t="s">
        <v>63</v>
      </c>
      <c r="J8" s="5" t="s">
        <v>64</v>
      </c>
      <c r="K8" s="6" t="s">
        <v>65</v>
      </c>
      <c r="L8" s="6" t="s">
        <v>66</v>
      </c>
      <c r="M8" s="6" t="s">
        <v>67</v>
      </c>
      <c r="N8" s="6" t="s">
        <v>68</v>
      </c>
      <c r="O8" s="6" t="s">
        <v>86</v>
      </c>
      <c r="P8" s="6" t="s">
        <v>58</v>
      </c>
      <c r="Q8" s="6" t="s">
        <v>59</v>
      </c>
      <c r="R8" s="6" t="s">
        <v>60</v>
      </c>
      <c r="S8" s="6" t="s">
        <v>61</v>
      </c>
      <c r="T8" s="6" t="s">
        <v>62</v>
      </c>
      <c r="U8" s="6" t="s">
        <v>63</v>
      </c>
      <c r="V8" s="6" t="s">
        <v>64</v>
      </c>
      <c r="W8" s="6" t="s">
        <v>65</v>
      </c>
      <c r="X8" s="6" t="s">
        <v>66</v>
      </c>
      <c r="Y8" s="6" t="s">
        <v>67</v>
      </c>
      <c r="Z8" s="6" t="s">
        <v>68</v>
      </c>
      <c r="AA8" s="6" t="s">
        <v>88</v>
      </c>
      <c r="AB8" s="24" t="s">
        <v>58</v>
      </c>
      <c r="AC8" s="24" t="s">
        <v>59</v>
      </c>
      <c r="AD8" s="6" t="s">
        <v>60</v>
      </c>
      <c r="AE8" s="6" t="s">
        <v>61</v>
      </c>
      <c r="AF8" s="6" t="s">
        <v>62</v>
      </c>
      <c r="AG8" s="6" t="s">
        <v>63</v>
      </c>
      <c r="AH8" s="6" t="s">
        <v>64</v>
      </c>
      <c r="AI8" s="6" t="s">
        <v>65</v>
      </c>
      <c r="AJ8" s="6" t="s">
        <v>66</v>
      </c>
      <c r="AK8" s="6" t="s">
        <v>67</v>
      </c>
      <c r="AL8" s="6" t="s">
        <v>68</v>
      </c>
      <c r="AM8" s="6" t="s">
        <v>130</v>
      </c>
      <c r="AN8" s="6" t="s">
        <v>58</v>
      </c>
      <c r="AO8" s="6" t="s">
        <v>59</v>
      </c>
      <c r="AP8" s="6" t="s">
        <v>60</v>
      </c>
      <c r="AQ8" s="6" t="s">
        <v>61</v>
      </c>
      <c r="AR8" s="6" t="s">
        <v>62</v>
      </c>
      <c r="AS8" s="6" t="s">
        <v>63</v>
      </c>
      <c r="AT8" s="6" t="s">
        <v>64</v>
      </c>
      <c r="AU8" s="6" t="s">
        <v>65</v>
      </c>
      <c r="AV8" s="6" t="s">
        <v>66</v>
      </c>
      <c r="AW8" s="6" t="s">
        <v>67</v>
      </c>
      <c r="AX8" s="6" t="s">
        <v>68</v>
      </c>
      <c r="AY8" s="6" t="s">
        <v>133</v>
      </c>
      <c r="AZ8" s="6" t="s">
        <v>58</v>
      </c>
      <c r="BA8" s="6" t="s">
        <v>59</v>
      </c>
      <c r="BB8" s="6" t="s">
        <v>60</v>
      </c>
      <c r="BC8" s="6" t="s">
        <v>61</v>
      </c>
      <c r="BD8" s="6" t="s">
        <v>62</v>
      </c>
      <c r="BE8" s="6" t="s">
        <v>63</v>
      </c>
      <c r="BF8" s="6" t="s">
        <v>64</v>
      </c>
      <c r="BG8" s="6" t="s">
        <v>65</v>
      </c>
      <c r="BH8" s="6" t="s">
        <v>66</v>
      </c>
      <c r="BI8" s="6" t="s">
        <v>67</v>
      </c>
      <c r="BJ8" s="6" t="s">
        <v>68</v>
      </c>
      <c r="BK8" s="33" t="s">
        <v>135</v>
      </c>
      <c r="BL8" s="36" t="s">
        <v>58</v>
      </c>
      <c r="BM8" s="6" t="s">
        <v>59</v>
      </c>
      <c r="BN8" s="6" t="s">
        <v>60</v>
      </c>
      <c r="BO8" s="6" t="s">
        <v>61</v>
      </c>
      <c r="BP8" s="6" t="s">
        <v>62</v>
      </c>
      <c r="BQ8" s="6" t="s">
        <v>63</v>
      </c>
      <c r="BR8" s="6" t="s">
        <v>64</v>
      </c>
      <c r="BS8" s="6" t="s">
        <v>65</v>
      </c>
      <c r="BT8" s="6" t="s">
        <v>66</v>
      </c>
      <c r="BU8" s="6" t="s">
        <v>67</v>
      </c>
      <c r="BV8" s="6" t="s">
        <v>68</v>
      </c>
      <c r="BW8" s="6" t="s">
        <v>138</v>
      </c>
      <c r="BX8" s="6" t="s">
        <v>58</v>
      </c>
      <c r="BY8" s="6" t="s">
        <v>59</v>
      </c>
      <c r="BZ8" s="6" t="s">
        <v>60</v>
      </c>
      <c r="CA8" s="6" t="s">
        <v>61</v>
      </c>
      <c r="CB8" s="6" t="s">
        <v>62</v>
      </c>
      <c r="CC8" s="6" t="s">
        <v>63</v>
      </c>
      <c r="CD8" s="6" t="s">
        <v>64</v>
      </c>
      <c r="CE8" s="6" t="s">
        <v>65</v>
      </c>
      <c r="CF8" s="6" t="s">
        <v>66</v>
      </c>
      <c r="CG8" s="6" t="s">
        <v>67</v>
      </c>
      <c r="CH8" s="6" t="s">
        <v>68</v>
      </c>
      <c r="CI8" s="6" t="s">
        <v>142</v>
      </c>
      <c r="CJ8" s="6" t="s">
        <v>58</v>
      </c>
      <c r="CK8" s="6" t="s">
        <v>59</v>
      </c>
      <c r="CL8" s="6" t="s">
        <v>60</v>
      </c>
      <c r="CM8" s="6" t="s">
        <v>61</v>
      </c>
      <c r="CN8" s="6" t="s">
        <v>62</v>
      </c>
      <c r="CO8" s="6" t="s">
        <v>63</v>
      </c>
      <c r="CP8" s="6" t="s">
        <v>64</v>
      </c>
      <c r="CQ8" s="6" t="s">
        <v>65</v>
      </c>
      <c r="CR8" s="6" t="s">
        <v>66</v>
      </c>
      <c r="CS8" s="6" t="s">
        <v>67</v>
      </c>
      <c r="CT8" s="6" t="s">
        <v>68</v>
      </c>
      <c r="CU8" s="6" t="s">
        <v>144</v>
      </c>
      <c r="CV8" s="6" t="s">
        <v>58</v>
      </c>
      <c r="CW8" s="6" t="s">
        <v>59</v>
      </c>
      <c r="CX8" s="6" t="s">
        <v>60</v>
      </c>
      <c r="CY8" s="6" t="s">
        <v>61</v>
      </c>
      <c r="CZ8" s="6" t="s">
        <v>62</v>
      </c>
      <c r="DA8" s="6" t="s">
        <v>63</v>
      </c>
      <c r="DB8" s="6" t="s">
        <v>64</v>
      </c>
      <c r="DC8" s="6" t="s">
        <v>65</v>
      </c>
      <c r="DD8" s="6" t="s">
        <v>66</v>
      </c>
      <c r="DE8" s="6" t="s">
        <v>67</v>
      </c>
      <c r="DF8" s="6" t="s">
        <v>68</v>
      </c>
      <c r="DG8" s="6" t="s">
        <v>146</v>
      </c>
      <c r="DH8" s="6" t="s">
        <v>58</v>
      </c>
      <c r="DI8" s="6" t="s">
        <v>59</v>
      </c>
      <c r="DJ8" s="6" t="s">
        <v>60</v>
      </c>
      <c r="DK8" s="6" t="s">
        <v>61</v>
      </c>
      <c r="DL8" s="6" t="s">
        <v>62</v>
      </c>
      <c r="DM8" s="6" t="s">
        <v>63</v>
      </c>
      <c r="DN8" s="6" t="s">
        <v>64</v>
      </c>
      <c r="DO8" s="6" t="s">
        <v>65</v>
      </c>
      <c r="DP8" s="6" t="s">
        <v>66</v>
      </c>
      <c r="DQ8" s="6" t="s">
        <v>67</v>
      </c>
      <c r="DR8" s="6" t="s">
        <v>68</v>
      </c>
      <c r="DS8" s="6" t="s">
        <v>164</v>
      </c>
      <c r="DT8" s="6" t="s">
        <v>58</v>
      </c>
      <c r="DU8" s="6" t="s">
        <v>59</v>
      </c>
      <c r="DV8" s="6" t="s">
        <v>60</v>
      </c>
      <c r="DW8" s="6" t="s">
        <v>61</v>
      </c>
      <c r="DX8" s="6" t="s">
        <v>62</v>
      </c>
      <c r="DY8" s="6" t="s">
        <v>63</v>
      </c>
      <c r="DZ8" s="6" t="s">
        <v>64</v>
      </c>
      <c r="EA8" s="6" t="s">
        <v>65</v>
      </c>
      <c r="EB8" s="6" t="s">
        <v>66</v>
      </c>
      <c r="EC8" s="6" t="s">
        <v>67</v>
      </c>
      <c r="ED8" s="6" t="s">
        <v>68</v>
      </c>
      <c r="EE8" s="6" t="s">
        <v>166</v>
      </c>
      <c r="EF8" s="6" t="s">
        <v>58</v>
      </c>
      <c r="EG8" s="6" t="s">
        <v>59</v>
      </c>
      <c r="EH8" s="6" t="s">
        <v>60</v>
      </c>
      <c r="EI8" s="6" t="s">
        <v>61</v>
      </c>
      <c r="EJ8" s="6" t="s">
        <v>62</v>
      </c>
      <c r="EK8" s="6" t="s">
        <v>63</v>
      </c>
      <c r="EL8" s="6" t="s">
        <v>64</v>
      </c>
      <c r="EM8" s="6" t="s">
        <v>65</v>
      </c>
      <c r="EN8" s="6" t="s">
        <v>66</v>
      </c>
      <c r="EO8" s="6" t="s">
        <v>67</v>
      </c>
      <c r="EP8" s="6" t="s">
        <v>68</v>
      </c>
      <c r="EQ8" s="6" t="s">
        <v>168</v>
      </c>
      <c r="ER8" s="6" t="s">
        <v>58</v>
      </c>
      <c r="ES8" s="6" t="s">
        <v>59</v>
      </c>
      <c r="ET8" s="6" t="s">
        <v>60</v>
      </c>
      <c r="EU8" s="6" t="s">
        <v>61</v>
      </c>
      <c r="EV8" s="6" t="s">
        <v>62</v>
      </c>
      <c r="EW8" s="6" t="s">
        <v>63</v>
      </c>
      <c r="EX8" s="6" t="s">
        <v>64</v>
      </c>
      <c r="EY8" s="6" t="s">
        <v>65</v>
      </c>
      <c r="EZ8" s="6" t="s">
        <v>66</v>
      </c>
      <c r="FA8" s="6" t="s">
        <v>67</v>
      </c>
      <c r="FB8" s="6" t="s">
        <v>68</v>
      </c>
      <c r="FC8" s="6" t="s">
        <v>179</v>
      </c>
      <c r="FD8" s="6" t="s">
        <v>58</v>
      </c>
      <c r="FE8" s="6" t="s">
        <v>59</v>
      </c>
      <c r="FF8" s="6" t="s">
        <v>60</v>
      </c>
      <c r="FG8" s="6" t="s">
        <v>61</v>
      </c>
      <c r="FH8" s="6" t="s">
        <v>62</v>
      </c>
      <c r="FI8" s="6" t="s">
        <v>63</v>
      </c>
      <c r="FJ8" s="6" t="s">
        <v>64</v>
      </c>
      <c r="FK8" s="6" t="s">
        <v>65</v>
      </c>
      <c r="FL8" s="6" t="s">
        <v>66</v>
      </c>
      <c r="FM8" s="6" t="s">
        <v>67</v>
      </c>
      <c r="FN8" s="6" t="s">
        <v>68</v>
      </c>
      <c r="FO8" s="6" t="s">
        <v>183</v>
      </c>
      <c r="FP8" s="6" t="s">
        <v>58</v>
      </c>
      <c r="FQ8" s="6" t="s">
        <v>59</v>
      </c>
      <c r="FR8" s="6" t="s">
        <v>60</v>
      </c>
      <c r="FS8" s="6" t="s">
        <v>61</v>
      </c>
      <c r="FT8" s="6" t="s">
        <v>62</v>
      </c>
      <c r="FU8" s="6" t="s">
        <v>63</v>
      </c>
      <c r="FV8" s="6" t="s">
        <v>64</v>
      </c>
      <c r="FW8" s="6" t="s">
        <v>65</v>
      </c>
      <c r="FX8" s="6" t="s">
        <v>66</v>
      </c>
      <c r="FY8" s="6" t="s">
        <v>67</v>
      </c>
      <c r="FZ8" s="6" t="s">
        <v>68</v>
      </c>
      <c r="GA8" s="6" t="s">
        <v>188</v>
      </c>
      <c r="GB8" s="6" t="s">
        <v>58</v>
      </c>
      <c r="GC8" s="6" t="s">
        <v>59</v>
      </c>
      <c r="GD8" s="6" t="s">
        <v>60</v>
      </c>
      <c r="GE8" s="6" t="s">
        <v>61</v>
      </c>
      <c r="GF8" s="6" t="s">
        <v>62</v>
      </c>
      <c r="GG8" s="6" t="s">
        <v>63</v>
      </c>
      <c r="GH8" s="6" t="s">
        <v>64</v>
      </c>
      <c r="GI8" s="6" t="s">
        <v>65</v>
      </c>
      <c r="GJ8" s="6" t="s">
        <v>66</v>
      </c>
      <c r="GK8" s="6" t="s">
        <v>67</v>
      </c>
      <c r="GL8" s="6" t="s">
        <v>68</v>
      </c>
      <c r="GM8" s="6" t="s">
        <v>234</v>
      </c>
      <c r="GN8" s="6" t="s">
        <v>58</v>
      </c>
      <c r="GO8" s="6" t="s">
        <v>59</v>
      </c>
      <c r="GP8" s="6" t="s">
        <v>60</v>
      </c>
      <c r="GQ8" s="6" t="s">
        <v>61</v>
      </c>
      <c r="GR8" s="6" t="s">
        <v>62</v>
      </c>
      <c r="GS8" s="6" t="s">
        <v>63</v>
      </c>
      <c r="GT8" s="6" t="s">
        <v>64</v>
      </c>
      <c r="GU8" s="6" t="s">
        <v>65</v>
      </c>
      <c r="GV8" s="6" t="s">
        <v>66</v>
      </c>
      <c r="GW8" s="6" t="s">
        <v>67</v>
      </c>
      <c r="GX8" s="6" t="s">
        <v>68</v>
      </c>
      <c r="GY8" s="709" t="s">
        <v>268</v>
      </c>
      <c r="GZ8" s="709" t="s">
        <v>58</v>
      </c>
      <c r="HA8" s="709" t="s">
        <v>59</v>
      </c>
      <c r="HB8" s="709" t="s">
        <v>60</v>
      </c>
      <c r="HC8" s="709" t="s">
        <v>61</v>
      </c>
      <c r="HD8" s="709" t="s">
        <v>62</v>
      </c>
      <c r="HE8" s="709" t="s">
        <v>63</v>
      </c>
    </row>
    <row r="9" spans="2:213" x14ac:dyDescent="0.2">
      <c r="B9" s="7" t="s">
        <v>69</v>
      </c>
      <c r="C9" s="8">
        <v>29.22</v>
      </c>
      <c r="D9" s="8">
        <v>29.04</v>
      </c>
      <c r="E9" s="8">
        <v>27.18</v>
      </c>
      <c r="F9" s="8">
        <v>24.74</v>
      </c>
      <c r="G9" s="8">
        <v>25.75</v>
      </c>
      <c r="H9" s="8">
        <v>26.44</v>
      </c>
      <c r="I9" s="8">
        <v>28.42</v>
      </c>
      <c r="J9" s="8">
        <v>30.56</v>
      </c>
      <c r="K9" s="9">
        <v>30.77</v>
      </c>
      <c r="L9" s="9">
        <v>30.4</v>
      </c>
      <c r="M9" s="9">
        <v>30.16</v>
      </c>
      <c r="N9" s="9">
        <v>29.77</v>
      </c>
      <c r="O9" s="9">
        <v>30.84</v>
      </c>
      <c r="P9" s="9">
        <v>30.26</v>
      </c>
      <c r="Q9" s="9">
        <v>28.46</v>
      </c>
      <c r="R9" s="9">
        <v>26.59</v>
      </c>
      <c r="S9" s="9">
        <v>26.18</v>
      </c>
      <c r="T9" s="9">
        <v>26.72</v>
      </c>
      <c r="U9" s="9">
        <v>28.19</v>
      </c>
      <c r="V9" s="9">
        <v>30.52</v>
      </c>
      <c r="W9" s="9">
        <v>32.65</v>
      </c>
      <c r="X9" s="9">
        <v>32.340000000000003</v>
      </c>
      <c r="Y9" s="9">
        <v>32.29</v>
      </c>
      <c r="Z9" s="9">
        <v>32.22</v>
      </c>
      <c r="AA9" s="9">
        <v>30.84</v>
      </c>
      <c r="AB9" s="9">
        <v>30.26</v>
      </c>
      <c r="AC9" s="9">
        <v>28.46</v>
      </c>
      <c r="AD9" s="9">
        <v>26.59</v>
      </c>
      <c r="AE9" s="9">
        <v>26.18</v>
      </c>
      <c r="AF9" s="9">
        <v>26.72</v>
      </c>
      <c r="AG9" s="9">
        <v>28.19</v>
      </c>
      <c r="AH9" s="9">
        <v>30.52</v>
      </c>
      <c r="AI9" s="9">
        <v>31.16</v>
      </c>
      <c r="AJ9" s="9">
        <v>31.04</v>
      </c>
      <c r="AK9" s="9">
        <v>31.24</v>
      </c>
      <c r="AL9" s="9">
        <v>31.04</v>
      </c>
      <c r="AM9" s="29">
        <v>30.45</v>
      </c>
      <c r="AN9" s="29">
        <v>28.97</v>
      </c>
      <c r="AO9" s="29">
        <v>28.37</v>
      </c>
      <c r="AP9" s="29">
        <v>26.32</v>
      </c>
      <c r="AQ9" s="29">
        <v>26.32</v>
      </c>
      <c r="AR9" s="29">
        <v>27.2</v>
      </c>
      <c r="AS9" s="29">
        <v>30.85</v>
      </c>
      <c r="AT9" s="29">
        <v>32.47</v>
      </c>
      <c r="AU9" s="29">
        <v>33.659999999999997</v>
      </c>
      <c r="AV9" s="29">
        <v>37.79</v>
      </c>
      <c r="AW9" s="29">
        <v>37.950000000000003</v>
      </c>
      <c r="AX9" s="29">
        <v>36.270000000000003</v>
      </c>
      <c r="AY9" s="29">
        <v>40.94</v>
      </c>
      <c r="AZ9" s="29">
        <v>40.229999999999997</v>
      </c>
      <c r="BA9" s="29">
        <v>38.54</v>
      </c>
      <c r="BB9" s="29">
        <v>33.590000000000003</v>
      </c>
      <c r="BC9" s="29">
        <v>33.479999999999997</v>
      </c>
      <c r="BD9" s="29">
        <v>34.31</v>
      </c>
      <c r="BE9" s="29">
        <v>35.86</v>
      </c>
      <c r="BF9" s="29">
        <v>37.69</v>
      </c>
      <c r="BG9" s="29">
        <v>38.78</v>
      </c>
      <c r="BH9" s="29">
        <v>34.39</v>
      </c>
      <c r="BI9" s="29">
        <v>34.21</v>
      </c>
      <c r="BJ9" s="29">
        <v>33.619999999999997</v>
      </c>
      <c r="BK9" s="29">
        <v>32.5</v>
      </c>
      <c r="BL9" s="29">
        <v>34.869999999999997</v>
      </c>
      <c r="BM9" s="29">
        <v>32.03</v>
      </c>
      <c r="BN9" s="29">
        <v>24.27</v>
      </c>
      <c r="BO9" s="29">
        <v>26.89</v>
      </c>
      <c r="BP9" s="29">
        <v>27.02</v>
      </c>
      <c r="BQ9" s="29">
        <v>28.79</v>
      </c>
      <c r="BR9" s="29">
        <v>29.95</v>
      </c>
      <c r="BS9" s="29">
        <v>31.01</v>
      </c>
      <c r="BT9" s="29">
        <v>29.3</v>
      </c>
      <c r="BU9" s="29">
        <v>28.68</v>
      </c>
      <c r="BV9" s="29">
        <v>28.9</v>
      </c>
      <c r="BW9" s="29">
        <v>30.99</v>
      </c>
      <c r="BX9" s="29">
        <v>29.89</v>
      </c>
      <c r="BY9" s="29">
        <v>28.4</v>
      </c>
      <c r="BZ9" s="29">
        <v>27.67</v>
      </c>
      <c r="CA9" s="29">
        <v>27.85</v>
      </c>
      <c r="CB9" s="29">
        <v>29.66</v>
      </c>
      <c r="CC9" s="29">
        <v>31.25</v>
      </c>
      <c r="CD9" s="29">
        <v>33.96</v>
      </c>
      <c r="CE9" s="29">
        <v>34.299999999999997</v>
      </c>
      <c r="CF9" s="29">
        <v>32.39</v>
      </c>
      <c r="CG9" s="29">
        <v>32.47</v>
      </c>
      <c r="CH9" s="29">
        <v>32.11</v>
      </c>
      <c r="CI9" s="29">
        <v>33.049999999999997</v>
      </c>
      <c r="CJ9" s="29">
        <v>32.979999999999997</v>
      </c>
      <c r="CK9" s="29">
        <v>31.95</v>
      </c>
      <c r="CL9" s="29">
        <v>30.35</v>
      </c>
      <c r="CM9" s="29">
        <v>30.64</v>
      </c>
      <c r="CN9" s="29">
        <v>33.58</v>
      </c>
      <c r="CO9" s="29">
        <v>35.46</v>
      </c>
      <c r="CP9" s="29">
        <v>35.61</v>
      </c>
      <c r="CQ9" s="29">
        <v>36.44</v>
      </c>
      <c r="CR9" s="29">
        <v>34.58</v>
      </c>
      <c r="CS9" s="29">
        <v>33.130000000000003</v>
      </c>
      <c r="CT9" s="29">
        <v>32.21</v>
      </c>
      <c r="CU9" s="29">
        <v>34.159999999999997</v>
      </c>
      <c r="CV9" s="29">
        <v>34.49</v>
      </c>
      <c r="CW9" s="29">
        <v>32.74</v>
      </c>
      <c r="CX9" s="29">
        <v>29.9</v>
      </c>
      <c r="CY9" s="29">
        <v>29.7</v>
      </c>
      <c r="CZ9" s="29">
        <v>32.18</v>
      </c>
      <c r="DA9" s="29">
        <v>32.67</v>
      </c>
      <c r="DB9" s="29">
        <v>32.11</v>
      </c>
      <c r="DC9" s="29">
        <v>32.28</v>
      </c>
      <c r="DD9" s="29">
        <v>31.22</v>
      </c>
      <c r="DE9" s="29">
        <v>31.35</v>
      </c>
      <c r="DF9" s="29">
        <v>30.59</v>
      </c>
      <c r="DG9" s="29">
        <v>32.61</v>
      </c>
      <c r="DH9" s="29">
        <v>32.880000000000003</v>
      </c>
      <c r="DI9" s="29">
        <v>30.9</v>
      </c>
      <c r="DJ9" s="29">
        <v>32</v>
      </c>
      <c r="DK9" s="29">
        <v>32.299999999999997</v>
      </c>
      <c r="DL9" s="29">
        <v>34.74</v>
      </c>
      <c r="DM9" s="29">
        <v>36.090000000000003</v>
      </c>
      <c r="DN9" s="29">
        <v>36.44</v>
      </c>
      <c r="DO9" s="29">
        <v>37.22</v>
      </c>
      <c r="DP9" s="29">
        <v>36.69</v>
      </c>
      <c r="DQ9" s="29">
        <v>35.83</v>
      </c>
      <c r="DR9" s="29">
        <v>37.869999999999997</v>
      </c>
      <c r="DS9" s="29">
        <v>38.53</v>
      </c>
      <c r="DT9" s="29">
        <v>38.24</v>
      </c>
      <c r="DU9" s="29">
        <v>36.44</v>
      </c>
      <c r="DV9" s="29">
        <v>33.83</v>
      </c>
      <c r="DW9" s="29">
        <v>33.61</v>
      </c>
      <c r="DX9" s="29">
        <v>35.909999999999997</v>
      </c>
      <c r="DY9" s="29">
        <v>37.229999999999997</v>
      </c>
      <c r="DZ9" s="29">
        <v>38.26</v>
      </c>
      <c r="EA9" s="29">
        <v>38.47</v>
      </c>
      <c r="EB9" s="29">
        <v>36.25</v>
      </c>
      <c r="EC9" s="29">
        <v>34.93</v>
      </c>
      <c r="ED9" s="29">
        <v>33.21</v>
      </c>
      <c r="EE9" s="29">
        <v>33.200000000000003</v>
      </c>
      <c r="EF9" s="29">
        <v>31.52</v>
      </c>
      <c r="EG9" s="29">
        <v>30.33</v>
      </c>
      <c r="EH9" s="29">
        <v>29.93</v>
      </c>
      <c r="EI9" s="29">
        <v>29.64</v>
      </c>
      <c r="EJ9" s="29">
        <v>30.11</v>
      </c>
      <c r="EK9" s="29">
        <v>30.94</v>
      </c>
      <c r="EL9" s="29">
        <v>32.46</v>
      </c>
      <c r="EM9" s="29">
        <v>32.229999999999997</v>
      </c>
      <c r="EN9" s="29">
        <v>31.52</v>
      </c>
      <c r="EO9" s="29">
        <v>31.1</v>
      </c>
      <c r="EP9" s="29">
        <v>30.16</v>
      </c>
      <c r="EQ9" s="29">
        <v>29.07</v>
      </c>
      <c r="ER9" s="29">
        <v>28.89</v>
      </c>
      <c r="ES9" s="29">
        <v>27.96</v>
      </c>
      <c r="ET9" s="29">
        <v>28.43</v>
      </c>
      <c r="EU9" s="29">
        <v>28.78</v>
      </c>
      <c r="EV9" s="29">
        <v>28.65</v>
      </c>
      <c r="EW9" s="29">
        <v>28.4</v>
      </c>
      <c r="EX9" s="29">
        <v>29.42</v>
      </c>
      <c r="EY9" s="29">
        <v>30.2</v>
      </c>
      <c r="EZ9" s="29">
        <v>31.59</v>
      </c>
      <c r="FA9" s="29">
        <v>32.340000000000003</v>
      </c>
      <c r="FB9" s="29">
        <v>32.72</v>
      </c>
      <c r="FC9" s="29">
        <v>34.229999999999997</v>
      </c>
      <c r="FD9" s="29">
        <v>33.26</v>
      </c>
      <c r="FE9" s="29">
        <v>30.49</v>
      </c>
      <c r="FF9" s="29">
        <v>33.61</v>
      </c>
      <c r="FG9" s="29">
        <v>32.43</v>
      </c>
      <c r="FH9" s="29">
        <v>32.32</v>
      </c>
      <c r="FI9" s="29">
        <v>34.04</v>
      </c>
      <c r="FJ9" s="29">
        <v>34.979999999999997</v>
      </c>
      <c r="FK9" s="29">
        <v>36.6</v>
      </c>
      <c r="FL9" s="29">
        <v>36.17</v>
      </c>
      <c r="FM9" s="29">
        <v>36.4</v>
      </c>
      <c r="FN9" s="29">
        <v>36.01</v>
      </c>
      <c r="FO9" s="29">
        <v>35.270000000000003</v>
      </c>
      <c r="FP9" s="29">
        <v>35.04</v>
      </c>
      <c r="FQ9" s="29">
        <v>33.85</v>
      </c>
      <c r="FR9" s="29">
        <v>32.33</v>
      </c>
      <c r="FS9" s="29">
        <v>32.43</v>
      </c>
      <c r="FT9" s="29">
        <v>33.56</v>
      </c>
      <c r="FU9" s="29">
        <v>33.700000000000003</v>
      </c>
      <c r="FV9" s="29">
        <v>35.76</v>
      </c>
      <c r="FW9" s="29">
        <v>35.979999999999997</v>
      </c>
      <c r="FX9" s="29">
        <v>36.71</v>
      </c>
      <c r="FY9" s="29">
        <v>36.729999999999997</v>
      </c>
      <c r="FZ9" s="29">
        <v>36</v>
      </c>
      <c r="GA9" s="29">
        <v>35.979999999999997</v>
      </c>
      <c r="GB9" s="29">
        <v>35.909999999999997</v>
      </c>
      <c r="GC9" s="29">
        <v>33.54</v>
      </c>
      <c r="GD9" s="29">
        <v>35.659999999999997</v>
      </c>
      <c r="GE9" s="29">
        <v>34.840000000000003</v>
      </c>
      <c r="GF9" s="29">
        <v>34</v>
      </c>
      <c r="GG9" s="29">
        <v>35.86</v>
      </c>
      <c r="GH9" s="29">
        <v>36.4</v>
      </c>
      <c r="GI9" s="29">
        <v>37.340000000000003</v>
      </c>
      <c r="GJ9" s="29">
        <v>37.659999999999997</v>
      </c>
      <c r="GK9" s="29">
        <v>37.46</v>
      </c>
      <c r="GL9" s="29">
        <v>36.78</v>
      </c>
      <c r="GM9" s="29">
        <v>36.42</v>
      </c>
      <c r="GN9" s="29">
        <v>36.86</v>
      </c>
      <c r="GO9" s="29">
        <v>35.799999999999997</v>
      </c>
      <c r="GP9" s="29">
        <v>35.94</v>
      </c>
      <c r="GQ9" s="29">
        <v>35.450000000000003</v>
      </c>
      <c r="GR9" s="29">
        <v>34.54</v>
      </c>
      <c r="GS9" s="29">
        <v>35.380000000000003</v>
      </c>
      <c r="GT9" s="29">
        <v>35.76</v>
      </c>
      <c r="GU9" s="29">
        <v>36.71</v>
      </c>
      <c r="GV9" s="29">
        <v>37.770000000000003</v>
      </c>
      <c r="GW9" s="29">
        <v>36.869999999999997</v>
      </c>
      <c r="GX9" s="29">
        <v>37.04</v>
      </c>
      <c r="GY9" s="29">
        <v>40.729999999999997</v>
      </c>
      <c r="GZ9" s="29">
        <v>41.18</v>
      </c>
      <c r="HA9" s="29">
        <v>40.94</v>
      </c>
      <c r="HB9" s="29">
        <v>42.58</v>
      </c>
      <c r="HC9" s="29">
        <v>43.12</v>
      </c>
      <c r="HD9" s="29">
        <v>43.84</v>
      </c>
      <c r="HE9" s="29"/>
    </row>
    <row r="10" spans="2:213" x14ac:dyDescent="0.2">
      <c r="B10" s="7" t="s">
        <v>70</v>
      </c>
      <c r="C10" s="8">
        <v>28.64</v>
      </c>
      <c r="D10" s="8">
        <v>28.12</v>
      </c>
      <c r="E10" s="8">
        <v>27.71</v>
      </c>
      <c r="F10" s="8">
        <v>27.65</v>
      </c>
      <c r="G10" s="8">
        <v>27.99</v>
      </c>
      <c r="H10" s="8">
        <v>27.78</v>
      </c>
      <c r="I10" s="8">
        <v>27.87</v>
      </c>
      <c r="J10" s="8">
        <v>28.44</v>
      </c>
      <c r="K10" s="9">
        <v>29.69</v>
      </c>
      <c r="L10" s="9">
        <v>30.99</v>
      </c>
      <c r="M10" s="9">
        <v>31.5</v>
      </c>
      <c r="N10" s="9">
        <v>30.52</v>
      </c>
      <c r="O10" s="9">
        <v>27.25</v>
      </c>
      <c r="P10" s="9">
        <v>26.75</v>
      </c>
      <c r="Q10" s="9">
        <v>26.45</v>
      </c>
      <c r="R10" s="9">
        <v>26.3</v>
      </c>
      <c r="S10" s="9">
        <v>26.15</v>
      </c>
      <c r="T10" s="9">
        <v>26.32</v>
      </c>
      <c r="U10" s="9">
        <v>26.35</v>
      </c>
      <c r="V10" s="9">
        <v>26.7</v>
      </c>
      <c r="W10" s="9">
        <v>28.77</v>
      </c>
      <c r="X10" s="9">
        <v>29.69</v>
      </c>
      <c r="Y10" s="9">
        <v>30.19</v>
      </c>
      <c r="Z10" s="9">
        <v>29.51</v>
      </c>
      <c r="AA10" s="9">
        <v>27.25</v>
      </c>
      <c r="AB10" s="9">
        <v>26.75</v>
      </c>
      <c r="AC10" s="9">
        <v>26.45</v>
      </c>
      <c r="AD10" s="9">
        <v>26.3</v>
      </c>
      <c r="AE10" s="9">
        <v>26.15</v>
      </c>
      <c r="AF10" s="9">
        <v>26.32</v>
      </c>
      <c r="AG10" s="9">
        <v>26.35</v>
      </c>
      <c r="AH10" s="9">
        <v>26.7</v>
      </c>
      <c r="AI10" s="9">
        <v>27.45</v>
      </c>
      <c r="AJ10" s="9">
        <v>27.87</v>
      </c>
      <c r="AK10" s="9">
        <v>28</v>
      </c>
      <c r="AL10" s="9">
        <v>27.75</v>
      </c>
      <c r="AM10" s="29">
        <v>27.05</v>
      </c>
      <c r="AN10" s="29">
        <v>27.15</v>
      </c>
      <c r="AO10" s="29">
        <v>27.15</v>
      </c>
      <c r="AP10" s="29">
        <v>27.4</v>
      </c>
      <c r="AQ10" s="29">
        <v>27.5</v>
      </c>
      <c r="AR10" s="29">
        <v>29.1</v>
      </c>
      <c r="AS10" s="29">
        <v>31.85</v>
      </c>
      <c r="AT10" s="29">
        <v>35</v>
      </c>
      <c r="AU10" s="29">
        <v>37</v>
      </c>
      <c r="AV10" s="29">
        <v>40.5</v>
      </c>
      <c r="AW10" s="29">
        <v>41</v>
      </c>
      <c r="AX10" s="29">
        <v>40.799999999999997</v>
      </c>
      <c r="AY10" s="29">
        <v>38.5</v>
      </c>
      <c r="AZ10" s="29">
        <v>37</v>
      </c>
      <c r="BA10" s="29">
        <v>35.299999999999997</v>
      </c>
      <c r="BB10" s="29">
        <v>34</v>
      </c>
      <c r="BC10" s="29">
        <v>34</v>
      </c>
      <c r="BD10" s="29">
        <v>32.799999999999997</v>
      </c>
      <c r="BE10" s="29">
        <v>33.6</v>
      </c>
      <c r="BF10" s="29">
        <v>34.1</v>
      </c>
      <c r="BG10" s="29">
        <v>33.4</v>
      </c>
      <c r="BH10" s="29">
        <v>31.8</v>
      </c>
      <c r="BI10" s="29">
        <v>29.8</v>
      </c>
      <c r="BJ10" s="29">
        <v>27.8</v>
      </c>
      <c r="BK10" s="29">
        <v>26</v>
      </c>
      <c r="BL10" s="29">
        <v>25.2</v>
      </c>
      <c r="BM10" s="29">
        <v>24</v>
      </c>
      <c r="BN10" s="29">
        <v>23</v>
      </c>
      <c r="BO10" s="29">
        <v>22.4</v>
      </c>
      <c r="BP10" s="29">
        <v>22</v>
      </c>
      <c r="BQ10" s="29">
        <v>22</v>
      </c>
      <c r="BR10" s="29">
        <v>22.18</v>
      </c>
      <c r="BS10" s="29">
        <v>22.07</v>
      </c>
      <c r="BT10" s="29">
        <v>23.1</v>
      </c>
      <c r="BU10" s="29">
        <v>25.5</v>
      </c>
      <c r="BV10" s="29">
        <v>26</v>
      </c>
      <c r="BW10" s="29">
        <v>28.4</v>
      </c>
      <c r="BX10" s="29">
        <v>28.14</v>
      </c>
      <c r="BY10" s="29">
        <v>27.95</v>
      </c>
      <c r="BZ10" s="29">
        <v>28.37</v>
      </c>
      <c r="CA10" s="29">
        <v>29.41</v>
      </c>
      <c r="CB10" s="29">
        <v>30.07</v>
      </c>
      <c r="CC10" s="29">
        <v>30.59</v>
      </c>
      <c r="CD10" s="29">
        <v>31.83</v>
      </c>
      <c r="CE10" s="29">
        <v>33.4</v>
      </c>
      <c r="CF10" s="29">
        <v>34.409999999999997</v>
      </c>
      <c r="CG10" s="29">
        <v>34.65</v>
      </c>
      <c r="CH10" s="29">
        <v>34.42</v>
      </c>
      <c r="CI10" s="29">
        <v>33.119999999999997</v>
      </c>
      <c r="CJ10" s="29">
        <v>33.200000000000003</v>
      </c>
      <c r="CK10" s="29">
        <v>34.06</v>
      </c>
      <c r="CL10" s="29">
        <v>34.18</v>
      </c>
      <c r="CM10" s="29">
        <v>34.44</v>
      </c>
      <c r="CN10" s="29">
        <v>34.39</v>
      </c>
      <c r="CO10" s="29">
        <v>34.53</v>
      </c>
      <c r="CP10" s="29">
        <v>34.729999999999997</v>
      </c>
      <c r="CQ10" s="29">
        <v>35.479999999999997</v>
      </c>
      <c r="CR10" s="29">
        <v>36.42</v>
      </c>
      <c r="CS10" s="29">
        <v>36.9</v>
      </c>
      <c r="CT10" s="29">
        <v>35.71</v>
      </c>
      <c r="CU10" s="29">
        <v>33.75</v>
      </c>
      <c r="CV10" s="29">
        <v>33.4</v>
      </c>
      <c r="CW10" s="29">
        <v>32.700000000000003</v>
      </c>
      <c r="CX10" s="29">
        <v>31.95</v>
      </c>
      <c r="CY10" s="29">
        <v>30.85</v>
      </c>
      <c r="CZ10" s="29">
        <v>29.15</v>
      </c>
      <c r="DA10" s="29">
        <v>29.04</v>
      </c>
      <c r="DB10" s="29">
        <v>29.13</v>
      </c>
      <c r="DC10" s="29">
        <v>30.84</v>
      </c>
      <c r="DD10" s="29">
        <v>33.6</v>
      </c>
      <c r="DE10" s="29">
        <v>34.97</v>
      </c>
      <c r="DF10" s="29">
        <v>35.020000000000003</v>
      </c>
      <c r="DG10" s="29">
        <v>34.770000000000003</v>
      </c>
      <c r="DH10" s="29">
        <v>34.58</v>
      </c>
      <c r="DI10" s="29">
        <v>34.68</v>
      </c>
      <c r="DJ10" s="29">
        <v>34.65</v>
      </c>
      <c r="DK10" s="29">
        <v>32.99</v>
      </c>
      <c r="DL10" s="29">
        <v>36.1</v>
      </c>
      <c r="DM10" s="29">
        <v>37.56</v>
      </c>
      <c r="DN10" s="29">
        <v>37.700000000000003</v>
      </c>
      <c r="DO10" s="29">
        <v>40</v>
      </c>
      <c r="DP10" s="29">
        <v>41.74</v>
      </c>
      <c r="DQ10" s="29">
        <v>42.46</v>
      </c>
      <c r="DR10" s="29">
        <v>42.24</v>
      </c>
      <c r="DS10" s="29">
        <v>41.26</v>
      </c>
      <c r="DT10" s="29">
        <v>40.94</v>
      </c>
      <c r="DU10" s="29">
        <v>40.549999999999997</v>
      </c>
      <c r="DV10" s="29">
        <v>39.72</v>
      </c>
      <c r="DW10" s="29">
        <v>38.869999999999997</v>
      </c>
      <c r="DX10" s="29">
        <v>37.97</v>
      </c>
      <c r="DY10" s="29">
        <v>37.18</v>
      </c>
      <c r="DZ10" s="29">
        <v>37.090000000000003</v>
      </c>
      <c r="EA10" s="29">
        <v>36.44</v>
      </c>
      <c r="EB10" s="29">
        <v>35.14</v>
      </c>
      <c r="EC10" s="29">
        <v>33.99</v>
      </c>
      <c r="ED10" s="29">
        <v>32.479999999999997</v>
      </c>
      <c r="EE10" s="29">
        <v>31.52</v>
      </c>
      <c r="EF10" s="29">
        <v>31.52</v>
      </c>
      <c r="EG10" s="29">
        <v>30.79</v>
      </c>
      <c r="EH10" s="29">
        <v>30.85</v>
      </c>
      <c r="EI10" s="29">
        <v>29.83</v>
      </c>
      <c r="EJ10" s="29">
        <v>28.83</v>
      </c>
      <c r="EK10" s="29">
        <v>27.94</v>
      </c>
      <c r="EL10" s="29">
        <v>27.78</v>
      </c>
      <c r="EM10" s="29">
        <v>28.38</v>
      </c>
      <c r="EN10" s="29">
        <v>29.5</v>
      </c>
      <c r="EO10" s="29">
        <v>29.77</v>
      </c>
      <c r="EP10" s="29">
        <v>29.74</v>
      </c>
      <c r="EQ10" s="29">
        <v>28.87</v>
      </c>
      <c r="ER10" s="29">
        <v>28.13</v>
      </c>
      <c r="ES10" s="29">
        <v>27.31</v>
      </c>
      <c r="ET10" s="29">
        <v>25.74</v>
      </c>
      <c r="EU10" s="29">
        <v>23.96</v>
      </c>
      <c r="EV10" s="29">
        <v>23.22</v>
      </c>
      <c r="EW10" s="29">
        <v>23.42</v>
      </c>
      <c r="EX10" s="29">
        <v>24.3</v>
      </c>
      <c r="EY10" s="29">
        <v>26.37</v>
      </c>
      <c r="EZ10" s="29">
        <v>30.42</v>
      </c>
      <c r="FA10" s="29">
        <v>33.14</v>
      </c>
      <c r="FB10" s="29">
        <v>33.67</v>
      </c>
      <c r="FC10" s="29">
        <v>34.130000000000003</v>
      </c>
      <c r="FD10" s="29">
        <v>33.97</v>
      </c>
      <c r="FE10" s="29">
        <v>33.56</v>
      </c>
      <c r="FF10" s="29">
        <v>33.49</v>
      </c>
      <c r="FG10" s="29">
        <v>33.83</v>
      </c>
      <c r="FH10" s="29">
        <v>34.380000000000003</v>
      </c>
      <c r="FI10" s="29">
        <v>35.89</v>
      </c>
      <c r="FJ10" s="29">
        <v>37.44</v>
      </c>
      <c r="FK10" s="29">
        <v>39.39</v>
      </c>
      <c r="FL10" s="29">
        <v>40.340000000000003</v>
      </c>
      <c r="FM10" s="29">
        <v>40.520000000000003</v>
      </c>
      <c r="FN10" s="29">
        <v>39.96</v>
      </c>
      <c r="FO10" s="29">
        <v>36.76</v>
      </c>
      <c r="FP10" s="29">
        <v>34.880000000000003</v>
      </c>
      <c r="FQ10" s="29">
        <v>34.21</v>
      </c>
      <c r="FR10" s="29">
        <v>32.99</v>
      </c>
      <c r="FS10" s="29">
        <v>32.380000000000003</v>
      </c>
      <c r="FT10" s="29">
        <v>32.56</v>
      </c>
      <c r="FU10" s="29">
        <v>33.19</v>
      </c>
      <c r="FV10" s="29">
        <v>33.83</v>
      </c>
      <c r="FW10" s="29">
        <v>35.43</v>
      </c>
      <c r="FX10" s="29">
        <v>36.630000000000003</v>
      </c>
      <c r="FY10" s="29">
        <v>37.159999999999997</v>
      </c>
      <c r="FZ10" s="29">
        <v>36.47</v>
      </c>
      <c r="GA10" s="29">
        <v>35.47</v>
      </c>
      <c r="GB10" s="29">
        <v>36.22</v>
      </c>
      <c r="GC10" s="29">
        <v>34.979999999999997</v>
      </c>
      <c r="GD10" s="29">
        <v>34.49</v>
      </c>
      <c r="GE10" s="29">
        <v>33.97</v>
      </c>
      <c r="GF10" s="29">
        <v>33.46</v>
      </c>
      <c r="GG10" s="29">
        <v>32.93</v>
      </c>
      <c r="GH10" s="29">
        <v>33.01</v>
      </c>
      <c r="GI10" s="29">
        <v>33.880000000000003</v>
      </c>
      <c r="GJ10" s="29">
        <v>34.65</v>
      </c>
      <c r="GK10" s="29">
        <v>35.19</v>
      </c>
      <c r="GL10" s="29">
        <v>35.29</v>
      </c>
      <c r="GM10" s="29">
        <v>34.94</v>
      </c>
      <c r="GN10" s="29">
        <v>34.81</v>
      </c>
      <c r="GO10" s="29">
        <v>34.909999999999997</v>
      </c>
      <c r="GP10" s="29">
        <v>34.049999999999997</v>
      </c>
      <c r="GQ10" s="29">
        <v>32.520000000000003</v>
      </c>
      <c r="GR10" s="29">
        <v>31.96</v>
      </c>
      <c r="GS10" s="29">
        <v>31.82</v>
      </c>
      <c r="GT10" s="29">
        <v>32.020000000000003</v>
      </c>
      <c r="GU10" s="29">
        <v>33.24</v>
      </c>
      <c r="GV10" s="29">
        <v>34.840000000000003</v>
      </c>
      <c r="GW10" s="29">
        <v>35.049999999999997</v>
      </c>
      <c r="GX10" s="29">
        <v>35.130000000000003</v>
      </c>
      <c r="GY10" s="29">
        <v>43.02</v>
      </c>
      <c r="GZ10" s="29">
        <v>44.25</v>
      </c>
      <c r="HA10" s="29">
        <v>46.01</v>
      </c>
      <c r="HB10" s="29">
        <v>48.48</v>
      </c>
      <c r="HC10" s="29">
        <v>50.1</v>
      </c>
      <c r="HD10" s="29">
        <v>51.73</v>
      </c>
      <c r="HE10" s="29"/>
    </row>
    <row r="11" spans="2:213" x14ac:dyDescent="0.2">
      <c r="B11" s="7" t="s">
        <v>71</v>
      </c>
      <c r="C11" s="8"/>
      <c r="D11" s="8"/>
      <c r="E11" s="8"/>
      <c r="F11" s="8"/>
      <c r="G11" s="8">
        <v>16.899999999999999</v>
      </c>
      <c r="H11" s="8">
        <v>20.7</v>
      </c>
      <c r="I11" s="8">
        <v>22</v>
      </c>
      <c r="J11" s="8">
        <v>22.23</v>
      </c>
      <c r="K11" s="9">
        <v>22.8</v>
      </c>
      <c r="L11" s="9">
        <v>23.4</v>
      </c>
      <c r="M11" s="9">
        <v>24.7</v>
      </c>
      <c r="N11" s="9">
        <v>25.5</v>
      </c>
      <c r="O11" s="9">
        <v>26.62</v>
      </c>
      <c r="P11" s="9">
        <v>26.41</v>
      </c>
      <c r="Q11" s="9">
        <v>25.8</v>
      </c>
      <c r="R11" s="9">
        <v>25.19</v>
      </c>
      <c r="S11" s="9">
        <v>24.91</v>
      </c>
      <c r="T11" s="9">
        <v>23.95</v>
      </c>
      <c r="U11" s="9">
        <v>23.97</v>
      </c>
      <c r="V11" s="9">
        <v>24.59</v>
      </c>
      <c r="W11" s="9">
        <v>24.97</v>
      </c>
      <c r="X11" s="9">
        <v>25.28</v>
      </c>
      <c r="Y11" s="9">
        <v>25.4</v>
      </c>
      <c r="Z11" s="9">
        <v>26.91</v>
      </c>
      <c r="AA11" s="9">
        <v>26.62</v>
      </c>
      <c r="AB11" s="9">
        <v>26.41</v>
      </c>
      <c r="AC11" s="9">
        <v>25.8</v>
      </c>
      <c r="AD11" s="9">
        <v>25.19</v>
      </c>
      <c r="AE11" s="9">
        <v>24.91</v>
      </c>
      <c r="AF11" s="9">
        <v>23.95</v>
      </c>
      <c r="AG11" s="9">
        <v>23.97</v>
      </c>
      <c r="AH11" s="9">
        <v>24.59</v>
      </c>
      <c r="AI11" s="9">
        <v>24.61</v>
      </c>
      <c r="AJ11" s="9">
        <v>25.5</v>
      </c>
      <c r="AK11" s="9">
        <v>26.68</v>
      </c>
      <c r="AL11" s="9">
        <v>26.82</v>
      </c>
      <c r="AM11" s="29">
        <v>26.49</v>
      </c>
      <c r="AN11" s="29">
        <v>26.52</v>
      </c>
      <c r="AO11" s="29">
        <v>26.62</v>
      </c>
      <c r="AP11" s="29">
        <v>26.94</v>
      </c>
      <c r="AQ11" s="29">
        <v>27.26</v>
      </c>
      <c r="AR11" s="29">
        <v>27.02</v>
      </c>
      <c r="AS11" s="29">
        <v>28.09</v>
      </c>
      <c r="AT11" s="29">
        <v>28.84</v>
      </c>
      <c r="AU11" s="29">
        <v>30.9</v>
      </c>
      <c r="AV11" s="29">
        <v>33.47</v>
      </c>
      <c r="AW11" s="29">
        <v>35.69</v>
      </c>
      <c r="AX11" s="29">
        <v>36.700000000000003</v>
      </c>
      <c r="AY11" s="29">
        <v>34.299999999999997</v>
      </c>
      <c r="AZ11" s="29">
        <v>33.799999999999997</v>
      </c>
      <c r="BA11" s="29">
        <v>33.22</v>
      </c>
      <c r="BB11" s="29">
        <v>32.43</v>
      </c>
      <c r="BC11" s="29">
        <v>31.46</v>
      </c>
      <c r="BD11" s="29">
        <v>30.73</v>
      </c>
      <c r="BE11" s="29">
        <v>31.14</v>
      </c>
      <c r="BF11" s="29">
        <v>30.32</v>
      </c>
      <c r="BG11" s="29">
        <v>29.46</v>
      </c>
      <c r="BH11" s="29">
        <v>27.16</v>
      </c>
      <c r="BI11" s="29">
        <v>25.78</v>
      </c>
      <c r="BJ11" s="29">
        <v>24.02</v>
      </c>
      <c r="BK11" s="29">
        <v>22.27</v>
      </c>
      <c r="BL11" s="29">
        <v>20.28</v>
      </c>
      <c r="BM11" s="29">
        <v>20.5</v>
      </c>
      <c r="BN11" s="29">
        <v>21.05</v>
      </c>
      <c r="BO11" s="29">
        <v>21</v>
      </c>
      <c r="BP11" s="29">
        <v>20.54</v>
      </c>
      <c r="BQ11" s="29">
        <v>21.33</v>
      </c>
      <c r="BR11" s="29">
        <v>22.45</v>
      </c>
      <c r="BS11" s="29">
        <v>22.73</v>
      </c>
      <c r="BT11" s="29">
        <v>23.18</v>
      </c>
      <c r="BU11" s="29">
        <v>25.23</v>
      </c>
      <c r="BV11" s="29">
        <v>25.73</v>
      </c>
      <c r="BW11" s="29">
        <v>26.02</v>
      </c>
      <c r="BX11" s="29">
        <v>26.6</v>
      </c>
      <c r="BY11" s="29">
        <v>26.92</v>
      </c>
      <c r="BZ11" s="29">
        <v>26.91</v>
      </c>
      <c r="CA11" s="29">
        <v>25.81</v>
      </c>
      <c r="CB11" s="29">
        <v>25.6</v>
      </c>
      <c r="CC11" s="29">
        <v>25.82</v>
      </c>
      <c r="CD11" s="29">
        <v>27.19</v>
      </c>
      <c r="CE11" s="29">
        <v>28.2</v>
      </c>
      <c r="CF11" s="29">
        <v>28.94</v>
      </c>
      <c r="CG11" s="29">
        <v>30.1</v>
      </c>
      <c r="CH11" s="29">
        <v>29.79</v>
      </c>
      <c r="CI11" s="29">
        <v>30.02</v>
      </c>
      <c r="CJ11" s="29">
        <v>30.26</v>
      </c>
      <c r="CK11" s="29">
        <v>30.28</v>
      </c>
      <c r="CL11" s="29">
        <v>30.24</v>
      </c>
      <c r="CM11" s="29">
        <v>30.24</v>
      </c>
      <c r="CN11" s="29">
        <v>29.9</v>
      </c>
      <c r="CO11" s="29">
        <v>30.08</v>
      </c>
      <c r="CP11" s="29">
        <v>29.13</v>
      </c>
      <c r="CQ11" s="29">
        <v>27.98</v>
      </c>
      <c r="CR11" s="29">
        <v>28.33</v>
      </c>
      <c r="CS11" s="29">
        <v>28.91</v>
      </c>
      <c r="CT11" s="29">
        <v>28.74</v>
      </c>
      <c r="CU11" s="29">
        <v>28.82</v>
      </c>
      <c r="CV11" s="29">
        <v>30.34</v>
      </c>
      <c r="CW11" s="29">
        <v>30.25</v>
      </c>
      <c r="CX11" s="29">
        <v>28.79</v>
      </c>
      <c r="CY11" s="29">
        <v>27.46</v>
      </c>
      <c r="CZ11" s="29">
        <v>26.84</v>
      </c>
      <c r="DA11" s="29">
        <v>27.34</v>
      </c>
      <c r="DB11" s="29">
        <v>28.19</v>
      </c>
      <c r="DC11" s="29">
        <v>28.13</v>
      </c>
      <c r="DD11" s="29">
        <v>28.95</v>
      </c>
      <c r="DE11" s="29">
        <v>29.73</v>
      </c>
      <c r="DF11" s="29">
        <v>30.1</v>
      </c>
      <c r="DG11" s="29">
        <v>29.75</v>
      </c>
      <c r="DH11" s="29">
        <v>29.63</v>
      </c>
      <c r="DI11" s="29">
        <v>30.02</v>
      </c>
      <c r="DJ11" s="29">
        <v>30.26</v>
      </c>
      <c r="DK11" s="29">
        <v>30.03</v>
      </c>
      <c r="DL11" s="29">
        <v>29.48</v>
      </c>
      <c r="DM11" s="29">
        <v>30.21</v>
      </c>
      <c r="DN11" s="29">
        <v>31.17</v>
      </c>
      <c r="DO11" s="29">
        <v>32.64</v>
      </c>
      <c r="DP11" s="29">
        <v>34.07</v>
      </c>
      <c r="DQ11" s="29">
        <v>36.549999999999997</v>
      </c>
      <c r="DR11" s="29">
        <v>37.17</v>
      </c>
      <c r="DS11" s="29">
        <v>35.799999999999997</v>
      </c>
      <c r="DT11" s="29">
        <v>35.6</v>
      </c>
      <c r="DU11" s="29">
        <v>35.159999999999997</v>
      </c>
      <c r="DV11" s="29">
        <v>33.83</v>
      </c>
      <c r="DW11" s="29">
        <v>32.94</v>
      </c>
      <c r="DX11" s="29">
        <v>32.43</v>
      </c>
      <c r="DY11" s="29">
        <v>32.04</v>
      </c>
      <c r="DZ11" s="29">
        <v>30.18</v>
      </c>
      <c r="EA11" s="29">
        <v>29.74</v>
      </c>
      <c r="EB11" s="29">
        <v>29.64</v>
      </c>
      <c r="EC11" s="29">
        <v>29.61</v>
      </c>
      <c r="ED11" s="29">
        <v>29.98</v>
      </c>
      <c r="EE11" s="29">
        <v>28.55</v>
      </c>
      <c r="EF11" s="29">
        <v>29.09</v>
      </c>
      <c r="EG11" s="29">
        <v>29.57</v>
      </c>
      <c r="EH11" s="29">
        <v>29.35</v>
      </c>
      <c r="EI11" s="29">
        <v>28.23</v>
      </c>
      <c r="EJ11" s="29">
        <v>26.98</v>
      </c>
      <c r="EK11" s="29">
        <v>26.96</v>
      </c>
      <c r="EL11" s="29">
        <v>26.54</v>
      </c>
      <c r="EM11" s="29">
        <v>26.56</v>
      </c>
      <c r="EN11" s="29">
        <v>27.31</v>
      </c>
      <c r="EO11" s="29">
        <v>27.41</v>
      </c>
      <c r="EP11" s="29">
        <v>27.39</v>
      </c>
      <c r="EQ11" s="29">
        <v>26.14</v>
      </c>
      <c r="ER11" s="29">
        <v>25.6</v>
      </c>
      <c r="ES11" s="29">
        <v>25.71</v>
      </c>
      <c r="ET11" s="29">
        <v>24.43</v>
      </c>
      <c r="EU11" s="29">
        <v>23.33</v>
      </c>
      <c r="EV11" s="29">
        <v>23.12</v>
      </c>
      <c r="EW11" s="29">
        <v>23.29</v>
      </c>
      <c r="EX11" s="29">
        <v>24.95</v>
      </c>
      <c r="EY11" s="29">
        <v>26.41</v>
      </c>
      <c r="EZ11" s="29">
        <v>28.3</v>
      </c>
      <c r="FA11" s="29">
        <v>29.62</v>
      </c>
      <c r="FB11" s="29">
        <v>30.67</v>
      </c>
      <c r="FC11" s="29">
        <v>30.21</v>
      </c>
      <c r="FD11" s="29">
        <v>30.57</v>
      </c>
      <c r="FE11" s="29">
        <v>30.52</v>
      </c>
      <c r="FF11" s="29">
        <v>30.66</v>
      </c>
      <c r="FG11" s="29">
        <v>30.95</v>
      </c>
      <c r="FH11" s="29">
        <v>31.25</v>
      </c>
      <c r="FI11" s="29">
        <v>31.64</v>
      </c>
      <c r="FJ11" s="29">
        <v>32.57</v>
      </c>
      <c r="FK11" s="29">
        <v>33.71</v>
      </c>
      <c r="FL11" s="29">
        <v>34.75</v>
      </c>
      <c r="FM11" s="29">
        <v>36.020000000000003</v>
      </c>
      <c r="FN11" s="29">
        <v>36.07</v>
      </c>
      <c r="FO11" s="29">
        <v>34.020000000000003</v>
      </c>
      <c r="FP11" s="29">
        <v>32.950000000000003</v>
      </c>
      <c r="FQ11" s="29">
        <v>32.409999999999997</v>
      </c>
      <c r="FR11" s="29">
        <v>31.96</v>
      </c>
      <c r="FS11" s="29">
        <v>30.69</v>
      </c>
      <c r="FT11" s="29">
        <v>30.4</v>
      </c>
      <c r="FU11" s="29">
        <v>30.42</v>
      </c>
      <c r="FV11" s="29">
        <v>30.72</v>
      </c>
      <c r="FW11" s="29">
        <v>31.6</v>
      </c>
      <c r="FX11" s="29">
        <v>32.57</v>
      </c>
      <c r="FY11" s="29">
        <v>32.85</v>
      </c>
      <c r="FZ11" s="29">
        <v>33.200000000000003</v>
      </c>
      <c r="GA11" s="29">
        <v>32.479999999999997</v>
      </c>
      <c r="GB11" s="29">
        <v>32.229999999999997</v>
      </c>
      <c r="GC11" s="29">
        <v>32.39</v>
      </c>
      <c r="GD11" s="29">
        <v>31.77</v>
      </c>
      <c r="GE11" s="29">
        <v>31.49</v>
      </c>
      <c r="GF11" s="29">
        <v>31.02</v>
      </c>
      <c r="GG11" s="29">
        <v>30.78</v>
      </c>
      <c r="GH11" s="29">
        <v>30.12</v>
      </c>
      <c r="GI11" s="29">
        <v>30.41</v>
      </c>
      <c r="GJ11" s="29">
        <v>31.42</v>
      </c>
      <c r="GK11" s="29">
        <v>32.85</v>
      </c>
      <c r="GL11" s="29">
        <v>33.33</v>
      </c>
      <c r="GM11" s="29">
        <v>32.76</v>
      </c>
      <c r="GN11" s="29">
        <v>32.54</v>
      </c>
      <c r="GO11" s="29">
        <v>31.17</v>
      </c>
      <c r="GP11" s="29">
        <v>29.55</v>
      </c>
      <c r="GQ11" s="29">
        <v>29.4</v>
      </c>
      <c r="GR11" s="29">
        <v>29.62</v>
      </c>
      <c r="GS11" s="29">
        <v>29.84</v>
      </c>
      <c r="GT11" s="29">
        <v>30.79</v>
      </c>
      <c r="GU11" s="29">
        <v>31.38</v>
      </c>
      <c r="GV11" s="29">
        <v>32.51</v>
      </c>
      <c r="GW11" s="29">
        <v>34.51</v>
      </c>
      <c r="GX11" s="29">
        <v>34.69</v>
      </c>
      <c r="GY11" s="29">
        <v>40.090000000000003</v>
      </c>
      <c r="GZ11" s="29">
        <v>40.619999999999997</v>
      </c>
      <c r="HA11" s="29">
        <v>41.44</v>
      </c>
      <c r="HB11" s="29">
        <v>45.17</v>
      </c>
      <c r="HC11" s="29">
        <v>46.49</v>
      </c>
      <c r="HD11" s="29">
        <v>49.24</v>
      </c>
      <c r="HE11" s="29"/>
    </row>
    <row r="12" spans="2:213" x14ac:dyDescent="0.2">
      <c r="B12" s="10" t="s">
        <v>72</v>
      </c>
      <c r="C12" s="11">
        <v>22.51</v>
      </c>
      <c r="D12" s="11">
        <v>22.79</v>
      </c>
      <c r="E12" s="11">
        <v>22.97</v>
      </c>
      <c r="F12" s="11">
        <v>23.01</v>
      </c>
      <c r="G12" s="11">
        <v>22.26</v>
      </c>
      <c r="H12" s="11">
        <v>22.61</v>
      </c>
      <c r="I12" s="11">
        <v>22.68</v>
      </c>
      <c r="J12" s="11">
        <v>22.61</v>
      </c>
      <c r="K12" s="12">
        <v>22.87</v>
      </c>
      <c r="L12" s="12">
        <v>23.35</v>
      </c>
      <c r="M12" s="12">
        <v>23.88</v>
      </c>
      <c r="N12" s="12">
        <v>24.43</v>
      </c>
      <c r="O12" s="12">
        <v>25.11</v>
      </c>
      <c r="P12" s="12">
        <v>25.11</v>
      </c>
      <c r="Q12" s="12">
        <v>25.28</v>
      </c>
      <c r="R12" s="12">
        <v>24.53</v>
      </c>
      <c r="S12" s="12">
        <v>24.61</v>
      </c>
      <c r="T12" s="12">
        <v>24.29</v>
      </c>
      <c r="U12" s="12">
        <v>23.73</v>
      </c>
      <c r="V12" s="12">
        <v>24.18</v>
      </c>
      <c r="W12" s="12">
        <v>24.37</v>
      </c>
      <c r="X12" s="12">
        <v>24.04</v>
      </c>
      <c r="Y12" s="12">
        <v>24.45</v>
      </c>
      <c r="Z12" s="12">
        <v>25.15</v>
      </c>
      <c r="AA12" s="12">
        <v>25.11</v>
      </c>
      <c r="AB12" s="12">
        <v>25.11</v>
      </c>
      <c r="AC12" s="12">
        <v>25.28</v>
      </c>
      <c r="AD12" s="12">
        <v>24.53</v>
      </c>
      <c r="AE12" s="12">
        <v>24.61</v>
      </c>
      <c r="AF12" s="12">
        <v>24.29</v>
      </c>
      <c r="AG12" s="12">
        <v>23.73</v>
      </c>
      <c r="AH12" s="12">
        <v>24.18</v>
      </c>
      <c r="AI12" s="12">
        <v>24.74</v>
      </c>
      <c r="AJ12" s="12">
        <v>25.3</v>
      </c>
      <c r="AK12" s="12">
        <v>26.22</v>
      </c>
      <c r="AL12" s="12">
        <v>27.06</v>
      </c>
      <c r="AM12" s="30">
        <v>27.39</v>
      </c>
      <c r="AN12" s="30">
        <v>27.46</v>
      </c>
      <c r="AO12" s="30">
        <v>28.24</v>
      </c>
      <c r="AP12" s="30">
        <v>27.8</v>
      </c>
      <c r="AQ12" s="30">
        <v>27.57</v>
      </c>
      <c r="AR12" s="30">
        <v>27.2</v>
      </c>
      <c r="AS12" s="30">
        <v>27.75</v>
      </c>
      <c r="AT12" s="30">
        <v>27.82</v>
      </c>
      <c r="AU12" s="30">
        <v>28.85</v>
      </c>
      <c r="AV12" s="30">
        <v>30.9</v>
      </c>
      <c r="AW12" s="30">
        <v>32.68</v>
      </c>
      <c r="AX12" s="30">
        <v>33.729999999999997</v>
      </c>
      <c r="AY12" s="30">
        <v>35.22</v>
      </c>
      <c r="AZ12" s="30">
        <v>35.22</v>
      </c>
      <c r="BA12" s="30">
        <v>35.61</v>
      </c>
      <c r="BB12" s="30">
        <v>33.869999999999997</v>
      </c>
      <c r="BC12" s="30">
        <v>33.44</v>
      </c>
      <c r="BD12" s="30">
        <v>33.28</v>
      </c>
      <c r="BE12" s="30">
        <v>32.32</v>
      </c>
      <c r="BF12" s="30">
        <v>31.61</v>
      </c>
      <c r="BG12" s="30">
        <v>31.24</v>
      </c>
      <c r="BH12" s="30">
        <v>30.45</v>
      </c>
      <c r="BI12" s="30">
        <v>27.99</v>
      </c>
      <c r="BJ12" s="30">
        <v>27.3</v>
      </c>
      <c r="BK12" s="30">
        <v>24.39</v>
      </c>
      <c r="BL12" s="30">
        <v>21.39</v>
      </c>
      <c r="BM12" s="30">
        <v>18.7</v>
      </c>
      <c r="BN12" s="30">
        <v>17.68</v>
      </c>
      <c r="BO12" s="30">
        <v>17.670000000000002</v>
      </c>
      <c r="BP12" s="30">
        <v>18</v>
      </c>
      <c r="BQ12" s="30">
        <v>18.600000000000001</v>
      </c>
      <c r="BR12" s="30">
        <v>19.54</v>
      </c>
      <c r="BS12" s="30">
        <v>20.96</v>
      </c>
      <c r="BT12" s="30">
        <v>23.24</v>
      </c>
      <c r="BU12" s="30">
        <v>25.16</v>
      </c>
      <c r="BV12" s="30">
        <v>25.99</v>
      </c>
      <c r="BW12" s="30">
        <v>25.84</v>
      </c>
      <c r="BX12" s="30">
        <v>25.84</v>
      </c>
      <c r="BY12" s="30">
        <v>26.08</v>
      </c>
      <c r="BZ12" s="30">
        <v>26.03</v>
      </c>
      <c r="CA12" s="30">
        <v>26.09</v>
      </c>
      <c r="CB12" s="30">
        <v>26.35</v>
      </c>
      <c r="CC12" s="30">
        <v>26.59</v>
      </c>
      <c r="CD12" s="30">
        <v>26.96</v>
      </c>
      <c r="CE12" s="30">
        <v>27.93</v>
      </c>
      <c r="CF12" s="30">
        <v>29.27</v>
      </c>
      <c r="CG12" s="30">
        <v>29.93</v>
      </c>
      <c r="CH12" s="30">
        <v>30.57</v>
      </c>
      <c r="CI12" s="30">
        <v>30.86</v>
      </c>
      <c r="CJ12" s="30">
        <v>31.21</v>
      </c>
      <c r="CK12" s="30">
        <v>31.21</v>
      </c>
      <c r="CL12" s="30">
        <v>31.79</v>
      </c>
      <c r="CM12" s="30">
        <v>31.64</v>
      </c>
      <c r="CN12" s="30">
        <v>31.61</v>
      </c>
      <c r="CO12" s="30">
        <v>31.39</v>
      </c>
      <c r="CP12" s="30">
        <v>31.58</v>
      </c>
      <c r="CQ12" s="30">
        <v>31.65</v>
      </c>
      <c r="CR12" s="30">
        <v>32.01</v>
      </c>
      <c r="CS12" s="30">
        <v>32.31</v>
      </c>
      <c r="CT12" s="30">
        <v>32.21</v>
      </c>
      <c r="CU12" s="30">
        <v>31.72</v>
      </c>
      <c r="CV12" s="30">
        <v>31.63</v>
      </c>
      <c r="CW12" s="30">
        <v>30.84</v>
      </c>
      <c r="CX12" s="30">
        <v>29.75</v>
      </c>
      <c r="CY12" s="30">
        <v>30.52</v>
      </c>
      <c r="CZ12" s="30">
        <v>27.69</v>
      </c>
      <c r="DA12" s="30">
        <v>27.18</v>
      </c>
      <c r="DB12" s="30">
        <v>27.24</v>
      </c>
      <c r="DC12" s="30">
        <v>28.05</v>
      </c>
      <c r="DD12" s="30">
        <v>29.33</v>
      </c>
      <c r="DE12" s="30">
        <v>30.43</v>
      </c>
      <c r="DF12" s="30">
        <v>31.03</v>
      </c>
      <c r="DG12" s="30">
        <v>31.4</v>
      </c>
      <c r="DH12" s="30">
        <v>31.66</v>
      </c>
      <c r="DI12" s="30">
        <v>31.73</v>
      </c>
      <c r="DJ12" s="30">
        <v>31.78</v>
      </c>
      <c r="DK12" s="30">
        <v>31.54</v>
      </c>
      <c r="DL12" s="30">
        <v>31.72</v>
      </c>
      <c r="DM12" s="30">
        <v>32.020000000000003</v>
      </c>
      <c r="DN12" s="30">
        <v>32.28</v>
      </c>
      <c r="DO12" s="30">
        <v>33.299999999999997</v>
      </c>
      <c r="DP12" s="30">
        <v>34.409999999999997</v>
      </c>
      <c r="DQ12" s="30">
        <v>35.03</v>
      </c>
      <c r="DR12" s="30">
        <v>35.549999999999997</v>
      </c>
      <c r="DS12" s="30">
        <v>35.799999999999997</v>
      </c>
      <c r="DT12" s="30">
        <v>35.950000000000003</v>
      </c>
      <c r="DU12" s="30">
        <v>35.799999999999997</v>
      </c>
      <c r="DV12" s="30">
        <v>35.049999999999997</v>
      </c>
      <c r="DW12" s="30">
        <v>34.47</v>
      </c>
      <c r="DX12" s="30">
        <v>33.630000000000003</v>
      </c>
      <c r="DY12" s="30">
        <v>33.18</v>
      </c>
      <c r="DZ12" s="30">
        <v>32.840000000000003</v>
      </c>
      <c r="EA12" s="30">
        <v>32.630000000000003</v>
      </c>
      <c r="EB12" s="30">
        <v>32.49</v>
      </c>
      <c r="EC12" s="30">
        <v>32.06</v>
      </c>
      <c r="ED12" s="30">
        <v>31.79</v>
      </c>
      <c r="EE12" s="30">
        <v>30.79</v>
      </c>
      <c r="EF12" s="30">
        <v>29.92</v>
      </c>
      <c r="EG12" s="30">
        <v>29.41</v>
      </c>
      <c r="EH12" s="30">
        <v>29.08</v>
      </c>
      <c r="EI12" s="30">
        <v>27.89</v>
      </c>
      <c r="EJ12" s="30">
        <v>27</v>
      </c>
      <c r="EK12" s="30">
        <v>26.43</v>
      </c>
      <c r="EL12" s="30">
        <v>26.25</v>
      </c>
      <c r="EM12" s="30">
        <v>26.63</v>
      </c>
      <c r="EN12" s="30">
        <v>27.08</v>
      </c>
      <c r="EO12" s="30">
        <v>27.41</v>
      </c>
      <c r="EP12" s="30">
        <v>27.43</v>
      </c>
      <c r="EQ12" s="30">
        <v>27.53</v>
      </c>
      <c r="ER12" s="30">
        <v>26.83</v>
      </c>
      <c r="ES12" s="30">
        <v>25.89</v>
      </c>
      <c r="ET12" s="30">
        <v>24.72</v>
      </c>
      <c r="EU12" s="30">
        <v>23.67</v>
      </c>
      <c r="EV12" s="30">
        <v>23.17</v>
      </c>
      <c r="EW12" s="30">
        <v>23.12</v>
      </c>
      <c r="EX12" s="30">
        <v>23.39</v>
      </c>
      <c r="EY12" s="30">
        <v>24.21</v>
      </c>
      <c r="EZ12" s="30">
        <v>25.78</v>
      </c>
      <c r="FA12" s="30">
        <v>27.05</v>
      </c>
      <c r="FB12" s="30">
        <v>28.29</v>
      </c>
      <c r="FC12" s="30">
        <v>29.15</v>
      </c>
      <c r="FD12" s="30">
        <v>29.52</v>
      </c>
      <c r="FE12" s="30">
        <v>29.51</v>
      </c>
      <c r="FF12" s="30">
        <v>29.79</v>
      </c>
      <c r="FG12" s="30">
        <v>29.86</v>
      </c>
      <c r="FH12" s="30">
        <v>29.99</v>
      </c>
      <c r="FI12" s="30">
        <v>30.49</v>
      </c>
      <c r="FJ12" s="30">
        <v>30.91</v>
      </c>
      <c r="FK12" s="30">
        <v>31.97</v>
      </c>
      <c r="FL12" s="30">
        <v>33.06</v>
      </c>
      <c r="FM12" s="30">
        <v>33.61</v>
      </c>
      <c r="FN12" s="30">
        <v>33.97</v>
      </c>
      <c r="FO12" s="30">
        <v>33.71</v>
      </c>
      <c r="FP12" s="30">
        <v>33.020000000000003</v>
      </c>
      <c r="FQ12" s="30">
        <v>32.42</v>
      </c>
      <c r="FR12" s="30">
        <v>30.87</v>
      </c>
      <c r="FS12" s="30">
        <v>30.65</v>
      </c>
      <c r="FT12" s="30">
        <v>30.59</v>
      </c>
      <c r="FU12" s="30">
        <v>30.77</v>
      </c>
      <c r="FV12" s="30">
        <v>30.82</v>
      </c>
      <c r="FW12" s="30">
        <v>31.71</v>
      </c>
      <c r="FX12" s="30">
        <v>32.450000000000003</v>
      </c>
      <c r="FY12" s="30">
        <v>32.92</v>
      </c>
      <c r="FZ12" s="30">
        <v>33.159999999999997</v>
      </c>
      <c r="GA12" s="30">
        <v>33.26</v>
      </c>
      <c r="GB12" s="30">
        <v>33.03</v>
      </c>
      <c r="GC12" s="30">
        <v>32.78</v>
      </c>
      <c r="GD12" s="30">
        <v>32.6</v>
      </c>
      <c r="GE12" s="30">
        <v>32.950000000000003</v>
      </c>
      <c r="GF12" s="30">
        <v>32.18</v>
      </c>
      <c r="GG12" s="30">
        <v>31.99</v>
      </c>
      <c r="GH12" s="30">
        <v>31.67</v>
      </c>
      <c r="GI12" s="30">
        <v>32.26</v>
      </c>
      <c r="GJ12" s="30">
        <v>32.68</v>
      </c>
      <c r="GK12" s="30">
        <v>33.03</v>
      </c>
      <c r="GL12" s="30">
        <v>33.130000000000003</v>
      </c>
      <c r="GM12" s="30">
        <v>33.229999999999997</v>
      </c>
      <c r="GN12" s="30">
        <v>33.28</v>
      </c>
      <c r="GO12" s="30">
        <v>33.21</v>
      </c>
      <c r="GP12" s="30">
        <v>32.89</v>
      </c>
      <c r="GQ12" s="30">
        <v>32.08</v>
      </c>
      <c r="GR12" s="30">
        <v>31.84</v>
      </c>
      <c r="GS12" s="30">
        <v>31.62</v>
      </c>
      <c r="GT12" s="30">
        <v>31.59</v>
      </c>
      <c r="GU12" s="30">
        <v>31.75</v>
      </c>
      <c r="GV12" s="30">
        <v>32.380000000000003</v>
      </c>
      <c r="GW12" s="30">
        <v>32.39</v>
      </c>
      <c r="GX12" s="30">
        <v>32.380000000000003</v>
      </c>
      <c r="GY12" s="30">
        <v>37.18</v>
      </c>
      <c r="GZ12" s="30">
        <v>38.1</v>
      </c>
      <c r="HA12" s="30">
        <v>38.83</v>
      </c>
      <c r="HB12" s="30">
        <v>39.64</v>
      </c>
      <c r="HC12" s="30">
        <v>40.380000000000003</v>
      </c>
      <c r="HD12" s="30">
        <v>41.86</v>
      </c>
      <c r="HE12" s="30"/>
    </row>
    <row r="13" spans="2:213" ht="13.5" thickBot="1" x14ac:dyDescent="0.25">
      <c r="B13" s="13" t="s">
        <v>73</v>
      </c>
      <c r="C13" s="14">
        <v>24.14</v>
      </c>
      <c r="D13" s="14">
        <v>24.01</v>
      </c>
      <c r="E13" s="14">
        <v>24.13</v>
      </c>
      <c r="F13" s="14">
        <v>24.42</v>
      </c>
      <c r="G13" s="14">
        <v>24.99</v>
      </c>
      <c r="H13" s="14">
        <v>24.99</v>
      </c>
      <c r="I13" s="14">
        <v>25.12</v>
      </c>
      <c r="J13" s="14">
        <v>25.12</v>
      </c>
      <c r="K13" s="15">
        <v>25.37</v>
      </c>
      <c r="L13" s="15">
        <v>25.78</v>
      </c>
      <c r="M13" s="15">
        <v>26.46</v>
      </c>
      <c r="N13" s="15">
        <v>27.22</v>
      </c>
      <c r="O13" s="15">
        <v>27.56</v>
      </c>
      <c r="P13" s="15">
        <v>27.63</v>
      </c>
      <c r="Q13" s="15">
        <v>27.36</v>
      </c>
      <c r="R13" s="15">
        <v>27.16</v>
      </c>
      <c r="S13" s="15">
        <v>27</v>
      </c>
      <c r="T13" s="15">
        <v>26.62</v>
      </c>
      <c r="U13" s="15">
        <v>26.01</v>
      </c>
      <c r="V13" s="15">
        <v>26.21</v>
      </c>
      <c r="W13" s="15">
        <v>27</v>
      </c>
      <c r="X13" s="15">
        <v>27.04</v>
      </c>
      <c r="Y13" s="15">
        <v>26.99</v>
      </c>
      <c r="Z13" s="15">
        <v>27.46</v>
      </c>
      <c r="AA13" s="15">
        <v>27.56</v>
      </c>
      <c r="AB13" s="15">
        <v>27.63</v>
      </c>
      <c r="AC13" s="15">
        <v>27.36</v>
      </c>
      <c r="AD13" s="15">
        <v>27.16</v>
      </c>
      <c r="AE13" s="15">
        <v>27</v>
      </c>
      <c r="AF13" s="15">
        <v>26.62</v>
      </c>
      <c r="AG13" s="15">
        <v>26.01</v>
      </c>
      <c r="AH13" s="15">
        <v>26.21</v>
      </c>
      <c r="AI13" s="15">
        <v>26.11</v>
      </c>
      <c r="AJ13" s="15">
        <v>26.57</v>
      </c>
      <c r="AK13" s="15">
        <v>26.82</v>
      </c>
      <c r="AL13" s="15">
        <v>27.2</v>
      </c>
      <c r="AM13" s="31">
        <v>26.9</v>
      </c>
      <c r="AN13" s="31">
        <v>27.18</v>
      </c>
      <c r="AO13" s="31">
        <v>27.03</v>
      </c>
      <c r="AP13" s="31">
        <v>27.08</v>
      </c>
      <c r="AQ13" s="31">
        <v>26.9</v>
      </c>
      <c r="AR13" s="31">
        <v>26.6</v>
      </c>
      <c r="AS13" s="31">
        <v>27.06</v>
      </c>
      <c r="AT13" s="31">
        <v>28.24</v>
      </c>
      <c r="AU13" s="31">
        <v>29.95</v>
      </c>
      <c r="AV13" s="31">
        <v>33.380000000000003</v>
      </c>
      <c r="AW13" s="31">
        <v>36.35</v>
      </c>
      <c r="AX13" s="31">
        <v>36.96</v>
      </c>
      <c r="AY13" s="31">
        <v>36.99</v>
      </c>
      <c r="AZ13" s="31">
        <v>37.479999999999997</v>
      </c>
      <c r="BA13" s="31">
        <v>37.65</v>
      </c>
      <c r="BB13" s="31">
        <v>35.56</v>
      </c>
      <c r="BC13" s="31">
        <v>33.9</v>
      </c>
      <c r="BD13" s="31">
        <v>34.26</v>
      </c>
      <c r="BE13" s="31">
        <v>33.409999999999997</v>
      </c>
      <c r="BF13" s="31">
        <v>31.62</v>
      </c>
      <c r="BG13" s="31">
        <v>30.74</v>
      </c>
      <c r="BH13" s="31">
        <v>29.31</v>
      </c>
      <c r="BI13" s="31">
        <v>27.55</v>
      </c>
      <c r="BJ13" s="31">
        <v>25.46</v>
      </c>
      <c r="BK13" s="31">
        <v>23.04</v>
      </c>
      <c r="BL13" s="31">
        <v>21.12</v>
      </c>
      <c r="BM13" s="31">
        <v>21.7</v>
      </c>
      <c r="BN13" s="31">
        <v>22.04</v>
      </c>
      <c r="BO13" s="31">
        <v>21.92</v>
      </c>
      <c r="BP13" s="31">
        <v>21.81</v>
      </c>
      <c r="BQ13" s="31">
        <v>22.25</v>
      </c>
      <c r="BR13" s="31">
        <v>22.42</v>
      </c>
      <c r="BS13" s="31">
        <v>23</v>
      </c>
      <c r="BT13" s="31">
        <v>23.24</v>
      </c>
      <c r="BU13" s="31">
        <v>24.1</v>
      </c>
      <c r="BV13" s="31">
        <v>24.88</v>
      </c>
      <c r="BW13" s="31">
        <v>25.71</v>
      </c>
      <c r="BX13" s="31">
        <v>26.52</v>
      </c>
      <c r="BY13" s="31">
        <v>27.29</v>
      </c>
      <c r="BZ13" s="31">
        <v>27.82</v>
      </c>
      <c r="CA13" s="31">
        <v>27.9</v>
      </c>
      <c r="CB13" s="31">
        <v>27.76</v>
      </c>
      <c r="CC13" s="31">
        <v>28.35</v>
      </c>
      <c r="CD13" s="31">
        <v>28.13</v>
      </c>
      <c r="CE13" s="31">
        <v>30.1</v>
      </c>
      <c r="CF13" s="31">
        <v>27.6</v>
      </c>
      <c r="CG13" s="31">
        <v>31.18</v>
      </c>
      <c r="CH13" s="31">
        <v>31.02</v>
      </c>
      <c r="CI13" s="31">
        <v>32.19</v>
      </c>
      <c r="CJ13" s="31">
        <v>32.19</v>
      </c>
      <c r="CK13" s="31">
        <v>32.71</v>
      </c>
      <c r="CL13" s="31">
        <v>33</v>
      </c>
      <c r="CM13" s="31">
        <v>33.020000000000003</v>
      </c>
      <c r="CN13" s="31">
        <v>33.15</v>
      </c>
      <c r="CO13" s="31">
        <v>33.159999999999997</v>
      </c>
      <c r="CP13" s="31">
        <v>33.159999999999997</v>
      </c>
      <c r="CQ13" s="31">
        <v>32.86</v>
      </c>
      <c r="CR13" s="31">
        <v>32.86</v>
      </c>
      <c r="CS13" s="31">
        <v>32.01</v>
      </c>
      <c r="CT13" s="31">
        <v>31.98</v>
      </c>
      <c r="CU13" s="31">
        <v>31.98</v>
      </c>
      <c r="CV13" s="31">
        <v>32.270000000000003</v>
      </c>
      <c r="CW13" s="31">
        <v>32.14</v>
      </c>
      <c r="CX13" s="31">
        <v>30.71</v>
      </c>
      <c r="CY13" s="31">
        <v>28.96</v>
      </c>
      <c r="CZ13" s="31">
        <v>27.73</v>
      </c>
      <c r="DA13" s="31">
        <v>27.51</v>
      </c>
      <c r="DB13" s="31">
        <v>28.06</v>
      </c>
      <c r="DC13" s="31">
        <v>28.72</v>
      </c>
      <c r="DD13" s="31">
        <v>29.19</v>
      </c>
      <c r="DE13" s="31">
        <v>29.49</v>
      </c>
      <c r="DF13" s="31">
        <v>30.1</v>
      </c>
      <c r="DG13" s="31">
        <v>32</v>
      </c>
      <c r="DH13" s="31">
        <v>31.4</v>
      </c>
      <c r="DI13" s="31">
        <v>31.75</v>
      </c>
      <c r="DJ13" s="31">
        <v>31.8</v>
      </c>
      <c r="DK13" s="31">
        <v>32.03</v>
      </c>
      <c r="DL13" s="31">
        <v>32.020000000000003</v>
      </c>
      <c r="DM13" s="31">
        <v>32.229999999999997</v>
      </c>
      <c r="DN13" s="31">
        <v>32.79</v>
      </c>
      <c r="DO13" s="31">
        <v>33.94</v>
      </c>
      <c r="DP13" s="31">
        <v>35.06</v>
      </c>
      <c r="DQ13" s="31">
        <v>33.57</v>
      </c>
      <c r="DR13" s="31">
        <v>33.57</v>
      </c>
      <c r="DS13" s="31">
        <v>34.24</v>
      </c>
      <c r="DT13" s="31">
        <v>34.47</v>
      </c>
      <c r="DU13" s="31">
        <v>34.64</v>
      </c>
      <c r="DV13" s="31">
        <v>34.46</v>
      </c>
      <c r="DW13" s="31">
        <v>34.11</v>
      </c>
      <c r="DX13" s="31">
        <v>33.729999999999997</v>
      </c>
      <c r="DY13" s="31">
        <v>33.54</v>
      </c>
      <c r="DZ13" s="31">
        <v>32.54</v>
      </c>
      <c r="EA13" s="31">
        <v>31.99</v>
      </c>
      <c r="EB13" s="31">
        <v>30.93</v>
      </c>
      <c r="EC13" s="31">
        <v>31.19</v>
      </c>
      <c r="ED13" s="31">
        <v>31.13</v>
      </c>
      <c r="EE13" s="31">
        <v>29.76</v>
      </c>
      <c r="EF13" s="31">
        <v>29.57</v>
      </c>
      <c r="EG13" s="31">
        <v>29.55</v>
      </c>
      <c r="EH13" s="31">
        <v>28.9</v>
      </c>
      <c r="EI13" s="31">
        <v>27.57</v>
      </c>
      <c r="EJ13" s="31">
        <v>26.6</v>
      </c>
      <c r="EK13" s="31">
        <v>25.87</v>
      </c>
      <c r="EL13" s="31">
        <v>25.32</v>
      </c>
      <c r="EM13" s="31">
        <v>25.42</v>
      </c>
      <c r="EN13" s="31">
        <v>26.01</v>
      </c>
      <c r="EO13" s="31">
        <v>26.4</v>
      </c>
      <c r="EP13" s="31">
        <v>26.7</v>
      </c>
      <c r="EQ13" s="31">
        <v>26.37</v>
      </c>
      <c r="ER13" s="31">
        <v>25.49</v>
      </c>
      <c r="ES13" s="31">
        <v>24.51</v>
      </c>
      <c r="ET13" s="31">
        <v>23.56</v>
      </c>
      <c r="EU13" s="31">
        <v>22.52</v>
      </c>
      <c r="EV13" s="31">
        <v>22.02</v>
      </c>
      <c r="EW13" s="31">
        <v>21.96</v>
      </c>
      <c r="EX13" s="31">
        <v>22.34</v>
      </c>
      <c r="EY13" s="31">
        <v>23.13</v>
      </c>
      <c r="EZ13" s="31">
        <v>24.36</v>
      </c>
      <c r="FA13" s="31">
        <v>25.68</v>
      </c>
      <c r="FB13" s="31">
        <v>27.02</v>
      </c>
      <c r="FC13" s="31">
        <v>28</v>
      </c>
      <c r="FD13" s="31">
        <v>28.79</v>
      </c>
      <c r="FE13" s="31">
        <v>29.26</v>
      </c>
      <c r="FF13" s="31">
        <v>29.88</v>
      </c>
      <c r="FG13" s="31">
        <v>30.42</v>
      </c>
      <c r="FH13" s="31">
        <v>31.02</v>
      </c>
      <c r="FI13" s="31">
        <v>31.53</v>
      </c>
      <c r="FJ13" s="31">
        <v>31.6</v>
      </c>
      <c r="FK13" s="31">
        <v>33.08</v>
      </c>
      <c r="FL13" s="31">
        <v>34.68</v>
      </c>
      <c r="FM13" s="31">
        <v>35.21</v>
      </c>
      <c r="FN13" s="31">
        <v>35.4</v>
      </c>
      <c r="FO13" s="31">
        <v>34.479999999999997</v>
      </c>
      <c r="FP13" s="31">
        <v>33.82</v>
      </c>
      <c r="FQ13" s="31">
        <v>32.82</v>
      </c>
      <c r="FR13" s="31">
        <v>32.049999999999997</v>
      </c>
      <c r="FS13" s="31">
        <v>31.21</v>
      </c>
      <c r="FT13" s="31">
        <v>30.78</v>
      </c>
      <c r="FU13" s="31">
        <v>28.23</v>
      </c>
      <c r="FV13" s="31">
        <v>31.17</v>
      </c>
      <c r="FW13" s="31">
        <v>31.96</v>
      </c>
      <c r="FX13" s="31">
        <v>32.82</v>
      </c>
      <c r="FY13" s="31">
        <v>33.54</v>
      </c>
      <c r="FZ13" s="31">
        <v>34.5</v>
      </c>
      <c r="GA13" s="31">
        <v>34.659999999999997</v>
      </c>
      <c r="GB13" s="31">
        <v>34.17</v>
      </c>
      <c r="GC13" s="31">
        <v>34.21</v>
      </c>
      <c r="GD13" s="31">
        <v>33.71</v>
      </c>
      <c r="GE13" s="31">
        <v>33.42</v>
      </c>
      <c r="GF13" s="31">
        <v>32.99</v>
      </c>
      <c r="GG13" s="31">
        <v>32.83</v>
      </c>
      <c r="GH13" s="31">
        <v>32.39</v>
      </c>
      <c r="GI13" s="31">
        <v>32.56</v>
      </c>
      <c r="GJ13" s="31">
        <v>33.270000000000003</v>
      </c>
      <c r="GK13" s="31">
        <v>33.950000000000003</v>
      </c>
      <c r="GL13" s="31">
        <v>34.25</v>
      </c>
      <c r="GM13" s="31">
        <v>34.58</v>
      </c>
      <c r="GN13" s="31">
        <v>34.479999999999997</v>
      </c>
      <c r="GO13" s="31">
        <v>32.43</v>
      </c>
      <c r="GP13" s="31">
        <v>30.82</v>
      </c>
      <c r="GQ13" s="31">
        <v>29.87</v>
      </c>
      <c r="GR13" s="31">
        <v>30.24</v>
      </c>
      <c r="GS13" s="31">
        <v>30.26</v>
      </c>
      <c r="GT13" s="31">
        <v>30.74</v>
      </c>
      <c r="GU13" s="31">
        <v>30.49</v>
      </c>
      <c r="GV13" s="31">
        <v>30.64</v>
      </c>
      <c r="GW13" s="31">
        <v>31.99</v>
      </c>
      <c r="GX13" s="31">
        <v>32.51</v>
      </c>
      <c r="GY13" s="31">
        <v>39.82</v>
      </c>
      <c r="GZ13" s="31">
        <v>40.909999999999997</v>
      </c>
      <c r="HA13" s="31">
        <v>40.630000000000003</v>
      </c>
      <c r="HB13" s="31">
        <v>42.86</v>
      </c>
      <c r="HC13" s="31">
        <v>43.48</v>
      </c>
      <c r="HD13" s="31">
        <v>44.46</v>
      </c>
      <c r="HE13" s="31"/>
    </row>
    <row r="14" spans="2:213" ht="13.5" thickBot="1" x14ac:dyDescent="0.25"/>
    <row r="15" spans="2:213" ht="13.5" thickBot="1" x14ac:dyDescent="0.25">
      <c r="B15" s="21"/>
      <c r="C15" t="s">
        <v>87</v>
      </c>
      <c r="CF15" s="104"/>
      <c r="CG15" s="105" t="s">
        <v>315</v>
      </c>
      <c r="CH15" s="705" t="s">
        <v>316</v>
      </c>
    </row>
    <row r="16" spans="2:213" x14ac:dyDescent="0.2">
      <c r="CF16" s="706" t="s">
        <v>175</v>
      </c>
      <c r="CG16" s="706">
        <v>61.68</v>
      </c>
      <c r="CH16" s="707">
        <v>57.33</v>
      </c>
    </row>
    <row r="17" spans="3:86" x14ac:dyDescent="0.2">
      <c r="Z17" s="22"/>
      <c r="CF17" s="62" t="s">
        <v>222</v>
      </c>
      <c r="CG17" s="62">
        <v>60</v>
      </c>
      <c r="CH17" s="51">
        <v>37.5</v>
      </c>
    </row>
    <row r="18" spans="3:86" x14ac:dyDescent="0.2">
      <c r="CF18" s="62" t="s">
        <v>125</v>
      </c>
      <c r="CG18" s="62">
        <v>57.78</v>
      </c>
      <c r="CH18" s="51">
        <v>37.51</v>
      </c>
    </row>
    <row r="19" spans="3:86" x14ac:dyDescent="0.2">
      <c r="CF19" s="62" t="s">
        <v>116</v>
      </c>
      <c r="CG19" s="62">
        <v>57.78</v>
      </c>
      <c r="CH19" s="51">
        <v>37.200000000000003</v>
      </c>
    </row>
    <row r="20" spans="3:86" x14ac:dyDescent="0.2">
      <c r="CF20" s="62" t="s">
        <v>173</v>
      </c>
      <c r="CG20" s="62">
        <v>57.04</v>
      </c>
      <c r="CH20" s="51">
        <v>56.97</v>
      </c>
    </row>
    <row r="21" spans="3:86" x14ac:dyDescent="0.2">
      <c r="CF21" s="62" t="s">
        <v>121</v>
      </c>
      <c r="CG21" s="62">
        <v>55.5</v>
      </c>
      <c r="CH21" s="51">
        <v>35.130000000000003</v>
      </c>
    </row>
    <row r="22" spans="3:86" x14ac:dyDescent="0.2">
      <c r="CF22" s="62" t="s">
        <v>145</v>
      </c>
      <c r="CG22" s="62">
        <v>54.43</v>
      </c>
      <c r="CH22" s="51">
        <v>37.83</v>
      </c>
    </row>
    <row r="23" spans="3:86" x14ac:dyDescent="0.2">
      <c r="CF23" s="62" t="s">
        <v>70</v>
      </c>
      <c r="CG23" s="62">
        <v>54.4</v>
      </c>
      <c r="CH23" s="51">
        <v>36.549999999999997</v>
      </c>
    </row>
    <row r="24" spans="3:86" x14ac:dyDescent="0.2">
      <c r="CF24" s="62" t="s">
        <v>118</v>
      </c>
      <c r="CG24" s="62">
        <v>51.24</v>
      </c>
      <c r="CH24" s="51">
        <v>29.16</v>
      </c>
    </row>
    <row r="25" spans="3:86" x14ac:dyDescent="0.2">
      <c r="CF25" s="62" t="s">
        <v>120</v>
      </c>
      <c r="CG25" s="62">
        <v>51.11</v>
      </c>
      <c r="CH25" s="51">
        <v>38.83</v>
      </c>
    </row>
    <row r="26" spans="3:86" x14ac:dyDescent="0.2">
      <c r="CF26" s="62" t="s">
        <v>134</v>
      </c>
      <c r="CG26" s="62">
        <v>50.73</v>
      </c>
      <c r="CH26" s="51">
        <v>37.76</v>
      </c>
    </row>
    <row r="27" spans="3:86" x14ac:dyDescent="0.2">
      <c r="CF27" s="62" t="s">
        <v>136</v>
      </c>
      <c r="CG27" s="62">
        <v>49.61</v>
      </c>
      <c r="CH27" s="51">
        <v>30.43</v>
      </c>
    </row>
    <row r="28" spans="3:86" x14ac:dyDescent="0.2">
      <c r="CF28" s="87" t="s">
        <v>71</v>
      </c>
      <c r="CG28" s="87">
        <v>49.5</v>
      </c>
      <c r="CH28" s="88">
        <v>32.68</v>
      </c>
    </row>
    <row r="29" spans="3:86" x14ac:dyDescent="0.2">
      <c r="CF29" s="62" t="s">
        <v>127</v>
      </c>
      <c r="CG29" s="62">
        <v>49.26</v>
      </c>
      <c r="CH29" s="51">
        <v>37.020000000000003</v>
      </c>
    </row>
    <row r="30" spans="3:86" x14ac:dyDescent="0.2">
      <c r="CF30" s="62" t="s">
        <v>115</v>
      </c>
      <c r="CG30" s="62">
        <v>48.19</v>
      </c>
      <c r="CH30" s="51">
        <v>37.21</v>
      </c>
    </row>
    <row r="31" spans="3:86" x14ac:dyDescent="0.2">
      <c r="CF31" s="62" t="s">
        <v>163</v>
      </c>
      <c r="CG31" s="62">
        <v>46.74</v>
      </c>
      <c r="CH31" s="51">
        <v>30.82</v>
      </c>
    </row>
    <row r="32" spans="3:86" ht="14.25" x14ac:dyDescent="0.2">
      <c r="C32" s="16" t="s">
        <v>220</v>
      </c>
      <c r="CF32" s="62" t="s">
        <v>73</v>
      </c>
      <c r="CG32" s="62">
        <v>45.99</v>
      </c>
      <c r="CH32" s="51">
        <v>33.61</v>
      </c>
    </row>
    <row r="33" spans="84:86" x14ac:dyDescent="0.2">
      <c r="CF33" s="62" t="s">
        <v>176</v>
      </c>
      <c r="CG33" s="62">
        <v>45.72</v>
      </c>
      <c r="CH33" s="51">
        <v>31.54</v>
      </c>
    </row>
    <row r="34" spans="84:86" x14ac:dyDescent="0.2">
      <c r="CF34" s="62" t="s">
        <v>128</v>
      </c>
      <c r="CG34" s="62">
        <v>45.67</v>
      </c>
      <c r="CH34" s="51">
        <v>30.42</v>
      </c>
    </row>
    <row r="35" spans="84:86" x14ac:dyDescent="0.2">
      <c r="CF35" s="62" t="s">
        <v>117</v>
      </c>
      <c r="CG35" s="62">
        <v>44.95</v>
      </c>
      <c r="CH35" s="51">
        <v>32.43</v>
      </c>
    </row>
    <row r="36" spans="84:86" x14ac:dyDescent="0.2">
      <c r="CF36" s="62" t="s">
        <v>69</v>
      </c>
      <c r="CG36" s="62">
        <v>44.12</v>
      </c>
      <c r="CH36" s="51">
        <v>37.42</v>
      </c>
    </row>
    <row r="37" spans="84:86" x14ac:dyDescent="0.2">
      <c r="CF37" s="62" t="s">
        <v>72</v>
      </c>
      <c r="CG37" s="62">
        <v>43.6</v>
      </c>
      <c r="CH37" s="51">
        <v>31.62</v>
      </c>
    </row>
    <row r="38" spans="84:86" x14ac:dyDescent="0.2">
      <c r="CF38" s="62" t="s">
        <v>177</v>
      </c>
      <c r="CG38" s="62">
        <v>42.42</v>
      </c>
      <c r="CH38" s="51">
        <v>30.57</v>
      </c>
    </row>
    <row r="39" spans="84:86" x14ac:dyDescent="0.2">
      <c r="CF39" s="62" t="s">
        <v>124</v>
      </c>
      <c r="CG39" s="62">
        <v>42.12</v>
      </c>
      <c r="CH39" s="51">
        <v>32.51</v>
      </c>
    </row>
    <row r="40" spans="84:86" x14ac:dyDescent="0.2">
      <c r="CF40" s="62" t="s">
        <v>170</v>
      </c>
      <c r="CG40" s="62">
        <v>41.18</v>
      </c>
      <c r="CH40" s="51">
        <v>32.49</v>
      </c>
    </row>
    <row r="41" spans="84:86" ht="13.5" thickBot="1" x14ac:dyDescent="0.25">
      <c r="CF41" s="62" t="s">
        <v>132</v>
      </c>
      <c r="CG41" s="62">
        <v>40.14</v>
      </c>
      <c r="CH41" s="51">
        <v>29.76</v>
      </c>
    </row>
    <row r="42" spans="84:86" ht="13.5" thickBot="1" x14ac:dyDescent="0.25">
      <c r="CF42" s="106" t="s">
        <v>178</v>
      </c>
      <c r="CG42" s="106">
        <v>51.03</v>
      </c>
      <c r="CH42" s="708">
        <v>35.99</v>
      </c>
    </row>
    <row r="43" spans="84:86" x14ac:dyDescent="0.2">
      <c r="CF43" s="44"/>
      <c r="CG43" s="44"/>
      <c r="CH43" s="44"/>
    </row>
    <row r="44" spans="84:86" x14ac:dyDescent="0.2">
      <c r="CF44" s="63"/>
      <c r="CG44" s="63"/>
      <c r="CH44" s="63"/>
    </row>
    <row r="45" spans="84:86" x14ac:dyDescent="0.2">
      <c r="CF45" s="44"/>
      <c r="CG45" s="44"/>
      <c r="CH45" s="44"/>
    </row>
    <row r="46" spans="84:86" ht="13.5" thickBot="1" x14ac:dyDescent="0.25"/>
    <row r="47" spans="84:86" ht="13.5" thickBot="1" x14ac:dyDescent="0.25">
      <c r="CF47" s="80"/>
      <c r="CG47" s="85" t="s">
        <v>264</v>
      </c>
      <c r="CH47" s="86" t="s">
        <v>241</v>
      </c>
    </row>
    <row r="48" spans="84:86" x14ac:dyDescent="0.2">
      <c r="CF48" s="81" t="s">
        <v>173</v>
      </c>
      <c r="CG48" s="82">
        <v>57.72</v>
      </c>
      <c r="CH48" s="82">
        <v>57.86</v>
      </c>
    </row>
    <row r="49" spans="2:86" x14ac:dyDescent="0.2">
      <c r="B49" s="20"/>
      <c r="C49" s="20"/>
      <c r="D49" s="20"/>
      <c r="E49" s="20"/>
      <c r="CF49" s="62" t="s">
        <v>116</v>
      </c>
      <c r="CG49" s="51">
        <v>40.33</v>
      </c>
      <c r="CH49" s="51">
        <v>34.39</v>
      </c>
    </row>
    <row r="50" spans="2:86" x14ac:dyDescent="0.2">
      <c r="CF50" s="62" t="s">
        <v>120</v>
      </c>
      <c r="CG50" s="51">
        <v>39.71</v>
      </c>
      <c r="CH50" s="51">
        <v>37.81</v>
      </c>
    </row>
    <row r="51" spans="2:86" x14ac:dyDescent="0.2">
      <c r="CF51" s="62" t="s">
        <v>145</v>
      </c>
      <c r="CG51" s="51">
        <v>39.47</v>
      </c>
      <c r="CH51" s="51">
        <v>38.65</v>
      </c>
    </row>
    <row r="52" spans="2:86" x14ac:dyDescent="0.2">
      <c r="CF52" s="62" t="s">
        <v>127</v>
      </c>
      <c r="CG52" s="51">
        <v>39.24</v>
      </c>
      <c r="CH52" s="51">
        <v>38.81</v>
      </c>
    </row>
    <row r="53" spans="2:86" x14ac:dyDescent="0.2">
      <c r="CF53" s="62" t="s">
        <v>134</v>
      </c>
      <c r="CG53" s="51">
        <v>39.06</v>
      </c>
      <c r="CH53" s="51">
        <v>35.31</v>
      </c>
    </row>
    <row r="54" spans="2:86" x14ac:dyDescent="0.2">
      <c r="CF54" s="62" t="s">
        <v>125</v>
      </c>
      <c r="CG54" s="51">
        <v>37.85</v>
      </c>
      <c r="CH54" s="51">
        <v>34.159999999999997</v>
      </c>
    </row>
    <row r="55" spans="2:86" x14ac:dyDescent="0.2">
      <c r="CF55" s="62" t="s">
        <v>222</v>
      </c>
      <c r="CG55" s="51">
        <v>37.81</v>
      </c>
      <c r="CH55" s="51">
        <v>34.33</v>
      </c>
    </row>
    <row r="56" spans="2:86" x14ac:dyDescent="0.2">
      <c r="CF56" s="62" t="s">
        <v>69</v>
      </c>
      <c r="CG56" s="51">
        <v>37.369999999999997</v>
      </c>
      <c r="CH56" s="51">
        <v>36.19</v>
      </c>
    </row>
    <row r="57" spans="2:86" x14ac:dyDescent="0.2">
      <c r="CF57" s="62" t="s">
        <v>70</v>
      </c>
      <c r="CG57" s="51">
        <v>37.17</v>
      </c>
      <c r="CH57" s="51">
        <v>33.74</v>
      </c>
    </row>
    <row r="58" spans="2:86" x14ac:dyDescent="0.2">
      <c r="CF58" s="62" t="s">
        <v>115</v>
      </c>
      <c r="CG58" s="51">
        <v>36.96</v>
      </c>
      <c r="CH58" s="51">
        <v>35.78</v>
      </c>
    </row>
    <row r="59" spans="2:86" x14ac:dyDescent="0.2">
      <c r="CF59" s="62" t="s">
        <v>121</v>
      </c>
      <c r="CG59" s="51">
        <v>36.54</v>
      </c>
      <c r="CH59" s="51">
        <v>31.34</v>
      </c>
    </row>
    <row r="60" spans="2:86" x14ac:dyDescent="0.2">
      <c r="CF60" s="83" t="s">
        <v>71</v>
      </c>
      <c r="CG60" s="51">
        <v>34.450000000000003</v>
      </c>
      <c r="CH60" s="51">
        <v>31.56</v>
      </c>
    </row>
    <row r="61" spans="2:86" x14ac:dyDescent="0.2">
      <c r="CF61" s="62" t="s">
        <v>73</v>
      </c>
      <c r="CG61" s="51">
        <v>34.39</v>
      </c>
      <c r="CH61" s="51">
        <v>31.59</v>
      </c>
    </row>
    <row r="62" spans="2:86" x14ac:dyDescent="0.2">
      <c r="CF62" s="62" t="s">
        <v>118</v>
      </c>
      <c r="CG62" s="51">
        <v>33.61</v>
      </c>
      <c r="CH62" s="51">
        <v>28.24</v>
      </c>
    </row>
    <row r="63" spans="2:86" x14ac:dyDescent="0.2">
      <c r="CF63" s="62" t="s">
        <v>117</v>
      </c>
      <c r="CG63" s="51">
        <v>33.26</v>
      </c>
      <c r="CH63" s="51">
        <v>32.31</v>
      </c>
    </row>
    <row r="64" spans="2:86" x14ac:dyDescent="0.2">
      <c r="CF64" s="62" t="s">
        <v>72</v>
      </c>
      <c r="CG64" s="51">
        <v>32.68</v>
      </c>
      <c r="CH64" s="51">
        <v>32.39</v>
      </c>
    </row>
    <row r="65" spans="84:86" x14ac:dyDescent="0.2">
      <c r="CF65" s="62" t="s">
        <v>176</v>
      </c>
      <c r="CG65" s="51">
        <v>32.53</v>
      </c>
      <c r="CH65" s="51">
        <v>31.4</v>
      </c>
    </row>
    <row r="66" spans="84:86" x14ac:dyDescent="0.2">
      <c r="CF66" s="62" t="s">
        <v>128</v>
      </c>
      <c r="CG66" s="51">
        <v>32.44</v>
      </c>
      <c r="CH66" s="51">
        <v>31.24</v>
      </c>
    </row>
    <row r="67" spans="84:86" x14ac:dyDescent="0.2">
      <c r="CF67" s="62" t="s">
        <v>136</v>
      </c>
      <c r="CG67" s="51">
        <v>31.84</v>
      </c>
      <c r="CH67" s="51">
        <v>28.74</v>
      </c>
    </row>
    <row r="68" spans="84:86" x14ac:dyDescent="0.2">
      <c r="CF68" s="62" t="s">
        <v>163</v>
      </c>
      <c r="CG68" s="51">
        <v>31.64</v>
      </c>
      <c r="CH68" s="51">
        <v>29.34</v>
      </c>
    </row>
    <row r="69" spans="84:86" x14ac:dyDescent="0.2">
      <c r="CF69" s="62" t="s">
        <v>177</v>
      </c>
      <c r="CG69" s="51">
        <v>31.54</v>
      </c>
      <c r="CH69" s="51">
        <v>30.01</v>
      </c>
    </row>
    <row r="70" spans="84:86" ht="13.5" thickBot="1" x14ac:dyDescent="0.25">
      <c r="CF70" s="62" t="s">
        <v>132</v>
      </c>
      <c r="CG70" s="51">
        <v>30.42</v>
      </c>
      <c r="CH70" s="51">
        <v>30.27</v>
      </c>
    </row>
    <row r="71" spans="84:86" ht="13.5" thickBot="1" x14ac:dyDescent="0.25">
      <c r="CF71" s="80" t="s">
        <v>178</v>
      </c>
      <c r="CG71" s="84">
        <v>36.82</v>
      </c>
      <c r="CH71" s="84">
        <v>34.119999999999997</v>
      </c>
    </row>
    <row r="72" spans="84:86" x14ac:dyDescent="0.2">
      <c r="CF72" s="44"/>
      <c r="CG72" s="44"/>
      <c r="CH72" s="44"/>
    </row>
    <row r="73" spans="84:86" x14ac:dyDescent="0.2">
      <c r="CF73" s="44"/>
      <c r="CG73" s="44"/>
      <c r="CH73" s="44"/>
    </row>
    <row r="84" spans="2:7" ht="18.75" x14ac:dyDescent="0.25">
      <c r="B84" s="832" t="s">
        <v>181</v>
      </c>
      <c r="C84" s="833"/>
      <c r="D84" s="833"/>
      <c r="E84" s="833"/>
      <c r="F84" s="833"/>
      <c r="G84" s="833"/>
    </row>
  </sheetData>
  <mergeCells count="1">
    <mergeCell ref="B84:G84"/>
  </mergeCells>
  <phoneticPr fontId="13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55"/>
  <sheetViews>
    <sheetView showGridLines="0" workbookViewId="0">
      <selection activeCell="U10" sqref="U10"/>
    </sheetView>
  </sheetViews>
  <sheetFormatPr defaultRowHeight="12.75" x14ac:dyDescent="0.2"/>
  <cols>
    <col min="2" max="2" width="4.42578125" customWidth="1"/>
    <col min="3" max="3" width="48.5703125" customWidth="1"/>
    <col min="4" max="5" width="10.42578125" customWidth="1"/>
    <col min="6" max="6" width="11.7109375" customWidth="1"/>
    <col min="7" max="7" width="11.5703125" customWidth="1"/>
    <col min="8" max="11" width="10.42578125" customWidth="1"/>
    <col min="12" max="12" width="11.28515625" customWidth="1"/>
    <col min="13" max="13" width="11" customWidth="1"/>
    <col min="14" max="14" width="10" customWidth="1"/>
    <col min="15" max="18" width="11" customWidth="1"/>
    <col min="19" max="19" width="10.85546875" bestFit="1" customWidth="1"/>
    <col min="20" max="20" width="11.140625" bestFit="1" customWidth="1"/>
  </cols>
  <sheetData>
    <row r="2" spans="1:21" ht="18" x14ac:dyDescent="0.25">
      <c r="B2" s="170" t="s">
        <v>284</v>
      </c>
      <c r="C2" s="173"/>
    </row>
    <row r="3" spans="1:21" x14ac:dyDescent="0.2">
      <c r="G3" s="44"/>
      <c r="H3" s="44"/>
    </row>
    <row r="4" spans="1:21" ht="23.25" x14ac:dyDescent="0.35">
      <c r="B4" s="370" t="s">
        <v>309</v>
      </c>
      <c r="C4" s="373"/>
      <c r="D4" s="373"/>
      <c r="E4" s="373"/>
      <c r="F4" s="373"/>
      <c r="G4" s="373"/>
      <c r="H4" s="333"/>
      <c r="I4" s="373"/>
    </row>
    <row r="5" spans="1:21" ht="15.75" x14ac:dyDescent="0.25">
      <c r="B5" s="371" t="s">
        <v>109</v>
      </c>
      <c r="C5" s="174"/>
      <c r="D5" s="174"/>
      <c r="E5" s="174"/>
      <c r="F5" s="44"/>
      <c r="J5" s="22"/>
      <c r="L5" s="39"/>
      <c r="M5" s="39"/>
      <c r="N5" s="22"/>
      <c r="O5" s="22"/>
      <c r="P5" s="41"/>
      <c r="Q5" s="41"/>
      <c r="R5" s="22"/>
      <c r="S5" s="22"/>
    </row>
    <row r="6" spans="1:21" ht="29.25" thickBot="1" x14ac:dyDescent="0.5">
      <c r="B6" s="372" t="s">
        <v>106</v>
      </c>
      <c r="F6" s="22"/>
      <c r="G6" s="22"/>
    </row>
    <row r="7" spans="1:21" ht="15" x14ac:dyDescent="0.2">
      <c r="A7" s="49"/>
      <c r="B7" s="374"/>
      <c r="C7" s="375"/>
      <c r="D7" s="376" t="s">
        <v>89</v>
      </c>
      <c r="E7" s="377"/>
      <c r="F7" s="377"/>
      <c r="G7" s="377"/>
      <c r="H7" s="377"/>
      <c r="I7" s="378"/>
      <c r="J7" s="376" t="s">
        <v>90</v>
      </c>
      <c r="K7" s="377"/>
      <c r="L7" s="377"/>
      <c r="M7" s="377"/>
      <c r="N7" s="377"/>
      <c r="O7" s="378"/>
      <c r="P7" s="376" t="s">
        <v>108</v>
      </c>
      <c r="Q7" s="378"/>
      <c r="R7" s="379"/>
      <c r="S7" s="380"/>
    </row>
    <row r="8" spans="1:21" ht="15" x14ac:dyDescent="0.25">
      <c r="A8" s="49"/>
      <c r="B8" s="381" t="s">
        <v>91</v>
      </c>
      <c r="C8" s="382" t="s">
        <v>92</v>
      </c>
      <c r="D8" s="383" t="s">
        <v>93</v>
      </c>
      <c r="E8" s="384"/>
      <c r="F8" s="384" t="s">
        <v>139</v>
      </c>
      <c r="G8" s="384"/>
      <c r="H8" s="384" t="s">
        <v>94</v>
      </c>
      <c r="I8" s="385"/>
      <c r="J8" s="383" t="s">
        <v>93</v>
      </c>
      <c r="K8" s="384"/>
      <c r="L8" s="384" t="s">
        <v>139</v>
      </c>
      <c r="M8" s="384"/>
      <c r="N8" s="384" t="s">
        <v>94</v>
      </c>
      <c r="O8" s="385"/>
      <c r="P8" s="383" t="s">
        <v>93</v>
      </c>
      <c r="Q8" s="384"/>
      <c r="R8" s="386" t="s">
        <v>139</v>
      </c>
      <c r="S8" s="385"/>
    </row>
    <row r="9" spans="1:21" ht="13.5" thickBot="1" x14ac:dyDescent="0.25">
      <c r="A9" s="49"/>
      <c r="B9" s="387"/>
      <c r="C9" s="388"/>
      <c r="D9" s="389" t="s">
        <v>307</v>
      </c>
      <c r="E9" s="458" t="s">
        <v>308</v>
      </c>
      <c r="F9" s="389" t="s">
        <v>307</v>
      </c>
      <c r="G9" s="458" t="s">
        <v>308</v>
      </c>
      <c r="H9" s="389" t="s">
        <v>307</v>
      </c>
      <c r="I9" s="458" t="s">
        <v>308</v>
      </c>
      <c r="J9" s="392" t="s">
        <v>307</v>
      </c>
      <c r="K9" s="469" t="s">
        <v>308</v>
      </c>
      <c r="L9" s="393" t="s">
        <v>307</v>
      </c>
      <c r="M9" s="469" t="s">
        <v>308</v>
      </c>
      <c r="N9" s="394" t="s">
        <v>307</v>
      </c>
      <c r="O9" s="470" t="s">
        <v>308</v>
      </c>
      <c r="P9" s="389" t="s">
        <v>307</v>
      </c>
      <c r="Q9" s="458" t="s">
        <v>308</v>
      </c>
      <c r="R9" s="389" t="s">
        <v>307</v>
      </c>
      <c r="S9" s="458" t="s">
        <v>308</v>
      </c>
      <c r="T9" s="44"/>
    </row>
    <row r="10" spans="1:21" ht="15.75" x14ac:dyDescent="0.25">
      <c r="A10" s="49"/>
      <c r="B10" s="396" t="s">
        <v>285</v>
      </c>
      <c r="C10" s="397"/>
      <c r="D10" s="398">
        <f t="shared" ref="D10:O10" si="0">SUM(D11:D16)</f>
        <v>1351285.9479999999</v>
      </c>
      <c r="E10" s="459">
        <f t="shared" si="0"/>
        <v>1972347.101</v>
      </c>
      <c r="F10" s="399">
        <f>SUM(F11:F16)</f>
        <v>6132461.5360000003</v>
      </c>
      <c r="G10" s="462">
        <f>SUM(G11:G16)</f>
        <v>9099946.1579999998</v>
      </c>
      <c r="H10" s="400">
        <f t="shared" si="0"/>
        <v>1029118.419</v>
      </c>
      <c r="I10" s="466">
        <f t="shared" si="0"/>
        <v>1014029.1279999999</v>
      </c>
      <c r="J10" s="398">
        <f t="shared" si="0"/>
        <v>608795.42700000003</v>
      </c>
      <c r="K10" s="462">
        <f t="shared" si="0"/>
        <v>793373.09499999997</v>
      </c>
      <c r="L10" s="399">
        <f t="shared" si="0"/>
        <v>2762150.8389999997</v>
      </c>
      <c r="M10" s="462">
        <f t="shared" si="0"/>
        <v>3659796.7910000002</v>
      </c>
      <c r="N10" s="401">
        <f t="shared" si="0"/>
        <v>368496.95699999999</v>
      </c>
      <c r="O10" s="471">
        <f t="shared" si="0"/>
        <v>350736.17199999996</v>
      </c>
      <c r="P10" s="398">
        <f>SUM(P11:P16)</f>
        <v>742490.52099999995</v>
      </c>
      <c r="Q10" s="471">
        <f>SUM(Q11:Q16)</f>
        <v>1178974.0060000001</v>
      </c>
      <c r="R10" s="402">
        <f>SUM(R11:R16)</f>
        <v>3370310.6969999997</v>
      </c>
      <c r="S10" s="471">
        <f>SUM(S11:S16)</f>
        <v>5440149.3669999996</v>
      </c>
      <c r="T10" s="59"/>
      <c r="U10" s="50"/>
    </row>
    <row r="11" spans="1:21" x14ac:dyDescent="0.2">
      <c r="A11" s="49"/>
      <c r="B11" s="403" t="s">
        <v>95</v>
      </c>
      <c r="C11" s="404" t="s">
        <v>148</v>
      </c>
      <c r="D11" s="405">
        <v>302150.3</v>
      </c>
      <c r="E11" s="460">
        <v>402845.23800000001</v>
      </c>
      <c r="F11" s="406">
        <v>1371187.8729999999</v>
      </c>
      <c r="G11" s="463">
        <v>1858766.66</v>
      </c>
      <c r="H11" s="407">
        <v>538830.50899999996</v>
      </c>
      <c r="I11" s="467">
        <v>497175.25</v>
      </c>
      <c r="J11" s="405">
        <v>91358.284</v>
      </c>
      <c r="K11" s="460">
        <v>122761.061</v>
      </c>
      <c r="L11" s="406">
        <v>414489.75799999997</v>
      </c>
      <c r="M11" s="463">
        <v>566410.50100000005</v>
      </c>
      <c r="N11" s="407">
        <v>106031.049</v>
      </c>
      <c r="O11" s="467">
        <v>102003.838</v>
      </c>
      <c r="P11" s="405">
        <f t="shared" ref="P11:P16" si="1">D11-J11</f>
        <v>210792.016</v>
      </c>
      <c r="Q11" s="467">
        <f t="shared" ref="Q11:Q16" si="2">E11-K11</f>
        <v>280084.17700000003</v>
      </c>
      <c r="R11" s="408">
        <f t="shared" ref="R11:S16" si="3">F11-L11</f>
        <v>956698.11499999999</v>
      </c>
      <c r="S11" s="472">
        <f t="shared" si="3"/>
        <v>1292356.159</v>
      </c>
      <c r="T11" s="59"/>
      <c r="U11" s="50"/>
    </row>
    <row r="12" spans="1:21" x14ac:dyDescent="0.2">
      <c r="A12" s="49"/>
      <c r="B12" s="403" t="s">
        <v>96</v>
      </c>
      <c r="C12" s="404" t="s">
        <v>97</v>
      </c>
      <c r="D12" s="405">
        <v>204790.02799999999</v>
      </c>
      <c r="E12" s="460">
        <v>344776.00799999997</v>
      </c>
      <c r="F12" s="406">
        <v>929928.33700000006</v>
      </c>
      <c r="G12" s="463">
        <v>1591060.0870000001</v>
      </c>
      <c r="H12" s="407">
        <v>86916.448999999993</v>
      </c>
      <c r="I12" s="467">
        <v>96477.116999999998</v>
      </c>
      <c r="J12" s="405">
        <v>125357.592</v>
      </c>
      <c r="K12" s="460">
        <v>184518.489</v>
      </c>
      <c r="L12" s="406">
        <v>568482.22600000002</v>
      </c>
      <c r="M12" s="463">
        <v>851117.39300000004</v>
      </c>
      <c r="N12" s="407">
        <v>68662.301999999996</v>
      </c>
      <c r="O12" s="467">
        <v>65627.701000000001</v>
      </c>
      <c r="P12" s="405">
        <f t="shared" si="1"/>
        <v>79432.435999999987</v>
      </c>
      <c r="Q12" s="467">
        <f t="shared" si="2"/>
        <v>160257.51899999997</v>
      </c>
      <c r="R12" s="408">
        <f t="shared" si="3"/>
        <v>361446.11100000003</v>
      </c>
      <c r="S12" s="472">
        <f t="shared" si="3"/>
        <v>739942.69400000002</v>
      </c>
      <c r="T12" s="59"/>
      <c r="U12" s="50"/>
    </row>
    <row r="13" spans="1:21" x14ac:dyDescent="0.2">
      <c r="A13" s="49"/>
      <c r="B13" s="403" t="s">
        <v>98</v>
      </c>
      <c r="C13" s="404" t="s">
        <v>99</v>
      </c>
      <c r="D13" s="405">
        <v>81661.680999999997</v>
      </c>
      <c r="E13" s="460">
        <v>107774.397</v>
      </c>
      <c r="F13" s="406">
        <v>370604.25099999999</v>
      </c>
      <c r="G13" s="463">
        <v>497257.23100000003</v>
      </c>
      <c r="H13" s="407">
        <v>66785.279999999999</v>
      </c>
      <c r="I13" s="467">
        <v>76730.543000000005</v>
      </c>
      <c r="J13" s="405">
        <v>46913.633999999998</v>
      </c>
      <c r="K13" s="460">
        <v>53455.146000000001</v>
      </c>
      <c r="L13" s="406">
        <v>212871.12299999999</v>
      </c>
      <c r="M13" s="463">
        <v>246504.52100000001</v>
      </c>
      <c r="N13" s="407">
        <v>35636.364000000001</v>
      </c>
      <c r="O13" s="467">
        <v>36242.559999999998</v>
      </c>
      <c r="P13" s="405">
        <f t="shared" si="1"/>
        <v>34748.046999999999</v>
      </c>
      <c r="Q13" s="467">
        <f t="shared" si="2"/>
        <v>54319.250999999997</v>
      </c>
      <c r="R13" s="408">
        <f t="shared" si="3"/>
        <v>157733.128</v>
      </c>
      <c r="S13" s="472">
        <f t="shared" si="3"/>
        <v>250752.71000000002</v>
      </c>
      <c r="T13" s="59"/>
      <c r="U13" s="58"/>
    </row>
    <row r="14" spans="1:21" x14ac:dyDescent="0.2">
      <c r="A14" s="49"/>
      <c r="B14" s="403" t="s">
        <v>100</v>
      </c>
      <c r="C14" s="404" t="s">
        <v>101</v>
      </c>
      <c r="D14" s="405">
        <v>123025.026</v>
      </c>
      <c r="E14" s="460">
        <v>153079.31200000001</v>
      </c>
      <c r="F14" s="406">
        <v>558308.32299999997</v>
      </c>
      <c r="G14" s="463">
        <v>705976.90899999999</v>
      </c>
      <c r="H14" s="407">
        <v>139695.954</v>
      </c>
      <c r="I14" s="467">
        <v>127850.81200000001</v>
      </c>
      <c r="J14" s="405">
        <v>42191.040000000001</v>
      </c>
      <c r="K14" s="460">
        <v>55689.587</v>
      </c>
      <c r="L14" s="406">
        <v>191529.22099999999</v>
      </c>
      <c r="M14" s="463">
        <v>256927.93</v>
      </c>
      <c r="N14" s="407">
        <v>78079.289999999994</v>
      </c>
      <c r="O14" s="467">
        <v>71126.316000000006</v>
      </c>
      <c r="P14" s="405">
        <f t="shared" si="1"/>
        <v>80833.986000000004</v>
      </c>
      <c r="Q14" s="467">
        <f t="shared" si="2"/>
        <v>97389.725000000006</v>
      </c>
      <c r="R14" s="408">
        <f t="shared" si="3"/>
        <v>366779.10199999996</v>
      </c>
      <c r="S14" s="472">
        <f t="shared" si="3"/>
        <v>449048.97899999999</v>
      </c>
      <c r="T14" s="59"/>
      <c r="U14" s="50"/>
    </row>
    <row r="15" spans="1:21" x14ac:dyDescent="0.2">
      <c r="A15" s="49"/>
      <c r="B15" s="403" t="s">
        <v>102</v>
      </c>
      <c r="C15" s="404" t="s">
        <v>103</v>
      </c>
      <c r="D15" s="405">
        <v>118589.027</v>
      </c>
      <c r="E15" s="460">
        <v>298245.02799999999</v>
      </c>
      <c r="F15" s="406">
        <v>538439.375</v>
      </c>
      <c r="G15" s="463">
        <v>1375209.361</v>
      </c>
      <c r="H15" s="407">
        <v>30974.855</v>
      </c>
      <c r="I15" s="467">
        <v>48483.896999999997</v>
      </c>
      <c r="J15" s="405">
        <v>68017.790999999997</v>
      </c>
      <c r="K15" s="460">
        <v>87187.964000000007</v>
      </c>
      <c r="L15" s="406">
        <v>308943.125</v>
      </c>
      <c r="M15" s="463">
        <v>402182.33100000001</v>
      </c>
      <c r="N15" s="407">
        <v>18740.321</v>
      </c>
      <c r="O15" s="467">
        <v>14265.456</v>
      </c>
      <c r="P15" s="405">
        <f t="shared" si="1"/>
        <v>50571.236000000004</v>
      </c>
      <c r="Q15" s="467">
        <f t="shared" si="2"/>
        <v>211057.06399999998</v>
      </c>
      <c r="R15" s="408">
        <f t="shared" si="3"/>
        <v>229496.25</v>
      </c>
      <c r="S15" s="472">
        <f t="shared" si="3"/>
        <v>973027.03</v>
      </c>
      <c r="T15" s="59"/>
      <c r="U15" s="50"/>
    </row>
    <row r="16" spans="1:21" ht="13.5" thickBot="1" x14ac:dyDescent="0.25">
      <c r="A16" s="49"/>
      <c r="B16" s="409" t="s">
        <v>104</v>
      </c>
      <c r="C16" s="410" t="s">
        <v>105</v>
      </c>
      <c r="D16" s="411">
        <v>521069.886</v>
      </c>
      <c r="E16" s="461">
        <v>665627.11800000002</v>
      </c>
      <c r="F16" s="412">
        <v>2363993.3769999999</v>
      </c>
      <c r="G16" s="464">
        <v>3071675.91</v>
      </c>
      <c r="H16" s="413">
        <v>165915.372</v>
      </c>
      <c r="I16" s="468">
        <v>167311.50899999999</v>
      </c>
      <c r="J16" s="411">
        <v>234957.08600000001</v>
      </c>
      <c r="K16" s="461">
        <v>289760.848</v>
      </c>
      <c r="L16" s="412">
        <v>1065835.3859999999</v>
      </c>
      <c r="M16" s="464">
        <v>1336654.115</v>
      </c>
      <c r="N16" s="413">
        <v>61347.631000000001</v>
      </c>
      <c r="O16" s="468">
        <v>61470.300999999999</v>
      </c>
      <c r="P16" s="411">
        <f t="shared" si="1"/>
        <v>286112.8</v>
      </c>
      <c r="Q16" s="468">
        <f t="shared" si="2"/>
        <v>375866.27</v>
      </c>
      <c r="R16" s="414">
        <f t="shared" si="3"/>
        <v>1298157.9909999999</v>
      </c>
      <c r="S16" s="473">
        <f t="shared" si="3"/>
        <v>1735021.7950000002</v>
      </c>
      <c r="T16" s="44"/>
      <c r="U16" s="50"/>
    </row>
    <row r="17" spans="1:19" x14ac:dyDescent="0.2">
      <c r="E17" s="38"/>
      <c r="G17" s="38"/>
      <c r="H17" s="38"/>
      <c r="I17" s="38"/>
      <c r="L17" s="38"/>
      <c r="M17" s="38"/>
      <c r="N17" s="38"/>
      <c r="O17" s="38"/>
      <c r="R17" s="47"/>
    </row>
    <row r="18" spans="1:19" ht="29.25" thickBot="1" x14ac:dyDescent="0.5">
      <c r="B18" s="372" t="s">
        <v>223</v>
      </c>
      <c r="C18" s="174"/>
      <c r="G18" s="38"/>
      <c r="I18" s="38"/>
      <c r="L18" s="38"/>
    </row>
    <row r="19" spans="1:19" ht="15" x14ac:dyDescent="0.2">
      <c r="A19" s="49"/>
      <c r="B19" s="374"/>
      <c r="C19" s="415"/>
      <c r="D19" s="416" t="s">
        <v>89</v>
      </c>
      <c r="E19" s="417"/>
      <c r="F19" s="417"/>
      <c r="G19" s="417"/>
      <c r="H19" s="417"/>
      <c r="I19" s="418"/>
      <c r="J19" s="416" t="s">
        <v>90</v>
      </c>
      <c r="K19" s="417"/>
      <c r="L19" s="417"/>
      <c r="M19" s="417"/>
      <c r="N19" s="417"/>
      <c r="O19" s="418"/>
      <c r="P19" s="419" t="s">
        <v>108</v>
      </c>
      <c r="Q19" s="420"/>
      <c r="R19" s="421"/>
      <c r="S19" s="422"/>
    </row>
    <row r="20" spans="1:19" ht="15" x14ac:dyDescent="0.25">
      <c r="A20" s="49"/>
      <c r="B20" s="381" t="s">
        <v>91</v>
      </c>
      <c r="C20" s="423" t="s">
        <v>92</v>
      </c>
      <c r="D20" s="384" t="s">
        <v>93</v>
      </c>
      <c r="E20" s="384"/>
      <c r="F20" s="384" t="s">
        <v>139</v>
      </c>
      <c r="G20" s="384"/>
      <c r="H20" s="384" t="s">
        <v>94</v>
      </c>
      <c r="I20" s="424"/>
      <c r="J20" s="384" t="s">
        <v>93</v>
      </c>
      <c r="K20" s="384"/>
      <c r="L20" s="384" t="s">
        <v>139</v>
      </c>
      <c r="M20" s="384"/>
      <c r="N20" s="384" t="s">
        <v>94</v>
      </c>
      <c r="O20" s="424"/>
      <c r="P20" s="386" t="s">
        <v>93</v>
      </c>
      <c r="Q20" s="384"/>
      <c r="R20" s="386" t="s">
        <v>139</v>
      </c>
      <c r="S20" s="385"/>
    </row>
    <row r="21" spans="1:19" ht="13.5" thickBot="1" x14ac:dyDescent="0.25">
      <c r="A21" s="49"/>
      <c r="B21" s="387"/>
      <c r="C21" s="425"/>
      <c r="D21" s="426" t="s">
        <v>307</v>
      </c>
      <c r="E21" s="458" t="s">
        <v>308</v>
      </c>
      <c r="F21" s="390" t="s">
        <v>307</v>
      </c>
      <c r="G21" s="458" t="s">
        <v>308</v>
      </c>
      <c r="H21" s="391" t="s">
        <v>307</v>
      </c>
      <c r="I21" s="474" t="s">
        <v>308</v>
      </c>
      <c r="J21" s="427" t="s">
        <v>307</v>
      </c>
      <c r="K21" s="469" t="s">
        <v>308</v>
      </c>
      <c r="L21" s="393" t="s">
        <v>307</v>
      </c>
      <c r="M21" s="469" t="s">
        <v>308</v>
      </c>
      <c r="N21" s="394" t="s">
        <v>307</v>
      </c>
      <c r="O21" s="478" t="s">
        <v>308</v>
      </c>
      <c r="P21" s="426" t="s">
        <v>307</v>
      </c>
      <c r="Q21" s="458" t="s">
        <v>308</v>
      </c>
      <c r="R21" s="428" t="s">
        <v>307</v>
      </c>
      <c r="S21" s="465" t="s">
        <v>308</v>
      </c>
    </row>
    <row r="22" spans="1:19" ht="15.75" x14ac:dyDescent="0.25">
      <c r="A22" s="49"/>
      <c r="B22" s="396" t="s">
        <v>285</v>
      </c>
      <c r="C22" s="429"/>
      <c r="D22" s="430">
        <f t="shared" ref="D22:S22" si="4">SUM(D23:D28)</f>
        <v>65382.72099999999</v>
      </c>
      <c r="E22" s="462">
        <f t="shared" si="4"/>
        <v>151250.36900000001</v>
      </c>
      <c r="F22" s="399">
        <f t="shared" si="4"/>
        <v>296901.95799999998</v>
      </c>
      <c r="G22" s="462">
        <f t="shared" si="4"/>
        <v>696821.70499999996</v>
      </c>
      <c r="H22" s="401">
        <f t="shared" si="4"/>
        <v>47500.741999999998</v>
      </c>
      <c r="I22" s="475">
        <f t="shared" si="4"/>
        <v>61045.294999999998</v>
      </c>
      <c r="J22" s="430">
        <f t="shared" si="4"/>
        <v>68085.934999999998</v>
      </c>
      <c r="K22" s="462">
        <f>SUM(K23:K28)</f>
        <v>76503.828999999998</v>
      </c>
      <c r="L22" s="399">
        <f>SUM(L23:L28)</f>
        <v>309082.82999999996</v>
      </c>
      <c r="M22" s="462">
        <f>SUM(M23:M28)</f>
        <v>353046.69099999999</v>
      </c>
      <c r="N22" s="401">
        <f t="shared" si="4"/>
        <v>24839.536</v>
      </c>
      <c r="O22" s="459">
        <f t="shared" si="4"/>
        <v>21112.273000000001</v>
      </c>
      <c r="P22" s="431">
        <f t="shared" si="4"/>
        <v>-2703.2139999999981</v>
      </c>
      <c r="Q22" s="481">
        <f t="shared" si="4"/>
        <v>74746.539999999994</v>
      </c>
      <c r="R22" s="432">
        <f t="shared" si="4"/>
        <v>-12180.87200000001</v>
      </c>
      <c r="S22" s="481">
        <f t="shared" si="4"/>
        <v>343775.01399999997</v>
      </c>
    </row>
    <row r="23" spans="1:19" x14ac:dyDescent="0.2">
      <c r="A23" s="49"/>
      <c r="B23" s="403" t="s">
        <v>95</v>
      </c>
      <c r="C23" s="433" t="s">
        <v>148</v>
      </c>
      <c r="D23" s="407">
        <v>1245.23</v>
      </c>
      <c r="E23" s="460">
        <v>4110.2640000000001</v>
      </c>
      <c r="F23" s="434">
        <v>5655.2510000000002</v>
      </c>
      <c r="G23" s="463">
        <v>18983.690999999999</v>
      </c>
      <c r="H23" s="407">
        <v>1526.16</v>
      </c>
      <c r="I23" s="476">
        <v>2228.723</v>
      </c>
      <c r="J23" s="435">
        <v>2987.7820000000002</v>
      </c>
      <c r="K23" s="463">
        <v>3804.11</v>
      </c>
      <c r="L23" s="406">
        <v>13585.977999999999</v>
      </c>
      <c r="M23" s="463">
        <v>17537.504000000001</v>
      </c>
      <c r="N23" s="434">
        <v>1837.3520000000001</v>
      </c>
      <c r="O23" s="479">
        <v>2991.7950000000001</v>
      </c>
      <c r="P23" s="436">
        <f t="shared" ref="P23:P28" si="5">D23-J23</f>
        <v>-1742.5520000000001</v>
      </c>
      <c r="Q23" s="482">
        <f t="shared" ref="Q23:Q28" si="6">E23-K23</f>
        <v>306.154</v>
      </c>
      <c r="R23" s="437">
        <f t="shared" ref="P23:S28" si="7">F23-L23</f>
        <v>-7930.726999999999</v>
      </c>
      <c r="S23" s="484">
        <f t="shared" si="7"/>
        <v>1446.1869999999981</v>
      </c>
    </row>
    <row r="24" spans="1:19" x14ac:dyDescent="0.2">
      <c r="A24" s="49"/>
      <c r="B24" s="403" t="s">
        <v>96</v>
      </c>
      <c r="C24" s="433" t="s">
        <v>97</v>
      </c>
      <c r="D24" s="407">
        <v>13705.823</v>
      </c>
      <c r="E24" s="460">
        <v>36881.15</v>
      </c>
      <c r="F24" s="434">
        <v>62250.091999999997</v>
      </c>
      <c r="G24" s="463">
        <v>169546.99600000001</v>
      </c>
      <c r="H24" s="407">
        <v>5897.5240000000003</v>
      </c>
      <c r="I24" s="476">
        <v>10391.342000000001</v>
      </c>
      <c r="J24" s="435">
        <v>17401.294000000002</v>
      </c>
      <c r="K24" s="463">
        <v>24842.804</v>
      </c>
      <c r="L24" s="406">
        <v>78973.466</v>
      </c>
      <c r="M24" s="463">
        <v>114703.16800000001</v>
      </c>
      <c r="N24" s="434">
        <v>6536.2719999999999</v>
      </c>
      <c r="O24" s="479">
        <v>7265.2759999999998</v>
      </c>
      <c r="P24" s="436">
        <f t="shared" si="5"/>
        <v>-3695.4710000000014</v>
      </c>
      <c r="Q24" s="482">
        <f t="shared" si="6"/>
        <v>12038.346000000001</v>
      </c>
      <c r="R24" s="437">
        <f t="shared" si="7"/>
        <v>-16723.374000000003</v>
      </c>
      <c r="S24" s="484">
        <f t="shared" si="7"/>
        <v>54843.828000000009</v>
      </c>
    </row>
    <row r="25" spans="1:19" x14ac:dyDescent="0.2">
      <c r="A25" s="49"/>
      <c r="B25" s="403" t="s">
        <v>98</v>
      </c>
      <c r="C25" s="433" t="s">
        <v>99</v>
      </c>
      <c r="D25" s="407">
        <v>2893.9110000000001</v>
      </c>
      <c r="E25" s="460">
        <v>4293.5029999999997</v>
      </c>
      <c r="F25" s="434">
        <v>13130.323</v>
      </c>
      <c r="G25" s="463">
        <v>19774.237000000001</v>
      </c>
      <c r="H25" s="407">
        <v>1865.8219999999999</v>
      </c>
      <c r="I25" s="476">
        <v>2202.2199999999998</v>
      </c>
      <c r="J25" s="435">
        <v>875.65099999999995</v>
      </c>
      <c r="K25" s="463">
        <v>1384.183</v>
      </c>
      <c r="L25" s="406">
        <v>3954.0140000000001</v>
      </c>
      <c r="M25" s="463">
        <v>6427.3239999999996</v>
      </c>
      <c r="N25" s="434">
        <v>409.74700000000001</v>
      </c>
      <c r="O25" s="479">
        <v>423.50200000000001</v>
      </c>
      <c r="P25" s="436">
        <f t="shared" si="5"/>
        <v>2018.2600000000002</v>
      </c>
      <c r="Q25" s="482">
        <f t="shared" si="6"/>
        <v>2909.3199999999997</v>
      </c>
      <c r="R25" s="437">
        <f t="shared" si="7"/>
        <v>9176.3090000000011</v>
      </c>
      <c r="S25" s="484">
        <f t="shared" si="7"/>
        <v>13346.913</v>
      </c>
    </row>
    <row r="26" spans="1:19" x14ac:dyDescent="0.2">
      <c r="A26" s="49"/>
      <c r="B26" s="403" t="s">
        <v>100</v>
      </c>
      <c r="C26" s="433" t="s">
        <v>101</v>
      </c>
      <c r="D26" s="407">
        <v>26838.001</v>
      </c>
      <c r="E26" s="460">
        <v>35568.315999999999</v>
      </c>
      <c r="F26" s="434">
        <v>121815.567</v>
      </c>
      <c r="G26" s="463">
        <v>163756.31299999999</v>
      </c>
      <c r="H26" s="407">
        <v>32170.802</v>
      </c>
      <c r="I26" s="476">
        <v>32721.064999999999</v>
      </c>
      <c r="J26" s="435">
        <v>6668.9059999999999</v>
      </c>
      <c r="K26" s="463">
        <v>6980.16</v>
      </c>
      <c r="L26" s="406">
        <v>30314.475999999999</v>
      </c>
      <c r="M26" s="463">
        <v>32188.184000000001</v>
      </c>
      <c r="N26" s="434">
        <v>5690.8459999999995</v>
      </c>
      <c r="O26" s="479">
        <v>3391.1930000000002</v>
      </c>
      <c r="P26" s="436">
        <f t="shared" si="7"/>
        <v>20169.095000000001</v>
      </c>
      <c r="Q26" s="482">
        <f t="shared" si="6"/>
        <v>28588.155999999999</v>
      </c>
      <c r="R26" s="437">
        <f t="shared" si="7"/>
        <v>91501.091</v>
      </c>
      <c r="S26" s="484">
        <f t="shared" si="7"/>
        <v>131568.12899999999</v>
      </c>
    </row>
    <row r="27" spans="1:19" x14ac:dyDescent="0.2">
      <c r="A27" s="49"/>
      <c r="B27" s="403" t="s">
        <v>102</v>
      </c>
      <c r="C27" s="433" t="s">
        <v>103</v>
      </c>
      <c r="D27" s="407">
        <v>12256.843999999999</v>
      </c>
      <c r="E27" s="460">
        <v>51669.468999999997</v>
      </c>
      <c r="F27" s="434">
        <v>55730.998</v>
      </c>
      <c r="G27" s="463">
        <v>238311.77900000001</v>
      </c>
      <c r="H27" s="407">
        <v>3259.3910000000001</v>
      </c>
      <c r="I27" s="476">
        <v>7992.38</v>
      </c>
      <c r="J27" s="435">
        <v>16488.440999999999</v>
      </c>
      <c r="K27" s="463">
        <v>14106.284</v>
      </c>
      <c r="L27" s="406">
        <v>74930.236000000004</v>
      </c>
      <c r="M27" s="463">
        <v>65214.226000000002</v>
      </c>
      <c r="N27" s="434">
        <v>3924.299</v>
      </c>
      <c r="O27" s="479">
        <v>2174.6390000000001</v>
      </c>
      <c r="P27" s="436">
        <f t="shared" si="5"/>
        <v>-4231.5969999999998</v>
      </c>
      <c r="Q27" s="482">
        <f t="shared" si="6"/>
        <v>37563.184999999998</v>
      </c>
      <c r="R27" s="437">
        <f t="shared" si="7"/>
        <v>-19199.238000000005</v>
      </c>
      <c r="S27" s="484">
        <f t="shared" si="7"/>
        <v>173097.55300000001</v>
      </c>
    </row>
    <row r="28" spans="1:19" ht="13.5" thickBot="1" x14ac:dyDescent="0.25">
      <c r="A28" s="49"/>
      <c r="B28" s="409" t="s">
        <v>104</v>
      </c>
      <c r="C28" s="438" t="s">
        <v>105</v>
      </c>
      <c r="D28" s="413">
        <v>8442.9120000000003</v>
      </c>
      <c r="E28" s="461">
        <v>18727.667000000001</v>
      </c>
      <c r="F28" s="439">
        <v>38319.726999999999</v>
      </c>
      <c r="G28" s="464">
        <v>86448.688999999998</v>
      </c>
      <c r="H28" s="413">
        <v>2781.0430000000001</v>
      </c>
      <c r="I28" s="477">
        <v>5509.5649999999996</v>
      </c>
      <c r="J28" s="440">
        <v>23663.861000000001</v>
      </c>
      <c r="K28" s="464">
        <v>25386.288</v>
      </c>
      <c r="L28" s="412">
        <v>107324.66</v>
      </c>
      <c r="M28" s="464">
        <v>116976.285</v>
      </c>
      <c r="N28" s="439">
        <v>6441.02</v>
      </c>
      <c r="O28" s="480">
        <v>4865.8680000000004</v>
      </c>
      <c r="P28" s="441">
        <f t="shared" si="5"/>
        <v>-15220.949000000001</v>
      </c>
      <c r="Q28" s="483">
        <f t="shared" si="6"/>
        <v>-6658.6209999999992</v>
      </c>
      <c r="R28" s="442">
        <f t="shared" si="7"/>
        <v>-69004.933000000005</v>
      </c>
      <c r="S28" s="485">
        <f t="shared" si="7"/>
        <v>-30527.596000000005</v>
      </c>
    </row>
    <row r="29" spans="1:19" x14ac:dyDescent="0.2">
      <c r="G29" s="38"/>
      <c r="H29" s="38"/>
    </row>
    <row r="30" spans="1:19" ht="27" customHeight="1" thickBot="1" x14ac:dyDescent="0.5">
      <c r="B30" s="372" t="s">
        <v>143</v>
      </c>
      <c r="C30" s="174"/>
      <c r="G30" s="38"/>
    </row>
    <row r="31" spans="1:19" ht="15" x14ac:dyDescent="0.2">
      <c r="A31" s="49"/>
      <c r="B31" s="374"/>
      <c r="C31" s="415"/>
      <c r="D31" s="416" t="s">
        <v>89</v>
      </c>
      <c r="E31" s="417"/>
      <c r="F31" s="417"/>
      <c r="G31" s="417"/>
      <c r="H31" s="417"/>
      <c r="I31" s="418"/>
      <c r="J31" s="416" t="s">
        <v>90</v>
      </c>
      <c r="K31" s="417"/>
      <c r="L31" s="417"/>
      <c r="M31" s="417"/>
      <c r="N31" s="417"/>
      <c r="O31" s="418"/>
      <c r="P31" s="416" t="s">
        <v>108</v>
      </c>
      <c r="Q31" s="420"/>
      <c r="R31" s="421"/>
      <c r="S31" s="422"/>
    </row>
    <row r="32" spans="1:19" ht="15" x14ac:dyDescent="0.25">
      <c r="A32" s="49"/>
      <c r="B32" s="381" t="s">
        <v>91</v>
      </c>
      <c r="C32" s="423" t="s">
        <v>92</v>
      </c>
      <c r="D32" s="384" t="s">
        <v>93</v>
      </c>
      <c r="E32" s="384"/>
      <c r="F32" s="384" t="s">
        <v>139</v>
      </c>
      <c r="G32" s="384"/>
      <c r="H32" s="384" t="s">
        <v>94</v>
      </c>
      <c r="I32" s="424"/>
      <c r="J32" s="384" t="s">
        <v>93</v>
      </c>
      <c r="K32" s="384"/>
      <c r="L32" s="384" t="s">
        <v>139</v>
      </c>
      <c r="M32" s="384"/>
      <c r="N32" s="384" t="s">
        <v>94</v>
      </c>
      <c r="O32" s="424"/>
      <c r="P32" s="384" t="s">
        <v>93</v>
      </c>
      <c r="Q32" s="384"/>
      <c r="R32" s="386" t="s">
        <v>139</v>
      </c>
      <c r="S32" s="385"/>
    </row>
    <row r="33" spans="1:21" ht="13.5" thickBot="1" x14ac:dyDescent="0.25">
      <c r="A33" s="49"/>
      <c r="B33" s="387"/>
      <c r="C33" s="425"/>
      <c r="D33" s="426" t="s">
        <v>307</v>
      </c>
      <c r="E33" s="458" t="s">
        <v>308</v>
      </c>
      <c r="F33" s="390" t="s">
        <v>307</v>
      </c>
      <c r="G33" s="458" t="s">
        <v>308</v>
      </c>
      <c r="H33" s="391" t="s">
        <v>307</v>
      </c>
      <c r="I33" s="474" t="s">
        <v>308</v>
      </c>
      <c r="J33" s="427" t="s">
        <v>307</v>
      </c>
      <c r="K33" s="469" t="s">
        <v>308</v>
      </c>
      <c r="L33" s="393" t="s">
        <v>307</v>
      </c>
      <c r="M33" s="469" t="s">
        <v>308</v>
      </c>
      <c r="N33" s="394" t="s">
        <v>307</v>
      </c>
      <c r="O33" s="478" t="s">
        <v>308</v>
      </c>
      <c r="P33" s="427" t="s">
        <v>307</v>
      </c>
      <c r="Q33" s="469" t="s">
        <v>308</v>
      </c>
      <c r="R33" s="395" t="s">
        <v>307</v>
      </c>
      <c r="S33" s="470" t="s">
        <v>308</v>
      </c>
      <c r="T33" s="52"/>
    </row>
    <row r="34" spans="1:21" ht="15.75" x14ac:dyDescent="0.25">
      <c r="A34" s="49"/>
      <c r="B34" s="396" t="s">
        <v>285</v>
      </c>
      <c r="C34" s="429"/>
      <c r="D34" s="430">
        <f t="shared" ref="D34:S34" si="8">SUM(D35:D40)</f>
        <v>252455.26899999997</v>
      </c>
      <c r="E34" s="462">
        <f t="shared" si="8"/>
        <v>409605.35499999998</v>
      </c>
      <c r="F34" s="399">
        <f t="shared" si="8"/>
        <v>1145756.9539999999</v>
      </c>
      <c r="G34" s="462">
        <f t="shared" si="8"/>
        <v>1888798.044</v>
      </c>
      <c r="H34" s="401">
        <f t="shared" si="8"/>
        <v>352919.174</v>
      </c>
      <c r="I34" s="475">
        <f t="shared" si="8"/>
        <v>363690.054</v>
      </c>
      <c r="J34" s="430">
        <f t="shared" si="8"/>
        <v>197908.57799999998</v>
      </c>
      <c r="K34" s="462">
        <f t="shared" si="8"/>
        <v>244471.125</v>
      </c>
      <c r="L34" s="399">
        <f t="shared" si="8"/>
        <v>897787.625</v>
      </c>
      <c r="M34" s="462">
        <f t="shared" si="8"/>
        <v>1127785.003</v>
      </c>
      <c r="N34" s="401">
        <f t="shared" si="8"/>
        <v>109218.77300000002</v>
      </c>
      <c r="O34" s="459">
        <f t="shared" si="8"/>
        <v>96174.751000000004</v>
      </c>
      <c r="P34" s="398">
        <f t="shared" ref="P34:Q34" si="9">SUM(P35:P40)</f>
        <v>54546.690999999977</v>
      </c>
      <c r="Q34" s="471">
        <f t="shared" si="9"/>
        <v>165134.23000000001</v>
      </c>
      <c r="R34" s="402">
        <f t="shared" si="8"/>
        <v>247969.32900000006</v>
      </c>
      <c r="S34" s="471">
        <f t="shared" si="8"/>
        <v>761013.0410000002</v>
      </c>
      <c r="T34" s="52"/>
    </row>
    <row r="35" spans="1:21" x14ac:dyDescent="0.2">
      <c r="A35" s="49"/>
      <c r="B35" s="403" t="s">
        <v>95</v>
      </c>
      <c r="C35" s="433" t="s">
        <v>148</v>
      </c>
      <c r="D35" s="407">
        <v>155101.73199999999</v>
      </c>
      <c r="E35" s="460">
        <v>235829.21100000001</v>
      </c>
      <c r="F35" s="406">
        <v>703991.59400000004</v>
      </c>
      <c r="G35" s="463">
        <v>1088124.8430000001</v>
      </c>
      <c r="H35" s="407">
        <v>295107.47499999998</v>
      </c>
      <c r="I35" s="476">
        <v>295049.61700000003</v>
      </c>
      <c r="J35" s="443">
        <v>19699.124</v>
      </c>
      <c r="K35" s="460">
        <v>23996.923999999999</v>
      </c>
      <c r="L35" s="406">
        <v>89343.932000000001</v>
      </c>
      <c r="M35" s="463">
        <v>110907.648</v>
      </c>
      <c r="N35" s="407">
        <v>19930.923999999999</v>
      </c>
      <c r="O35" s="486">
        <v>16595.260999999999</v>
      </c>
      <c r="P35" s="405">
        <f t="shared" ref="P35:R40" si="10">D35-J35</f>
        <v>135402.60799999998</v>
      </c>
      <c r="Q35" s="467">
        <f t="shared" si="10"/>
        <v>211832.28700000001</v>
      </c>
      <c r="R35" s="408">
        <f t="shared" si="10"/>
        <v>614647.66200000001</v>
      </c>
      <c r="S35" s="472">
        <f t="shared" ref="S35:S40" si="11">G35-M35</f>
        <v>977217.19500000007</v>
      </c>
      <c r="T35" s="52"/>
      <c r="U35" s="47"/>
    </row>
    <row r="36" spans="1:21" x14ac:dyDescent="0.2">
      <c r="A36" s="49"/>
      <c r="B36" s="403" t="s">
        <v>96</v>
      </c>
      <c r="C36" s="433" t="s">
        <v>97</v>
      </c>
      <c r="D36" s="407">
        <v>18483.452000000001</v>
      </c>
      <c r="E36" s="460">
        <v>43607.131000000001</v>
      </c>
      <c r="F36" s="406">
        <v>83927.236999999994</v>
      </c>
      <c r="G36" s="463">
        <v>200350.18700000001</v>
      </c>
      <c r="H36" s="407">
        <v>7920.8280000000004</v>
      </c>
      <c r="I36" s="476">
        <v>13641.3</v>
      </c>
      <c r="J36" s="443">
        <v>46855.178</v>
      </c>
      <c r="K36" s="460">
        <v>60077.599999999999</v>
      </c>
      <c r="L36" s="406">
        <v>212584.88399999999</v>
      </c>
      <c r="M36" s="463">
        <v>276805.23499999999</v>
      </c>
      <c r="N36" s="407">
        <v>28680.280999999999</v>
      </c>
      <c r="O36" s="486">
        <v>24209.035</v>
      </c>
      <c r="P36" s="405">
        <f t="shared" si="10"/>
        <v>-28371.725999999999</v>
      </c>
      <c r="Q36" s="467">
        <f t="shared" si="10"/>
        <v>-16470.468999999997</v>
      </c>
      <c r="R36" s="408">
        <f t="shared" si="10"/>
        <v>-128657.647</v>
      </c>
      <c r="S36" s="472">
        <f t="shared" si="11"/>
        <v>-76455.047999999981</v>
      </c>
    </row>
    <row r="37" spans="1:21" x14ac:dyDescent="0.2">
      <c r="A37" s="49"/>
      <c r="B37" s="403" t="s">
        <v>98</v>
      </c>
      <c r="C37" s="433" t="s">
        <v>99</v>
      </c>
      <c r="D37" s="407">
        <v>7367.9129999999996</v>
      </c>
      <c r="E37" s="460">
        <v>8495.2309999999998</v>
      </c>
      <c r="F37" s="406">
        <v>33426.569000000003</v>
      </c>
      <c r="G37" s="463">
        <v>39158.76</v>
      </c>
      <c r="H37" s="407">
        <v>7792.6719999999996</v>
      </c>
      <c r="I37" s="476">
        <v>7146.2629999999999</v>
      </c>
      <c r="J37" s="443">
        <v>19230.576000000001</v>
      </c>
      <c r="K37" s="460">
        <v>17894.008000000002</v>
      </c>
      <c r="L37" s="406">
        <v>87323.539000000004</v>
      </c>
      <c r="M37" s="463">
        <v>82535.366999999998</v>
      </c>
      <c r="N37" s="407">
        <v>13966.145</v>
      </c>
      <c r="O37" s="486">
        <v>11694.092000000001</v>
      </c>
      <c r="P37" s="405">
        <f t="shared" si="10"/>
        <v>-11862.663</v>
      </c>
      <c r="Q37" s="467">
        <f t="shared" si="10"/>
        <v>-9398.7770000000019</v>
      </c>
      <c r="R37" s="408">
        <f t="shared" si="10"/>
        <v>-53896.97</v>
      </c>
      <c r="S37" s="472">
        <f t="shared" si="11"/>
        <v>-43376.606999999996</v>
      </c>
      <c r="T37" s="52"/>
    </row>
    <row r="38" spans="1:21" x14ac:dyDescent="0.2">
      <c r="A38" s="49"/>
      <c r="B38" s="403" t="s">
        <v>100</v>
      </c>
      <c r="C38" s="433" t="s">
        <v>101</v>
      </c>
      <c r="D38" s="407">
        <v>8174.4790000000003</v>
      </c>
      <c r="E38" s="460">
        <v>15387.664000000001</v>
      </c>
      <c r="F38" s="406">
        <v>37035.237999999998</v>
      </c>
      <c r="G38" s="463">
        <v>70969.512000000002</v>
      </c>
      <c r="H38" s="407">
        <v>17027.191999999999</v>
      </c>
      <c r="I38" s="476">
        <v>19551.420999999998</v>
      </c>
      <c r="J38" s="443">
        <v>7734.59</v>
      </c>
      <c r="K38" s="460">
        <v>12384.602999999999</v>
      </c>
      <c r="L38" s="406">
        <v>35114.851000000002</v>
      </c>
      <c r="M38" s="463">
        <v>57087.286</v>
      </c>
      <c r="N38" s="407">
        <v>14284.387000000001</v>
      </c>
      <c r="O38" s="486">
        <v>14302.628000000001</v>
      </c>
      <c r="P38" s="405">
        <f t="shared" si="10"/>
        <v>439.88900000000012</v>
      </c>
      <c r="Q38" s="467">
        <f t="shared" si="10"/>
        <v>3003.0610000000015</v>
      </c>
      <c r="R38" s="408">
        <f t="shared" si="10"/>
        <v>1920.3869999999952</v>
      </c>
      <c r="S38" s="472">
        <f t="shared" si="11"/>
        <v>13882.226000000002</v>
      </c>
      <c r="T38" s="52"/>
    </row>
    <row r="39" spans="1:21" x14ac:dyDescent="0.2">
      <c r="A39" s="49"/>
      <c r="B39" s="403" t="s">
        <v>102</v>
      </c>
      <c r="C39" s="433" t="s">
        <v>103</v>
      </c>
      <c r="D39" s="407">
        <v>8640.2880000000005</v>
      </c>
      <c r="E39" s="460">
        <v>30262.706999999999</v>
      </c>
      <c r="F39" s="406">
        <v>39252.129000000001</v>
      </c>
      <c r="G39" s="463">
        <v>139640.508</v>
      </c>
      <c r="H39" s="407">
        <v>2470.1779999999999</v>
      </c>
      <c r="I39" s="476">
        <v>5520.3620000000001</v>
      </c>
      <c r="J39" s="443">
        <v>15509.204</v>
      </c>
      <c r="K39" s="460">
        <v>23644.822</v>
      </c>
      <c r="L39" s="406">
        <v>70387.205000000002</v>
      </c>
      <c r="M39" s="463">
        <v>109218.97100000001</v>
      </c>
      <c r="N39" s="407">
        <v>4306.9110000000001</v>
      </c>
      <c r="O39" s="486">
        <v>3754.6260000000002</v>
      </c>
      <c r="P39" s="405">
        <f t="shared" si="10"/>
        <v>-6868.9159999999993</v>
      </c>
      <c r="Q39" s="467">
        <f t="shared" si="10"/>
        <v>6617.8849999999984</v>
      </c>
      <c r="R39" s="408">
        <f t="shared" si="10"/>
        <v>-31135.076000000001</v>
      </c>
      <c r="S39" s="472">
        <f t="shared" si="11"/>
        <v>30421.536999999997</v>
      </c>
    </row>
    <row r="40" spans="1:21" ht="13.5" thickBot="1" x14ac:dyDescent="0.25">
      <c r="A40" s="49"/>
      <c r="B40" s="409" t="s">
        <v>104</v>
      </c>
      <c r="C40" s="438" t="s">
        <v>105</v>
      </c>
      <c r="D40" s="413">
        <v>54687.404999999999</v>
      </c>
      <c r="E40" s="461">
        <v>76023.410999999993</v>
      </c>
      <c r="F40" s="412">
        <v>248124.18700000001</v>
      </c>
      <c r="G40" s="464">
        <v>350554.234</v>
      </c>
      <c r="H40" s="413">
        <v>22600.829000000002</v>
      </c>
      <c r="I40" s="477">
        <v>22781.091</v>
      </c>
      <c r="J40" s="444">
        <v>88879.906000000003</v>
      </c>
      <c r="K40" s="461">
        <v>106473.16800000001</v>
      </c>
      <c r="L40" s="412">
        <v>403033.21399999998</v>
      </c>
      <c r="M40" s="464">
        <v>491230.49599999998</v>
      </c>
      <c r="N40" s="413">
        <v>28050.125</v>
      </c>
      <c r="O40" s="487">
        <v>25619.109</v>
      </c>
      <c r="P40" s="411">
        <f t="shared" si="10"/>
        <v>-34192.501000000004</v>
      </c>
      <c r="Q40" s="468">
        <f t="shared" si="10"/>
        <v>-30449.757000000012</v>
      </c>
      <c r="R40" s="414">
        <f t="shared" si="10"/>
        <v>-154909.02699999997</v>
      </c>
      <c r="S40" s="473">
        <f t="shared" si="11"/>
        <v>-140676.26199999999</v>
      </c>
    </row>
    <row r="41" spans="1:21" x14ac:dyDescent="0.2">
      <c r="G41" s="38"/>
      <c r="H41" s="38"/>
      <c r="L41" s="38"/>
    </row>
    <row r="42" spans="1:21" ht="29.25" thickBot="1" x14ac:dyDescent="0.5">
      <c r="B42" s="372" t="s">
        <v>245</v>
      </c>
      <c r="C42" s="174"/>
      <c r="H42" s="38"/>
    </row>
    <row r="43" spans="1:21" ht="15" x14ac:dyDescent="0.2">
      <c r="A43" s="49"/>
      <c r="B43" s="374"/>
      <c r="C43" s="415"/>
      <c r="D43" s="419" t="s">
        <v>89</v>
      </c>
      <c r="E43" s="417"/>
      <c r="F43" s="417"/>
      <c r="G43" s="417"/>
      <c r="H43" s="417"/>
      <c r="I43" s="418"/>
      <c r="J43" s="416" t="s">
        <v>90</v>
      </c>
      <c r="K43" s="417"/>
      <c r="L43" s="417"/>
      <c r="M43" s="417"/>
      <c r="N43" s="417"/>
      <c r="O43" s="418"/>
      <c r="P43" s="416" t="s">
        <v>108</v>
      </c>
      <c r="Q43" s="420"/>
      <c r="R43" s="421"/>
      <c r="S43" s="422"/>
    </row>
    <row r="44" spans="1:21" ht="15" x14ac:dyDescent="0.25">
      <c r="A44" s="49"/>
      <c r="B44" s="381" t="s">
        <v>91</v>
      </c>
      <c r="C44" s="423" t="s">
        <v>92</v>
      </c>
      <c r="D44" s="386" t="s">
        <v>93</v>
      </c>
      <c r="E44" s="384"/>
      <c r="F44" s="384" t="s">
        <v>139</v>
      </c>
      <c r="G44" s="384"/>
      <c r="H44" s="384" t="s">
        <v>94</v>
      </c>
      <c r="I44" s="424"/>
      <c r="J44" s="384" t="s">
        <v>93</v>
      </c>
      <c r="K44" s="384"/>
      <c r="L44" s="384" t="s">
        <v>139</v>
      </c>
      <c r="M44" s="384"/>
      <c r="N44" s="384" t="s">
        <v>94</v>
      </c>
      <c r="O44" s="424"/>
      <c r="P44" s="384" t="s">
        <v>93</v>
      </c>
      <c r="Q44" s="384"/>
      <c r="R44" s="386" t="s">
        <v>139</v>
      </c>
      <c r="S44" s="385"/>
    </row>
    <row r="45" spans="1:21" ht="13.5" thickBot="1" x14ac:dyDescent="0.25">
      <c r="A45" s="49"/>
      <c r="B45" s="387"/>
      <c r="C45" s="425"/>
      <c r="D45" s="427" t="s">
        <v>307</v>
      </c>
      <c r="E45" s="469" t="s">
        <v>308</v>
      </c>
      <c r="F45" s="393" t="s">
        <v>307</v>
      </c>
      <c r="G45" s="469" t="s">
        <v>308</v>
      </c>
      <c r="H45" s="394" t="s">
        <v>307</v>
      </c>
      <c r="I45" s="478" t="s">
        <v>308</v>
      </c>
      <c r="J45" s="427" t="s">
        <v>307</v>
      </c>
      <c r="K45" s="469" t="s">
        <v>308</v>
      </c>
      <c r="L45" s="393" t="s">
        <v>307</v>
      </c>
      <c r="M45" s="469" t="s">
        <v>308</v>
      </c>
      <c r="N45" s="394" t="s">
        <v>307</v>
      </c>
      <c r="O45" s="478" t="s">
        <v>308</v>
      </c>
      <c r="P45" s="427" t="s">
        <v>307</v>
      </c>
      <c r="Q45" s="469" t="s">
        <v>308</v>
      </c>
      <c r="R45" s="395" t="s">
        <v>307</v>
      </c>
      <c r="S45" s="470" t="s">
        <v>308</v>
      </c>
    </row>
    <row r="46" spans="1:21" ht="15.75" x14ac:dyDescent="0.25">
      <c r="A46" s="49"/>
      <c r="B46" s="445" t="s">
        <v>285</v>
      </c>
      <c r="C46" s="446"/>
      <c r="D46" s="430">
        <f t="shared" ref="D46:S46" si="12">SUM(D47:D52)</f>
        <v>835132.06</v>
      </c>
      <c r="E46" s="462">
        <f t="shared" si="12"/>
        <v>1404502.3969999999</v>
      </c>
      <c r="F46" s="399">
        <f>(SUM(F47:F52))/1</f>
        <v>3789744.3760000002</v>
      </c>
      <c r="G46" s="462">
        <f>(SUM(G47:G52))/1</f>
        <v>6477976.0390000008</v>
      </c>
      <c r="H46" s="401">
        <f t="shared" si="12"/>
        <v>653255.84899999993</v>
      </c>
      <c r="I46" s="475">
        <f t="shared" si="12"/>
        <v>724575.38100000005</v>
      </c>
      <c r="J46" s="430">
        <f t="shared" si="12"/>
        <v>599653.89900000009</v>
      </c>
      <c r="K46" s="462">
        <f t="shared" si="12"/>
        <v>760002.52</v>
      </c>
      <c r="L46" s="399">
        <f>(SUM(L47:L52))/1</f>
        <v>2720608.6890000002</v>
      </c>
      <c r="M46" s="462">
        <f>(SUM(M47:M52))/1</f>
        <v>3504978.4420000003</v>
      </c>
      <c r="N46" s="401">
        <f t="shared" si="12"/>
        <v>364155.50400000007</v>
      </c>
      <c r="O46" s="459">
        <f t="shared" si="12"/>
        <v>339347.533</v>
      </c>
      <c r="P46" s="398">
        <f t="shared" ref="P46:Q46" si="13">SUM(P47:P52)</f>
        <v>235478.16099999999</v>
      </c>
      <c r="Q46" s="471">
        <f t="shared" si="13"/>
        <v>644499.87700000009</v>
      </c>
      <c r="R46" s="402">
        <f t="shared" si="12"/>
        <v>1069135.6869999999</v>
      </c>
      <c r="S46" s="471">
        <f t="shared" si="12"/>
        <v>2972997.5970000001</v>
      </c>
    </row>
    <row r="47" spans="1:21" x14ac:dyDescent="0.2">
      <c r="A47" s="49"/>
      <c r="B47" s="447" t="s">
        <v>95</v>
      </c>
      <c r="C47" s="448" t="s">
        <v>148</v>
      </c>
      <c r="D47" s="435">
        <v>210521.709</v>
      </c>
      <c r="E47" s="463">
        <v>319526.69</v>
      </c>
      <c r="F47" s="406">
        <v>955355.93</v>
      </c>
      <c r="G47" s="463">
        <v>1474547.44</v>
      </c>
      <c r="H47" s="434">
        <v>368125.11599999998</v>
      </c>
      <c r="I47" s="488">
        <v>375220.739</v>
      </c>
      <c r="J47" s="435">
        <v>91219.044999999998</v>
      </c>
      <c r="K47" s="463">
        <v>122758.29</v>
      </c>
      <c r="L47" s="406">
        <v>413855.28600000002</v>
      </c>
      <c r="M47" s="463">
        <v>566397.94200000004</v>
      </c>
      <c r="N47" s="434">
        <v>105946.929</v>
      </c>
      <c r="O47" s="479">
        <v>102002.836</v>
      </c>
      <c r="P47" s="449">
        <f t="shared" ref="P47:S52" si="14">D47-J47</f>
        <v>119302.664</v>
      </c>
      <c r="Q47" s="472">
        <f t="shared" si="14"/>
        <v>196768.40000000002</v>
      </c>
      <c r="R47" s="408">
        <f t="shared" si="14"/>
        <v>541500.64400000009</v>
      </c>
      <c r="S47" s="472">
        <f t="shared" si="14"/>
        <v>908149.49799999991</v>
      </c>
    </row>
    <row r="48" spans="1:21" x14ac:dyDescent="0.2">
      <c r="A48" s="49"/>
      <c r="B48" s="450" t="s">
        <v>96</v>
      </c>
      <c r="C48" s="448" t="s">
        <v>97</v>
      </c>
      <c r="D48" s="435">
        <v>76884.406000000003</v>
      </c>
      <c r="E48" s="463">
        <v>166991.01500000001</v>
      </c>
      <c r="F48" s="406">
        <v>349014.11599999998</v>
      </c>
      <c r="G48" s="463">
        <v>768827.35100000002</v>
      </c>
      <c r="H48" s="434">
        <v>33317.120000000003</v>
      </c>
      <c r="I48" s="488">
        <v>49322.699000000001</v>
      </c>
      <c r="J48" s="435">
        <v>123421.291</v>
      </c>
      <c r="K48" s="463">
        <v>172426.924</v>
      </c>
      <c r="L48" s="406">
        <v>559713.245</v>
      </c>
      <c r="M48" s="463">
        <v>794831.09400000004</v>
      </c>
      <c r="N48" s="434">
        <v>67463.519</v>
      </c>
      <c r="O48" s="479">
        <v>60787.175000000003</v>
      </c>
      <c r="P48" s="449">
        <f t="shared" si="14"/>
        <v>-46536.884999999995</v>
      </c>
      <c r="Q48" s="472">
        <f t="shared" si="14"/>
        <v>-5435.9089999999851</v>
      </c>
      <c r="R48" s="408">
        <f t="shared" si="14"/>
        <v>-210699.12900000002</v>
      </c>
      <c r="S48" s="472">
        <f t="shared" si="14"/>
        <v>-26003.743000000017</v>
      </c>
    </row>
    <row r="49" spans="1:19" x14ac:dyDescent="0.2">
      <c r="A49" s="49"/>
      <c r="B49" s="450" t="s">
        <v>98</v>
      </c>
      <c r="C49" s="448" t="s">
        <v>99</v>
      </c>
      <c r="D49" s="435">
        <v>54034.271999999997</v>
      </c>
      <c r="E49" s="463">
        <v>75954.75</v>
      </c>
      <c r="F49" s="406">
        <v>245143.97</v>
      </c>
      <c r="G49" s="463">
        <v>350343.14299999998</v>
      </c>
      <c r="H49" s="434">
        <v>46459.114000000001</v>
      </c>
      <c r="I49" s="488">
        <v>58095.917999999998</v>
      </c>
      <c r="J49" s="435">
        <v>46814.438999999998</v>
      </c>
      <c r="K49" s="463">
        <v>53086.661</v>
      </c>
      <c r="L49" s="406">
        <v>212423.30100000001</v>
      </c>
      <c r="M49" s="463">
        <v>244815.217</v>
      </c>
      <c r="N49" s="434">
        <v>35527.864999999998</v>
      </c>
      <c r="O49" s="479">
        <v>36139.307999999997</v>
      </c>
      <c r="P49" s="449">
        <f t="shared" si="14"/>
        <v>7219.8329999999987</v>
      </c>
      <c r="Q49" s="472">
        <f t="shared" si="14"/>
        <v>22868.089</v>
      </c>
      <c r="R49" s="408">
        <f t="shared" si="14"/>
        <v>32720.668999999994</v>
      </c>
      <c r="S49" s="472">
        <f t="shared" si="14"/>
        <v>105527.92599999998</v>
      </c>
    </row>
    <row r="50" spans="1:19" x14ac:dyDescent="0.2">
      <c r="A50" s="49"/>
      <c r="B50" s="450" t="s">
        <v>100</v>
      </c>
      <c r="C50" s="448" t="s">
        <v>101</v>
      </c>
      <c r="D50" s="435">
        <v>51354.510999999999</v>
      </c>
      <c r="E50" s="463">
        <v>76489.741999999998</v>
      </c>
      <c r="F50" s="406">
        <v>233036.88200000001</v>
      </c>
      <c r="G50" s="463">
        <v>352404.78600000002</v>
      </c>
      <c r="H50" s="434">
        <v>65584.346999999994</v>
      </c>
      <c r="I50" s="488">
        <v>72258.944000000003</v>
      </c>
      <c r="J50" s="435">
        <v>40467.601000000002</v>
      </c>
      <c r="K50" s="463">
        <v>50197.237999999998</v>
      </c>
      <c r="L50" s="406">
        <v>183700.02600000001</v>
      </c>
      <c r="M50" s="463">
        <v>231561.33600000001</v>
      </c>
      <c r="N50" s="434">
        <v>76445.918000000005</v>
      </c>
      <c r="O50" s="479">
        <v>67451.373999999996</v>
      </c>
      <c r="P50" s="449">
        <f t="shared" si="14"/>
        <v>10886.909999999996</v>
      </c>
      <c r="Q50" s="472">
        <f t="shared" si="14"/>
        <v>26292.504000000001</v>
      </c>
      <c r="R50" s="408">
        <f t="shared" si="14"/>
        <v>49336.856</v>
      </c>
      <c r="S50" s="472">
        <f t="shared" si="14"/>
        <v>120843.45000000001</v>
      </c>
    </row>
    <row r="51" spans="1:19" x14ac:dyDescent="0.2">
      <c r="A51" s="49"/>
      <c r="B51" s="450" t="s">
        <v>102</v>
      </c>
      <c r="C51" s="448" t="s">
        <v>103</v>
      </c>
      <c r="D51" s="435">
        <v>98037.880999999994</v>
      </c>
      <c r="E51" s="463">
        <v>278079.64799999999</v>
      </c>
      <c r="F51" s="406">
        <v>445187.98100000003</v>
      </c>
      <c r="G51" s="463">
        <v>1282270.946</v>
      </c>
      <c r="H51" s="434">
        <v>25654.756000000001</v>
      </c>
      <c r="I51" s="488">
        <v>45159.453000000001</v>
      </c>
      <c r="J51" s="435">
        <v>67389.407000000007</v>
      </c>
      <c r="K51" s="463">
        <v>79108.721000000005</v>
      </c>
      <c r="L51" s="406">
        <v>306054.67300000001</v>
      </c>
      <c r="M51" s="463">
        <v>364635.40100000001</v>
      </c>
      <c r="N51" s="434">
        <v>18484.482</v>
      </c>
      <c r="O51" s="479">
        <v>12947.912</v>
      </c>
      <c r="P51" s="449">
        <f t="shared" si="14"/>
        <v>30648.473999999987</v>
      </c>
      <c r="Q51" s="472">
        <f t="shared" si="14"/>
        <v>198970.92699999997</v>
      </c>
      <c r="R51" s="408">
        <f t="shared" si="14"/>
        <v>139133.30800000002</v>
      </c>
      <c r="S51" s="472">
        <f t="shared" si="14"/>
        <v>917635.54499999993</v>
      </c>
    </row>
    <row r="52" spans="1:19" ht="13.5" thickBot="1" x14ac:dyDescent="0.25">
      <c r="A52" s="49"/>
      <c r="B52" s="451" t="s">
        <v>104</v>
      </c>
      <c r="C52" s="452" t="s">
        <v>105</v>
      </c>
      <c r="D52" s="440">
        <v>344299.28100000002</v>
      </c>
      <c r="E52" s="464">
        <v>487460.55200000003</v>
      </c>
      <c r="F52" s="412">
        <v>1562005.497</v>
      </c>
      <c r="G52" s="464">
        <v>2249582.3730000001</v>
      </c>
      <c r="H52" s="439">
        <v>114115.39599999999</v>
      </c>
      <c r="I52" s="489">
        <v>124517.628</v>
      </c>
      <c r="J52" s="440">
        <v>230342.11600000001</v>
      </c>
      <c r="K52" s="464">
        <v>282424.68599999999</v>
      </c>
      <c r="L52" s="412">
        <v>1044862.1580000001</v>
      </c>
      <c r="M52" s="464">
        <v>1302737.452</v>
      </c>
      <c r="N52" s="439">
        <v>60286.790999999997</v>
      </c>
      <c r="O52" s="480">
        <v>60018.928</v>
      </c>
      <c r="P52" s="453">
        <f t="shared" si="14"/>
        <v>113957.16500000001</v>
      </c>
      <c r="Q52" s="473">
        <f t="shared" si="14"/>
        <v>205035.86600000004</v>
      </c>
      <c r="R52" s="414">
        <f t="shared" si="14"/>
        <v>517143.33899999992</v>
      </c>
      <c r="S52" s="473">
        <f t="shared" si="14"/>
        <v>946844.92100000009</v>
      </c>
    </row>
    <row r="53" spans="1:19" x14ac:dyDescent="0.2">
      <c r="J53" s="38"/>
      <c r="O53" s="38"/>
    </row>
    <row r="54" spans="1:19" ht="14.25" x14ac:dyDescent="0.2">
      <c r="C54" s="25" t="s">
        <v>110</v>
      </c>
      <c r="H54" s="38"/>
      <c r="I54" s="38"/>
      <c r="J54" s="38"/>
      <c r="K54" s="38"/>
      <c r="L54" s="38"/>
      <c r="M54" s="38"/>
      <c r="Q54" s="47"/>
    </row>
    <row r="55" spans="1:19" x14ac:dyDescent="0.2">
      <c r="G55" s="38"/>
      <c r="J55" s="38"/>
      <c r="K55" s="38"/>
      <c r="L55" s="38"/>
      <c r="N55" s="38"/>
      <c r="O55" s="38"/>
    </row>
  </sheetData>
  <phoneticPr fontId="13" type="noConversion"/>
  <pageMargins left="0.75" right="0.75" top="1" bottom="1" header="0.5" footer="0.5"/>
  <pageSetup paperSize="9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2:AE151"/>
  <sheetViews>
    <sheetView showGridLines="0" zoomScale="85" zoomScaleNormal="85" workbookViewId="0">
      <selection activeCell="V128" sqref="V128"/>
    </sheetView>
  </sheetViews>
  <sheetFormatPr defaultRowHeight="12.75" x14ac:dyDescent="0.2"/>
  <cols>
    <col min="1" max="1" width="9.140625" style="28"/>
    <col min="2" max="2" width="13.7109375" style="28" customWidth="1"/>
    <col min="3" max="3" width="11.85546875" style="28" customWidth="1"/>
    <col min="4" max="4" width="11.7109375" style="28" customWidth="1"/>
    <col min="5" max="5" width="11.85546875" style="28" customWidth="1"/>
    <col min="6" max="6" width="13.5703125" style="28" customWidth="1"/>
    <col min="7" max="8" width="11.7109375" style="28" customWidth="1"/>
    <col min="9" max="9" width="11.42578125" style="28" customWidth="1"/>
    <col min="10" max="10" width="9.85546875" style="28" customWidth="1"/>
    <col min="11" max="11" width="13.7109375" style="28" customWidth="1"/>
    <col min="12" max="13" width="11.7109375" style="28" customWidth="1"/>
    <col min="14" max="14" width="11.85546875" style="28" customWidth="1"/>
    <col min="15" max="15" width="13.5703125" style="28" customWidth="1"/>
    <col min="16" max="17" width="11.7109375" style="28" customWidth="1"/>
    <col min="18" max="18" width="11.85546875" style="28" customWidth="1"/>
    <col min="19" max="16384" width="9.140625" style="28"/>
  </cols>
  <sheetData>
    <row r="2" spans="2:18" ht="17.25" x14ac:dyDescent="0.3">
      <c r="B2" s="454" t="s">
        <v>286</v>
      </c>
      <c r="C2" s="454"/>
      <c r="D2" s="454"/>
      <c r="E2" s="454"/>
      <c r="F2" s="454"/>
      <c r="G2" s="454"/>
      <c r="H2" s="454"/>
      <c r="I2" s="454"/>
      <c r="J2" s="454"/>
      <c r="K2" s="454" t="s">
        <v>287</v>
      </c>
      <c r="L2" s="454"/>
      <c r="M2" s="454"/>
      <c r="N2" s="454"/>
      <c r="O2" s="454"/>
      <c r="P2" s="37"/>
    </row>
    <row r="3" spans="2:18" ht="18" thickBot="1" x14ac:dyDescent="0.35">
      <c r="B3" s="455" t="s">
        <v>185</v>
      </c>
      <c r="C3" s="454"/>
      <c r="D3" s="454"/>
      <c r="E3" s="454"/>
      <c r="F3" s="454"/>
      <c r="G3" s="454"/>
      <c r="H3" s="454"/>
      <c r="I3" s="454"/>
      <c r="J3" s="454"/>
      <c r="K3" s="455" t="s">
        <v>185</v>
      </c>
      <c r="L3" s="454"/>
      <c r="M3" s="454"/>
      <c r="N3" s="454"/>
      <c r="O3" s="454"/>
      <c r="P3" s="37"/>
    </row>
    <row r="4" spans="2:18" ht="21.75" thickBot="1" x14ac:dyDescent="0.4">
      <c r="B4" s="490" t="s">
        <v>111</v>
      </c>
      <c r="C4" s="491"/>
      <c r="D4" s="491"/>
      <c r="E4" s="491"/>
      <c r="F4" s="491"/>
      <c r="G4" s="491"/>
      <c r="H4" s="491"/>
      <c r="I4" s="492"/>
      <c r="J4" s="493"/>
      <c r="K4" s="490" t="s">
        <v>112</v>
      </c>
      <c r="L4" s="491"/>
      <c r="M4" s="491"/>
      <c r="N4" s="491"/>
      <c r="O4" s="491"/>
      <c r="P4" s="491"/>
      <c r="Q4" s="491"/>
      <c r="R4" s="492"/>
    </row>
    <row r="5" spans="2:18" ht="19.5" thickBot="1" x14ac:dyDescent="0.35">
      <c r="B5" s="494" t="s">
        <v>310</v>
      </c>
      <c r="C5" s="495"/>
      <c r="D5" s="496"/>
      <c r="E5" s="497"/>
      <c r="F5" s="494" t="s">
        <v>311</v>
      </c>
      <c r="G5" s="495"/>
      <c r="H5" s="496"/>
      <c r="I5" s="497"/>
      <c r="J5" s="493"/>
      <c r="K5" s="494" t="s">
        <v>310</v>
      </c>
      <c r="L5" s="495"/>
      <c r="M5" s="496"/>
      <c r="N5" s="497"/>
      <c r="O5" s="494" t="s">
        <v>311</v>
      </c>
      <c r="P5" s="495"/>
      <c r="Q5" s="496"/>
      <c r="R5" s="497"/>
    </row>
    <row r="6" spans="2:18" ht="30.75" thickBot="1" x14ac:dyDescent="0.25">
      <c r="B6" s="498" t="s">
        <v>113</v>
      </c>
      <c r="C6" s="499" t="s">
        <v>93</v>
      </c>
      <c r="D6" s="500" t="s">
        <v>139</v>
      </c>
      <c r="E6" s="501" t="s">
        <v>114</v>
      </c>
      <c r="F6" s="498" t="s">
        <v>113</v>
      </c>
      <c r="G6" s="499" t="s">
        <v>93</v>
      </c>
      <c r="H6" s="500" t="s">
        <v>139</v>
      </c>
      <c r="I6" s="501" t="s">
        <v>114</v>
      </c>
      <c r="J6" s="493"/>
      <c r="K6" s="498" t="s">
        <v>113</v>
      </c>
      <c r="L6" s="499" t="s">
        <v>93</v>
      </c>
      <c r="M6" s="500" t="s">
        <v>139</v>
      </c>
      <c r="N6" s="501" t="s">
        <v>114</v>
      </c>
      <c r="O6" s="498" t="s">
        <v>113</v>
      </c>
      <c r="P6" s="499" t="s">
        <v>93</v>
      </c>
      <c r="Q6" s="500" t="s">
        <v>139</v>
      </c>
      <c r="R6" s="501" t="s">
        <v>114</v>
      </c>
    </row>
    <row r="7" spans="2:18" ht="16.5" thickBot="1" x14ac:dyDescent="0.3">
      <c r="B7" s="502" t="s">
        <v>106</v>
      </c>
      <c r="C7" s="503">
        <v>302150.3</v>
      </c>
      <c r="D7" s="504">
        <v>1371187.8729999999</v>
      </c>
      <c r="E7" s="505">
        <v>538830.50899999996</v>
      </c>
      <c r="F7" s="506" t="s">
        <v>106</v>
      </c>
      <c r="G7" s="507">
        <v>402845.23800000001</v>
      </c>
      <c r="H7" s="508">
        <v>1858766.66</v>
      </c>
      <c r="I7" s="505">
        <v>497175.25</v>
      </c>
      <c r="J7" s="493"/>
      <c r="K7" s="502" t="s">
        <v>106</v>
      </c>
      <c r="L7" s="503">
        <v>91358.284</v>
      </c>
      <c r="M7" s="504">
        <v>414489.75799999997</v>
      </c>
      <c r="N7" s="505">
        <v>106031.049</v>
      </c>
      <c r="O7" s="506" t="s">
        <v>106</v>
      </c>
      <c r="P7" s="507">
        <v>122761.061</v>
      </c>
      <c r="Q7" s="508">
        <v>566410.50100000005</v>
      </c>
      <c r="R7" s="505">
        <v>102003.838</v>
      </c>
    </row>
    <row r="8" spans="2:18" ht="15.75" x14ac:dyDescent="0.25">
      <c r="B8" s="509" t="s">
        <v>70</v>
      </c>
      <c r="C8" s="510">
        <v>155101.73199999999</v>
      </c>
      <c r="D8" s="510">
        <v>703991.59400000004</v>
      </c>
      <c r="E8" s="510">
        <v>295107.47499999998</v>
      </c>
      <c r="F8" s="511" t="s">
        <v>70</v>
      </c>
      <c r="G8" s="512">
        <v>235829.21100000001</v>
      </c>
      <c r="H8" s="513">
        <v>1088124.8430000001</v>
      </c>
      <c r="I8" s="514">
        <v>295049.61700000003</v>
      </c>
      <c r="J8" s="493"/>
      <c r="K8" s="509" t="s">
        <v>118</v>
      </c>
      <c r="L8" s="510">
        <v>51457.216</v>
      </c>
      <c r="M8" s="510">
        <v>233371.149</v>
      </c>
      <c r="N8" s="510">
        <v>57676.07</v>
      </c>
      <c r="O8" s="511" t="s">
        <v>118</v>
      </c>
      <c r="P8" s="512">
        <v>72301.228000000003</v>
      </c>
      <c r="Q8" s="513">
        <v>333431.40999999997</v>
      </c>
      <c r="R8" s="514">
        <v>53308.298999999999</v>
      </c>
    </row>
    <row r="9" spans="2:18" ht="15.75" x14ac:dyDescent="0.25">
      <c r="B9" s="515" t="s">
        <v>147</v>
      </c>
      <c r="C9" s="516">
        <v>50050.815000000002</v>
      </c>
      <c r="D9" s="516">
        <v>227306.00700000001</v>
      </c>
      <c r="E9" s="516">
        <v>96738.375</v>
      </c>
      <c r="F9" s="517" t="s">
        <v>147</v>
      </c>
      <c r="G9" s="518">
        <v>40037.167999999998</v>
      </c>
      <c r="H9" s="519">
        <v>184555.83199999999</v>
      </c>
      <c r="I9" s="520">
        <v>63082.112000000001</v>
      </c>
      <c r="J9" s="493"/>
      <c r="K9" s="515" t="s">
        <v>70</v>
      </c>
      <c r="L9" s="516">
        <v>19699.124</v>
      </c>
      <c r="M9" s="516">
        <v>89343.932000000001</v>
      </c>
      <c r="N9" s="516">
        <v>19930.923999999999</v>
      </c>
      <c r="O9" s="517" t="s">
        <v>70</v>
      </c>
      <c r="P9" s="518">
        <v>23996.923999999999</v>
      </c>
      <c r="Q9" s="519">
        <v>110907.648</v>
      </c>
      <c r="R9" s="520">
        <v>16595.260999999999</v>
      </c>
    </row>
    <row r="10" spans="2:18" ht="15.75" x14ac:dyDescent="0.25">
      <c r="B10" s="515" t="s">
        <v>118</v>
      </c>
      <c r="C10" s="516">
        <v>13761.567999999999</v>
      </c>
      <c r="D10" s="516">
        <v>62421.868999999999</v>
      </c>
      <c r="E10" s="516">
        <v>29938.35</v>
      </c>
      <c r="F10" s="517" t="s">
        <v>118</v>
      </c>
      <c r="G10" s="518">
        <v>18595.678</v>
      </c>
      <c r="H10" s="519">
        <v>85759.115000000005</v>
      </c>
      <c r="I10" s="520">
        <v>28253.199000000001</v>
      </c>
      <c r="J10" s="493"/>
      <c r="K10" s="515" t="s">
        <v>69</v>
      </c>
      <c r="L10" s="516">
        <v>5082.308</v>
      </c>
      <c r="M10" s="516">
        <v>23126.569</v>
      </c>
      <c r="N10" s="516">
        <v>2962.4630000000002</v>
      </c>
      <c r="O10" s="517" t="s">
        <v>72</v>
      </c>
      <c r="P10" s="518">
        <v>5254.3729999999996</v>
      </c>
      <c r="Q10" s="519">
        <v>24205.796999999999</v>
      </c>
      <c r="R10" s="520">
        <v>12096.004000000001</v>
      </c>
    </row>
    <row r="11" spans="2:18" ht="15.75" x14ac:dyDescent="0.25">
      <c r="B11" s="515" t="s">
        <v>171</v>
      </c>
      <c r="C11" s="516">
        <v>7418.2250000000004</v>
      </c>
      <c r="D11" s="516">
        <v>33647.156000000003</v>
      </c>
      <c r="E11" s="516">
        <v>14935.2</v>
      </c>
      <c r="F11" s="517" t="s">
        <v>239</v>
      </c>
      <c r="G11" s="518">
        <v>9987.23</v>
      </c>
      <c r="H11" s="519">
        <v>46142.351000000002</v>
      </c>
      <c r="I11" s="520">
        <v>15414.826999999999</v>
      </c>
      <c r="J11" s="493"/>
      <c r="K11" s="515" t="s">
        <v>72</v>
      </c>
      <c r="L11" s="516">
        <v>3439.0239999999999</v>
      </c>
      <c r="M11" s="516">
        <v>15587.831</v>
      </c>
      <c r="N11" s="516">
        <v>9962.2990000000009</v>
      </c>
      <c r="O11" s="517" t="s">
        <v>235</v>
      </c>
      <c r="P11" s="518">
        <v>3804.11</v>
      </c>
      <c r="Q11" s="519">
        <v>17537.504000000001</v>
      </c>
      <c r="R11" s="520">
        <v>2991.7950000000001</v>
      </c>
    </row>
    <row r="12" spans="2:18" ht="15.75" x14ac:dyDescent="0.25">
      <c r="B12" s="515" t="s">
        <v>126</v>
      </c>
      <c r="C12" s="516">
        <v>6542.6189999999997</v>
      </c>
      <c r="D12" s="516">
        <v>29666.704000000002</v>
      </c>
      <c r="E12" s="516">
        <v>7533.4750000000004</v>
      </c>
      <c r="F12" s="517" t="s">
        <v>136</v>
      </c>
      <c r="G12" s="518">
        <v>9343.68</v>
      </c>
      <c r="H12" s="519">
        <v>43083.360999999997</v>
      </c>
      <c r="I12" s="520">
        <v>14671.682000000001</v>
      </c>
      <c r="J12" s="493"/>
      <c r="K12" s="515" t="s">
        <v>235</v>
      </c>
      <c r="L12" s="516">
        <v>2987.7820000000002</v>
      </c>
      <c r="M12" s="516">
        <v>13585.977999999999</v>
      </c>
      <c r="N12" s="516">
        <v>1837.3520000000001</v>
      </c>
      <c r="O12" s="517" t="s">
        <v>123</v>
      </c>
      <c r="P12" s="518">
        <v>3320.9090000000001</v>
      </c>
      <c r="Q12" s="519">
        <v>15364.681</v>
      </c>
      <c r="R12" s="520">
        <v>3884.17</v>
      </c>
    </row>
    <row r="13" spans="2:18" ht="15.75" x14ac:dyDescent="0.25">
      <c r="B13" s="515" t="s">
        <v>239</v>
      </c>
      <c r="C13" s="516">
        <v>5841.7079999999996</v>
      </c>
      <c r="D13" s="516">
        <v>26542.799999999999</v>
      </c>
      <c r="E13" s="516">
        <v>11251.742</v>
      </c>
      <c r="F13" s="517" t="s">
        <v>126</v>
      </c>
      <c r="G13" s="518">
        <v>8646.7810000000009</v>
      </c>
      <c r="H13" s="519">
        <v>39906.482000000004</v>
      </c>
      <c r="I13" s="520">
        <v>7937.1620000000003</v>
      </c>
      <c r="J13" s="493"/>
      <c r="K13" s="515" t="s">
        <v>163</v>
      </c>
      <c r="L13" s="516">
        <v>2762.011</v>
      </c>
      <c r="M13" s="516">
        <v>12538.877</v>
      </c>
      <c r="N13" s="516">
        <v>1531.653</v>
      </c>
      <c r="O13" s="517" t="s">
        <v>69</v>
      </c>
      <c r="P13" s="518">
        <v>3181.4090000000001</v>
      </c>
      <c r="Q13" s="519">
        <v>14641.745000000001</v>
      </c>
      <c r="R13" s="520">
        <v>1135.701</v>
      </c>
    </row>
    <row r="14" spans="2:18" ht="15.75" x14ac:dyDescent="0.25">
      <c r="B14" s="515" t="s">
        <v>72</v>
      </c>
      <c r="C14" s="516">
        <v>5514.4369999999999</v>
      </c>
      <c r="D14" s="516">
        <v>25004.109</v>
      </c>
      <c r="E14" s="516">
        <v>3397.4769999999999</v>
      </c>
      <c r="F14" s="517" t="s">
        <v>72</v>
      </c>
      <c r="G14" s="518">
        <v>7388.7079999999996</v>
      </c>
      <c r="H14" s="519">
        <v>34151.574999999997</v>
      </c>
      <c r="I14" s="520">
        <v>2593.2860000000001</v>
      </c>
      <c r="J14" s="493"/>
      <c r="K14" s="515" t="s">
        <v>121</v>
      </c>
      <c r="L14" s="516">
        <v>2060.7910000000002</v>
      </c>
      <c r="M14" s="516">
        <v>9366.8459999999995</v>
      </c>
      <c r="N14" s="516">
        <v>2428.643</v>
      </c>
      <c r="O14" s="517" t="s">
        <v>136</v>
      </c>
      <c r="P14" s="518">
        <v>2737.982</v>
      </c>
      <c r="Q14" s="519">
        <v>12652.04</v>
      </c>
      <c r="R14" s="520">
        <v>1724.828</v>
      </c>
    </row>
    <row r="15" spans="2:18" ht="15.75" x14ac:dyDescent="0.25">
      <c r="B15" s="515" t="s">
        <v>123</v>
      </c>
      <c r="C15" s="516">
        <v>5144.5429999999997</v>
      </c>
      <c r="D15" s="516">
        <v>23316.536</v>
      </c>
      <c r="E15" s="516">
        <v>3510.7559999999999</v>
      </c>
      <c r="F15" s="517" t="s">
        <v>115</v>
      </c>
      <c r="G15" s="518">
        <v>6682.8159999999998</v>
      </c>
      <c r="H15" s="519">
        <v>30822.05</v>
      </c>
      <c r="I15" s="520">
        <v>2095.357</v>
      </c>
      <c r="J15" s="493"/>
      <c r="K15" s="515" t="s">
        <v>123</v>
      </c>
      <c r="L15" s="516">
        <v>1338.8109999999999</v>
      </c>
      <c r="M15" s="516">
        <v>6102.91</v>
      </c>
      <c r="N15" s="516">
        <v>4313.1229999999996</v>
      </c>
      <c r="O15" s="517" t="s">
        <v>163</v>
      </c>
      <c r="P15" s="518">
        <v>2463.8510000000001</v>
      </c>
      <c r="Q15" s="519">
        <v>11401.286</v>
      </c>
      <c r="R15" s="520">
        <v>860.70100000000002</v>
      </c>
    </row>
    <row r="16" spans="2:18" ht="15.75" x14ac:dyDescent="0.25">
      <c r="B16" s="515" t="s">
        <v>119</v>
      </c>
      <c r="C16" s="516">
        <v>4475.7129999999997</v>
      </c>
      <c r="D16" s="516">
        <v>20325.011999999999</v>
      </c>
      <c r="E16" s="516">
        <v>3235.6089999999999</v>
      </c>
      <c r="F16" s="517" t="s">
        <v>145</v>
      </c>
      <c r="G16" s="518">
        <v>6458.4369999999999</v>
      </c>
      <c r="H16" s="519">
        <v>29804.34</v>
      </c>
      <c r="I16" s="520">
        <v>8794.57</v>
      </c>
      <c r="J16" s="493"/>
      <c r="K16" s="515" t="s">
        <v>119</v>
      </c>
      <c r="L16" s="516">
        <v>919.43200000000002</v>
      </c>
      <c r="M16" s="516">
        <v>4158.37</v>
      </c>
      <c r="N16" s="516">
        <v>2890.3670000000002</v>
      </c>
      <c r="O16" s="517" t="s">
        <v>119</v>
      </c>
      <c r="P16" s="518">
        <v>1868.7470000000001</v>
      </c>
      <c r="Q16" s="519">
        <v>8580.7369999999992</v>
      </c>
      <c r="R16" s="520">
        <v>6067.3940000000002</v>
      </c>
    </row>
    <row r="17" spans="2:18" ht="15.75" x14ac:dyDescent="0.25">
      <c r="B17" s="515" t="s">
        <v>246</v>
      </c>
      <c r="C17" s="516">
        <v>4309.3680000000004</v>
      </c>
      <c r="D17" s="516">
        <v>19470.496999999999</v>
      </c>
      <c r="E17" s="516">
        <v>10061.111999999999</v>
      </c>
      <c r="F17" s="517" t="s">
        <v>170</v>
      </c>
      <c r="G17" s="518">
        <v>5854.125</v>
      </c>
      <c r="H17" s="519">
        <v>27170.228999999999</v>
      </c>
      <c r="I17" s="520">
        <v>1745.127</v>
      </c>
      <c r="J17" s="493"/>
      <c r="K17" s="515" t="s">
        <v>134</v>
      </c>
      <c r="L17" s="516">
        <v>433.9</v>
      </c>
      <c r="M17" s="516">
        <v>1968.6780000000001</v>
      </c>
      <c r="N17" s="516">
        <v>589.70000000000005</v>
      </c>
      <c r="O17" s="517" t="s">
        <v>121</v>
      </c>
      <c r="P17" s="518">
        <v>1583.1579999999999</v>
      </c>
      <c r="Q17" s="519">
        <v>7263.41</v>
      </c>
      <c r="R17" s="520">
        <v>1262.06</v>
      </c>
    </row>
    <row r="18" spans="2:18" ht="15.75" x14ac:dyDescent="0.25">
      <c r="B18" s="515" t="s">
        <v>136</v>
      </c>
      <c r="C18" s="516">
        <v>4133.2089999999998</v>
      </c>
      <c r="D18" s="516">
        <v>18744.646000000001</v>
      </c>
      <c r="E18" s="516">
        <v>8375.5720000000001</v>
      </c>
      <c r="F18" s="517" t="s">
        <v>123</v>
      </c>
      <c r="G18" s="518">
        <v>5533.7860000000001</v>
      </c>
      <c r="H18" s="519">
        <v>25580.782999999999</v>
      </c>
      <c r="I18" s="520">
        <v>2952.02</v>
      </c>
      <c r="J18" s="493"/>
      <c r="K18" s="515" t="s">
        <v>128</v>
      </c>
      <c r="L18" s="516">
        <v>361.221</v>
      </c>
      <c r="M18" s="516">
        <v>1634.8979999999999</v>
      </c>
      <c r="N18" s="516">
        <v>1097.415</v>
      </c>
      <c r="O18" s="517" t="s">
        <v>134</v>
      </c>
      <c r="P18" s="518">
        <v>1300.623</v>
      </c>
      <c r="Q18" s="519">
        <v>6040.058</v>
      </c>
      <c r="R18" s="520">
        <v>1067.422</v>
      </c>
    </row>
    <row r="19" spans="2:18" ht="15.75" x14ac:dyDescent="0.25">
      <c r="B19" s="515" t="s">
        <v>124</v>
      </c>
      <c r="C19" s="516">
        <v>3846.5349999999999</v>
      </c>
      <c r="D19" s="516">
        <v>17431.080000000002</v>
      </c>
      <c r="E19" s="516">
        <v>6579.8609999999999</v>
      </c>
      <c r="F19" s="517" t="s">
        <v>128</v>
      </c>
      <c r="G19" s="518">
        <v>4892.0479999999998</v>
      </c>
      <c r="H19" s="519">
        <v>22581.425999999999</v>
      </c>
      <c r="I19" s="520">
        <v>2846.2550000000001</v>
      </c>
      <c r="J19" s="493"/>
      <c r="K19" s="515" t="s">
        <v>125</v>
      </c>
      <c r="L19" s="516">
        <v>187.91200000000001</v>
      </c>
      <c r="M19" s="516">
        <v>856.40800000000002</v>
      </c>
      <c r="N19" s="516">
        <v>84.195999999999998</v>
      </c>
      <c r="O19" s="517" t="s">
        <v>120</v>
      </c>
      <c r="P19" s="518">
        <v>458.637</v>
      </c>
      <c r="Q19" s="519">
        <v>2116.194</v>
      </c>
      <c r="R19" s="520">
        <v>556.471</v>
      </c>
    </row>
    <row r="20" spans="2:18" ht="15.75" x14ac:dyDescent="0.25">
      <c r="B20" s="515" t="s">
        <v>180</v>
      </c>
      <c r="C20" s="516">
        <v>3278.5630000000001</v>
      </c>
      <c r="D20" s="516">
        <v>14872.448</v>
      </c>
      <c r="E20" s="516">
        <v>6024.8069999999998</v>
      </c>
      <c r="F20" s="517" t="s">
        <v>180</v>
      </c>
      <c r="G20" s="518">
        <v>4664.8760000000002</v>
      </c>
      <c r="H20" s="519">
        <v>21492.251</v>
      </c>
      <c r="I20" s="520">
        <v>6239.491</v>
      </c>
      <c r="J20" s="493"/>
      <c r="K20" s="515" t="s">
        <v>120</v>
      </c>
      <c r="L20" s="516">
        <v>168.309</v>
      </c>
      <c r="M20" s="516">
        <v>762.74599999999998</v>
      </c>
      <c r="N20" s="516">
        <v>472.26299999999998</v>
      </c>
      <c r="O20" s="517" t="s">
        <v>125</v>
      </c>
      <c r="P20" s="518">
        <v>211.56399999999999</v>
      </c>
      <c r="Q20" s="519">
        <v>984.745</v>
      </c>
      <c r="R20" s="520">
        <v>130.42699999999999</v>
      </c>
    </row>
    <row r="21" spans="2:18" ht="15.75" x14ac:dyDescent="0.25">
      <c r="B21" s="515" t="s">
        <v>115</v>
      </c>
      <c r="C21" s="516">
        <v>3171.72</v>
      </c>
      <c r="D21" s="516">
        <v>14389.95</v>
      </c>
      <c r="E21" s="516">
        <v>1719.779</v>
      </c>
      <c r="F21" s="517" t="s">
        <v>165</v>
      </c>
      <c r="G21" s="518">
        <v>4442.2870000000003</v>
      </c>
      <c r="H21" s="519">
        <v>20589.822</v>
      </c>
      <c r="I21" s="520">
        <v>6018.2389999999996</v>
      </c>
      <c r="J21" s="493"/>
      <c r="K21" s="515" t="s">
        <v>126</v>
      </c>
      <c r="L21" s="516">
        <v>139.239</v>
      </c>
      <c r="M21" s="516">
        <v>634.47199999999998</v>
      </c>
      <c r="N21" s="516">
        <v>84.12</v>
      </c>
      <c r="O21" s="517" t="s">
        <v>115</v>
      </c>
      <c r="P21" s="518">
        <v>107.349</v>
      </c>
      <c r="Q21" s="519">
        <v>492.35199999999998</v>
      </c>
      <c r="R21" s="520">
        <v>107.455</v>
      </c>
    </row>
    <row r="22" spans="2:18" ht="15.75" x14ac:dyDescent="0.25">
      <c r="B22" s="515" t="s">
        <v>128</v>
      </c>
      <c r="C22" s="516">
        <v>2950.4789999999998</v>
      </c>
      <c r="D22" s="516">
        <v>13371.679</v>
      </c>
      <c r="E22" s="516">
        <v>2182.5729999999999</v>
      </c>
      <c r="F22" s="517" t="s">
        <v>235</v>
      </c>
      <c r="G22" s="518">
        <v>4110.2640000000001</v>
      </c>
      <c r="H22" s="519">
        <v>18983.690999999999</v>
      </c>
      <c r="I22" s="520">
        <v>2228.723</v>
      </c>
      <c r="J22" s="493"/>
      <c r="K22" s="515" t="s">
        <v>115</v>
      </c>
      <c r="L22" s="516">
        <v>130.16</v>
      </c>
      <c r="M22" s="516">
        <v>589.11400000000003</v>
      </c>
      <c r="N22" s="516">
        <v>67.427000000000007</v>
      </c>
      <c r="O22" s="517" t="s">
        <v>128</v>
      </c>
      <c r="P22" s="518">
        <v>88.323999999999998</v>
      </c>
      <c r="Q22" s="519">
        <v>410.29899999999998</v>
      </c>
      <c r="R22" s="520">
        <v>192.53200000000001</v>
      </c>
    </row>
    <row r="23" spans="2:18" ht="16.5" thickBot="1" x14ac:dyDescent="0.3">
      <c r="B23" s="521" t="s">
        <v>145</v>
      </c>
      <c r="C23" s="522">
        <v>2774.9209999999998</v>
      </c>
      <c r="D23" s="522">
        <v>12627.593999999999</v>
      </c>
      <c r="E23" s="522">
        <v>4417.902</v>
      </c>
      <c r="F23" s="523" t="s">
        <v>124</v>
      </c>
      <c r="G23" s="524">
        <v>3447.5520000000001</v>
      </c>
      <c r="H23" s="525">
        <v>15841.73</v>
      </c>
      <c r="I23" s="526">
        <v>5135.95</v>
      </c>
      <c r="J23" s="493"/>
      <c r="K23" s="521" t="s">
        <v>116</v>
      </c>
      <c r="L23" s="522">
        <v>123.72499999999999</v>
      </c>
      <c r="M23" s="522">
        <v>556.90899999999999</v>
      </c>
      <c r="N23" s="522">
        <v>72</v>
      </c>
      <c r="O23" s="523" t="s">
        <v>116</v>
      </c>
      <c r="P23" s="524">
        <v>78.751000000000005</v>
      </c>
      <c r="Q23" s="525">
        <v>366.41399999999999</v>
      </c>
      <c r="R23" s="526">
        <v>22</v>
      </c>
    </row>
    <row r="24" spans="2:18" x14ac:dyDescent="0.2">
      <c r="B24" s="527"/>
      <c r="C24" s="527"/>
      <c r="D24" s="527"/>
      <c r="E24" s="527"/>
      <c r="F24" s="527"/>
      <c r="G24" s="527"/>
      <c r="H24" s="527"/>
      <c r="I24" s="527"/>
      <c r="J24" s="527"/>
      <c r="K24" s="527"/>
      <c r="L24" s="527"/>
      <c r="M24" s="527"/>
      <c r="N24" s="527"/>
      <c r="O24" s="527"/>
      <c r="P24" s="527"/>
      <c r="Q24" s="527"/>
      <c r="R24" s="527"/>
    </row>
    <row r="25" spans="2:18" x14ac:dyDescent="0.2">
      <c r="B25" s="527"/>
      <c r="C25" s="527"/>
      <c r="D25" s="527"/>
      <c r="E25" s="527"/>
      <c r="F25" s="527"/>
      <c r="G25" s="527"/>
      <c r="H25" s="527"/>
      <c r="I25" s="527"/>
      <c r="J25" s="527"/>
      <c r="K25" s="527"/>
      <c r="L25" s="527"/>
      <c r="M25" s="527"/>
      <c r="N25" s="527"/>
      <c r="O25" s="527"/>
      <c r="P25" s="527"/>
      <c r="Q25" s="527"/>
      <c r="R25" s="527"/>
    </row>
    <row r="26" spans="2:18" x14ac:dyDescent="0.2">
      <c r="B26" s="527"/>
      <c r="C26" s="527"/>
      <c r="D26" s="527"/>
      <c r="E26" s="527"/>
      <c r="F26" s="527"/>
      <c r="G26" s="527"/>
      <c r="H26" s="527"/>
      <c r="I26" s="527"/>
      <c r="J26" s="527"/>
      <c r="K26" s="527"/>
      <c r="L26" s="527"/>
      <c r="M26" s="527"/>
      <c r="N26" s="527"/>
      <c r="O26" s="527"/>
      <c r="P26" s="527"/>
      <c r="Q26" s="527"/>
      <c r="R26" s="527"/>
    </row>
    <row r="27" spans="2:18" ht="15.75" x14ac:dyDescent="0.25">
      <c r="B27" s="528" t="s">
        <v>288</v>
      </c>
      <c r="C27" s="529"/>
      <c r="D27" s="528"/>
      <c r="E27" s="528"/>
      <c r="F27" s="528"/>
      <c r="G27" s="530"/>
      <c r="H27" s="528"/>
      <c r="I27" s="530"/>
      <c r="J27" s="530"/>
      <c r="K27" s="528" t="s">
        <v>289</v>
      </c>
      <c r="L27" s="528"/>
      <c r="M27" s="528"/>
      <c r="N27" s="528"/>
      <c r="O27" s="528"/>
      <c r="P27" s="530"/>
      <c r="Q27" s="528"/>
      <c r="R27" s="530"/>
    </row>
    <row r="28" spans="2:18" ht="16.5" thickBot="1" x14ac:dyDescent="0.3">
      <c r="B28" s="531" t="s">
        <v>185</v>
      </c>
      <c r="C28" s="528"/>
      <c r="D28" s="528"/>
      <c r="E28" s="528"/>
      <c r="F28" s="528"/>
      <c r="G28" s="530"/>
      <c r="H28" s="528"/>
      <c r="I28" s="530"/>
      <c r="J28" s="530"/>
      <c r="K28" s="531" t="s">
        <v>185</v>
      </c>
      <c r="L28" s="528"/>
      <c r="M28" s="528"/>
      <c r="N28" s="528"/>
      <c r="O28" s="528"/>
      <c r="P28" s="530"/>
      <c r="Q28" s="528"/>
      <c r="R28" s="530"/>
    </row>
    <row r="29" spans="2:18" ht="16.5" thickBot="1" x14ac:dyDescent="0.3">
      <c r="B29" s="532" t="s">
        <v>111</v>
      </c>
      <c r="C29" s="533"/>
      <c r="D29" s="533"/>
      <c r="E29" s="533"/>
      <c r="F29" s="533"/>
      <c r="G29" s="533"/>
      <c r="H29" s="533"/>
      <c r="I29" s="534"/>
      <c r="J29" s="530"/>
      <c r="K29" s="532" t="s">
        <v>112</v>
      </c>
      <c r="L29" s="533"/>
      <c r="M29" s="533"/>
      <c r="N29" s="533"/>
      <c r="O29" s="533"/>
      <c r="P29" s="533"/>
      <c r="Q29" s="533"/>
      <c r="R29" s="534"/>
    </row>
    <row r="30" spans="2:18" ht="16.5" thickBot="1" x14ac:dyDescent="0.3">
      <c r="B30" s="535" t="s">
        <v>310</v>
      </c>
      <c r="C30" s="536"/>
      <c r="D30" s="537"/>
      <c r="E30" s="538"/>
      <c r="F30" s="535" t="s">
        <v>311</v>
      </c>
      <c r="G30" s="536"/>
      <c r="H30" s="537"/>
      <c r="I30" s="538"/>
      <c r="J30" s="530"/>
      <c r="K30" s="535" t="s">
        <v>310</v>
      </c>
      <c r="L30" s="536"/>
      <c r="M30" s="537"/>
      <c r="N30" s="538"/>
      <c r="O30" s="535" t="s">
        <v>311</v>
      </c>
      <c r="P30" s="536"/>
      <c r="Q30" s="537"/>
      <c r="R30" s="538"/>
    </row>
    <row r="31" spans="2:18" ht="32.25" thickBot="1" x14ac:dyDescent="0.3">
      <c r="B31" s="539" t="s">
        <v>113</v>
      </c>
      <c r="C31" s="540" t="s">
        <v>93</v>
      </c>
      <c r="D31" s="541" t="s">
        <v>139</v>
      </c>
      <c r="E31" s="542" t="s">
        <v>114</v>
      </c>
      <c r="F31" s="539" t="s">
        <v>113</v>
      </c>
      <c r="G31" s="540" t="s">
        <v>93</v>
      </c>
      <c r="H31" s="541" t="s">
        <v>139</v>
      </c>
      <c r="I31" s="542" t="s">
        <v>114</v>
      </c>
      <c r="J31" s="530"/>
      <c r="K31" s="539" t="s">
        <v>113</v>
      </c>
      <c r="L31" s="540" t="s">
        <v>93</v>
      </c>
      <c r="M31" s="541" t="s">
        <v>139</v>
      </c>
      <c r="N31" s="542" t="s">
        <v>114</v>
      </c>
      <c r="O31" s="539" t="s">
        <v>113</v>
      </c>
      <c r="P31" s="540" t="s">
        <v>93</v>
      </c>
      <c r="Q31" s="541" t="s">
        <v>139</v>
      </c>
      <c r="R31" s="542" t="s">
        <v>114</v>
      </c>
    </row>
    <row r="32" spans="2:18" ht="16.5" thickBot="1" x14ac:dyDescent="0.3">
      <c r="B32" s="502" t="s">
        <v>106</v>
      </c>
      <c r="C32" s="503">
        <v>204790.02799999999</v>
      </c>
      <c r="D32" s="504">
        <v>929928.33700000006</v>
      </c>
      <c r="E32" s="505">
        <v>86916.448999999993</v>
      </c>
      <c r="F32" s="506" t="s">
        <v>106</v>
      </c>
      <c r="G32" s="507">
        <v>344776.00799999997</v>
      </c>
      <c r="H32" s="508">
        <v>1591060.0870000001</v>
      </c>
      <c r="I32" s="505">
        <v>96477.116999999998</v>
      </c>
      <c r="J32" s="530"/>
      <c r="K32" s="502" t="s">
        <v>106</v>
      </c>
      <c r="L32" s="503">
        <v>125357.592</v>
      </c>
      <c r="M32" s="504">
        <v>568482.22600000002</v>
      </c>
      <c r="N32" s="505">
        <v>68662.301999999996</v>
      </c>
      <c r="O32" s="506" t="s">
        <v>106</v>
      </c>
      <c r="P32" s="507">
        <v>184518.489</v>
      </c>
      <c r="Q32" s="508">
        <v>851117.39300000004</v>
      </c>
      <c r="R32" s="505">
        <v>65627.701000000001</v>
      </c>
    </row>
    <row r="33" spans="2:20" ht="15.75" x14ac:dyDescent="0.25">
      <c r="B33" s="509" t="s">
        <v>140</v>
      </c>
      <c r="C33" s="510">
        <v>63824.101000000002</v>
      </c>
      <c r="D33" s="510">
        <v>290075.08</v>
      </c>
      <c r="E33" s="510">
        <v>26450</v>
      </c>
      <c r="F33" s="511" t="s">
        <v>140</v>
      </c>
      <c r="G33" s="512">
        <v>99630.025999999998</v>
      </c>
      <c r="H33" s="513">
        <v>461396.76</v>
      </c>
      <c r="I33" s="514">
        <v>25250</v>
      </c>
      <c r="J33" s="530"/>
      <c r="K33" s="509" t="s">
        <v>70</v>
      </c>
      <c r="L33" s="510">
        <v>46855.178</v>
      </c>
      <c r="M33" s="510">
        <v>212584.88399999999</v>
      </c>
      <c r="N33" s="510">
        <v>28680.280999999999</v>
      </c>
      <c r="O33" s="511" t="s">
        <v>70</v>
      </c>
      <c r="P33" s="512">
        <v>60077.599999999999</v>
      </c>
      <c r="Q33" s="513">
        <v>276805.23499999999</v>
      </c>
      <c r="R33" s="514">
        <v>24209.035</v>
      </c>
    </row>
    <row r="34" spans="2:20" ht="15.75" x14ac:dyDescent="0.25">
      <c r="B34" s="515" t="s">
        <v>70</v>
      </c>
      <c r="C34" s="516">
        <v>18483.452000000001</v>
      </c>
      <c r="D34" s="516">
        <v>83927.236999999994</v>
      </c>
      <c r="E34" s="516">
        <v>7920.8280000000004</v>
      </c>
      <c r="F34" s="517" t="s">
        <v>70</v>
      </c>
      <c r="G34" s="518">
        <v>43607.131000000001</v>
      </c>
      <c r="H34" s="519">
        <v>200350.18700000001</v>
      </c>
      <c r="I34" s="520">
        <v>13641.3</v>
      </c>
      <c r="J34" s="530"/>
      <c r="K34" s="515" t="s">
        <v>69</v>
      </c>
      <c r="L34" s="516">
        <v>20379.754000000001</v>
      </c>
      <c r="M34" s="516">
        <v>92470.456000000006</v>
      </c>
      <c r="N34" s="516">
        <v>10508.877</v>
      </c>
      <c r="O34" s="517" t="s">
        <v>121</v>
      </c>
      <c r="P34" s="518">
        <v>24904.338</v>
      </c>
      <c r="Q34" s="519">
        <v>114805.95600000001</v>
      </c>
      <c r="R34" s="520">
        <v>7010.4170000000004</v>
      </c>
    </row>
    <row r="35" spans="2:20" ht="15.75" x14ac:dyDescent="0.25">
      <c r="B35" s="515" t="s">
        <v>235</v>
      </c>
      <c r="C35" s="516">
        <v>13705.823</v>
      </c>
      <c r="D35" s="516">
        <v>62250.091999999997</v>
      </c>
      <c r="E35" s="516">
        <v>5897.5240000000003</v>
      </c>
      <c r="F35" s="517" t="s">
        <v>235</v>
      </c>
      <c r="G35" s="518">
        <v>36881.15</v>
      </c>
      <c r="H35" s="519">
        <v>169546.99600000001</v>
      </c>
      <c r="I35" s="520">
        <v>10391.342000000001</v>
      </c>
      <c r="J35" s="530"/>
      <c r="K35" s="515" t="s">
        <v>235</v>
      </c>
      <c r="L35" s="516">
        <v>17401.294000000002</v>
      </c>
      <c r="M35" s="516">
        <v>78973.466</v>
      </c>
      <c r="N35" s="516">
        <v>6536.2719999999999</v>
      </c>
      <c r="O35" s="517" t="s">
        <v>235</v>
      </c>
      <c r="P35" s="518">
        <v>24842.804</v>
      </c>
      <c r="Q35" s="519">
        <v>114703.16800000001</v>
      </c>
      <c r="R35" s="520">
        <v>7265.2759999999998</v>
      </c>
    </row>
    <row r="36" spans="2:20" ht="15.75" x14ac:dyDescent="0.25">
      <c r="B36" s="515" t="s">
        <v>165</v>
      </c>
      <c r="C36" s="516">
        <v>12408.976000000001</v>
      </c>
      <c r="D36" s="516">
        <v>56159.322</v>
      </c>
      <c r="E36" s="516">
        <v>5110.277</v>
      </c>
      <c r="F36" s="517" t="s">
        <v>115</v>
      </c>
      <c r="G36" s="518">
        <v>21190.791000000001</v>
      </c>
      <c r="H36" s="519">
        <v>97914.047000000006</v>
      </c>
      <c r="I36" s="520">
        <v>5809.7250000000004</v>
      </c>
      <c r="J36" s="530"/>
      <c r="K36" s="515" t="s">
        <v>121</v>
      </c>
      <c r="L36" s="516">
        <v>11392.575000000001</v>
      </c>
      <c r="M36" s="516">
        <v>51578.324000000001</v>
      </c>
      <c r="N36" s="516">
        <v>4307.9579999999996</v>
      </c>
      <c r="O36" s="517" t="s">
        <v>69</v>
      </c>
      <c r="P36" s="518">
        <v>20948.734</v>
      </c>
      <c r="Q36" s="519">
        <v>96628.452000000005</v>
      </c>
      <c r="R36" s="520">
        <v>6945.4989999999998</v>
      </c>
    </row>
    <row r="37" spans="2:20" ht="15.75" x14ac:dyDescent="0.25">
      <c r="B37" s="515" t="s">
        <v>115</v>
      </c>
      <c r="C37" s="516">
        <v>10548.971</v>
      </c>
      <c r="D37" s="516">
        <v>47945.803</v>
      </c>
      <c r="E37" s="516">
        <v>4364.71</v>
      </c>
      <c r="F37" s="517" t="s">
        <v>167</v>
      </c>
      <c r="G37" s="518">
        <v>14321.48</v>
      </c>
      <c r="H37" s="519">
        <v>66196.812000000005</v>
      </c>
      <c r="I37" s="520">
        <v>3694</v>
      </c>
      <c r="J37" s="530"/>
      <c r="K37" s="515" t="s">
        <v>116</v>
      </c>
      <c r="L37" s="516">
        <v>6079.6419999999998</v>
      </c>
      <c r="M37" s="516">
        <v>27560.13</v>
      </c>
      <c r="N37" s="516">
        <v>2413.393</v>
      </c>
      <c r="O37" s="517" t="s">
        <v>180</v>
      </c>
      <c r="P37" s="518">
        <v>9003.6119999999992</v>
      </c>
      <c r="Q37" s="519">
        <v>41921.402000000002</v>
      </c>
      <c r="R37" s="520">
        <v>2371.1219999999998</v>
      </c>
    </row>
    <row r="38" spans="2:20" ht="15.75" x14ac:dyDescent="0.25">
      <c r="B38" s="515" t="s">
        <v>124</v>
      </c>
      <c r="C38" s="516">
        <v>8245.7970000000005</v>
      </c>
      <c r="D38" s="516">
        <v>37403.813000000002</v>
      </c>
      <c r="E38" s="516">
        <v>3387.09</v>
      </c>
      <c r="F38" s="517" t="s">
        <v>124</v>
      </c>
      <c r="G38" s="518">
        <v>13756.634</v>
      </c>
      <c r="H38" s="519">
        <v>63480.010999999999</v>
      </c>
      <c r="I38" s="520">
        <v>3779.989</v>
      </c>
      <c r="J38" s="530"/>
      <c r="K38" s="515" t="s">
        <v>118</v>
      </c>
      <c r="L38" s="516">
        <v>5531.33</v>
      </c>
      <c r="M38" s="516">
        <v>25002.952000000001</v>
      </c>
      <c r="N38" s="516">
        <v>4097.3689999999997</v>
      </c>
      <c r="O38" s="517" t="s">
        <v>118</v>
      </c>
      <c r="P38" s="518">
        <v>8113.2979999999998</v>
      </c>
      <c r="Q38" s="519">
        <v>37563.79</v>
      </c>
      <c r="R38" s="520">
        <v>2209.0419999999999</v>
      </c>
    </row>
    <row r="39" spans="2:20" ht="15.75" x14ac:dyDescent="0.25">
      <c r="B39" s="515" t="s">
        <v>122</v>
      </c>
      <c r="C39" s="516">
        <v>7716.2669999999998</v>
      </c>
      <c r="D39" s="516">
        <v>35119.582000000002</v>
      </c>
      <c r="E39" s="516">
        <v>3138.8939999999998</v>
      </c>
      <c r="F39" s="517" t="s">
        <v>122</v>
      </c>
      <c r="G39" s="518">
        <v>11353.468999999999</v>
      </c>
      <c r="H39" s="519">
        <v>52342.684000000001</v>
      </c>
      <c r="I39" s="520">
        <v>3041.0039999999999</v>
      </c>
      <c r="J39" s="530"/>
      <c r="K39" s="515" t="s">
        <v>120</v>
      </c>
      <c r="L39" s="516">
        <v>2508.9389999999999</v>
      </c>
      <c r="M39" s="516">
        <v>11357.959000000001</v>
      </c>
      <c r="N39" s="516">
        <v>1964.6020000000001</v>
      </c>
      <c r="O39" s="517" t="s">
        <v>116</v>
      </c>
      <c r="P39" s="518">
        <v>6763.5420000000004</v>
      </c>
      <c r="Q39" s="519">
        <v>30916.793000000001</v>
      </c>
      <c r="R39" s="520">
        <v>2019.6479999999999</v>
      </c>
    </row>
    <row r="40" spans="2:20" ht="15.75" x14ac:dyDescent="0.25">
      <c r="B40" s="515" t="s">
        <v>147</v>
      </c>
      <c r="C40" s="516">
        <v>7619.9380000000001</v>
      </c>
      <c r="D40" s="516">
        <v>34496.764000000003</v>
      </c>
      <c r="E40" s="516">
        <v>3182.5590000000002</v>
      </c>
      <c r="F40" s="517" t="s">
        <v>165</v>
      </c>
      <c r="G40" s="518">
        <v>9480.6299999999992</v>
      </c>
      <c r="H40" s="519">
        <v>43984.7</v>
      </c>
      <c r="I40" s="520">
        <v>2565.35</v>
      </c>
      <c r="J40" s="530"/>
      <c r="K40" s="515" t="s">
        <v>134</v>
      </c>
      <c r="L40" s="516">
        <v>2472.5929999999998</v>
      </c>
      <c r="M40" s="516">
        <v>11199.465</v>
      </c>
      <c r="N40" s="516">
        <v>3094.2449999999999</v>
      </c>
      <c r="O40" s="517" t="s">
        <v>120</v>
      </c>
      <c r="P40" s="518">
        <v>6090.3909999999996</v>
      </c>
      <c r="Q40" s="519">
        <v>28116.473000000002</v>
      </c>
      <c r="R40" s="520">
        <v>1862.4269999999999</v>
      </c>
    </row>
    <row r="41" spans="2:20" ht="15.75" x14ac:dyDescent="0.25">
      <c r="B41" s="515" t="s">
        <v>267</v>
      </c>
      <c r="C41" s="516">
        <v>6421.8860000000004</v>
      </c>
      <c r="D41" s="516">
        <v>29248.846000000001</v>
      </c>
      <c r="E41" s="516">
        <v>2774.1860000000001</v>
      </c>
      <c r="F41" s="517" t="s">
        <v>121</v>
      </c>
      <c r="G41" s="518">
        <v>8031.6220000000003</v>
      </c>
      <c r="H41" s="519">
        <v>36888.004999999997</v>
      </c>
      <c r="I41" s="520">
        <v>2460.9920000000002</v>
      </c>
      <c r="J41" s="530"/>
      <c r="K41" s="515" t="s">
        <v>72</v>
      </c>
      <c r="L41" s="516">
        <v>2212.6120000000001</v>
      </c>
      <c r="M41" s="516">
        <v>10028.794</v>
      </c>
      <c r="N41" s="516">
        <v>868.13199999999995</v>
      </c>
      <c r="O41" s="517" t="s">
        <v>72</v>
      </c>
      <c r="P41" s="518">
        <v>4836.9870000000001</v>
      </c>
      <c r="Q41" s="519">
        <v>22264.782999999999</v>
      </c>
      <c r="R41" s="520">
        <v>1582.182</v>
      </c>
    </row>
    <row r="42" spans="2:20" ht="15.75" x14ac:dyDescent="0.25">
      <c r="B42" s="515" t="s">
        <v>128</v>
      </c>
      <c r="C42" s="516">
        <v>4460.82</v>
      </c>
      <c r="D42" s="516">
        <v>20228.383000000002</v>
      </c>
      <c r="E42" s="516">
        <v>1899.731</v>
      </c>
      <c r="F42" s="517" t="s">
        <v>128</v>
      </c>
      <c r="G42" s="518">
        <v>6441.0829999999996</v>
      </c>
      <c r="H42" s="519">
        <v>29660.36</v>
      </c>
      <c r="I42" s="520">
        <v>1687.05</v>
      </c>
      <c r="J42" s="530"/>
      <c r="K42" s="515" t="s">
        <v>163</v>
      </c>
      <c r="L42" s="516">
        <v>2152.7060000000001</v>
      </c>
      <c r="M42" s="516">
        <v>9751.8310000000001</v>
      </c>
      <c r="N42" s="516">
        <v>957.7</v>
      </c>
      <c r="O42" s="517" t="s">
        <v>163</v>
      </c>
      <c r="P42" s="518">
        <v>4706.4790000000003</v>
      </c>
      <c r="Q42" s="519">
        <v>21619.596000000001</v>
      </c>
      <c r="R42" s="520">
        <v>1532.729</v>
      </c>
    </row>
    <row r="43" spans="2:20" ht="15.75" x14ac:dyDescent="0.25">
      <c r="B43" s="515" t="s">
        <v>303</v>
      </c>
      <c r="C43" s="516">
        <v>3901.8879999999999</v>
      </c>
      <c r="D43" s="516">
        <v>17766.702000000001</v>
      </c>
      <c r="E43" s="516">
        <v>1588</v>
      </c>
      <c r="F43" s="517" t="s">
        <v>232</v>
      </c>
      <c r="G43" s="518">
        <v>6059.8379999999997</v>
      </c>
      <c r="H43" s="519">
        <v>27986.944</v>
      </c>
      <c r="I43" s="520">
        <v>1816</v>
      </c>
      <c r="J43" s="530"/>
      <c r="K43" s="515" t="s">
        <v>115</v>
      </c>
      <c r="L43" s="516">
        <v>2148.7530000000002</v>
      </c>
      <c r="M43" s="516">
        <v>9769.4159999999993</v>
      </c>
      <c r="N43" s="516">
        <v>875.14800000000002</v>
      </c>
      <c r="O43" s="517" t="s">
        <v>119</v>
      </c>
      <c r="P43" s="518">
        <v>3807.143</v>
      </c>
      <c r="Q43" s="519">
        <v>17698.313999999998</v>
      </c>
      <c r="R43" s="520">
        <v>874.32</v>
      </c>
    </row>
    <row r="44" spans="2:20" ht="15.75" x14ac:dyDescent="0.25">
      <c r="B44" s="515" t="s">
        <v>312</v>
      </c>
      <c r="C44" s="516">
        <v>3334.6959999999999</v>
      </c>
      <c r="D44" s="516">
        <v>15082.373</v>
      </c>
      <c r="E44" s="516">
        <v>1375</v>
      </c>
      <c r="F44" s="517" t="s">
        <v>69</v>
      </c>
      <c r="G44" s="518">
        <v>5611</v>
      </c>
      <c r="H44" s="519">
        <v>25800.213</v>
      </c>
      <c r="I44" s="520">
        <v>1714.213</v>
      </c>
      <c r="J44" s="530"/>
      <c r="K44" s="515" t="s">
        <v>119</v>
      </c>
      <c r="L44" s="516">
        <v>1339.922</v>
      </c>
      <c r="M44" s="516">
        <v>6082.4</v>
      </c>
      <c r="N44" s="516">
        <v>484.61599999999999</v>
      </c>
      <c r="O44" s="517" t="s">
        <v>126</v>
      </c>
      <c r="P44" s="518">
        <v>3045.4760000000001</v>
      </c>
      <c r="Q44" s="519">
        <v>14168.484</v>
      </c>
      <c r="R44" s="520">
        <v>2429.3989999999999</v>
      </c>
    </row>
    <row r="45" spans="2:20" ht="15.75" x14ac:dyDescent="0.25">
      <c r="B45" s="515" t="s">
        <v>170</v>
      </c>
      <c r="C45" s="516">
        <v>3261.2260000000001</v>
      </c>
      <c r="D45" s="516">
        <v>14783.203</v>
      </c>
      <c r="E45" s="516">
        <v>1203.0709999999999</v>
      </c>
      <c r="F45" s="517" t="s">
        <v>170</v>
      </c>
      <c r="G45" s="518">
        <v>5029.2039999999997</v>
      </c>
      <c r="H45" s="519">
        <v>23249.819</v>
      </c>
      <c r="I45" s="520">
        <v>1344.8050000000001</v>
      </c>
      <c r="J45" s="530"/>
      <c r="K45" s="515" t="s">
        <v>180</v>
      </c>
      <c r="L45" s="516">
        <v>1297.2529999999999</v>
      </c>
      <c r="M45" s="516">
        <v>5868.7550000000001</v>
      </c>
      <c r="N45" s="516">
        <v>480.53300000000002</v>
      </c>
      <c r="O45" s="517" t="s">
        <v>134</v>
      </c>
      <c r="P45" s="518">
        <v>2478.4499999999998</v>
      </c>
      <c r="Q45" s="519">
        <v>11392.504999999999</v>
      </c>
      <c r="R45" s="520">
        <v>2264.4409999999998</v>
      </c>
      <c r="T45" s="55"/>
    </row>
    <row r="46" spans="2:20" ht="15.75" x14ac:dyDescent="0.25">
      <c r="B46" s="515" t="s">
        <v>69</v>
      </c>
      <c r="C46" s="516">
        <v>2906.8470000000002</v>
      </c>
      <c r="D46" s="516">
        <v>13213.281999999999</v>
      </c>
      <c r="E46" s="516">
        <v>1268.6669999999999</v>
      </c>
      <c r="F46" s="517" t="s">
        <v>119</v>
      </c>
      <c r="G46" s="518">
        <v>4805.9660000000003</v>
      </c>
      <c r="H46" s="519">
        <v>22256.688999999998</v>
      </c>
      <c r="I46" s="520">
        <v>1202.2719999999999</v>
      </c>
      <c r="J46" s="530"/>
      <c r="K46" s="515" t="s">
        <v>127</v>
      </c>
      <c r="L46" s="516">
        <v>866.86599999999999</v>
      </c>
      <c r="M46" s="516">
        <v>3938.482</v>
      </c>
      <c r="N46" s="516">
        <v>426.25599999999997</v>
      </c>
      <c r="O46" s="517" t="s">
        <v>127</v>
      </c>
      <c r="P46" s="518">
        <v>1373.0909999999999</v>
      </c>
      <c r="Q46" s="519">
        <v>6300.1279999999997</v>
      </c>
      <c r="R46" s="520">
        <v>364.81099999999998</v>
      </c>
    </row>
    <row r="47" spans="2:20" ht="15.75" x14ac:dyDescent="0.25">
      <c r="B47" s="515" t="s">
        <v>262</v>
      </c>
      <c r="C47" s="516">
        <v>2843.654</v>
      </c>
      <c r="D47" s="516">
        <v>12813.88</v>
      </c>
      <c r="E47" s="516">
        <v>1001</v>
      </c>
      <c r="F47" s="517" t="s">
        <v>145</v>
      </c>
      <c r="G47" s="518">
        <v>4398.2139999999999</v>
      </c>
      <c r="H47" s="519">
        <v>20331.974999999999</v>
      </c>
      <c r="I47" s="520">
        <v>1430.971</v>
      </c>
      <c r="J47" s="530"/>
      <c r="K47" s="515" t="s">
        <v>123</v>
      </c>
      <c r="L47" s="516">
        <v>856.09699999999998</v>
      </c>
      <c r="M47" s="516">
        <v>3877.5279999999998</v>
      </c>
      <c r="N47" s="516">
        <v>1393.8979999999999</v>
      </c>
      <c r="O47" s="517" t="s">
        <v>136</v>
      </c>
      <c r="P47" s="518">
        <v>1298.7180000000001</v>
      </c>
      <c r="Q47" s="519">
        <v>5879.9170000000004</v>
      </c>
      <c r="R47" s="520">
        <v>371</v>
      </c>
    </row>
    <row r="48" spans="2:20" ht="16.5" thickBot="1" x14ac:dyDescent="0.3">
      <c r="B48" s="521" t="s">
        <v>119</v>
      </c>
      <c r="C48" s="522">
        <v>2602.9070000000002</v>
      </c>
      <c r="D48" s="522">
        <v>11774.129000000001</v>
      </c>
      <c r="E48" s="522">
        <v>1034.7919999999999</v>
      </c>
      <c r="F48" s="523" t="s">
        <v>147</v>
      </c>
      <c r="G48" s="524">
        <v>4364.0349999999999</v>
      </c>
      <c r="H48" s="525">
        <v>20140.634999999998</v>
      </c>
      <c r="I48" s="526">
        <v>1224.1320000000001</v>
      </c>
      <c r="J48" s="530"/>
      <c r="K48" s="521" t="s">
        <v>126</v>
      </c>
      <c r="L48" s="522">
        <v>533.09100000000001</v>
      </c>
      <c r="M48" s="522">
        <v>2417.6799999999998</v>
      </c>
      <c r="N48" s="522">
        <v>664.32100000000003</v>
      </c>
      <c r="O48" s="523" t="s">
        <v>125</v>
      </c>
      <c r="P48" s="524">
        <v>561.92399999999998</v>
      </c>
      <c r="Q48" s="525">
        <v>2607.48</v>
      </c>
      <c r="R48" s="526">
        <v>162.876</v>
      </c>
    </row>
    <row r="49" spans="2:18" ht="15.75" x14ac:dyDescent="0.25">
      <c r="B49" s="543"/>
      <c r="C49" s="544"/>
      <c r="D49" s="544"/>
      <c r="E49" s="544"/>
      <c r="F49" s="543"/>
      <c r="G49" s="545"/>
      <c r="H49" s="545"/>
      <c r="I49" s="545"/>
      <c r="J49" s="546"/>
      <c r="K49" s="543"/>
      <c r="L49" s="544"/>
      <c r="M49" s="544"/>
      <c r="N49" s="544"/>
      <c r="O49" s="543"/>
      <c r="P49" s="545"/>
      <c r="Q49" s="545"/>
      <c r="R49" s="545"/>
    </row>
    <row r="50" spans="2:18" ht="15.75" x14ac:dyDescent="0.25">
      <c r="B50" s="543"/>
      <c r="C50" s="544"/>
      <c r="D50" s="544"/>
      <c r="E50" s="544"/>
      <c r="F50" s="543"/>
      <c r="G50" s="545"/>
      <c r="H50" s="545"/>
      <c r="I50" s="545"/>
      <c r="J50" s="546"/>
      <c r="K50" s="543"/>
      <c r="L50" s="544"/>
      <c r="M50" s="544"/>
      <c r="N50" s="544"/>
      <c r="O50" s="543"/>
      <c r="P50" s="545"/>
      <c r="Q50" s="545"/>
      <c r="R50" s="545"/>
    </row>
    <row r="51" spans="2:18" ht="15.75" x14ac:dyDescent="0.25">
      <c r="B51" s="543"/>
      <c r="C51" s="544"/>
      <c r="D51" s="544"/>
      <c r="E51" s="544"/>
      <c r="F51" s="543"/>
      <c r="G51" s="545"/>
      <c r="H51" s="545"/>
      <c r="I51" s="545"/>
      <c r="J51" s="546"/>
      <c r="K51" s="543"/>
      <c r="L51" s="544"/>
      <c r="M51" s="544"/>
      <c r="N51" s="544"/>
      <c r="O51" s="543"/>
      <c r="P51" s="545"/>
      <c r="Q51" s="545"/>
      <c r="R51" s="545"/>
    </row>
    <row r="52" spans="2:18" ht="15.75" x14ac:dyDescent="0.25">
      <c r="B52" s="547" t="s">
        <v>290</v>
      </c>
      <c r="C52" s="548"/>
      <c r="D52" s="548"/>
      <c r="E52" s="548"/>
      <c r="F52" s="547"/>
      <c r="G52" s="549"/>
      <c r="H52" s="549"/>
      <c r="I52" s="550"/>
      <c r="J52" s="493"/>
      <c r="K52" s="547" t="s">
        <v>291</v>
      </c>
      <c r="L52" s="548"/>
      <c r="M52" s="548"/>
      <c r="N52" s="548"/>
      <c r="O52" s="547"/>
      <c r="P52" s="549"/>
      <c r="Q52" s="549"/>
      <c r="R52" s="550"/>
    </row>
    <row r="53" spans="2:18" ht="16.5" thickBot="1" x14ac:dyDescent="0.3">
      <c r="B53" s="551" t="s">
        <v>185</v>
      </c>
      <c r="C53" s="552"/>
      <c r="D53" s="552"/>
      <c r="E53" s="552"/>
      <c r="F53" s="551"/>
      <c r="G53" s="550"/>
      <c r="H53" s="550"/>
      <c r="I53" s="550"/>
      <c r="J53" s="493"/>
      <c r="K53" s="551" t="s">
        <v>185</v>
      </c>
      <c r="L53" s="552"/>
      <c r="M53" s="552"/>
      <c r="N53" s="552"/>
      <c r="O53" s="551"/>
      <c r="P53" s="550"/>
      <c r="Q53" s="550"/>
      <c r="R53" s="550"/>
    </row>
    <row r="54" spans="2:18" ht="21.75" thickBot="1" x14ac:dyDescent="0.4">
      <c r="B54" s="490" t="s">
        <v>111</v>
      </c>
      <c r="C54" s="491"/>
      <c r="D54" s="491"/>
      <c r="E54" s="491"/>
      <c r="F54" s="491"/>
      <c r="G54" s="491"/>
      <c r="H54" s="491"/>
      <c r="I54" s="492"/>
      <c r="J54" s="493"/>
      <c r="K54" s="490" t="s">
        <v>112</v>
      </c>
      <c r="L54" s="491"/>
      <c r="M54" s="491"/>
      <c r="N54" s="491"/>
      <c r="O54" s="491"/>
      <c r="P54" s="491"/>
      <c r="Q54" s="491"/>
      <c r="R54" s="492"/>
    </row>
    <row r="55" spans="2:18" ht="19.5" thickBot="1" x14ac:dyDescent="0.35">
      <c r="B55" s="494" t="s">
        <v>310</v>
      </c>
      <c r="C55" s="495"/>
      <c r="D55" s="496"/>
      <c r="E55" s="497"/>
      <c r="F55" s="494" t="s">
        <v>311</v>
      </c>
      <c r="G55" s="495"/>
      <c r="H55" s="496"/>
      <c r="I55" s="497"/>
      <c r="J55" s="493"/>
      <c r="K55" s="494" t="s">
        <v>310</v>
      </c>
      <c r="L55" s="495"/>
      <c r="M55" s="496"/>
      <c r="N55" s="497"/>
      <c r="O55" s="494" t="s">
        <v>311</v>
      </c>
      <c r="P55" s="495"/>
      <c r="Q55" s="496"/>
      <c r="R55" s="497"/>
    </row>
    <row r="56" spans="2:18" ht="30.75" thickBot="1" x14ac:dyDescent="0.25">
      <c r="B56" s="498" t="s">
        <v>113</v>
      </c>
      <c r="C56" s="499" t="s">
        <v>93</v>
      </c>
      <c r="D56" s="500" t="s">
        <v>139</v>
      </c>
      <c r="E56" s="501" t="s">
        <v>114</v>
      </c>
      <c r="F56" s="498" t="s">
        <v>113</v>
      </c>
      <c r="G56" s="499" t="s">
        <v>93</v>
      </c>
      <c r="H56" s="500" t="s">
        <v>139</v>
      </c>
      <c r="I56" s="501" t="s">
        <v>114</v>
      </c>
      <c r="J56" s="493"/>
      <c r="K56" s="498" t="s">
        <v>113</v>
      </c>
      <c r="L56" s="499" t="s">
        <v>93</v>
      </c>
      <c r="M56" s="500" t="s">
        <v>139</v>
      </c>
      <c r="N56" s="501" t="s">
        <v>114</v>
      </c>
      <c r="O56" s="498" t="s">
        <v>113</v>
      </c>
      <c r="P56" s="499" t="s">
        <v>93</v>
      </c>
      <c r="Q56" s="500" t="s">
        <v>139</v>
      </c>
      <c r="R56" s="501" t="s">
        <v>114</v>
      </c>
    </row>
    <row r="57" spans="2:18" ht="16.5" thickBot="1" x14ac:dyDescent="0.3">
      <c r="B57" s="502" t="s">
        <v>106</v>
      </c>
      <c r="C57" s="503">
        <v>81661.680999999997</v>
      </c>
      <c r="D57" s="504">
        <v>370604.25099999999</v>
      </c>
      <c r="E57" s="505">
        <v>66785.279999999999</v>
      </c>
      <c r="F57" s="506" t="s">
        <v>106</v>
      </c>
      <c r="G57" s="507">
        <v>107774.397</v>
      </c>
      <c r="H57" s="508">
        <v>497257.23100000003</v>
      </c>
      <c r="I57" s="505">
        <v>76730.543000000005</v>
      </c>
      <c r="J57" s="493"/>
      <c r="K57" s="502" t="s">
        <v>106</v>
      </c>
      <c r="L57" s="503">
        <v>46913.633999999998</v>
      </c>
      <c r="M57" s="504">
        <v>212871.12299999999</v>
      </c>
      <c r="N57" s="505">
        <v>35636.364000000001</v>
      </c>
      <c r="O57" s="506" t="s">
        <v>106</v>
      </c>
      <c r="P57" s="507">
        <v>53455.146000000001</v>
      </c>
      <c r="Q57" s="508">
        <v>246504.52100000001</v>
      </c>
      <c r="R57" s="505">
        <v>36242.559999999998</v>
      </c>
    </row>
    <row r="58" spans="2:18" ht="15.75" x14ac:dyDescent="0.25">
      <c r="B58" s="509" t="s">
        <v>126</v>
      </c>
      <c r="C58" s="510">
        <v>12964.147999999999</v>
      </c>
      <c r="D58" s="510">
        <v>58820.194000000003</v>
      </c>
      <c r="E58" s="510">
        <v>10710.886</v>
      </c>
      <c r="F58" s="511" t="s">
        <v>126</v>
      </c>
      <c r="G58" s="512">
        <v>13917.718000000001</v>
      </c>
      <c r="H58" s="513">
        <v>64199.955999999998</v>
      </c>
      <c r="I58" s="514">
        <v>10065.566999999999</v>
      </c>
      <c r="J58" s="493"/>
      <c r="K58" s="509" t="s">
        <v>70</v>
      </c>
      <c r="L58" s="510">
        <v>19230.576000000001</v>
      </c>
      <c r="M58" s="510">
        <v>87323.539000000004</v>
      </c>
      <c r="N58" s="510">
        <v>13966.145</v>
      </c>
      <c r="O58" s="511" t="s">
        <v>70</v>
      </c>
      <c r="P58" s="512">
        <v>17894.008000000002</v>
      </c>
      <c r="Q58" s="513">
        <v>82535.366999999998</v>
      </c>
      <c r="R58" s="514">
        <v>11694.092000000001</v>
      </c>
    </row>
    <row r="59" spans="2:18" ht="15.75" x14ac:dyDescent="0.25">
      <c r="B59" s="515" t="s">
        <v>123</v>
      </c>
      <c r="C59" s="516">
        <v>8933.6550000000007</v>
      </c>
      <c r="D59" s="516">
        <v>40529.964</v>
      </c>
      <c r="E59" s="516">
        <v>8672.7990000000009</v>
      </c>
      <c r="F59" s="517" t="s">
        <v>123</v>
      </c>
      <c r="G59" s="518">
        <v>12970.55</v>
      </c>
      <c r="H59" s="519">
        <v>59830.11</v>
      </c>
      <c r="I59" s="520">
        <v>10760.188</v>
      </c>
      <c r="J59" s="493"/>
      <c r="K59" s="515" t="s">
        <v>121</v>
      </c>
      <c r="L59" s="516">
        <v>8952.8209999999999</v>
      </c>
      <c r="M59" s="516">
        <v>40597.93</v>
      </c>
      <c r="N59" s="516">
        <v>9637.759</v>
      </c>
      <c r="O59" s="517" t="s">
        <v>121</v>
      </c>
      <c r="P59" s="518">
        <v>10927.321</v>
      </c>
      <c r="Q59" s="519">
        <v>50377.334000000003</v>
      </c>
      <c r="R59" s="520">
        <v>11215.143</v>
      </c>
    </row>
    <row r="60" spans="2:18" ht="15.75" x14ac:dyDescent="0.25">
      <c r="B60" s="515" t="s">
        <v>70</v>
      </c>
      <c r="C60" s="516">
        <v>7367.9129999999996</v>
      </c>
      <c r="D60" s="516">
        <v>33426.569000000003</v>
      </c>
      <c r="E60" s="516">
        <v>7792.6719999999996</v>
      </c>
      <c r="F60" s="517" t="s">
        <v>128</v>
      </c>
      <c r="G60" s="518">
        <v>9359.0529999999999</v>
      </c>
      <c r="H60" s="519">
        <v>43184.267999999996</v>
      </c>
      <c r="I60" s="520">
        <v>7250.933</v>
      </c>
      <c r="J60" s="493"/>
      <c r="K60" s="515" t="s">
        <v>119</v>
      </c>
      <c r="L60" s="516">
        <v>7068.1949999999997</v>
      </c>
      <c r="M60" s="516">
        <v>32072.008999999998</v>
      </c>
      <c r="N60" s="516">
        <v>3979.6770000000001</v>
      </c>
      <c r="O60" s="517" t="s">
        <v>119</v>
      </c>
      <c r="P60" s="518">
        <v>9238.0730000000003</v>
      </c>
      <c r="Q60" s="519">
        <v>42601.417999999998</v>
      </c>
      <c r="R60" s="520">
        <v>4862.991</v>
      </c>
    </row>
    <row r="61" spans="2:18" ht="15.75" x14ac:dyDescent="0.25">
      <c r="B61" s="515" t="s">
        <v>118</v>
      </c>
      <c r="C61" s="516">
        <v>7125.1930000000002</v>
      </c>
      <c r="D61" s="516">
        <v>32315.905999999999</v>
      </c>
      <c r="E61" s="516">
        <v>5711.9610000000002</v>
      </c>
      <c r="F61" s="517" t="s">
        <v>70</v>
      </c>
      <c r="G61" s="518">
        <v>8495.2309999999998</v>
      </c>
      <c r="H61" s="519">
        <v>39158.76</v>
      </c>
      <c r="I61" s="520">
        <v>7146.2629999999999</v>
      </c>
      <c r="J61" s="493"/>
      <c r="K61" s="515" t="s">
        <v>120</v>
      </c>
      <c r="L61" s="516">
        <v>6249.8879999999999</v>
      </c>
      <c r="M61" s="516">
        <v>28349.521000000001</v>
      </c>
      <c r="N61" s="516">
        <v>5078.9009999999998</v>
      </c>
      <c r="O61" s="517" t="s">
        <v>120</v>
      </c>
      <c r="P61" s="518">
        <v>8500.8119999999999</v>
      </c>
      <c r="Q61" s="519">
        <v>39166.495999999999</v>
      </c>
      <c r="R61" s="520">
        <v>6182.4120000000003</v>
      </c>
    </row>
    <row r="62" spans="2:18" ht="15.75" x14ac:dyDescent="0.25">
      <c r="B62" s="515" t="s">
        <v>165</v>
      </c>
      <c r="C62" s="516">
        <v>6284.5259999999998</v>
      </c>
      <c r="D62" s="516">
        <v>28590.281999999999</v>
      </c>
      <c r="E62" s="516">
        <v>3123.6750000000002</v>
      </c>
      <c r="F62" s="517" t="s">
        <v>119</v>
      </c>
      <c r="G62" s="518">
        <v>8351.7450000000008</v>
      </c>
      <c r="H62" s="519">
        <v>38517.082999999999</v>
      </c>
      <c r="I62" s="520">
        <v>5989.3829999999998</v>
      </c>
      <c r="J62" s="493"/>
      <c r="K62" s="515" t="s">
        <v>69</v>
      </c>
      <c r="L62" s="516">
        <v>1295.9680000000001</v>
      </c>
      <c r="M62" s="516">
        <v>5870.9219999999996</v>
      </c>
      <c r="N62" s="516">
        <v>642.45299999999997</v>
      </c>
      <c r="O62" s="517" t="s">
        <v>235</v>
      </c>
      <c r="P62" s="518">
        <v>1384.183</v>
      </c>
      <c r="Q62" s="519">
        <v>6427.3239999999996</v>
      </c>
      <c r="R62" s="520">
        <v>423.50200000000001</v>
      </c>
    </row>
    <row r="63" spans="2:18" ht="15.75" x14ac:dyDescent="0.25">
      <c r="B63" s="515" t="s">
        <v>128</v>
      </c>
      <c r="C63" s="516">
        <v>5173.5209999999997</v>
      </c>
      <c r="D63" s="516">
        <v>23486.519</v>
      </c>
      <c r="E63" s="516">
        <v>5263.9040000000005</v>
      </c>
      <c r="F63" s="517" t="s">
        <v>118</v>
      </c>
      <c r="G63" s="518">
        <v>6648.5950000000003</v>
      </c>
      <c r="H63" s="519">
        <v>30717.304</v>
      </c>
      <c r="I63" s="520">
        <v>6229.47</v>
      </c>
      <c r="J63" s="493"/>
      <c r="K63" s="515" t="s">
        <v>235</v>
      </c>
      <c r="L63" s="516">
        <v>875.65099999999995</v>
      </c>
      <c r="M63" s="516">
        <v>3954.0140000000001</v>
      </c>
      <c r="N63" s="516">
        <v>409.74700000000001</v>
      </c>
      <c r="O63" s="517" t="s">
        <v>69</v>
      </c>
      <c r="P63" s="518">
        <v>1302.758</v>
      </c>
      <c r="Q63" s="519">
        <v>6026.53</v>
      </c>
      <c r="R63" s="520">
        <v>396.34699999999998</v>
      </c>
    </row>
    <row r="64" spans="2:18" ht="15.75" x14ac:dyDescent="0.25">
      <c r="B64" s="515" t="s">
        <v>117</v>
      </c>
      <c r="C64" s="516">
        <v>4292.7669999999998</v>
      </c>
      <c r="D64" s="516">
        <v>19460.751</v>
      </c>
      <c r="E64" s="516">
        <v>3183.3820000000001</v>
      </c>
      <c r="F64" s="517" t="s">
        <v>165</v>
      </c>
      <c r="G64" s="518">
        <v>6304.634</v>
      </c>
      <c r="H64" s="519">
        <v>29145.269</v>
      </c>
      <c r="I64" s="520">
        <v>1912.0250000000001</v>
      </c>
      <c r="J64" s="493"/>
      <c r="K64" s="515" t="s">
        <v>118</v>
      </c>
      <c r="L64" s="516">
        <v>803.09500000000003</v>
      </c>
      <c r="M64" s="516">
        <v>3638.3879999999999</v>
      </c>
      <c r="N64" s="516">
        <v>397.392</v>
      </c>
      <c r="O64" s="517" t="s">
        <v>118</v>
      </c>
      <c r="P64" s="518">
        <v>922.49400000000003</v>
      </c>
      <c r="Q64" s="519">
        <v>4259.3710000000001</v>
      </c>
      <c r="R64" s="520">
        <v>314.61599999999999</v>
      </c>
    </row>
    <row r="65" spans="2:18" ht="15.75" x14ac:dyDescent="0.25">
      <c r="B65" s="515" t="s">
        <v>180</v>
      </c>
      <c r="C65" s="516">
        <v>4025.77</v>
      </c>
      <c r="D65" s="516">
        <v>18276.557000000001</v>
      </c>
      <c r="E65" s="516">
        <v>4022.393</v>
      </c>
      <c r="F65" s="517" t="s">
        <v>180</v>
      </c>
      <c r="G65" s="518">
        <v>5015.47</v>
      </c>
      <c r="H65" s="519">
        <v>23186.16</v>
      </c>
      <c r="I65" s="520">
        <v>4005.752</v>
      </c>
      <c r="J65" s="493"/>
      <c r="K65" s="515" t="s">
        <v>132</v>
      </c>
      <c r="L65" s="516">
        <v>707.33600000000001</v>
      </c>
      <c r="M65" s="516">
        <v>3216.0619999999999</v>
      </c>
      <c r="N65" s="516">
        <v>338.22</v>
      </c>
      <c r="O65" s="517" t="s">
        <v>132</v>
      </c>
      <c r="P65" s="518">
        <v>738.73800000000006</v>
      </c>
      <c r="Q65" s="519">
        <v>3394.886</v>
      </c>
      <c r="R65" s="520">
        <v>334.851</v>
      </c>
    </row>
    <row r="66" spans="2:18" ht="15.75" x14ac:dyDescent="0.25">
      <c r="B66" s="515" t="s">
        <v>136</v>
      </c>
      <c r="C66" s="516">
        <v>4008.8620000000001</v>
      </c>
      <c r="D66" s="516">
        <v>18186.749</v>
      </c>
      <c r="E66" s="516">
        <v>2387.2779999999998</v>
      </c>
      <c r="F66" s="517" t="s">
        <v>117</v>
      </c>
      <c r="G66" s="518">
        <v>4654.442</v>
      </c>
      <c r="H66" s="519">
        <v>21455.71</v>
      </c>
      <c r="I66" s="520">
        <v>2777.7420000000002</v>
      </c>
      <c r="J66" s="493"/>
      <c r="K66" s="515" t="s">
        <v>117</v>
      </c>
      <c r="L66" s="516">
        <v>379.48899999999998</v>
      </c>
      <c r="M66" s="516">
        <v>1722.681</v>
      </c>
      <c r="N66" s="516">
        <v>175.96100000000001</v>
      </c>
      <c r="O66" s="517" t="s">
        <v>117</v>
      </c>
      <c r="P66" s="518">
        <v>592.96699999999998</v>
      </c>
      <c r="Q66" s="519">
        <v>2725.2510000000002</v>
      </c>
      <c r="R66" s="520">
        <v>163.08199999999999</v>
      </c>
    </row>
    <row r="67" spans="2:18" ht="15.75" x14ac:dyDescent="0.25">
      <c r="B67" s="515" t="s">
        <v>119</v>
      </c>
      <c r="C67" s="516">
        <v>3529.3960000000002</v>
      </c>
      <c r="D67" s="516">
        <v>16012.254999999999</v>
      </c>
      <c r="E67" s="516">
        <v>3200.259</v>
      </c>
      <c r="F67" s="517" t="s">
        <v>235</v>
      </c>
      <c r="G67" s="518">
        <v>4293.5029999999997</v>
      </c>
      <c r="H67" s="519">
        <v>19774.237000000001</v>
      </c>
      <c r="I67" s="520">
        <v>2202.2199999999998</v>
      </c>
      <c r="J67" s="493"/>
      <c r="K67" s="515" t="s">
        <v>116</v>
      </c>
      <c r="L67" s="516">
        <v>349.41</v>
      </c>
      <c r="M67" s="516">
        <v>1580.5139999999999</v>
      </c>
      <c r="N67" s="516">
        <v>176</v>
      </c>
      <c r="O67" s="517" t="s">
        <v>72</v>
      </c>
      <c r="P67" s="518">
        <v>531.90300000000002</v>
      </c>
      <c r="Q67" s="519">
        <v>2455.518</v>
      </c>
      <c r="R67" s="520">
        <v>155.62700000000001</v>
      </c>
    </row>
    <row r="68" spans="2:18" ht="15.75" x14ac:dyDescent="0.25">
      <c r="B68" s="515" t="s">
        <v>235</v>
      </c>
      <c r="C68" s="516">
        <v>2893.9110000000001</v>
      </c>
      <c r="D68" s="516">
        <v>13130.323</v>
      </c>
      <c r="E68" s="516">
        <v>1865.8219999999999</v>
      </c>
      <c r="F68" s="517" t="s">
        <v>136</v>
      </c>
      <c r="G68" s="518">
        <v>3953.5450000000001</v>
      </c>
      <c r="H68" s="519">
        <v>18267.453000000001</v>
      </c>
      <c r="I68" s="520">
        <v>3617.1239999999998</v>
      </c>
      <c r="J68" s="493"/>
      <c r="K68" s="515" t="s">
        <v>115</v>
      </c>
      <c r="L68" s="516">
        <v>307.392</v>
      </c>
      <c r="M68" s="516">
        <v>1390.35</v>
      </c>
      <c r="N68" s="516">
        <v>408.35199999999998</v>
      </c>
      <c r="O68" s="517" t="s">
        <v>126</v>
      </c>
      <c r="P68" s="518">
        <v>362.27499999999998</v>
      </c>
      <c r="Q68" s="519">
        <v>1660.4290000000001</v>
      </c>
      <c r="R68" s="520">
        <v>100.252</v>
      </c>
    </row>
    <row r="69" spans="2:18" ht="15.75" x14ac:dyDescent="0.25">
      <c r="B69" s="515" t="s">
        <v>163</v>
      </c>
      <c r="C69" s="516">
        <v>2868.2530000000002</v>
      </c>
      <c r="D69" s="516">
        <v>13018.804</v>
      </c>
      <c r="E69" s="516">
        <v>1436.703</v>
      </c>
      <c r="F69" s="517" t="s">
        <v>134</v>
      </c>
      <c r="G69" s="518">
        <v>2412.7069999999999</v>
      </c>
      <c r="H69" s="519">
        <v>11132.648999999999</v>
      </c>
      <c r="I69" s="520">
        <v>1624.6130000000001</v>
      </c>
      <c r="J69" s="493"/>
      <c r="K69" s="515" t="s">
        <v>163</v>
      </c>
      <c r="L69" s="516">
        <v>208.72399999999999</v>
      </c>
      <c r="M69" s="516">
        <v>953.86</v>
      </c>
      <c r="N69" s="516">
        <v>110.9</v>
      </c>
      <c r="O69" s="517" t="s">
        <v>127</v>
      </c>
      <c r="P69" s="518">
        <v>305.29500000000002</v>
      </c>
      <c r="Q69" s="519">
        <v>1397.472</v>
      </c>
      <c r="R69" s="520">
        <v>102</v>
      </c>
    </row>
    <row r="70" spans="2:18" ht="15.75" x14ac:dyDescent="0.25">
      <c r="B70" s="515" t="s">
        <v>121</v>
      </c>
      <c r="C70" s="516">
        <v>1796.768</v>
      </c>
      <c r="D70" s="516">
        <v>8150.5010000000002</v>
      </c>
      <c r="E70" s="516">
        <v>1507.366</v>
      </c>
      <c r="F70" s="517" t="s">
        <v>122</v>
      </c>
      <c r="G70" s="518">
        <v>2026.03</v>
      </c>
      <c r="H70" s="519">
        <v>9407.9830000000002</v>
      </c>
      <c r="I70" s="520">
        <v>500.00400000000002</v>
      </c>
      <c r="J70" s="493"/>
      <c r="K70" s="515" t="s">
        <v>127</v>
      </c>
      <c r="L70" s="516">
        <v>130.947</v>
      </c>
      <c r="M70" s="516">
        <v>593.78499999999997</v>
      </c>
      <c r="N70" s="516">
        <v>64.332999999999998</v>
      </c>
      <c r="O70" s="517" t="s">
        <v>163</v>
      </c>
      <c r="P70" s="518">
        <v>266.79399999999998</v>
      </c>
      <c r="Q70" s="519">
        <v>1233.471</v>
      </c>
      <c r="R70" s="520">
        <v>97.852000000000004</v>
      </c>
    </row>
    <row r="71" spans="2:18" ht="15.75" x14ac:dyDescent="0.25">
      <c r="B71" s="515" t="s">
        <v>72</v>
      </c>
      <c r="C71" s="516">
        <v>1350.1849999999999</v>
      </c>
      <c r="D71" s="516">
        <v>6128.6840000000002</v>
      </c>
      <c r="E71" s="516">
        <v>1236.58</v>
      </c>
      <c r="F71" s="517" t="s">
        <v>127</v>
      </c>
      <c r="G71" s="518">
        <v>2025.759</v>
      </c>
      <c r="H71" s="519">
        <v>9338.3189999999995</v>
      </c>
      <c r="I71" s="520">
        <v>1596.2090000000001</v>
      </c>
      <c r="J71" s="493"/>
      <c r="K71" s="515" t="s">
        <v>180</v>
      </c>
      <c r="L71" s="516">
        <v>96.174999999999997</v>
      </c>
      <c r="M71" s="516">
        <v>434.137</v>
      </c>
      <c r="N71" s="516">
        <v>107.477</v>
      </c>
      <c r="O71" s="517" t="s">
        <v>116</v>
      </c>
      <c r="P71" s="518">
        <v>198.57900000000001</v>
      </c>
      <c r="Q71" s="519">
        <v>907.79</v>
      </c>
      <c r="R71" s="520">
        <v>57.744</v>
      </c>
    </row>
    <row r="72" spans="2:18" ht="15.75" x14ac:dyDescent="0.25">
      <c r="B72" s="515" t="s">
        <v>122</v>
      </c>
      <c r="C72" s="516">
        <v>1288.982</v>
      </c>
      <c r="D72" s="516">
        <v>5844.049</v>
      </c>
      <c r="E72" s="516">
        <v>585.79999999999995</v>
      </c>
      <c r="F72" s="517" t="s">
        <v>121</v>
      </c>
      <c r="G72" s="518">
        <v>1978.92</v>
      </c>
      <c r="H72" s="519">
        <v>9129.4060000000009</v>
      </c>
      <c r="I72" s="520">
        <v>1427.9259999999999</v>
      </c>
      <c r="J72" s="493"/>
      <c r="K72" s="515" t="s">
        <v>145</v>
      </c>
      <c r="L72" s="516">
        <v>76.572000000000003</v>
      </c>
      <c r="M72" s="516">
        <v>347.31599999999997</v>
      </c>
      <c r="N72" s="516">
        <v>46.545000000000002</v>
      </c>
      <c r="O72" s="517" t="s">
        <v>115</v>
      </c>
      <c r="P72" s="518">
        <v>103.745</v>
      </c>
      <c r="Q72" s="519">
        <v>478.709</v>
      </c>
      <c r="R72" s="520">
        <v>42.506</v>
      </c>
    </row>
    <row r="73" spans="2:18" ht="16.5" thickBot="1" x14ac:dyDescent="0.3">
      <c r="B73" s="521" t="s">
        <v>116</v>
      </c>
      <c r="C73" s="522">
        <v>1176.271</v>
      </c>
      <c r="D73" s="522">
        <v>5336.5709999999999</v>
      </c>
      <c r="E73" s="522">
        <v>1269.249</v>
      </c>
      <c r="F73" s="523" t="s">
        <v>72</v>
      </c>
      <c r="G73" s="524">
        <v>1746.415</v>
      </c>
      <c r="H73" s="525">
        <v>8053.0860000000002</v>
      </c>
      <c r="I73" s="526">
        <v>1269.5830000000001</v>
      </c>
      <c r="J73" s="493"/>
      <c r="K73" s="521" t="s">
        <v>125</v>
      </c>
      <c r="L73" s="522">
        <v>64.212999999999994</v>
      </c>
      <c r="M73" s="522">
        <v>295.41699999999997</v>
      </c>
      <c r="N73" s="522">
        <v>20.209</v>
      </c>
      <c r="O73" s="523" t="s">
        <v>176</v>
      </c>
      <c r="P73" s="524">
        <v>101.27</v>
      </c>
      <c r="Q73" s="525">
        <v>467.89699999999999</v>
      </c>
      <c r="R73" s="526">
        <v>64.224000000000004</v>
      </c>
    </row>
    <row r="74" spans="2:18" ht="15.75" x14ac:dyDescent="0.25">
      <c r="B74" s="543"/>
      <c r="C74" s="544"/>
      <c r="D74" s="544"/>
      <c r="E74" s="544"/>
      <c r="F74" s="543"/>
      <c r="G74" s="545"/>
      <c r="H74" s="545"/>
      <c r="I74" s="545"/>
      <c r="J74" s="546"/>
      <c r="K74" s="543"/>
      <c r="L74" s="544"/>
      <c r="M74" s="544"/>
      <c r="N74" s="544"/>
      <c r="O74" s="543"/>
      <c r="P74" s="545"/>
      <c r="Q74" s="545"/>
      <c r="R74" s="545"/>
    </row>
    <row r="75" spans="2:18" ht="15.75" x14ac:dyDescent="0.25">
      <c r="B75" s="543"/>
      <c r="C75" s="544"/>
      <c r="D75" s="544"/>
      <c r="E75" s="544"/>
      <c r="F75" s="543"/>
      <c r="G75" s="545"/>
      <c r="H75" s="545"/>
      <c r="I75" s="545"/>
      <c r="J75" s="546"/>
      <c r="K75" s="543"/>
      <c r="L75" s="544"/>
      <c r="M75" s="544"/>
      <c r="N75" s="544"/>
      <c r="O75" s="543"/>
      <c r="P75" s="545"/>
      <c r="Q75" s="545"/>
      <c r="R75" s="545"/>
    </row>
    <row r="76" spans="2:18" ht="15.75" x14ac:dyDescent="0.25">
      <c r="B76" s="543"/>
      <c r="C76" s="544"/>
      <c r="D76" s="544"/>
      <c r="E76" s="544"/>
      <c r="F76" s="543"/>
      <c r="G76" s="545"/>
      <c r="H76" s="545"/>
      <c r="I76" s="545"/>
      <c r="J76" s="546"/>
      <c r="K76" s="543"/>
      <c r="L76" s="544"/>
      <c r="M76" s="544"/>
      <c r="N76" s="544"/>
      <c r="O76" s="543"/>
      <c r="P76" s="545"/>
      <c r="Q76" s="545"/>
      <c r="R76" s="545"/>
    </row>
    <row r="77" spans="2:18" ht="15.75" x14ac:dyDescent="0.25">
      <c r="B77" s="547" t="s">
        <v>293</v>
      </c>
      <c r="C77" s="548"/>
      <c r="D77" s="548"/>
      <c r="E77" s="548"/>
      <c r="F77" s="547"/>
      <c r="G77" s="549"/>
      <c r="H77" s="549"/>
      <c r="I77" s="549"/>
      <c r="J77" s="493"/>
      <c r="K77" s="547" t="s">
        <v>294</v>
      </c>
      <c r="L77" s="548"/>
      <c r="M77" s="548"/>
      <c r="N77" s="548"/>
      <c r="O77" s="547"/>
      <c r="P77" s="549"/>
      <c r="Q77" s="549"/>
      <c r="R77" s="549"/>
    </row>
    <row r="78" spans="2:18" ht="16.5" thickBot="1" x14ac:dyDescent="0.3">
      <c r="B78" s="551" t="s">
        <v>185</v>
      </c>
      <c r="C78" s="552"/>
      <c r="D78" s="552"/>
      <c r="E78" s="552"/>
      <c r="F78" s="551"/>
      <c r="G78" s="550"/>
      <c r="H78" s="550"/>
      <c r="I78" s="550"/>
      <c r="J78" s="493"/>
      <c r="K78" s="551" t="s">
        <v>185</v>
      </c>
      <c r="L78" s="552"/>
      <c r="M78" s="552"/>
      <c r="N78" s="552"/>
      <c r="O78" s="551"/>
      <c r="P78" s="550"/>
      <c r="Q78" s="550"/>
      <c r="R78" s="550"/>
    </row>
    <row r="79" spans="2:18" ht="21.75" thickBot="1" x14ac:dyDescent="0.4">
      <c r="B79" s="490" t="s">
        <v>111</v>
      </c>
      <c r="C79" s="491"/>
      <c r="D79" s="491"/>
      <c r="E79" s="491"/>
      <c r="F79" s="491"/>
      <c r="G79" s="491"/>
      <c r="H79" s="491"/>
      <c r="I79" s="492"/>
      <c r="J79" s="493"/>
      <c r="K79" s="490" t="s">
        <v>112</v>
      </c>
      <c r="L79" s="491"/>
      <c r="M79" s="491"/>
      <c r="N79" s="491"/>
      <c r="O79" s="491"/>
      <c r="P79" s="491"/>
      <c r="Q79" s="491"/>
      <c r="R79" s="492"/>
    </row>
    <row r="80" spans="2:18" ht="19.5" thickBot="1" x14ac:dyDescent="0.35">
      <c r="B80" s="494" t="s">
        <v>310</v>
      </c>
      <c r="C80" s="495"/>
      <c r="D80" s="496"/>
      <c r="E80" s="497"/>
      <c r="F80" s="494" t="s">
        <v>311</v>
      </c>
      <c r="G80" s="495"/>
      <c r="H80" s="496"/>
      <c r="I80" s="497"/>
      <c r="J80" s="493"/>
      <c r="K80" s="494" t="s">
        <v>310</v>
      </c>
      <c r="L80" s="495"/>
      <c r="M80" s="496"/>
      <c r="N80" s="497"/>
      <c r="O80" s="494" t="s">
        <v>311</v>
      </c>
      <c r="P80" s="495"/>
      <c r="Q80" s="496"/>
      <c r="R80" s="497"/>
    </row>
    <row r="81" spans="2:18" ht="30.75" thickBot="1" x14ac:dyDescent="0.25">
      <c r="B81" s="498" t="s">
        <v>113</v>
      </c>
      <c r="C81" s="499" t="s">
        <v>93</v>
      </c>
      <c r="D81" s="500" t="s">
        <v>139</v>
      </c>
      <c r="E81" s="501" t="s">
        <v>114</v>
      </c>
      <c r="F81" s="498" t="s">
        <v>113</v>
      </c>
      <c r="G81" s="499" t="s">
        <v>93</v>
      </c>
      <c r="H81" s="500" t="s">
        <v>139</v>
      </c>
      <c r="I81" s="501" t="s">
        <v>114</v>
      </c>
      <c r="J81" s="493"/>
      <c r="K81" s="498" t="s">
        <v>113</v>
      </c>
      <c r="L81" s="499" t="s">
        <v>93</v>
      </c>
      <c r="M81" s="500" t="s">
        <v>139</v>
      </c>
      <c r="N81" s="501" t="s">
        <v>114</v>
      </c>
      <c r="O81" s="498" t="s">
        <v>113</v>
      </c>
      <c r="P81" s="499" t="s">
        <v>93</v>
      </c>
      <c r="Q81" s="500" t="s">
        <v>139</v>
      </c>
      <c r="R81" s="501" t="s">
        <v>114</v>
      </c>
    </row>
    <row r="82" spans="2:18" ht="16.5" thickBot="1" x14ac:dyDescent="0.3">
      <c r="B82" s="502" t="s">
        <v>106</v>
      </c>
      <c r="C82" s="503">
        <v>123025.026</v>
      </c>
      <c r="D82" s="504">
        <v>558308.32299999997</v>
      </c>
      <c r="E82" s="505">
        <v>139695.954</v>
      </c>
      <c r="F82" s="506" t="s">
        <v>106</v>
      </c>
      <c r="G82" s="507">
        <v>153079.31200000001</v>
      </c>
      <c r="H82" s="508">
        <v>705976.90899999999</v>
      </c>
      <c r="I82" s="505">
        <v>127850.81200000001</v>
      </c>
      <c r="J82" s="493"/>
      <c r="K82" s="502" t="s">
        <v>106</v>
      </c>
      <c r="L82" s="503">
        <v>42191.040000000001</v>
      </c>
      <c r="M82" s="504">
        <v>191529.22099999999</v>
      </c>
      <c r="N82" s="505">
        <v>78079.289999999994</v>
      </c>
      <c r="O82" s="506" t="s">
        <v>106</v>
      </c>
      <c r="P82" s="507">
        <v>55689.587</v>
      </c>
      <c r="Q82" s="508">
        <v>256927.93</v>
      </c>
      <c r="R82" s="505">
        <v>71126.316000000006</v>
      </c>
    </row>
    <row r="83" spans="2:18" ht="15.75" x14ac:dyDescent="0.25">
      <c r="B83" s="509" t="s">
        <v>235</v>
      </c>
      <c r="C83" s="510">
        <v>26838.001</v>
      </c>
      <c r="D83" s="510">
        <v>121815.567</v>
      </c>
      <c r="E83" s="510">
        <v>32170.802</v>
      </c>
      <c r="F83" s="511" t="s">
        <v>235</v>
      </c>
      <c r="G83" s="512">
        <v>35568.315999999999</v>
      </c>
      <c r="H83" s="513">
        <v>163756.31299999999</v>
      </c>
      <c r="I83" s="514">
        <v>32721.064999999999</v>
      </c>
      <c r="J83" s="493"/>
      <c r="K83" s="509" t="s">
        <v>70</v>
      </c>
      <c r="L83" s="510">
        <v>7734.59</v>
      </c>
      <c r="M83" s="510">
        <v>35114.851000000002</v>
      </c>
      <c r="N83" s="510">
        <v>14284.387000000001</v>
      </c>
      <c r="O83" s="511" t="s">
        <v>70</v>
      </c>
      <c r="P83" s="512">
        <v>12384.602999999999</v>
      </c>
      <c r="Q83" s="513">
        <v>57087.286</v>
      </c>
      <c r="R83" s="514">
        <v>14302.628000000001</v>
      </c>
    </row>
    <row r="84" spans="2:18" ht="15.75" x14ac:dyDescent="0.25">
      <c r="B84" s="515" t="s">
        <v>147</v>
      </c>
      <c r="C84" s="516">
        <v>26461.544000000002</v>
      </c>
      <c r="D84" s="516">
        <v>120095.954</v>
      </c>
      <c r="E84" s="516">
        <v>30761.24</v>
      </c>
      <c r="F84" s="517" t="s">
        <v>147</v>
      </c>
      <c r="G84" s="518">
        <v>19654.825000000001</v>
      </c>
      <c r="H84" s="519">
        <v>91135.035000000003</v>
      </c>
      <c r="I84" s="520">
        <v>15673.647999999999</v>
      </c>
      <c r="J84" s="493"/>
      <c r="K84" s="515" t="s">
        <v>235</v>
      </c>
      <c r="L84" s="516">
        <v>6668.9059999999999</v>
      </c>
      <c r="M84" s="516">
        <v>30314.475999999999</v>
      </c>
      <c r="N84" s="516">
        <v>5690.8459999999995</v>
      </c>
      <c r="O84" s="517" t="s">
        <v>69</v>
      </c>
      <c r="P84" s="518">
        <v>10416.421</v>
      </c>
      <c r="Q84" s="519">
        <v>48188.432999999997</v>
      </c>
      <c r="R84" s="520">
        <v>4681.7349999999997</v>
      </c>
    </row>
    <row r="85" spans="2:18" ht="15.75" x14ac:dyDescent="0.25">
      <c r="B85" s="515" t="s">
        <v>184</v>
      </c>
      <c r="C85" s="516">
        <v>9156.6679999999997</v>
      </c>
      <c r="D85" s="516">
        <v>41586.535000000003</v>
      </c>
      <c r="E85" s="516">
        <v>8903</v>
      </c>
      <c r="F85" s="517" t="s">
        <v>70</v>
      </c>
      <c r="G85" s="518">
        <v>15387.664000000001</v>
      </c>
      <c r="H85" s="519">
        <v>70969.512000000002</v>
      </c>
      <c r="I85" s="520">
        <v>19551.420999999998</v>
      </c>
      <c r="J85" s="493"/>
      <c r="K85" s="515" t="s">
        <v>69</v>
      </c>
      <c r="L85" s="516">
        <v>6142.1580000000004</v>
      </c>
      <c r="M85" s="516">
        <v>27894.01</v>
      </c>
      <c r="N85" s="516">
        <v>5072.058</v>
      </c>
      <c r="O85" s="517" t="s">
        <v>235</v>
      </c>
      <c r="P85" s="518">
        <v>6980.16</v>
      </c>
      <c r="Q85" s="519">
        <v>32188.184000000001</v>
      </c>
      <c r="R85" s="520">
        <v>3391.1930000000002</v>
      </c>
    </row>
    <row r="86" spans="2:18" ht="15.75" x14ac:dyDescent="0.25">
      <c r="B86" s="515" t="s">
        <v>70</v>
      </c>
      <c r="C86" s="516">
        <v>8174.4790000000003</v>
      </c>
      <c r="D86" s="516">
        <v>37035.237999999998</v>
      </c>
      <c r="E86" s="516">
        <v>17027.191999999999</v>
      </c>
      <c r="F86" s="517" t="s">
        <v>184</v>
      </c>
      <c r="G86" s="518">
        <v>9691.8240000000005</v>
      </c>
      <c r="H86" s="519">
        <v>44621.807000000001</v>
      </c>
      <c r="I86" s="520">
        <v>6520</v>
      </c>
      <c r="J86" s="493"/>
      <c r="K86" s="515" t="s">
        <v>115</v>
      </c>
      <c r="L86" s="516">
        <v>5025.0950000000003</v>
      </c>
      <c r="M86" s="516">
        <v>22826.359</v>
      </c>
      <c r="N86" s="516">
        <v>2261.6379999999999</v>
      </c>
      <c r="O86" s="517" t="s">
        <v>121</v>
      </c>
      <c r="P86" s="518">
        <v>4447.3119999999999</v>
      </c>
      <c r="Q86" s="519">
        <v>20522.904999999999</v>
      </c>
      <c r="R86" s="520">
        <v>5369.1840000000002</v>
      </c>
    </row>
    <row r="87" spans="2:18" ht="15.75" x14ac:dyDescent="0.25">
      <c r="B87" s="515" t="s">
        <v>187</v>
      </c>
      <c r="C87" s="516">
        <v>4910.3530000000001</v>
      </c>
      <c r="D87" s="516">
        <v>22269.278999999999</v>
      </c>
      <c r="E87" s="516">
        <v>4697.1000000000004</v>
      </c>
      <c r="F87" s="517" t="s">
        <v>186</v>
      </c>
      <c r="G87" s="518">
        <v>6454.4260000000004</v>
      </c>
      <c r="H87" s="519">
        <v>29777.946</v>
      </c>
      <c r="I87" s="520">
        <v>4467.6750000000002</v>
      </c>
      <c r="J87" s="493"/>
      <c r="K87" s="515" t="s">
        <v>121</v>
      </c>
      <c r="L87" s="516">
        <v>4034.7669999999998</v>
      </c>
      <c r="M87" s="516">
        <v>18307.349999999999</v>
      </c>
      <c r="N87" s="516">
        <v>5850.0389999999998</v>
      </c>
      <c r="O87" s="517" t="s">
        <v>118</v>
      </c>
      <c r="P87" s="518">
        <v>3755.9119999999998</v>
      </c>
      <c r="Q87" s="519">
        <v>17354.327000000001</v>
      </c>
      <c r="R87" s="520">
        <v>17613.550999999999</v>
      </c>
    </row>
    <row r="88" spans="2:18" ht="15.75" x14ac:dyDescent="0.25">
      <c r="B88" s="515" t="s">
        <v>115</v>
      </c>
      <c r="C88" s="516">
        <v>3427.0790000000002</v>
      </c>
      <c r="D88" s="516">
        <v>15560.003000000001</v>
      </c>
      <c r="E88" s="516">
        <v>3021.9369999999999</v>
      </c>
      <c r="F88" s="517" t="s">
        <v>187</v>
      </c>
      <c r="G88" s="518">
        <v>5814.308</v>
      </c>
      <c r="H88" s="519">
        <v>26789.105</v>
      </c>
      <c r="I88" s="520">
        <v>3729.45</v>
      </c>
      <c r="J88" s="493"/>
      <c r="K88" s="515" t="s">
        <v>118</v>
      </c>
      <c r="L88" s="516">
        <v>3751.3029999999999</v>
      </c>
      <c r="M88" s="516">
        <v>17034.701000000001</v>
      </c>
      <c r="N88" s="516">
        <v>22536.316999999999</v>
      </c>
      <c r="O88" s="517" t="s">
        <v>115</v>
      </c>
      <c r="P88" s="518">
        <v>2896.3249999999998</v>
      </c>
      <c r="Q88" s="519">
        <v>13358.621999999999</v>
      </c>
      <c r="R88" s="520">
        <v>651.09100000000001</v>
      </c>
    </row>
    <row r="89" spans="2:18" ht="15.75" x14ac:dyDescent="0.25">
      <c r="B89" s="515" t="s">
        <v>186</v>
      </c>
      <c r="C89" s="516">
        <v>3253.145</v>
      </c>
      <c r="D89" s="516">
        <v>14737.127</v>
      </c>
      <c r="E89" s="516">
        <v>3394.5</v>
      </c>
      <c r="F89" s="517" t="s">
        <v>115</v>
      </c>
      <c r="G89" s="518">
        <v>4177.732</v>
      </c>
      <c r="H89" s="519">
        <v>19312.192999999999</v>
      </c>
      <c r="I89" s="520">
        <v>3244.1109999999999</v>
      </c>
      <c r="J89" s="493"/>
      <c r="K89" s="515" t="s">
        <v>119</v>
      </c>
      <c r="L89" s="516">
        <v>2142.9380000000001</v>
      </c>
      <c r="M89" s="516">
        <v>9706.0990000000002</v>
      </c>
      <c r="N89" s="516">
        <v>11506.151</v>
      </c>
      <c r="O89" s="517" t="s">
        <v>119</v>
      </c>
      <c r="P89" s="518">
        <v>2348.453</v>
      </c>
      <c r="Q89" s="519">
        <v>10797.156999999999</v>
      </c>
      <c r="R89" s="520">
        <v>11242.581</v>
      </c>
    </row>
    <row r="90" spans="2:18" ht="15.75" x14ac:dyDescent="0.25">
      <c r="B90" s="515" t="s">
        <v>267</v>
      </c>
      <c r="C90" s="516">
        <v>3011.8589999999999</v>
      </c>
      <c r="D90" s="516">
        <v>13715.886</v>
      </c>
      <c r="E90" s="516">
        <v>3026.0749999999998</v>
      </c>
      <c r="F90" s="517" t="s">
        <v>165</v>
      </c>
      <c r="G90" s="518">
        <v>3753.2429999999999</v>
      </c>
      <c r="H90" s="519">
        <v>17300.150000000001</v>
      </c>
      <c r="I90" s="520">
        <v>3475</v>
      </c>
      <c r="J90" s="493"/>
      <c r="K90" s="515" t="s">
        <v>116</v>
      </c>
      <c r="L90" s="516">
        <v>861.44399999999996</v>
      </c>
      <c r="M90" s="516">
        <v>3904.2150000000001</v>
      </c>
      <c r="N90" s="516">
        <v>533.04</v>
      </c>
      <c r="O90" s="517" t="s">
        <v>147</v>
      </c>
      <c r="P90" s="518">
        <v>1916.0319999999999</v>
      </c>
      <c r="Q90" s="519">
        <v>8776.8310000000001</v>
      </c>
      <c r="R90" s="520">
        <v>809.10799999999995</v>
      </c>
    </row>
    <row r="91" spans="2:18" ht="15.75" x14ac:dyDescent="0.25">
      <c r="B91" s="515" t="s">
        <v>249</v>
      </c>
      <c r="C91" s="516">
        <v>2570.886</v>
      </c>
      <c r="D91" s="516">
        <v>11665.912</v>
      </c>
      <c r="E91" s="516">
        <v>2809</v>
      </c>
      <c r="F91" s="517" t="s">
        <v>171</v>
      </c>
      <c r="G91" s="518">
        <v>3256.4180000000001</v>
      </c>
      <c r="H91" s="519">
        <v>14981.787</v>
      </c>
      <c r="I91" s="520">
        <v>2266</v>
      </c>
      <c r="J91" s="493"/>
      <c r="K91" s="515" t="s">
        <v>72</v>
      </c>
      <c r="L91" s="516">
        <v>834.74099999999999</v>
      </c>
      <c r="M91" s="516">
        <v>3780.9430000000002</v>
      </c>
      <c r="N91" s="516">
        <v>3365.8150000000001</v>
      </c>
      <c r="O91" s="517" t="s">
        <v>180</v>
      </c>
      <c r="P91" s="518">
        <v>1735.5830000000001</v>
      </c>
      <c r="Q91" s="519">
        <v>8057.8220000000001</v>
      </c>
      <c r="R91" s="520">
        <v>1440</v>
      </c>
    </row>
    <row r="92" spans="2:18" ht="15.75" x14ac:dyDescent="0.25">
      <c r="B92" s="515" t="s">
        <v>69</v>
      </c>
      <c r="C92" s="516">
        <v>2459.5590000000002</v>
      </c>
      <c r="D92" s="516">
        <v>11174.455</v>
      </c>
      <c r="E92" s="516">
        <v>2489.4470000000001</v>
      </c>
      <c r="F92" s="517" t="s">
        <v>232</v>
      </c>
      <c r="G92" s="518">
        <v>3018.596</v>
      </c>
      <c r="H92" s="519">
        <v>13901.635</v>
      </c>
      <c r="I92" s="520">
        <v>2049</v>
      </c>
      <c r="J92" s="493"/>
      <c r="K92" s="515" t="s">
        <v>247</v>
      </c>
      <c r="L92" s="516">
        <v>754.63400000000001</v>
      </c>
      <c r="M92" s="516">
        <v>3425.297</v>
      </c>
      <c r="N92" s="516">
        <v>1051.2739999999999</v>
      </c>
      <c r="O92" s="517" t="s">
        <v>116</v>
      </c>
      <c r="P92" s="518">
        <v>1606.7660000000001</v>
      </c>
      <c r="Q92" s="519">
        <v>7416.6130000000003</v>
      </c>
      <c r="R92" s="520">
        <v>1088.0239999999999</v>
      </c>
    </row>
    <row r="93" spans="2:18" ht="15.75" x14ac:dyDescent="0.25">
      <c r="B93" s="515" t="s">
        <v>189</v>
      </c>
      <c r="C93" s="516">
        <v>2380.2190000000001</v>
      </c>
      <c r="D93" s="516">
        <v>10796.159</v>
      </c>
      <c r="E93" s="516">
        <v>2208</v>
      </c>
      <c r="F93" s="517" t="s">
        <v>69</v>
      </c>
      <c r="G93" s="518">
        <v>2934.6909999999998</v>
      </c>
      <c r="H93" s="519">
        <v>13453.543</v>
      </c>
      <c r="I93" s="520">
        <v>2473.451</v>
      </c>
      <c r="J93" s="493"/>
      <c r="K93" s="515" t="s">
        <v>125</v>
      </c>
      <c r="L93" s="516">
        <v>750.37599999999998</v>
      </c>
      <c r="M93" s="516">
        <v>3402.8980000000001</v>
      </c>
      <c r="N93" s="516">
        <v>769.54100000000005</v>
      </c>
      <c r="O93" s="517" t="s">
        <v>72</v>
      </c>
      <c r="P93" s="518">
        <v>1272.0070000000001</v>
      </c>
      <c r="Q93" s="519">
        <v>5856.9390000000003</v>
      </c>
      <c r="R93" s="520">
        <v>4161.9430000000002</v>
      </c>
    </row>
    <row r="94" spans="2:18" ht="15.75" x14ac:dyDescent="0.25">
      <c r="B94" s="515" t="s">
        <v>125</v>
      </c>
      <c r="C94" s="516">
        <v>2018.604</v>
      </c>
      <c r="D94" s="516">
        <v>9148.61</v>
      </c>
      <c r="E94" s="516">
        <v>2403.2800000000002</v>
      </c>
      <c r="F94" s="517" t="s">
        <v>123</v>
      </c>
      <c r="G94" s="518">
        <v>2471.2310000000002</v>
      </c>
      <c r="H94" s="519">
        <v>11377.985000000001</v>
      </c>
      <c r="I94" s="520">
        <v>1357.827</v>
      </c>
      <c r="J94" s="493"/>
      <c r="K94" s="515" t="s">
        <v>136</v>
      </c>
      <c r="L94" s="516">
        <v>596.971</v>
      </c>
      <c r="M94" s="516">
        <v>2702.6709999999998</v>
      </c>
      <c r="N94" s="516">
        <v>2229.4760000000001</v>
      </c>
      <c r="O94" s="517" t="s">
        <v>123</v>
      </c>
      <c r="P94" s="518">
        <v>1121.4349999999999</v>
      </c>
      <c r="Q94" s="519">
        <v>5141.1779999999999</v>
      </c>
      <c r="R94" s="520">
        <v>1265.7139999999999</v>
      </c>
    </row>
    <row r="95" spans="2:18" ht="15.75" x14ac:dyDescent="0.25">
      <c r="B95" s="515" t="s">
        <v>232</v>
      </c>
      <c r="C95" s="516">
        <v>1885.569</v>
      </c>
      <c r="D95" s="516">
        <v>8526.3490000000002</v>
      </c>
      <c r="E95" s="516">
        <v>1446.001</v>
      </c>
      <c r="F95" s="517" t="s">
        <v>249</v>
      </c>
      <c r="G95" s="518">
        <v>2303.4630000000002</v>
      </c>
      <c r="H95" s="519">
        <v>10644.954</v>
      </c>
      <c r="I95" s="520">
        <v>1729.2</v>
      </c>
      <c r="J95" s="493"/>
      <c r="K95" s="515" t="s">
        <v>123</v>
      </c>
      <c r="L95" s="516">
        <v>579.50199999999995</v>
      </c>
      <c r="M95" s="516">
        <v>2620.5839999999998</v>
      </c>
      <c r="N95" s="516">
        <v>1512.3309999999999</v>
      </c>
      <c r="O95" s="517" t="s">
        <v>247</v>
      </c>
      <c r="P95" s="518">
        <v>1050.289</v>
      </c>
      <c r="Q95" s="519">
        <v>4849.8370000000004</v>
      </c>
      <c r="R95" s="520">
        <v>927.596</v>
      </c>
    </row>
    <row r="96" spans="2:18" ht="15.75" x14ac:dyDescent="0.25">
      <c r="B96" s="515" t="s">
        <v>313</v>
      </c>
      <c r="C96" s="516">
        <v>1778.6759999999999</v>
      </c>
      <c r="D96" s="516">
        <v>8040.915</v>
      </c>
      <c r="E96" s="516">
        <v>1885</v>
      </c>
      <c r="F96" s="517" t="s">
        <v>125</v>
      </c>
      <c r="G96" s="518">
        <v>2268.009</v>
      </c>
      <c r="H96" s="519">
        <v>10449.286</v>
      </c>
      <c r="I96" s="520">
        <v>2005.0219999999999</v>
      </c>
      <c r="J96" s="493"/>
      <c r="K96" s="515" t="s">
        <v>147</v>
      </c>
      <c r="L96" s="516">
        <v>380.55900000000003</v>
      </c>
      <c r="M96" s="516">
        <v>1723.665</v>
      </c>
      <c r="N96" s="516">
        <v>154.36199999999999</v>
      </c>
      <c r="O96" s="517" t="s">
        <v>136</v>
      </c>
      <c r="P96" s="518">
        <v>644.48199999999997</v>
      </c>
      <c r="Q96" s="519">
        <v>2972.2559999999999</v>
      </c>
      <c r="R96" s="520">
        <v>2008.3579999999999</v>
      </c>
    </row>
    <row r="97" spans="2:18" ht="15.75" x14ac:dyDescent="0.25">
      <c r="B97" s="515" t="s">
        <v>124</v>
      </c>
      <c r="C97" s="516">
        <v>1763.6479999999999</v>
      </c>
      <c r="D97" s="516">
        <v>8007.5510000000004</v>
      </c>
      <c r="E97" s="516">
        <v>2125.2539999999999</v>
      </c>
      <c r="F97" s="517" t="s">
        <v>314</v>
      </c>
      <c r="G97" s="518">
        <v>2019.94</v>
      </c>
      <c r="H97" s="519">
        <v>9400.9719999999998</v>
      </c>
      <c r="I97" s="520">
        <v>1216.0550000000001</v>
      </c>
      <c r="J97" s="493"/>
      <c r="K97" s="515" t="s">
        <v>292</v>
      </c>
      <c r="L97" s="516">
        <v>353.16500000000002</v>
      </c>
      <c r="M97" s="516">
        <v>1616.2729999999999</v>
      </c>
      <c r="N97" s="516">
        <v>380</v>
      </c>
      <c r="O97" s="517" t="s">
        <v>132</v>
      </c>
      <c r="P97" s="518">
        <v>543.67499999999995</v>
      </c>
      <c r="Q97" s="519">
        <v>2503.239</v>
      </c>
      <c r="R97" s="520">
        <v>159.38200000000001</v>
      </c>
    </row>
    <row r="98" spans="2:18" ht="16.5" thickBot="1" x14ac:dyDescent="0.3">
      <c r="B98" s="521" t="s">
        <v>180</v>
      </c>
      <c r="C98" s="522">
        <v>1566.3219999999999</v>
      </c>
      <c r="D98" s="522">
        <v>7117.1049999999996</v>
      </c>
      <c r="E98" s="522">
        <v>2064.393</v>
      </c>
      <c r="F98" s="523" t="s">
        <v>267</v>
      </c>
      <c r="G98" s="524">
        <v>1971.4580000000001</v>
      </c>
      <c r="H98" s="525">
        <v>9111.8860000000004</v>
      </c>
      <c r="I98" s="526">
        <v>1241</v>
      </c>
      <c r="J98" s="493"/>
      <c r="K98" s="521" t="s">
        <v>127</v>
      </c>
      <c r="L98" s="522">
        <v>334.49599999999998</v>
      </c>
      <c r="M98" s="522">
        <v>1514.9839999999999</v>
      </c>
      <c r="N98" s="522">
        <v>256.14999999999998</v>
      </c>
      <c r="O98" s="523" t="s">
        <v>292</v>
      </c>
      <c r="P98" s="524">
        <v>509.76600000000002</v>
      </c>
      <c r="Q98" s="525">
        <v>2370.91</v>
      </c>
      <c r="R98" s="526">
        <v>440</v>
      </c>
    </row>
    <row r="99" spans="2:18" x14ac:dyDescent="0.2">
      <c r="B99" s="527"/>
      <c r="C99" s="527"/>
      <c r="D99" s="527"/>
      <c r="E99" s="527"/>
      <c r="F99" s="527"/>
      <c r="G99" s="527"/>
      <c r="H99" s="527"/>
      <c r="I99" s="527"/>
      <c r="J99" s="527"/>
      <c r="K99" s="527"/>
      <c r="L99" s="527"/>
      <c r="M99" s="527"/>
      <c r="N99" s="527"/>
      <c r="O99" s="527"/>
      <c r="P99" s="527"/>
      <c r="Q99" s="527"/>
      <c r="R99" s="527"/>
    </row>
    <row r="100" spans="2:18" x14ac:dyDescent="0.2">
      <c r="B100" s="527"/>
      <c r="C100" s="527"/>
      <c r="D100" s="527"/>
      <c r="E100" s="527"/>
      <c r="F100" s="527"/>
      <c r="G100" s="527"/>
      <c r="H100" s="527"/>
      <c r="I100" s="527"/>
      <c r="J100" s="527"/>
      <c r="K100" s="527"/>
      <c r="L100" s="527"/>
      <c r="M100" s="527"/>
      <c r="N100" s="527"/>
      <c r="O100" s="527"/>
      <c r="P100" s="527"/>
      <c r="Q100" s="527"/>
      <c r="R100" s="527"/>
    </row>
    <row r="101" spans="2:18" ht="16.5" x14ac:dyDescent="0.25">
      <c r="B101" s="553"/>
      <c r="C101" s="553"/>
      <c r="D101" s="553"/>
      <c r="E101" s="553"/>
      <c r="F101" s="553"/>
      <c r="G101" s="553"/>
      <c r="H101" s="553"/>
      <c r="I101" s="554"/>
      <c r="J101" s="554"/>
      <c r="K101" s="553"/>
      <c r="L101" s="553"/>
      <c r="M101" s="553"/>
      <c r="N101" s="553"/>
      <c r="O101" s="553"/>
      <c r="P101" s="553"/>
      <c r="Q101" s="553"/>
      <c r="R101" s="554"/>
    </row>
    <row r="102" spans="2:18" ht="15.75" x14ac:dyDescent="0.25">
      <c r="B102" s="528" t="s">
        <v>295</v>
      </c>
      <c r="C102" s="528"/>
      <c r="D102" s="528"/>
      <c r="E102" s="528"/>
      <c r="F102" s="528"/>
      <c r="G102" s="530"/>
      <c r="H102" s="530"/>
      <c r="I102" s="530"/>
      <c r="J102" s="530"/>
      <c r="K102" s="528" t="s">
        <v>296</v>
      </c>
      <c r="L102" s="528"/>
      <c r="M102" s="528"/>
      <c r="N102" s="528"/>
      <c r="O102" s="528"/>
      <c r="P102" s="530"/>
      <c r="Q102" s="530"/>
      <c r="R102" s="530"/>
    </row>
    <row r="103" spans="2:18" ht="16.5" thickBot="1" x14ac:dyDescent="0.3">
      <c r="B103" s="531" t="s">
        <v>185</v>
      </c>
      <c r="C103" s="528"/>
      <c r="D103" s="528"/>
      <c r="E103" s="528"/>
      <c r="F103" s="528"/>
      <c r="G103" s="530"/>
      <c r="H103" s="530"/>
      <c r="I103" s="530"/>
      <c r="J103" s="530"/>
      <c r="K103" s="531" t="s">
        <v>185</v>
      </c>
      <c r="L103" s="528"/>
      <c r="M103" s="528"/>
      <c r="N103" s="528"/>
      <c r="O103" s="528"/>
      <c r="P103" s="530"/>
      <c r="Q103" s="530"/>
      <c r="R103" s="530"/>
    </row>
    <row r="104" spans="2:18" ht="16.5" thickBot="1" x14ac:dyDescent="0.3">
      <c r="B104" s="532" t="s">
        <v>111</v>
      </c>
      <c r="C104" s="533"/>
      <c r="D104" s="533"/>
      <c r="E104" s="533"/>
      <c r="F104" s="533"/>
      <c r="G104" s="533"/>
      <c r="H104" s="533"/>
      <c r="I104" s="534"/>
      <c r="J104" s="530"/>
      <c r="K104" s="532" t="s">
        <v>112</v>
      </c>
      <c r="L104" s="533"/>
      <c r="M104" s="533"/>
      <c r="N104" s="533"/>
      <c r="O104" s="533"/>
      <c r="P104" s="533"/>
      <c r="Q104" s="533"/>
      <c r="R104" s="534"/>
    </row>
    <row r="105" spans="2:18" ht="16.5" thickBot="1" x14ac:dyDescent="0.3">
      <c r="B105" s="535" t="s">
        <v>310</v>
      </c>
      <c r="C105" s="536"/>
      <c r="D105" s="537"/>
      <c r="E105" s="538"/>
      <c r="F105" s="535" t="s">
        <v>311</v>
      </c>
      <c r="G105" s="536"/>
      <c r="H105" s="537"/>
      <c r="I105" s="538"/>
      <c r="J105" s="530"/>
      <c r="K105" s="535" t="s">
        <v>310</v>
      </c>
      <c r="L105" s="536"/>
      <c r="M105" s="537"/>
      <c r="N105" s="538"/>
      <c r="O105" s="535" t="s">
        <v>311</v>
      </c>
      <c r="P105" s="536"/>
      <c r="Q105" s="537"/>
      <c r="R105" s="538"/>
    </row>
    <row r="106" spans="2:18" ht="32.25" thickBot="1" x14ac:dyDescent="0.3">
      <c r="B106" s="539" t="s">
        <v>113</v>
      </c>
      <c r="C106" s="540" t="s">
        <v>93</v>
      </c>
      <c r="D106" s="541" t="s">
        <v>139</v>
      </c>
      <c r="E106" s="542" t="s">
        <v>114</v>
      </c>
      <c r="F106" s="539" t="s">
        <v>113</v>
      </c>
      <c r="G106" s="540" t="s">
        <v>93</v>
      </c>
      <c r="H106" s="541" t="s">
        <v>139</v>
      </c>
      <c r="I106" s="542" t="s">
        <v>114</v>
      </c>
      <c r="J106" s="530"/>
      <c r="K106" s="539" t="s">
        <v>113</v>
      </c>
      <c r="L106" s="540" t="s">
        <v>93</v>
      </c>
      <c r="M106" s="541" t="s">
        <v>139</v>
      </c>
      <c r="N106" s="542" t="s">
        <v>114</v>
      </c>
      <c r="O106" s="539" t="s">
        <v>113</v>
      </c>
      <c r="P106" s="540" t="s">
        <v>93</v>
      </c>
      <c r="Q106" s="541" t="s">
        <v>139</v>
      </c>
      <c r="R106" s="542" t="s">
        <v>114</v>
      </c>
    </row>
    <row r="107" spans="2:18" ht="16.5" thickBot="1" x14ac:dyDescent="0.3">
      <c r="B107" s="502" t="s">
        <v>106</v>
      </c>
      <c r="C107" s="503">
        <v>118589.027</v>
      </c>
      <c r="D107" s="504">
        <v>538439.375</v>
      </c>
      <c r="E107" s="505">
        <v>30974.855</v>
      </c>
      <c r="F107" s="506" t="s">
        <v>106</v>
      </c>
      <c r="G107" s="507">
        <v>298245.02799999999</v>
      </c>
      <c r="H107" s="508">
        <v>1375209.361</v>
      </c>
      <c r="I107" s="505">
        <v>48483.896999999997</v>
      </c>
      <c r="J107" s="530"/>
      <c r="K107" s="502" t="s">
        <v>106</v>
      </c>
      <c r="L107" s="503">
        <v>68017.790999999997</v>
      </c>
      <c r="M107" s="504">
        <v>308943.125</v>
      </c>
      <c r="N107" s="505">
        <v>18740.321</v>
      </c>
      <c r="O107" s="506" t="s">
        <v>106</v>
      </c>
      <c r="P107" s="507">
        <v>87187.964000000007</v>
      </c>
      <c r="Q107" s="508">
        <v>402182.33100000001</v>
      </c>
      <c r="R107" s="505">
        <v>14265.456</v>
      </c>
    </row>
    <row r="108" spans="2:18" ht="15.75" x14ac:dyDescent="0.25">
      <c r="B108" s="509" t="s">
        <v>119</v>
      </c>
      <c r="C108" s="510">
        <v>19495.848999999998</v>
      </c>
      <c r="D108" s="510">
        <v>88477.8</v>
      </c>
      <c r="E108" s="510">
        <v>5171.7569999999996</v>
      </c>
      <c r="F108" s="511" t="s">
        <v>235</v>
      </c>
      <c r="G108" s="512">
        <v>51669.468999999997</v>
      </c>
      <c r="H108" s="513">
        <v>238311.77900000001</v>
      </c>
      <c r="I108" s="514">
        <v>7992.38</v>
      </c>
      <c r="J108" s="530"/>
      <c r="K108" s="509" t="s">
        <v>235</v>
      </c>
      <c r="L108" s="510">
        <v>16488.440999999999</v>
      </c>
      <c r="M108" s="510">
        <v>74930.236000000004</v>
      </c>
      <c r="N108" s="510">
        <v>3924.299</v>
      </c>
      <c r="O108" s="511" t="s">
        <v>70</v>
      </c>
      <c r="P108" s="512">
        <v>23644.822</v>
      </c>
      <c r="Q108" s="513">
        <v>109218.97100000001</v>
      </c>
      <c r="R108" s="514">
        <v>3754.6260000000002</v>
      </c>
    </row>
    <row r="109" spans="2:18" ht="15.75" x14ac:dyDescent="0.25">
      <c r="B109" s="515" t="s">
        <v>128</v>
      </c>
      <c r="C109" s="516">
        <v>14175.74</v>
      </c>
      <c r="D109" s="516">
        <v>64389.167000000001</v>
      </c>
      <c r="E109" s="516">
        <v>3654.9279999999999</v>
      </c>
      <c r="F109" s="517" t="s">
        <v>69</v>
      </c>
      <c r="G109" s="518">
        <v>44074.942000000003</v>
      </c>
      <c r="H109" s="519">
        <v>203735.86</v>
      </c>
      <c r="I109" s="520">
        <v>7055.12</v>
      </c>
      <c r="J109" s="530"/>
      <c r="K109" s="515" t="s">
        <v>70</v>
      </c>
      <c r="L109" s="516">
        <v>15509.204</v>
      </c>
      <c r="M109" s="516">
        <v>70387.205000000002</v>
      </c>
      <c r="N109" s="516">
        <v>4306.9110000000001</v>
      </c>
      <c r="O109" s="517" t="s">
        <v>121</v>
      </c>
      <c r="P109" s="518">
        <v>14273.983</v>
      </c>
      <c r="Q109" s="519">
        <v>65560.422999999995</v>
      </c>
      <c r="R109" s="520">
        <v>2132.2570000000001</v>
      </c>
    </row>
    <row r="110" spans="2:18" ht="15.75" x14ac:dyDescent="0.25">
      <c r="B110" s="515" t="s">
        <v>235</v>
      </c>
      <c r="C110" s="516">
        <v>12256.843999999999</v>
      </c>
      <c r="D110" s="516">
        <v>55730.998</v>
      </c>
      <c r="E110" s="516">
        <v>3259.3910000000001</v>
      </c>
      <c r="F110" s="517" t="s">
        <v>119</v>
      </c>
      <c r="G110" s="518">
        <v>39860.050000000003</v>
      </c>
      <c r="H110" s="519">
        <v>184006.31299999999</v>
      </c>
      <c r="I110" s="520">
        <v>6195.8</v>
      </c>
      <c r="J110" s="530"/>
      <c r="K110" s="515" t="s">
        <v>121</v>
      </c>
      <c r="L110" s="516">
        <v>9544.6910000000007</v>
      </c>
      <c r="M110" s="516">
        <v>43282.951000000001</v>
      </c>
      <c r="N110" s="516">
        <v>3249.99</v>
      </c>
      <c r="O110" s="517" t="s">
        <v>235</v>
      </c>
      <c r="P110" s="518">
        <v>14106.284</v>
      </c>
      <c r="Q110" s="519">
        <v>65214.226000000002</v>
      </c>
      <c r="R110" s="520">
        <v>2174.6390000000001</v>
      </c>
    </row>
    <row r="111" spans="2:18" ht="15.75" x14ac:dyDescent="0.25">
      <c r="B111" s="515" t="s">
        <v>70</v>
      </c>
      <c r="C111" s="516">
        <v>8640.2880000000005</v>
      </c>
      <c r="D111" s="516">
        <v>39252.129000000001</v>
      </c>
      <c r="E111" s="516">
        <v>2470.1779999999999</v>
      </c>
      <c r="F111" s="517" t="s">
        <v>70</v>
      </c>
      <c r="G111" s="518">
        <v>30262.706999999999</v>
      </c>
      <c r="H111" s="519">
        <v>139640.508</v>
      </c>
      <c r="I111" s="520">
        <v>5520.3620000000001</v>
      </c>
      <c r="J111" s="530"/>
      <c r="K111" s="515" t="s">
        <v>115</v>
      </c>
      <c r="L111" s="516">
        <v>5712.4250000000002</v>
      </c>
      <c r="M111" s="516">
        <v>25909.371999999999</v>
      </c>
      <c r="N111" s="516">
        <v>1380.777</v>
      </c>
      <c r="O111" s="517" t="s">
        <v>180</v>
      </c>
      <c r="P111" s="518">
        <v>7235.9</v>
      </c>
      <c r="Q111" s="519">
        <v>33671.527000000002</v>
      </c>
      <c r="R111" s="520">
        <v>1161</v>
      </c>
    </row>
    <row r="112" spans="2:18" ht="15.75" x14ac:dyDescent="0.25">
      <c r="B112" s="515" t="s">
        <v>72</v>
      </c>
      <c r="C112" s="516">
        <v>8140.8850000000002</v>
      </c>
      <c r="D112" s="516">
        <v>36900.546999999999</v>
      </c>
      <c r="E112" s="516">
        <v>2082.3620000000001</v>
      </c>
      <c r="F112" s="517" t="s">
        <v>128</v>
      </c>
      <c r="G112" s="518">
        <v>18985.327000000001</v>
      </c>
      <c r="H112" s="519">
        <v>87322.107999999993</v>
      </c>
      <c r="I112" s="520">
        <v>3087.0390000000002</v>
      </c>
      <c r="J112" s="530"/>
      <c r="K112" s="515" t="s">
        <v>127</v>
      </c>
      <c r="L112" s="516">
        <v>5478.625</v>
      </c>
      <c r="M112" s="516">
        <v>24851.597000000002</v>
      </c>
      <c r="N112" s="516">
        <v>1576.152</v>
      </c>
      <c r="O112" s="517" t="s">
        <v>116</v>
      </c>
      <c r="P112" s="518">
        <v>5961.4459999999999</v>
      </c>
      <c r="Q112" s="519">
        <v>27357.733</v>
      </c>
      <c r="R112" s="520">
        <v>1069.9280000000001</v>
      </c>
    </row>
    <row r="113" spans="2:18" ht="15.75" x14ac:dyDescent="0.25">
      <c r="B113" s="515" t="s">
        <v>118</v>
      </c>
      <c r="C113" s="516">
        <v>7572.1180000000004</v>
      </c>
      <c r="D113" s="516">
        <v>34325.288999999997</v>
      </c>
      <c r="E113" s="516">
        <v>1987.8009999999999</v>
      </c>
      <c r="F113" s="517" t="s">
        <v>121</v>
      </c>
      <c r="G113" s="518">
        <v>17573.922999999999</v>
      </c>
      <c r="H113" s="519">
        <v>80802.436000000002</v>
      </c>
      <c r="I113" s="520">
        <v>3010.9690000000001</v>
      </c>
      <c r="J113" s="530"/>
      <c r="K113" s="515" t="s">
        <v>116</v>
      </c>
      <c r="L113" s="516">
        <v>4047.26</v>
      </c>
      <c r="M113" s="516">
        <v>18391.996999999999</v>
      </c>
      <c r="N113" s="516">
        <v>899.07100000000003</v>
      </c>
      <c r="O113" s="517" t="s">
        <v>127</v>
      </c>
      <c r="P113" s="518">
        <v>5847.5929999999998</v>
      </c>
      <c r="Q113" s="519">
        <v>26864.306</v>
      </c>
      <c r="R113" s="520">
        <v>1129.451</v>
      </c>
    </row>
    <row r="114" spans="2:18" ht="15.75" x14ac:dyDescent="0.25">
      <c r="B114" s="515" t="s">
        <v>136</v>
      </c>
      <c r="C114" s="516">
        <v>6779.7389999999996</v>
      </c>
      <c r="D114" s="516">
        <v>30732.821</v>
      </c>
      <c r="E114" s="516">
        <v>1782.4480000000001</v>
      </c>
      <c r="F114" s="517" t="s">
        <v>118</v>
      </c>
      <c r="G114" s="518">
        <v>15645.880999999999</v>
      </c>
      <c r="H114" s="519">
        <v>72169.982000000004</v>
      </c>
      <c r="I114" s="520">
        <v>2471.1849999999999</v>
      </c>
      <c r="J114" s="530"/>
      <c r="K114" s="515" t="s">
        <v>69</v>
      </c>
      <c r="L114" s="516">
        <v>3447.8029999999999</v>
      </c>
      <c r="M114" s="516">
        <v>15718.192999999999</v>
      </c>
      <c r="N114" s="516">
        <v>1268.557</v>
      </c>
      <c r="O114" s="517" t="s">
        <v>69</v>
      </c>
      <c r="P114" s="518">
        <v>5680.9849999999997</v>
      </c>
      <c r="Q114" s="519">
        <v>26251.126</v>
      </c>
      <c r="R114" s="520">
        <v>1010.673</v>
      </c>
    </row>
    <row r="115" spans="2:18" ht="15.75" x14ac:dyDescent="0.25">
      <c r="B115" s="515" t="s">
        <v>167</v>
      </c>
      <c r="C115" s="516">
        <v>5067.4650000000001</v>
      </c>
      <c r="D115" s="516">
        <v>23024.032999999999</v>
      </c>
      <c r="E115" s="516">
        <v>1484.925</v>
      </c>
      <c r="F115" s="517" t="s">
        <v>136</v>
      </c>
      <c r="G115" s="518">
        <v>12536.592000000001</v>
      </c>
      <c r="H115" s="519">
        <v>57582.192999999999</v>
      </c>
      <c r="I115" s="520">
        <v>2252.982</v>
      </c>
      <c r="J115" s="530"/>
      <c r="K115" s="515" t="s">
        <v>125</v>
      </c>
      <c r="L115" s="516">
        <v>2345.596</v>
      </c>
      <c r="M115" s="516">
        <v>10629.105</v>
      </c>
      <c r="N115" s="516">
        <v>700.48</v>
      </c>
      <c r="O115" s="517" t="s">
        <v>125</v>
      </c>
      <c r="P115" s="518">
        <v>4282.6009999999997</v>
      </c>
      <c r="Q115" s="519">
        <v>19760.427</v>
      </c>
      <c r="R115" s="520">
        <v>845.53899999999999</v>
      </c>
    </row>
    <row r="116" spans="2:18" ht="15.75" x14ac:dyDescent="0.25">
      <c r="B116" s="515" t="s">
        <v>69</v>
      </c>
      <c r="C116" s="516">
        <v>5010.1909999999998</v>
      </c>
      <c r="D116" s="516">
        <v>22778.685000000001</v>
      </c>
      <c r="E116" s="516">
        <v>1312.4690000000001</v>
      </c>
      <c r="F116" s="517" t="s">
        <v>72</v>
      </c>
      <c r="G116" s="518">
        <v>11002.416999999999</v>
      </c>
      <c r="H116" s="519">
        <v>50886.294000000002</v>
      </c>
      <c r="I116" s="520">
        <v>1665.626</v>
      </c>
      <c r="J116" s="530"/>
      <c r="K116" s="515" t="s">
        <v>118</v>
      </c>
      <c r="L116" s="516">
        <v>1197.4960000000001</v>
      </c>
      <c r="M116" s="516">
        <v>5448.2560000000003</v>
      </c>
      <c r="N116" s="516">
        <v>292.17099999999999</v>
      </c>
      <c r="O116" s="517" t="s">
        <v>118</v>
      </c>
      <c r="P116" s="518">
        <v>1677.3710000000001</v>
      </c>
      <c r="Q116" s="519">
        <v>7712.5389999999998</v>
      </c>
      <c r="R116" s="520">
        <v>245.95099999999999</v>
      </c>
    </row>
    <row r="117" spans="2:18" ht="15.75" x14ac:dyDescent="0.25">
      <c r="B117" s="515" t="s">
        <v>115</v>
      </c>
      <c r="C117" s="516">
        <v>4711.9750000000004</v>
      </c>
      <c r="D117" s="516">
        <v>21442.852999999999</v>
      </c>
      <c r="E117" s="516">
        <v>1162.971</v>
      </c>
      <c r="F117" s="517" t="s">
        <v>117</v>
      </c>
      <c r="G117" s="518">
        <v>8599.7260000000006</v>
      </c>
      <c r="H117" s="519">
        <v>39487.03</v>
      </c>
      <c r="I117" s="520">
        <v>1365.405</v>
      </c>
      <c r="J117" s="530"/>
      <c r="K117" s="515" t="s">
        <v>120</v>
      </c>
      <c r="L117" s="516">
        <v>1170.0889999999999</v>
      </c>
      <c r="M117" s="516">
        <v>5345.0360000000001</v>
      </c>
      <c r="N117" s="516">
        <v>265.09199999999998</v>
      </c>
      <c r="O117" s="517" t="s">
        <v>117</v>
      </c>
      <c r="P117" s="518">
        <v>1202.2729999999999</v>
      </c>
      <c r="Q117" s="519">
        <v>5533.9120000000003</v>
      </c>
      <c r="R117" s="520">
        <v>191.94800000000001</v>
      </c>
    </row>
    <row r="118" spans="2:18" ht="15.75" x14ac:dyDescent="0.25">
      <c r="B118" s="515" t="s">
        <v>180</v>
      </c>
      <c r="C118" s="516">
        <v>3591.9540000000002</v>
      </c>
      <c r="D118" s="516">
        <v>16234.628000000001</v>
      </c>
      <c r="E118" s="516">
        <v>936.31799999999998</v>
      </c>
      <c r="F118" s="517" t="s">
        <v>115</v>
      </c>
      <c r="G118" s="518">
        <v>7441.9960000000001</v>
      </c>
      <c r="H118" s="519">
        <v>34247.050000000003</v>
      </c>
      <c r="I118" s="520">
        <v>1294.789</v>
      </c>
      <c r="J118" s="530"/>
      <c r="K118" s="515" t="s">
        <v>119</v>
      </c>
      <c r="L118" s="516">
        <v>1048.2370000000001</v>
      </c>
      <c r="M118" s="516">
        <v>4787.7349999999997</v>
      </c>
      <c r="N118" s="516">
        <v>338.50799999999998</v>
      </c>
      <c r="O118" s="517" t="s">
        <v>115</v>
      </c>
      <c r="P118" s="518">
        <v>978.19399999999996</v>
      </c>
      <c r="Q118" s="519">
        <v>4445.915</v>
      </c>
      <c r="R118" s="520">
        <v>161.898</v>
      </c>
    </row>
    <row r="119" spans="2:18" ht="15.75" x14ac:dyDescent="0.25">
      <c r="B119" s="515" t="s">
        <v>126</v>
      </c>
      <c r="C119" s="516">
        <v>3182.893</v>
      </c>
      <c r="D119" s="516">
        <v>14430.643</v>
      </c>
      <c r="E119" s="516">
        <v>734.61</v>
      </c>
      <c r="F119" s="517" t="s">
        <v>167</v>
      </c>
      <c r="G119" s="518">
        <v>6363.3410000000003</v>
      </c>
      <c r="H119" s="519">
        <v>29425.993999999999</v>
      </c>
      <c r="I119" s="520">
        <v>1269.95</v>
      </c>
      <c r="J119" s="530"/>
      <c r="K119" s="515" t="s">
        <v>117</v>
      </c>
      <c r="L119" s="516">
        <v>835.04100000000005</v>
      </c>
      <c r="M119" s="516">
        <v>3794.5740000000001</v>
      </c>
      <c r="N119" s="516">
        <v>187.34800000000001</v>
      </c>
      <c r="O119" s="517" t="s">
        <v>126</v>
      </c>
      <c r="P119" s="518">
        <v>843.33100000000002</v>
      </c>
      <c r="Q119" s="519">
        <v>3875.346</v>
      </c>
      <c r="R119" s="520">
        <v>156.53899999999999</v>
      </c>
    </row>
    <row r="120" spans="2:18" ht="15.75" x14ac:dyDescent="0.25">
      <c r="B120" s="515" t="s">
        <v>123</v>
      </c>
      <c r="C120" s="516">
        <v>2916.279</v>
      </c>
      <c r="D120" s="516">
        <v>13250.323</v>
      </c>
      <c r="E120" s="516">
        <v>680.90599999999995</v>
      </c>
      <c r="F120" s="517" t="s">
        <v>123</v>
      </c>
      <c r="G120" s="518">
        <v>5878.3280000000004</v>
      </c>
      <c r="H120" s="519">
        <v>27152.767</v>
      </c>
      <c r="I120" s="520">
        <v>885.072</v>
      </c>
      <c r="J120" s="530"/>
      <c r="K120" s="515" t="s">
        <v>266</v>
      </c>
      <c r="L120" s="516">
        <v>281.85500000000002</v>
      </c>
      <c r="M120" s="516">
        <v>1297.44</v>
      </c>
      <c r="N120" s="516">
        <v>48.996000000000002</v>
      </c>
      <c r="O120" s="517" t="s">
        <v>170</v>
      </c>
      <c r="P120" s="518">
        <v>533.428</v>
      </c>
      <c r="Q120" s="519">
        <v>2490.5010000000002</v>
      </c>
      <c r="R120" s="520">
        <v>81.599999999999994</v>
      </c>
    </row>
    <row r="121" spans="2:18" ht="15.75" x14ac:dyDescent="0.25">
      <c r="B121" s="515" t="s">
        <v>174</v>
      </c>
      <c r="C121" s="516">
        <v>2236.8989999999999</v>
      </c>
      <c r="D121" s="516">
        <v>10167.163</v>
      </c>
      <c r="E121" s="516">
        <v>544.63099999999997</v>
      </c>
      <c r="F121" s="517" t="s">
        <v>126</v>
      </c>
      <c r="G121" s="518">
        <v>4039.319</v>
      </c>
      <c r="H121" s="519">
        <v>18635.034</v>
      </c>
      <c r="I121" s="520">
        <v>558.35900000000004</v>
      </c>
      <c r="J121" s="530"/>
      <c r="K121" s="515" t="s">
        <v>72</v>
      </c>
      <c r="L121" s="516">
        <v>217.38200000000001</v>
      </c>
      <c r="M121" s="516">
        <v>987.46</v>
      </c>
      <c r="N121" s="516">
        <v>44.027000000000001</v>
      </c>
      <c r="O121" s="517" t="s">
        <v>119</v>
      </c>
      <c r="P121" s="518">
        <v>350.98200000000003</v>
      </c>
      <c r="Q121" s="519">
        <v>1589.21</v>
      </c>
      <c r="R121" s="520">
        <v>64.028999999999996</v>
      </c>
    </row>
    <row r="122" spans="2:18" ht="15.75" x14ac:dyDescent="0.25">
      <c r="B122" s="515" t="s">
        <v>121</v>
      </c>
      <c r="C122" s="516">
        <v>1695.163</v>
      </c>
      <c r="D122" s="516">
        <v>7762.1360000000004</v>
      </c>
      <c r="E122" s="516">
        <v>408.09800000000001</v>
      </c>
      <c r="F122" s="517" t="s">
        <v>304</v>
      </c>
      <c r="G122" s="518">
        <v>3192.384</v>
      </c>
      <c r="H122" s="519">
        <v>14768.136</v>
      </c>
      <c r="I122" s="520">
        <v>484.2</v>
      </c>
      <c r="J122" s="530"/>
      <c r="K122" s="515" t="s">
        <v>126</v>
      </c>
      <c r="L122" s="516">
        <v>199.09700000000001</v>
      </c>
      <c r="M122" s="516">
        <v>913.86300000000006</v>
      </c>
      <c r="N122" s="516">
        <v>176.90199999999999</v>
      </c>
      <c r="O122" s="517" t="s">
        <v>163</v>
      </c>
      <c r="P122" s="518">
        <v>274.27199999999999</v>
      </c>
      <c r="Q122" s="519">
        <v>1280.4749999999999</v>
      </c>
      <c r="R122" s="520">
        <v>41</v>
      </c>
    </row>
    <row r="123" spans="2:18" ht="16.5" thickBot="1" x14ac:dyDescent="0.3">
      <c r="B123" s="521" t="s">
        <v>170</v>
      </c>
      <c r="C123" s="522">
        <v>1501.0550000000001</v>
      </c>
      <c r="D123" s="522">
        <v>6828.07</v>
      </c>
      <c r="E123" s="522">
        <v>406.16500000000002</v>
      </c>
      <c r="F123" s="523" t="s">
        <v>145</v>
      </c>
      <c r="G123" s="524">
        <v>2950.0729999999999</v>
      </c>
      <c r="H123" s="525">
        <v>13672.254999999999</v>
      </c>
      <c r="I123" s="526">
        <v>452.928</v>
      </c>
      <c r="J123" s="530"/>
      <c r="K123" s="521" t="s">
        <v>128</v>
      </c>
      <c r="L123" s="522">
        <v>196.14500000000001</v>
      </c>
      <c r="M123" s="522">
        <v>907.476</v>
      </c>
      <c r="N123" s="522">
        <v>27.414999999999999</v>
      </c>
      <c r="O123" s="523" t="s">
        <v>132</v>
      </c>
      <c r="P123" s="524">
        <v>148.60900000000001</v>
      </c>
      <c r="Q123" s="525">
        <v>698.995</v>
      </c>
      <c r="R123" s="526">
        <v>22</v>
      </c>
    </row>
    <row r="124" spans="2:18" x14ac:dyDescent="0.2">
      <c r="B124" s="527"/>
      <c r="C124" s="527"/>
      <c r="D124" s="527"/>
      <c r="E124" s="527"/>
      <c r="F124" s="527"/>
      <c r="G124" s="527"/>
      <c r="H124" s="527"/>
      <c r="I124" s="527"/>
      <c r="J124" s="527"/>
      <c r="K124" s="527"/>
      <c r="L124" s="527"/>
      <c r="M124" s="527"/>
      <c r="N124" s="527"/>
      <c r="O124" s="527"/>
      <c r="P124" s="527"/>
      <c r="Q124" s="527"/>
      <c r="R124" s="527"/>
    </row>
    <row r="125" spans="2:18" x14ac:dyDescent="0.2">
      <c r="B125" s="527"/>
      <c r="C125" s="527"/>
      <c r="D125" s="527"/>
      <c r="E125" s="527"/>
      <c r="F125" s="527"/>
      <c r="G125" s="527"/>
      <c r="H125" s="527"/>
      <c r="I125" s="527"/>
      <c r="J125" s="527"/>
      <c r="K125" s="527"/>
      <c r="L125" s="527"/>
      <c r="M125" s="527"/>
      <c r="N125" s="527"/>
      <c r="O125" s="527"/>
      <c r="P125" s="527"/>
      <c r="Q125" s="527"/>
      <c r="R125" s="527"/>
    </row>
    <row r="126" spans="2:18" x14ac:dyDescent="0.2">
      <c r="B126" s="527"/>
      <c r="C126" s="527"/>
      <c r="D126" s="527"/>
      <c r="E126" s="527"/>
      <c r="F126" s="527"/>
      <c r="G126" s="527"/>
      <c r="H126" s="527"/>
      <c r="I126" s="527"/>
      <c r="J126" s="527"/>
      <c r="K126" s="527"/>
      <c r="L126" s="527"/>
      <c r="M126" s="527"/>
      <c r="N126" s="527"/>
      <c r="O126" s="527"/>
      <c r="P126" s="527"/>
      <c r="Q126" s="527"/>
      <c r="R126" s="527"/>
    </row>
    <row r="127" spans="2:18" ht="16.5" x14ac:dyDescent="0.25">
      <c r="B127" s="553"/>
      <c r="C127" s="553"/>
      <c r="D127" s="553"/>
      <c r="E127" s="553"/>
      <c r="F127" s="553"/>
      <c r="G127" s="553"/>
      <c r="H127" s="553"/>
      <c r="I127" s="554"/>
      <c r="J127" s="554"/>
      <c r="K127" s="553"/>
      <c r="L127" s="553"/>
      <c r="M127" s="553"/>
      <c r="N127" s="553"/>
      <c r="O127" s="553"/>
      <c r="P127" s="555"/>
      <c r="Q127" s="555"/>
      <c r="R127" s="546"/>
    </row>
    <row r="128" spans="2:18" ht="15.75" x14ac:dyDescent="0.25">
      <c r="B128" s="528" t="s">
        <v>297</v>
      </c>
      <c r="C128" s="528"/>
      <c r="D128" s="528"/>
      <c r="E128" s="528"/>
      <c r="F128" s="528"/>
      <c r="G128" s="528"/>
      <c r="H128" s="528"/>
      <c r="I128" s="530"/>
      <c r="J128" s="530"/>
      <c r="K128" s="528" t="s">
        <v>298</v>
      </c>
      <c r="L128" s="528"/>
      <c r="M128" s="528"/>
      <c r="N128" s="528"/>
      <c r="O128" s="528"/>
      <c r="P128" s="528"/>
      <c r="Q128" s="528"/>
      <c r="R128" s="530"/>
    </row>
    <row r="129" spans="2:31" ht="16.5" thickBot="1" x14ac:dyDescent="0.3">
      <c r="B129" s="531" t="s">
        <v>185</v>
      </c>
      <c r="C129" s="528"/>
      <c r="D129" s="528"/>
      <c r="E129" s="528"/>
      <c r="F129" s="530"/>
      <c r="G129" s="530"/>
      <c r="H129" s="530"/>
      <c r="I129" s="530"/>
      <c r="J129" s="530"/>
      <c r="K129" s="531" t="s">
        <v>185</v>
      </c>
      <c r="L129" s="528"/>
      <c r="M129" s="528"/>
      <c r="N129" s="528"/>
      <c r="O129" s="530"/>
      <c r="P129" s="530"/>
      <c r="Q129" s="530"/>
      <c r="R129" s="530"/>
    </row>
    <row r="130" spans="2:31" ht="16.5" thickBot="1" x14ac:dyDescent="0.3">
      <c r="B130" s="532" t="s">
        <v>111</v>
      </c>
      <c r="C130" s="533"/>
      <c r="D130" s="533"/>
      <c r="E130" s="533"/>
      <c r="F130" s="533"/>
      <c r="G130" s="533"/>
      <c r="H130" s="533"/>
      <c r="I130" s="534"/>
      <c r="J130" s="530"/>
      <c r="K130" s="532" t="s">
        <v>112</v>
      </c>
      <c r="L130" s="533"/>
      <c r="M130" s="533"/>
      <c r="N130" s="533"/>
      <c r="O130" s="533"/>
      <c r="P130" s="533"/>
      <c r="Q130" s="533"/>
      <c r="R130" s="534"/>
    </row>
    <row r="131" spans="2:31" ht="16.5" thickBot="1" x14ac:dyDescent="0.3">
      <c r="B131" s="535" t="s">
        <v>310</v>
      </c>
      <c r="C131" s="536"/>
      <c r="D131" s="537"/>
      <c r="E131" s="538"/>
      <c r="F131" s="535" t="s">
        <v>311</v>
      </c>
      <c r="G131" s="536"/>
      <c r="H131" s="537"/>
      <c r="I131" s="538"/>
      <c r="J131" s="530"/>
      <c r="K131" s="535" t="s">
        <v>310</v>
      </c>
      <c r="L131" s="536"/>
      <c r="M131" s="537"/>
      <c r="N131" s="538"/>
      <c r="O131" s="535" t="s">
        <v>311</v>
      </c>
      <c r="P131" s="536"/>
      <c r="Q131" s="537"/>
      <c r="R131" s="538"/>
    </row>
    <row r="132" spans="2:31" ht="32.25" thickBot="1" x14ac:dyDescent="0.3">
      <c r="B132" s="539" t="s">
        <v>113</v>
      </c>
      <c r="C132" s="540" t="s">
        <v>93</v>
      </c>
      <c r="D132" s="541" t="s">
        <v>139</v>
      </c>
      <c r="E132" s="542" t="s">
        <v>114</v>
      </c>
      <c r="F132" s="539" t="s">
        <v>113</v>
      </c>
      <c r="G132" s="540" t="s">
        <v>93</v>
      </c>
      <c r="H132" s="541" t="s">
        <v>139</v>
      </c>
      <c r="I132" s="542" t="s">
        <v>114</v>
      </c>
      <c r="J132" s="530"/>
      <c r="K132" s="539" t="s">
        <v>113</v>
      </c>
      <c r="L132" s="540" t="s">
        <v>93</v>
      </c>
      <c r="M132" s="541" t="s">
        <v>139</v>
      </c>
      <c r="N132" s="542" t="s">
        <v>114</v>
      </c>
      <c r="O132" s="539" t="s">
        <v>113</v>
      </c>
      <c r="P132" s="540" t="s">
        <v>93</v>
      </c>
      <c r="Q132" s="541" t="s">
        <v>139</v>
      </c>
      <c r="R132" s="542" t="s">
        <v>114</v>
      </c>
    </row>
    <row r="133" spans="2:31" ht="16.5" thickBot="1" x14ac:dyDescent="0.3">
      <c r="B133" s="502" t="s">
        <v>106</v>
      </c>
      <c r="C133" s="503">
        <v>521069.886</v>
      </c>
      <c r="D133" s="504">
        <v>2363993.3769999999</v>
      </c>
      <c r="E133" s="505">
        <v>165915.372</v>
      </c>
      <c r="F133" s="506" t="s">
        <v>106</v>
      </c>
      <c r="G133" s="507">
        <v>665627.11800000002</v>
      </c>
      <c r="H133" s="508">
        <v>3071675.91</v>
      </c>
      <c r="I133" s="505">
        <v>167311.50899999999</v>
      </c>
      <c r="J133" s="530"/>
      <c r="K133" s="502" t="s">
        <v>106</v>
      </c>
      <c r="L133" s="503">
        <v>234957.08600000001</v>
      </c>
      <c r="M133" s="504">
        <v>1065835.3859999999</v>
      </c>
      <c r="N133" s="505">
        <v>61347.631000000001</v>
      </c>
      <c r="O133" s="506" t="s">
        <v>106</v>
      </c>
      <c r="P133" s="507">
        <v>289760.848</v>
      </c>
      <c r="Q133" s="508">
        <v>1336654.115</v>
      </c>
      <c r="R133" s="505">
        <v>61470.300999999999</v>
      </c>
    </row>
    <row r="134" spans="2:31" ht="15.75" x14ac:dyDescent="0.25">
      <c r="B134" s="509" t="s">
        <v>70</v>
      </c>
      <c r="C134" s="510">
        <v>54687.404999999999</v>
      </c>
      <c r="D134" s="510">
        <v>248124.18700000001</v>
      </c>
      <c r="E134" s="510">
        <v>22600.829000000002</v>
      </c>
      <c r="F134" s="511" t="s">
        <v>70</v>
      </c>
      <c r="G134" s="512">
        <v>76023.410999999993</v>
      </c>
      <c r="H134" s="513">
        <v>350554.234</v>
      </c>
      <c r="I134" s="514">
        <v>22781.091</v>
      </c>
      <c r="J134" s="530"/>
      <c r="K134" s="509" t="s">
        <v>70</v>
      </c>
      <c r="L134" s="510">
        <v>88879.906000000003</v>
      </c>
      <c r="M134" s="510">
        <v>403033.21399999998</v>
      </c>
      <c r="N134" s="510">
        <v>28050.125</v>
      </c>
      <c r="O134" s="511" t="s">
        <v>70</v>
      </c>
      <c r="P134" s="512">
        <v>106473.16800000001</v>
      </c>
      <c r="Q134" s="513">
        <v>491230.49599999998</v>
      </c>
      <c r="R134" s="514">
        <v>25619.109</v>
      </c>
    </row>
    <row r="135" spans="2:31" ht="15.75" x14ac:dyDescent="0.25">
      <c r="B135" s="515" t="s">
        <v>119</v>
      </c>
      <c r="C135" s="516">
        <v>53659.031999999999</v>
      </c>
      <c r="D135" s="516">
        <v>243395.37700000001</v>
      </c>
      <c r="E135" s="516">
        <v>16476.251</v>
      </c>
      <c r="F135" s="517" t="s">
        <v>119</v>
      </c>
      <c r="G135" s="518">
        <v>67963.001000000004</v>
      </c>
      <c r="H135" s="519">
        <v>313523.39</v>
      </c>
      <c r="I135" s="520">
        <v>15999.829</v>
      </c>
      <c r="J135" s="530"/>
      <c r="K135" s="515" t="s">
        <v>115</v>
      </c>
      <c r="L135" s="516">
        <v>29106.918000000001</v>
      </c>
      <c r="M135" s="516">
        <v>132054.16899999999</v>
      </c>
      <c r="N135" s="516">
        <v>4639.9799999999996</v>
      </c>
      <c r="O135" s="517" t="s">
        <v>115</v>
      </c>
      <c r="P135" s="518">
        <v>40387.961000000003</v>
      </c>
      <c r="Q135" s="519">
        <v>186301.42800000001</v>
      </c>
      <c r="R135" s="520">
        <v>6025.8519999999999</v>
      </c>
    </row>
    <row r="136" spans="2:31" ht="15.75" x14ac:dyDescent="0.25">
      <c r="B136" s="515" t="s">
        <v>180</v>
      </c>
      <c r="C136" s="516">
        <v>49470.726999999999</v>
      </c>
      <c r="D136" s="516">
        <v>224579.10399999999</v>
      </c>
      <c r="E136" s="516">
        <v>13583.079</v>
      </c>
      <c r="F136" s="517" t="s">
        <v>115</v>
      </c>
      <c r="G136" s="518">
        <v>65557.543999999994</v>
      </c>
      <c r="H136" s="519">
        <v>303316.92300000001</v>
      </c>
      <c r="I136" s="520">
        <v>13880.978999999999</v>
      </c>
      <c r="J136" s="530"/>
      <c r="K136" s="515" t="s">
        <v>235</v>
      </c>
      <c r="L136" s="516">
        <v>23663.861000000001</v>
      </c>
      <c r="M136" s="516">
        <v>107324.66</v>
      </c>
      <c r="N136" s="516">
        <v>6441.02</v>
      </c>
      <c r="O136" s="517" t="s">
        <v>235</v>
      </c>
      <c r="P136" s="518">
        <v>25386.288</v>
      </c>
      <c r="Q136" s="519">
        <v>116976.285</v>
      </c>
      <c r="R136" s="520">
        <v>4865.8680000000004</v>
      </c>
    </row>
    <row r="137" spans="2:31" ht="15.75" x14ac:dyDescent="0.25">
      <c r="B137" s="515" t="s">
        <v>115</v>
      </c>
      <c r="C137" s="516">
        <v>48912.724000000002</v>
      </c>
      <c r="D137" s="516">
        <v>221905.149</v>
      </c>
      <c r="E137" s="516">
        <v>14820.834999999999</v>
      </c>
      <c r="F137" s="517" t="s">
        <v>180</v>
      </c>
      <c r="G137" s="518">
        <v>52563.642999999996</v>
      </c>
      <c r="H137" s="519">
        <v>243231.44899999999</v>
      </c>
      <c r="I137" s="520">
        <v>10785.424000000001</v>
      </c>
      <c r="J137" s="530"/>
      <c r="K137" s="515" t="s">
        <v>119</v>
      </c>
      <c r="L137" s="516">
        <v>16563.831999999999</v>
      </c>
      <c r="M137" s="516">
        <v>75190.835999999996</v>
      </c>
      <c r="N137" s="516">
        <v>4567.9459999999999</v>
      </c>
      <c r="O137" s="517" t="s">
        <v>125</v>
      </c>
      <c r="P137" s="518">
        <v>18485.277999999998</v>
      </c>
      <c r="Q137" s="519">
        <v>85256.67</v>
      </c>
      <c r="R137" s="520">
        <v>5174.7879999999996</v>
      </c>
    </row>
    <row r="138" spans="2:31" ht="15.75" x14ac:dyDescent="0.25">
      <c r="B138" s="515" t="s">
        <v>126</v>
      </c>
      <c r="C138" s="516">
        <v>38855.008000000002</v>
      </c>
      <c r="D138" s="516">
        <v>176266.772</v>
      </c>
      <c r="E138" s="516">
        <v>10971.736999999999</v>
      </c>
      <c r="F138" s="517" t="s">
        <v>126</v>
      </c>
      <c r="G138" s="518">
        <v>40253.974999999999</v>
      </c>
      <c r="H138" s="519">
        <v>185654.63200000001</v>
      </c>
      <c r="I138" s="520">
        <v>9756.4609999999993</v>
      </c>
      <c r="J138" s="530"/>
      <c r="K138" s="515" t="s">
        <v>69</v>
      </c>
      <c r="L138" s="516">
        <v>14892.222</v>
      </c>
      <c r="M138" s="516">
        <v>67566.411999999997</v>
      </c>
      <c r="N138" s="516">
        <v>3503.3229999999999</v>
      </c>
      <c r="O138" s="517" t="s">
        <v>69</v>
      </c>
      <c r="P138" s="518">
        <v>17733.793000000001</v>
      </c>
      <c r="Q138" s="519">
        <v>81797.807000000001</v>
      </c>
      <c r="R138" s="520">
        <v>3621.8310000000001</v>
      </c>
    </row>
    <row r="139" spans="2:31" ht="15.75" x14ac:dyDescent="0.25">
      <c r="B139" s="515" t="s">
        <v>72</v>
      </c>
      <c r="C139" s="516">
        <v>30005.038</v>
      </c>
      <c r="D139" s="516">
        <v>136160.57</v>
      </c>
      <c r="E139" s="516">
        <v>9263.6939999999995</v>
      </c>
      <c r="F139" s="517" t="s">
        <v>72</v>
      </c>
      <c r="G139" s="518">
        <v>38806.542999999998</v>
      </c>
      <c r="H139" s="519">
        <v>178859.894</v>
      </c>
      <c r="I139" s="520">
        <v>8749.5110000000004</v>
      </c>
      <c r="J139" s="530"/>
      <c r="K139" s="515" t="s">
        <v>125</v>
      </c>
      <c r="L139" s="516">
        <v>13868.928</v>
      </c>
      <c r="M139" s="516">
        <v>62938.705999999998</v>
      </c>
      <c r="N139" s="516">
        <v>4268.3760000000002</v>
      </c>
      <c r="O139" s="517" t="s">
        <v>119</v>
      </c>
      <c r="P139" s="518">
        <v>17412.383000000002</v>
      </c>
      <c r="Q139" s="519">
        <v>80394.995999999999</v>
      </c>
      <c r="R139" s="520">
        <v>4012.3989999999999</v>
      </c>
    </row>
    <row r="140" spans="2:31" ht="15.75" x14ac:dyDescent="0.25">
      <c r="B140" s="515" t="s">
        <v>128</v>
      </c>
      <c r="C140" s="516">
        <v>28095.706999999999</v>
      </c>
      <c r="D140" s="516">
        <v>127484.952</v>
      </c>
      <c r="E140" s="516">
        <v>11132.007</v>
      </c>
      <c r="F140" s="517" t="s">
        <v>128</v>
      </c>
      <c r="G140" s="518">
        <v>37474.464</v>
      </c>
      <c r="H140" s="519">
        <v>172815.057</v>
      </c>
      <c r="I140" s="520">
        <v>11864.429</v>
      </c>
      <c r="J140" s="530"/>
      <c r="K140" s="515" t="s">
        <v>173</v>
      </c>
      <c r="L140" s="516">
        <v>6731.3819999999996</v>
      </c>
      <c r="M140" s="516">
        <v>30570.401000000002</v>
      </c>
      <c r="N140" s="516">
        <v>927.45899999999995</v>
      </c>
      <c r="O140" s="517" t="s">
        <v>118</v>
      </c>
      <c r="P140" s="518">
        <v>7695.2460000000001</v>
      </c>
      <c r="Q140" s="519">
        <v>35528.053</v>
      </c>
      <c r="R140" s="520">
        <v>1224.578</v>
      </c>
    </row>
    <row r="141" spans="2:31" ht="15.75" x14ac:dyDescent="0.25">
      <c r="B141" s="515" t="s">
        <v>122</v>
      </c>
      <c r="C141" s="516">
        <v>21583.614000000001</v>
      </c>
      <c r="D141" s="516">
        <v>97787.303</v>
      </c>
      <c r="E141" s="516">
        <v>6931.8620000000001</v>
      </c>
      <c r="F141" s="517" t="s">
        <v>117</v>
      </c>
      <c r="G141" s="518">
        <v>33253.447999999997</v>
      </c>
      <c r="H141" s="519">
        <v>153671.60200000001</v>
      </c>
      <c r="I141" s="520">
        <v>7171.1909999999998</v>
      </c>
      <c r="J141" s="530"/>
      <c r="K141" s="515" t="s">
        <v>117</v>
      </c>
      <c r="L141" s="516">
        <v>6475.9409999999998</v>
      </c>
      <c r="M141" s="516">
        <v>29370.538</v>
      </c>
      <c r="N141" s="516">
        <v>794.40499999999997</v>
      </c>
      <c r="O141" s="517" t="s">
        <v>145</v>
      </c>
      <c r="P141" s="518">
        <v>7298.0739999999996</v>
      </c>
      <c r="Q141" s="519">
        <v>33659.072999999997</v>
      </c>
      <c r="R141" s="520">
        <v>1037.421</v>
      </c>
      <c r="AE141" s="28">
        <v>0</v>
      </c>
    </row>
    <row r="142" spans="2:31" ht="15.75" x14ac:dyDescent="0.25">
      <c r="B142" s="515" t="s">
        <v>118</v>
      </c>
      <c r="C142" s="516">
        <v>16557.628000000001</v>
      </c>
      <c r="D142" s="516">
        <v>75130.198999999993</v>
      </c>
      <c r="E142" s="516">
        <v>5525.7370000000001</v>
      </c>
      <c r="F142" s="517" t="s">
        <v>122</v>
      </c>
      <c r="G142" s="518">
        <v>21693.894</v>
      </c>
      <c r="H142" s="519">
        <v>99789.582999999999</v>
      </c>
      <c r="I142" s="520">
        <v>6283.549</v>
      </c>
      <c r="J142" s="530"/>
      <c r="K142" s="515" t="s">
        <v>145</v>
      </c>
      <c r="L142" s="516">
        <v>5693.69</v>
      </c>
      <c r="M142" s="516">
        <v>25824.010999999999</v>
      </c>
      <c r="N142" s="516">
        <v>992.23199999999997</v>
      </c>
      <c r="O142" s="517" t="s">
        <v>173</v>
      </c>
      <c r="P142" s="518">
        <v>6755.7629999999999</v>
      </c>
      <c r="Q142" s="519">
        <v>31171.23</v>
      </c>
      <c r="R142" s="520">
        <v>935.721</v>
      </c>
    </row>
    <row r="143" spans="2:31" ht="15.75" x14ac:dyDescent="0.25">
      <c r="B143" s="515" t="s">
        <v>123</v>
      </c>
      <c r="C143" s="516">
        <v>16345.44</v>
      </c>
      <c r="D143" s="516">
        <v>74100.642999999996</v>
      </c>
      <c r="E143" s="516">
        <v>4924.7879999999996</v>
      </c>
      <c r="F143" s="517" t="s">
        <v>118</v>
      </c>
      <c r="G143" s="518">
        <v>21657.275000000001</v>
      </c>
      <c r="H143" s="519">
        <v>99911.475999999995</v>
      </c>
      <c r="I143" s="520">
        <v>5825.6909999999998</v>
      </c>
      <c r="J143" s="530"/>
      <c r="K143" s="515" t="s">
        <v>118</v>
      </c>
      <c r="L143" s="516">
        <v>5624.9040000000005</v>
      </c>
      <c r="M143" s="516">
        <v>25520.261999999999</v>
      </c>
      <c r="N143" s="516">
        <v>978.72</v>
      </c>
      <c r="O143" s="517" t="s">
        <v>117</v>
      </c>
      <c r="P143" s="518">
        <v>6658.9319999999998</v>
      </c>
      <c r="Q143" s="519">
        <v>30644.285</v>
      </c>
      <c r="R143" s="520">
        <v>754.52800000000002</v>
      </c>
    </row>
    <row r="144" spans="2:31" ht="15.75" x14ac:dyDescent="0.25">
      <c r="B144" s="515" t="s">
        <v>117</v>
      </c>
      <c r="C144" s="516">
        <v>12347.503000000001</v>
      </c>
      <c r="D144" s="516">
        <v>55996.608999999997</v>
      </c>
      <c r="E144" s="516">
        <v>3683.174</v>
      </c>
      <c r="F144" s="517" t="s">
        <v>123</v>
      </c>
      <c r="G144" s="518">
        <v>21364.937000000002</v>
      </c>
      <c r="H144" s="519">
        <v>98534.729000000007</v>
      </c>
      <c r="I144" s="520">
        <v>4958.232</v>
      </c>
      <c r="J144" s="530"/>
      <c r="K144" s="515" t="s">
        <v>126</v>
      </c>
      <c r="L144" s="516">
        <v>4037.3560000000002</v>
      </c>
      <c r="M144" s="516">
        <v>18354.337</v>
      </c>
      <c r="N144" s="516">
        <v>984.57899999999995</v>
      </c>
      <c r="O144" s="517" t="s">
        <v>163</v>
      </c>
      <c r="P144" s="518">
        <v>6495.9880000000003</v>
      </c>
      <c r="Q144" s="519">
        <v>29930.841</v>
      </c>
      <c r="R144" s="520">
        <v>1467.761</v>
      </c>
    </row>
    <row r="145" spans="1:18" ht="15.75" x14ac:dyDescent="0.25">
      <c r="B145" s="515" t="s">
        <v>121</v>
      </c>
      <c r="C145" s="516">
        <v>12110.978999999999</v>
      </c>
      <c r="D145" s="516">
        <v>54968.447999999997</v>
      </c>
      <c r="E145" s="516">
        <v>3451.5129999999999</v>
      </c>
      <c r="F145" s="517" t="s">
        <v>235</v>
      </c>
      <c r="G145" s="518">
        <v>18727.667000000001</v>
      </c>
      <c r="H145" s="519">
        <v>86448.688999999998</v>
      </c>
      <c r="I145" s="520">
        <v>5509.5649999999996</v>
      </c>
      <c r="J145" s="530"/>
      <c r="K145" s="515" t="s">
        <v>116</v>
      </c>
      <c r="L145" s="516">
        <v>3629.886</v>
      </c>
      <c r="M145" s="516">
        <v>16478.009999999998</v>
      </c>
      <c r="N145" s="516">
        <v>859.47400000000005</v>
      </c>
      <c r="O145" s="517" t="s">
        <v>116</v>
      </c>
      <c r="P145" s="518">
        <v>5700.7060000000001</v>
      </c>
      <c r="Q145" s="519">
        <v>26150.123</v>
      </c>
      <c r="R145" s="520">
        <v>1140.3510000000001</v>
      </c>
    </row>
    <row r="146" spans="1:18" ht="15.75" x14ac:dyDescent="0.25">
      <c r="B146" s="515" t="s">
        <v>125</v>
      </c>
      <c r="C146" s="516">
        <v>11807.634</v>
      </c>
      <c r="D146" s="516">
        <v>53573.067000000003</v>
      </c>
      <c r="E146" s="516">
        <v>2726.4070000000002</v>
      </c>
      <c r="F146" s="517" t="s">
        <v>136</v>
      </c>
      <c r="G146" s="518">
        <v>18312.751</v>
      </c>
      <c r="H146" s="519">
        <v>84521.596999999994</v>
      </c>
      <c r="I146" s="520">
        <v>4506.576</v>
      </c>
      <c r="J146" s="530"/>
      <c r="K146" s="515" t="s">
        <v>163</v>
      </c>
      <c r="L146" s="516">
        <v>2910.8719999999998</v>
      </c>
      <c r="M146" s="516">
        <v>13202.870999999999</v>
      </c>
      <c r="N146" s="516">
        <v>911.78200000000004</v>
      </c>
      <c r="O146" s="517" t="s">
        <v>121</v>
      </c>
      <c r="P146" s="518">
        <v>4602.7479999999996</v>
      </c>
      <c r="Q146" s="519">
        <v>21361.066999999999</v>
      </c>
      <c r="R146" s="520">
        <v>1059.345</v>
      </c>
    </row>
    <row r="147" spans="1:18" ht="15.75" x14ac:dyDescent="0.25">
      <c r="B147" s="515" t="s">
        <v>136</v>
      </c>
      <c r="C147" s="516">
        <v>10817.269</v>
      </c>
      <c r="D147" s="516">
        <v>49066.002</v>
      </c>
      <c r="E147" s="516">
        <v>3358.8890000000001</v>
      </c>
      <c r="F147" s="517" t="s">
        <v>125</v>
      </c>
      <c r="G147" s="518">
        <v>16293.572</v>
      </c>
      <c r="H147" s="519">
        <v>75215.34</v>
      </c>
      <c r="I147" s="520">
        <v>3205.9160000000002</v>
      </c>
      <c r="J147" s="530"/>
      <c r="K147" s="515" t="s">
        <v>121</v>
      </c>
      <c r="L147" s="516">
        <v>2365.299</v>
      </c>
      <c r="M147" s="516">
        <v>10715.749</v>
      </c>
      <c r="N147" s="516">
        <v>680.29200000000003</v>
      </c>
      <c r="O147" s="517" t="s">
        <v>126</v>
      </c>
      <c r="P147" s="518">
        <v>4333.4660000000003</v>
      </c>
      <c r="Q147" s="519">
        <v>19979.154999999999</v>
      </c>
      <c r="R147" s="520">
        <v>825.19899999999996</v>
      </c>
    </row>
    <row r="148" spans="1:18" ht="15.75" x14ac:dyDescent="0.25">
      <c r="B148" s="515" t="s">
        <v>124</v>
      </c>
      <c r="C148" s="516">
        <v>9875.0609999999997</v>
      </c>
      <c r="D148" s="516">
        <v>44820.516000000003</v>
      </c>
      <c r="E148" s="516">
        <v>3170.8910000000001</v>
      </c>
      <c r="F148" s="517" t="s">
        <v>124</v>
      </c>
      <c r="G148" s="518">
        <v>13949.545</v>
      </c>
      <c r="H148" s="519">
        <v>64355.928</v>
      </c>
      <c r="I148" s="520">
        <v>3572.5279999999998</v>
      </c>
      <c r="J148" s="530"/>
      <c r="K148" s="515" t="s">
        <v>123</v>
      </c>
      <c r="L148" s="516">
        <v>2290.5230000000001</v>
      </c>
      <c r="M148" s="516">
        <v>10382.31</v>
      </c>
      <c r="N148" s="516">
        <v>362.48700000000002</v>
      </c>
      <c r="O148" s="517" t="s">
        <v>134</v>
      </c>
      <c r="P148" s="518">
        <v>2513.3130000000001</v>
      </c>
      <c r="Q148" s="519">
        <v>11598.352000000001</v>
      </c>
      <c r="R148" s="520">
        <v>1309.6320000000001</v>
      </c>
    </row>
    <row r="149" spans="1:18" ht="16.5" thickBot="1" x14ac:dyDescent="0.3">
      <c r="B149" s="521" t="s">
        <v>235</v>
      </c>
      <c r="C149" s="522">
        <v>8442.9120000000003</v>
      </c>
      <c r="D149" s="522">
        <v>38319.726999999999</v>
      </c>
      <c r="E149" s="522">
        <v>2781.0430000000001</v>
      </c>
      <c r="F149" s="523" t="s">
        <v>121</v>
      </c>
      <c r="G149" s="524">
        <v>13802.659</v>
      </c>
      <c r="H149" s="525">
        <v>63758.949000000001</v>
      </c>
      <c r="I149" s="526">
        <v>3278.0630000000001</v>
      </c>
      <c r="J149" s="530"/>
      <c r="K149" s="521" t="s">
        <v>72</v>
      </c>
      <c r="L149" s="522">
        <v>1936.731</v>
      </c>
      <c r="M149" s="522">
        <v>8799.4349999999995</v>
      </c>
      <c r="N149" s="522">
        <v>397.10300000000001</v>
      </c>
      <c r="O149" s="523" t="s">
        <v>180</v>
      </c>
      <c r="P149" s="524">
        <v>2166.5889999999999</v>
      </c>
      <c r="Q149" s="525">
        <v>10085.41</v>
      </c>
      <c r="R149" s="526">
        <v>494.60700000000003</v>
      </c>
    </row>
    <row r="151" spans="1:18" ht="15" x14ac:dyDescent="0.2">
      <c r="A151" s="456"/>
      <c r="B151" s="457" t="s">
        <v>299</v>
      </c>
      <c r="C151" s="456"/>
      <c r="D151" s="456"/>
    </row>
  </sheetData>
  <phoneticPr fontId="1" type="noConversion"/>
  <pageMargins left="0.2" right="0.3" top="1" bottom="0.48" header="0.24" footer="0.24"/>
  <pageSetup paperSize="9" scale="95" orientation="landscape" r:id="rId1"/>
  <headerFooter alignWithMargins="0">
    <oddHeader xml:space="preserve">&amp;L&amp;"Times New Roman CE,Pogrubiona kursywa"&amp;12Departament Rynków Rolnych&amp;C
&amp;"Times New Roman CE,Standardowy"&amp;16Polski handel art. mleczarskimi (CN 0402, 0405, 0406) w okresie I 2008 - SAD + Intrastat (według ważniejszych krajów) </oddHeader>
    <oddFooter>&amp;L&amp;"Times New Roman CE,Pogrubiona kursywa"&amp;12Źródło: Dane MF, CIHZ&amp;R&amp;"Times New Roman CE,Pogrubiona kursywa"&amp;12Przygotował: Dariusz Banasiewicz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25"/>
  <sheetViews>
    <sheetView showGridLines="0" zoomScale="80" workbookViewId="0">
      <selection activeCell="J49" sqref="J49"/>
    </sheetView>
  </sheetViews>
  <sheetFormatPr defaultRowHeight="12.75" x14ac:dyDescent="0.2"/>
  <cols>
    <col min="1" max="1" width="11.5703125" customWidth="1"/>
    <col min="2" max="2" width="7" customWidth="1"/>
    <col min="3" max="3" width="21.7109375" customWidth="1"/>
    <col min="4" max="4" width="14.5703125" customWidth="1"/>
    <col min="5" max="5" width="11.7109375" customWidth="1"/>
    <col min="6" max="6" width="12.85546875" customWidth="1"/>
    <col min="7" max="7" width="12.140625" customWidth="1"/>
    <col min="8" max="8" width="12.5703125" customWidth="1"/>
    <col min="9" max="9" width="16.140625" customWidth="1"/>
    <col min="10" max="10" width="15.85546875" customWidth="1"/>
    <col min="11" max="11" width="16" customWidth="1"/>
    <col min="12" max="12" width="15.85546875" customWidth="1"/>
    <col min="13" max="13" width="10" customWidth="1"/>
    <col min="14" max="14" width="11.28515625" customWidth="1"/>
  </cols>
  <sheetData>
    <row r="2" spans="2:15" ht="15.75" x14ac:dyDescent="0.25">
      <c r="B2" s="17" t="s">
        <v>221</v>
      </c>
      <c r="C2" s="48"/>
      <c r="D2" s="48"/>
      <c r="E2" s="48"/>
      <c r="F2" s="48"/>
      <c r="G2" s="48"/>
      <c r="H2" s="48"/>
    </row>
    <row r="3" spans="2:15" ht="15.75" x14ac:dyDescent="0.25">
      <c r="B3" s="17"/>
      <c r="C3" s="48"/>
      <c r="D3" s="48"/>
      <c r="E3" s="48"/>
      <c r="F3" s="48"/>
      <c r="G3" s="48"/>
      <c r="H3" s="48"/>
    </row>
    <row r="4" spans="2:15" ht="16.5" thickBot="1" x14ac:dyDescent="0.3">
      <c r="B4" s="17"/>
      <c r="C4" s="48"/>
      <c r="D4" s="48"/>
      <c r="E4" s="48"/>
      <c r="F4" s="48"/>
      <c r="G4" s="48"/>
      <c r="H4" s="48"/>
    </row>
    <row r="5" spans="2:15" ht="16.5" thickBot="1" x14ac:dyDescent="0.3">
      <c r="B5" s="17"/>
      <c r="C5" s="48"/>
      <c r="D5" s="48"/>
      <c r="E5" s="764" t="s">
        <v>0</v>
      </c>
      <c r="F5" s="765"/>
      <c r="G5" s="770" t="s">
        <v>1</v>
      </c>
      <c r="H5" s="771"/>
      <c r="I5" s="771"/>
      <c r="J5" s="771"/>
      <c r="K5" s="772"/>
    </row>
    <row r="6" spans="2:15" ht="16.5" customHeight="1" thickBot="1" x14ac:dyDescent="0.3">
      <c r="B6" s="17"/>
      <c r="C6" s="48"/>
      <c r="D6" s="48"/>
      <c r="E6" s="766"/>
      <c r="F6" s="767"/>
      <c r="G6" s="680" t="s">
        <v>19</v>
      </c>
      <c r="H6" s="681"/>
      <c r="I6" s="773" t="s">
        <v>242</v>
      </c>
      <c r="J6" s="775" t="s">
        <v>322</v>
      </c>
      <c r="K6" s="776"/>
    </row>
    <row r="7" spans="2:15" ht="39.75" customHeight="1" thickBot="1" x14ac:dyDescent="0.3">
      <c r="B7" s="17"/>
      <c r="C7" s="48"/>
      <c r="D7" s="48"/>
      <c r="E7" s="768"/>
      <c r="F7" s="769"/>
      <c r="G7" s="111" t="s">
        <v>322</v>
      </c>
      <c r="H7" s="725" t="s">
        <v>305</v>
      </c>
      <c r="I7" s="774"/>
      <c r="J7" s="112" t="s">
        <v>243</v>
      </c>
      <c r="K7" s="726" t="s">
        <v>244</v>
      </c>
    </row>
    <row r="8" spans="2:15" ht="47.25" customHeight="1" thickBot="1" x14ac:dyDescent="0.3">
      <c r="B8" s="17"/>
      <c r="C8" s="48"/>
      <c r="D8" s="48"/>
      <c r="E8" s="777" t="s">
        <v>169</v>
      </c>
      <c r="F8" s="778"/>
      <c r="G8" s="113">
        <v>240.29</v>
      </c>
      <c r="H8" s="114">
        <v>235.69</v>
      </c>
      <c r="I8" s="115">
        <v>1.9517162374305206</v>
      </c>
      <c r="J8" s="116">
        <v>3.29</v>
      </c>
      <c r="K8" s="117">
        <v>3.92</v>
      </c>
    </row>
    <row r="9" spans="2:15" ht="15.75" x14ac:dyDescent="0.25">
      <c r="B9" s="17"/>
      <c r="C9" s="48"/>
      <c r="D9" s="48"/>
      <c r="E9" s="48"/>
      <c r="F9" s="48"/>
      <c r="G9" s="48"/>
      <c r="H9" s="48"/>
    </row>
    <row r="10" spans="2:15" ht="15.75" x14ac:dyDescent="0.25">
      <c r="B10" s="17"/>
      <c r="C10" s="48"/>
      <c r="D10" s="48"/>
      <c r="E10" s="48"/>
      <c r="F10" s="48"/>
      <c r="G10" s="48"/>
      <c r="H10" s="48"/>
    </row>
    <row r="11" spans="2:15" ht="15.75" x14ac:dyDescent="0.25">
      <c r="B11" s="17"/>
      <c r="C11" s="48"/>
      <c r="D11" s="48"/>
      <c r="E11" s="48"/>
      <c r="F11" s="48"/>
      <c r="G11" s="48"/>
      <c r="H11" s="48"/>
    </row>
    <row r="12" spans="2:15" ht="20.25" customHeight="1" x14ac:dyDescent="0.2"/>
    <row r="13" spans="2:15" ht="15.75" customHeight="1" thickBot="1" x14ac:dyDescent="0.25"/>
    <row r="14" spans="2:15" ht="15" customHeight="1" thickBot="1" x14ac:dyDescent="0.3">
      <c r="B14" s="764" t="s">
        <v>0</v>
      </c>
      <c r="C14" s="782"/>
      <c r="D14" s="593" t="s">
        <v>7</v>
      </c>
      <c r="E14" s="593"/>
      <c r="F14" s="593"/>
      <c r="G14" s="594"/>
      <c r="H14" s="594"/>
      <c r="I14" s="594"/>
      <c r="J14" s="594"/>
      <c r="K14" s="594"/>
      <c r="L14" s="594"/>
      <c r="M14" s="594"/>
      <c r="N14" s="594"/>
      <c r="O14" s="595"/>
    </row>
    <row r="15" spans="2:15" ht="15" customHeight="1" thickBot="1" x14ac:dyDescent="0.3">
      <c r="B15" s="766"/>
      <c r="C15" s="783"/>
      <c r="D15" s="592" t="s">
        <v>8</v>
      </c>
      <c r="E15" s="593"/>
      <c r="F15" s="593"/>
      <c r="G15" s="592" t="s">
        <v>9</v>
      </c>
      <c r="H15" s="593"/>
      <c r="I15" s="593"/>
      <c r="J15" s="592" t="s">
        <v>10</v>
      </c>
      <c r="K15" s="594"/>
      <c r="L15" s="594"/>
      <c r="M15" s="592" t="s">
        <v>11</v>
      </c>
      <c r="N15" s="594"/>
      <c r="O15" s="595"/>
    </row>
    <row r="16" spans="2:15" ht="31.5" customHeight="1" thickBot="1" x14ac:dyDescent="0.3">
      <c r="B16" s="766"/>
      <c r="C16" s="783"/>
      <c r="D16" s="118" t="s">
        <v>19</v>
      </c>
      <c r="E16" s="653"/>
      <c r="F16" s="683" t="s">
        <v>131</v>
      </c>
      <c r="G16" s="118" t="s">
        <v>19</v>
      </c>
      <c r="H16" s="653"/>
      <c r="I16" s="683" t="s">
        <v>131</v>
      </c>
      <c r="J16" s="118" t="s">
        <v>19</v>
      </c>
      <c r="K16" s="653"/>
      <c r="L16" s="683" t="s">
        <v>131</v>
      </c>
      <c r="M16" s="118" t="s">
        <v>19</v>
      </c>
      <c r="N16" s="653"/>
      <c r="O16" s="684" t="s">
        <v>131</v>
      </c>
    </row>
    <row r="17" spans="2:17" ht="19.5" customHeight="1" thickBot="1" x14ac:dyDescent="0.25">
      <c r="B17" s="784"/>
      <c r="C17" s="785"/>
      <c r="D17" s="119" t="s">
        <v>322</v>
      </c>
      <c r="E17" s="119" t="s">
        <v>305</v>
      </c>
      <c r="F17" s="120" t="s">
        <v>12</v>
      </c>
      <c r="G17" s="119" t="s">
        <v>322</v>
      </c>
      <c r="H17" s="119" t="s">
        <v>305</v>
      </c>
      <c r="I17" s="120" t="s">
        <v>12</v>
      </c>
      <c r="J17" s="119" t="s">
        <v>322</v>
      </c>
      <c r="K17" s="119" t="s">
        <v>305</v>
      </c>
      <c r="L17" s="120" t="s">
        <v>12</v>
      </c>
      <c r="M17" s="119" t="s">
        <v>322</v>
      </c>
      <c r="N17" s="119" t="s">
        <v>305</v>
      </c>
      <c r="O17" s="121" t="s">
        <v>12</v>
      </c>
    </row>
    <row r="18" spans="2:17" ht="47.25" customHeight="1" thickBot="1" x14ac:dyDescent="0.25">
      <c r="B18" s="786" t="s">
        <v>172</v>
      </c>
      <c r="C18" s="787"/>
      <c r="D18" s="122">
        <v>244.72</v>
      </c>
      <c r="E18" s="123">
        <v>240.53</v>
      </c>
      <c r="F18" s="124">
        <v>1.7419864465970971</v>
      </c>
      <c r="G18" s="125">
        <v>232.53</v>
      </c>
      <c r="H18" s="126">
        <v>226.95</v>
      </c>
      <c r="I18" s="124">
        <v>2.4586913417052267</v>
      </c>
      <c r="J18" s="125">
        <v>240.45</v>
      </c>
      <c r="K18" s="126">
        <v>235.41</v>
      </c>
      <c r="L18" s="124">
        <v>2.1409455842997289</v>
      </c>
      <c r="M18" s="125">
        <v>229.02</v>
      </c>
      <c r="N18" s="126">
        <v>224.61</v>
      </c>
      <c r="O18" s="727">
        <v>1.9634032322692649</v>
      </c>
    </row>
    <row r="21" spans="2:17" ht="23.25" thickBot="1" x14ac:dyDescent="0.4">
      <c r="B21" s="18"/>
      <c r="I21" s="26"/>
      <c r="J21" s="27"/>
      <c r="K21" s="26"/>
      <c r="L21" s="26"/>
      <c r="M21" s="26"/>
      <c r="N21" s="26"/>
    </row>
    <row r="22" spans="2:17" ht="16.5" thickBot="1" x14ac:dyDescent="0.3">
      <c r="I22" s="69"/>
      <c r="J22" s="70" t="s">
        <v>1</v>
      </c>
      <c r="K22" s="71"/>
      <c r="L22" s="71"/>
      <c r="M22" s="71"/>
      <c r="N22" s="72"/>
    </row>
    <row r="23" spans="2:17" ht="32.25" customHeight="1" thickBot="1" x14ac:dyDescent="0.3">
      <c r="I23" s="73" t="s">
        <v>0</v>
      </c>
      <c r="J23" s="779" t="s">
        <v>323</v>
      </c>
      <c r="K23" s="779" t="s">
        <v>324</v>
      </c>
      <c r="L23" s="779" t="s">
        <v>325</v>
      </c>
      <c r="M23" s="74" t="s">
        <v>265</v>
      </c>
      <c r="N23" s="75"/>
    </row>
    <row r="24" spans="2:17" ht="19.5" customHeight="1" thickBot="1" x14ac:dyDescent="0.25">
      <c r="I24" s="76"/>
      <c r="J24" s="780"/>
      <c r="K24" s="781"/>
      <c r="L24" s="780"/>
      <c r="M24" s="128" t="s">
        <v>264</v>
      </c>
      <c r="N24" s="129" t="s">
        <v>241</v>
      </c>
    </row>
    <row r="25" spans="2:17" ht="52.5" customHeight="1" thickBot="1" x14ac:dyDescent="0.3">
      <c r="I25" s="77" t="s">
        <v>129</v>
      </c>
      <c r="J25" s="127">
        <v>240.29</v>
      </c>
      <c r="K25" s="78">
        <v>152.65</v>
      </c>
      <c r="L25" s="79">
        <v>135.47</v>
      </c>
      <c r="M25" s="130">
        <v>57.412381264330158</v>
      </c>
      <c r="N25" s="131">
        <v>77.375064589946106</v>
      </c>
      <c r="Q25" s="22"/>
    </row>
  </sheetData>
  <mergeCells count="10">
    <mergeCell ref="L23:L24"/>
    <mergeCell ref="J23:J24"/>
    <mergeCell ref="K23:K24"/>
    <mergeCell ref="B14:C17"/>
    <mergeCell ref="B18:C18"/>
    <mergeCell ref="E5:F7"/>
    <mergeCell ref="G5:K5"/>
    <mergeCell ref="I6:I7"/>
    <mergeCell ref="J6:K6"/>
    <mergeCell ref="E8:F8"/>
  </mergeCells>
  <phoneticPr fontId="13" type="noConversion"/>
  <conditionalFormatting sqref="M25:N25">
    <cfRule type="cellIs" dxfId="160" priority="17" operator="lessThan">
      <formula>0</formula>
    </cfRule>
    <cfRule type="cellIs" dxfId="159" priority="18" operator="greaterThan">
      <formula>0</formula>
    </cfRule>
  </conditionalFormatting>
  <conditionalFormatting sqref="I8">
    <cfRule type="cellIs" dxfId="158" priority="3" stopIfTrue="1" operator="lessThan">
      <formula>0</formula>
    </cfRule>
    <cfRule type="cellIs" dxfId="157" priority="4" stopIfTrue="1" operator="greaterThan">
      <formula>0</formula>
    </cfRule>
  </conditionalFormatting>
  <conditionalFormatting sqref="F18 I18 L18 O18">
    <cfRule type="cellIs" dxfId="156" priority="1" stopIfTrue="1" operator="lessThan">
      <formula>0</formula>
    </cfRule>
    <cfRule type="cellIs" dxfId="155" priority="2" stopIfTrue="1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Y25"/>
  <sheetViews>
    <sheetView showGridLines="0" workbookViewId="0">
      <selection activeCell="AB22" sqref="AB22"/>
    </sheetView>
  </sheetViews>
  <sheetFormatPr defaultRowHeight="12.75" x14ac:dyDescent="0.2"/>
  <cols>
    <col min="5" max="13" width="0" hidden="1" customWidth="1"/>
    <col min="14" max="14" width="8.42578125" customWidth="1"/>
    <col min="15" max="15" width="8.28515625" customWidth="1"/>
    <col min="16" max="16" width="8" customWidth="1"/>
    <col min="17" max="17" width="7.42578125" customWidth="1"/>
    <col min="18" max="18" width="6.5703125" customWidth="1"/>
    <col min="19" max="19" width="7.140625" customWidth="1"/>
  </cols>
  <sheetData>
    <row r="2" spans="2:25" ht="18.75" x14ac:dyDescent="0.3">
      <c r="B2" s="176" t="s">
        <v>221</v>
      </c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  <c r="Q2" s="177"/>
      <c r="R2" s="177"/>
      <c r="S2" s="177"/>
      <c r="T2" s="177"/>
      <c r="U2" s="177"/>
      <c r="V2" s="177"/>
      <c r="W2" s="177"/>
      <c r="X2" s="177"/>
      <c r="Y2" s="177"/>
    </row>
    <row r="3" spans="2:25" ht="18.75" x14ac:dyDescent="0.3">
      <c r="B3" s="177"/>
      <c r="C3" s="177"/>
      <c r="D3" s="177"/>
      <c r="E3" s="177"/>
      <c r="F3" s="177"/>
      <c r="G3" s="177"/>
      <c r="H3" s="177"/>
      <c r="I3" s="177"/>
      <c r="J3" s="177"/>
      <c r="K3" s="177"/>
      <c r="L3" s="177"/>
      <c r="M3" s="177"/>
      <c r="N3" s="177"/>
      <c r="O3" s="177"/>
      <c r="P3" s="177"/>
      <c r="Q3" s="177"/>
      <c r="R3" s="177"/>
      <c r="S3" s="177"/>
      <c r="T3" s="177"/>
      <c r="U3" s="177"/>
      <c r="V3" s="177"/>
      <c r="W3" s="177"/>
      <c r="X3" s="177"/>
      <c r="Y3" s="177"/>
    </row>
    <row r="5" spans="2:25" ht="13.5" thickBot="1" x14ac:dyDescent="0.25"/>
    <row r="6" spans="2:25" ht="20.100000000000001" customHeight="1" thickBot="1" x14ac:dyDescent="0.3">
      <c r="D6" s="132" t="s">
        <v>195</v>
      </c>
      <c r="E6" s="133" t="s">
        <v>60</v>
      </c>
      <c r="F6" s="134" t="s">
        <v>61</v>
      </c>
      <c r="G6" s="134" t="s">
        <v>62</v>
      </c>
      <c r="H6" s="134" t="s">
        <v>63</v>
      </c>
      <c r="I6" s="135" t="s">
        <v>64</v>
      </c>
      <c r="J6" s="134" t="s">
        <v>65</v>
      </c>
      <c r="K6" s="134" t="s">
        <v>66</v>
      </c>
      <c r="L6" s="134" t="s">
        <v>67</v>
      </c>
      <c r="M6" s="134" t="s">
        <v>68</v>
      </c>
      <c r="N6" s="136" t="s">
        <v>47</v>
      </c>
      <c r="O6" s="136" t="s">
        <v>58</v>
      </c>
      <c r="P6" s="136" t="s">
        <v>59</v>
      </c>
      <c r="Q6" s="136" t="s">
        <v>60</v>
      </c>
      <c r="R6" s="136" t="s">
        <v>61</v>
      </c>
      <c r="S6" s="136" t="s">
        <v>62</v>
      </c>
      <c r="T6" s="136" t="s">
        <v>63</v>
      </c>
      <c r="U6" s="136" t="s">
        <v>64</v>
      </c>
      <c r="V6" s="136" t="s">
        <v>65</v>
      </c>
      <c r="W6" s="136" t="s">
        <v>66</v>
      </c>
      <c r="X6" s="136" t="s">
        <v>67</v>
      </c>
      <c r="Y6" s="137" t="s">
        <v>68</v>
      </c>
    </row>
    <row r="7" spans="2:25" ht="20.100000000000001" customHeight="1" x14ac:dyDescent="0.25">
      <c r="D7" s="138">
        <v>2004</v>
      </c>
      <c r="E7" s="139"/>
      <c r="F7" s="140"/>
      <c r="G7" s="140"/>
      <c r="H7" s="140"/>
      <c r="I7" s="141"/>
      <c r="J7" s="140"/>
      <c r="K7" s="140"/>
      <c r="L7" s="140"/>
      <c r="M7" s="140"/>
      <c r="N7" s="142"/>
      <c r="O7" s="142"/>
      <c r="P7" s="142"/>
      <c r="Q7" s="142">
        <v>91.28</v>
      </c>
      <c r="R7" s="142">
        <v>92.56</v>
      </c>
      <c r="S7" s="142">
        <v>95.02</v>
      </c>
      <c r="T7" s="142">
        <v>98.22</v>
      </c>
      <c r="U7" s="142">
        <v>98.784999999999997</v>
      </c>
      <c r="V7" s="142">
        <v>99.84</v>
      </c>
      <c r="W7" s="142">
        <v>101.28100000000001</v>
      </c>
      <c r="X7" s="142">
        <v>105.122</v>
      </c>
      <c r="Y7" s="143">
        <v>105.57</v>
      </c>
    </row>
    <row r="8" spans="2:25" ht="20.100000000000001" customHeight="1" x14ac:dyDescent="0.25">
      <c r="D8" s="144">
        <v>2005</v>
      </c>
      <c r="E8" s="145">
        <v>91.28</v>
      </c>
      <c r="F8" s="146">
        <v>92.56</v>
      </c>
      <c r="G8" s="146">
        <v>95.02</v>
      </c>
      <c r="H8" s="146">
        <v>98.22</v>
      </c>
      <c r="I8" s="146">
        <v>98.784999999999997</v>
      </c>
      <c r="J8" s="146">
        <v>99.84</v>
      </c>
      <c r="K8" s="146">
        <v>101.28100000000001</v>
      </c>
      <c r="L8" s="146">
        <v>105.122</v>
      </c>
      <c r="M8" s="146">
        <v>105.57</v>
      </c>
      <c r="N8" s="147">
        <v>104.43</v>
      </c>
      <c r="O8" s="147">
        <v>104.352</v>
      </c>
      <c r="P8" s="147">
        <v>101.8</v>
      </c>
      <c r="Q8" s="147">
        <v>99.44</v>
      </c>
      <c r="R8" s="147">
        <v>99.09</v>
      </c>
      <c r="S8" s="147">
        <v>97.32</v>
      </c>
      <c r="T8" s="147">
        <v>96.46</v>
      </c>
      <c r="U8" s="147">
        <v>96.4</v>
      </c>
      <c r="V8" s="147">
        <v>97.92</v>
      </c>
      <c r="W8" s="147">
        <v>99.135999999999996</v>
      </c>
      <c r="X8" s="147">
        <v>100.962</v>
      </c>
      <c r="Y8" s="148">
        <v>103.75</v>
      </c>
    </row>
    <row r="9" spans="2:25" ht="20.100000000000001" customHeight="1" x14ac:dyDescent="0.25">
      <c r="D9" s="144">
        <v>2006</v>
      </c>
      <c r="E9" s="145">
        <v>64.67</v>
      </c>
      <c r="F9" s="146">
        <v>66.5</v>
      </c>
      <c r="G9" s="146">
        <v>63.96</v>
      </c>
      <c r="H9" s="146">
        <v>62.7</v>
      </c>
      <c r="I9" s="146">
        <v>68.103999999999999</v>
      </c>
      <c r="J9" s="146">
        <v>63.75</v>
      </c>
      <c r="K9" s="146">
        <v>66.798000000000002</v>
      </c>
      <c r="L9" s="146">
        <v>66.757999999999996</v>
      </c>
      <c r="M9" s="146">
        <v>74.313000000000002</v>
      </c>
      <c r="N9" s="147">
        <v>101.77</v>
      </c>
      <c r="O9" s="147">
        <v>100.21</v>
      </c>
      <c r="P9" s="147">
        <v>100.21</v>
      </c>
      <c r="Q9" s="147">
        <v>98.7</v>
      </c>
      <c r="R9" s="147">
        <v>97.05</v>
      </c>
      <c r="S9" s="147">
        <v>96.44</v>
      </c>
      <c r="T9" s="147">
        <v>95.77</v>
      </c>
      <c r="U9" s="147">
        <v>96</v>
      </c>
      <c r="V9" s="147">
        <v>97.58</v>
      </c>
      <c r="W9" s="147">
        <v>99.47</v>
      </c>
      <c r="X9" s="147">
        <v>102.05</v>
      </c>
      <c r="Y9" s="148">
        <v>102.24</v>
      </c>
    </row>
    <row r="10" spans="2:25" ht="20.100000000000001" customHeight="1" x14ac:dyDescent="0.25">
      <c r="D10" s="144">
        <v>2007</v>
      </c>
      <c r="E10" s="145">
        <v>64.67</v>
      </c>
      <c r="F10" s="146">
        <v>66.5</v>
      </c>
      <c r="G10" s="146">
        <v>63.96</v>
      </c>
      <c r="H10" s="146">
        <v>62.7</v>
      </c>
      <c r="I10" s="146">
        <v>68.103999999999999</v>
      </c>
      <c r="J10" s="146">
        <v>63.75</v>
      </c>
      <c r="K10" s="146">
        <v>66.798000000000002</v>
      </c>
      <c r="L10" s="146">
        <v>66.757999999999996</v>
      </c>
      <c r="M10" s="146">
        <v>74.313000000000002</v>
      </c>
      <c r="N10" s="147">
        <v>102.64</v>
      </c>
      <c r="O10" s="147">
        <v>103.3</v>
      </c>
      <c r="P10" s="147">
        <v>103.5</v>
      </c>
      <c r="Q10" s="147">
        <v>102.91</v>
      </c>
      <c r="R10" s="147">
        <v>103.07</v>
      </c>
      <c r="S10" s="147">
        <v>102.94</v>
      </c>
      <c r="T10" s="147">
        <v>105.84</v>
      </c>
      <c r="U10" s="147">
        <v>109.87</v>
      </c>
      <c r="V10" s="147">
        <v>117.15</v>
      </c>
      <c r="W10" s="147">
        <v>124.18</v>
      </c>
      <c r="X10" s="147">
        <v>130.59</v>
      </c>
      <c r="Y10" s="148">
        <v>132.29</v>
      </c>
    </row>
    <row r="11" spans="2:25" ht="20.100000000000001" customHeight="1" x14ac:dyDescent="0.25">
      <c r="D11" s="149">
        <v>2008</v>
      </c>
      <c r="E11" s="150"/>
      <c r="F11" s="151"/>
      <c r="G11" s="151"/>
      <c r="H11" s="151"/>
      <c r="I11" s="151"/>
      <c r="J11" s="151"/>
      <c r="K11" s="151"/>
      <c r="L11" s="151"/>
      <c r="M11" s="151"/>
      <c r="N11" s="152">
        <v>123.69</v>
      </c>
      <c r="O11" s="151">
        <v>121.17</v>
      </c>
      <c r="P11" s="151">
        <v>117.54</v>
      </c>
      <c r="Q11" s="151">
        <v>111.68</v>
      </c>
      <c r="R11" s="151">
        <v>107.23</v>
      </c>
      <c r="S11" s="151">
        <v>103.71</v>
      </c>
      <c r="T11" s="151">
        <v>101.61</v>
      </c>
      <c r="U11" s="151">
        <v>99.71</v>
      </c>
      <c r="V11" s="151">
        <v>99.33</v>
      </c>
      <c r="W11" s="151">
        <v>97.15</v>
      </c>
      <c r="X11" s="151">
        <v>95.98</v>
      </c>
      <c r="Y11" s="153">
        <v>96.03</v>
      </c>
    </row>
    <row r="12" spans="2:25" ht="20.100000000000001" customHeight="1" x14ac:dyDescent="0.25">
      <c r="D12" s="149">
        <v>2009</v>
      </c>
      <c r="E12" s="150"/>
      <c r="F12" s="151"/>
      <c r="G12" s="151"/>
      <c r="H12" s="151"/>
      <c r="I12" s="151"/>
      <c r="J12" s="151"/>
      <c r="K12" s="151"/>
      <c r="L12" s="151"/>
      <c r="M12" s="151"/>
      <c r="N12" s="152">
        <v>93.98</v>
      </c>
      <c r="O12" s="151">
        <v>94.05</v>
      </c>
      <c r="P12" s="151">
        <v>94.53</v>
      </c>
      <c r="Q12" s="151">
        <v>93.42</v>
      </c>
      <c r="R12" s="151">
        <v>92.71</v>
      </c>
      <c r="S12" s="151">
        <v>92.6</v>
      </c>
      <c r="T12" s="151">
        <v>91.95</v>
      </c>
      <c r="U12" s="151">
        <v>92.77</v>
      </c>
      <c r="V12" s="151">
        <v>94.42</v>
      </c>
      <c r="W12" s="151">
        <v>97.77</v>
      </c>
      <c r="X12" s="151">
        <v>105.25</v>
      </c>
      <c r="Y12" s="153">
        <v>106.66</v>
      </c>
    </row>
    <row r="13" spans="2:25" ht="20.100000000000001" customHeight="1" x14ac:dyDescent="0.25">
      <c r="D13" s="149">
        <v>2010</v>
      </c>
      <c r="E13" s="150"/>
      <c r="F13" s="151"/>
      <c r="G13" s="151"/>
      <c r="H13" s="151"/>
      <c r="I13" s="151"/>
      <c r="J13" s="151"/>
      <c r="K13" s="151"/>
      <c r="L13" s="151"/>
      <c r="M13" s="151"/>
      <c r="N13" s="152">
        <v>106.09</v>
      </c>
      <c r="O13" s="152">
        <v>106.88</v>
      </c>
      <c r="P13" s="152">
        <v>104.79</v>
      </c>
      <c r="Q13" s="152">
        <v>104.21</v>
      </c>
      <c r="R13" s="152">
        <v>104.54</v>
      </c>
      <c r="S13" s="151">
        <v>105.18</v>
      </c>
      <c r="T13" s="151">
        <v>105.54</v>
      </c>
      <c r="U13" s="151">
        <v>108.53</v>
      </c>
      <c r="V13" s="151">
        <v>111.57</v>
      </c>
      <c r="W13" s="151">
        <v>114.33</v>
      </c>
      <c r="X13" s="151">
        <v>118.87</v>
      </c>
      <c r="Y13" s="153">
        <v>119.09</v>
      </c>
    </row>
    <row r="14" spans="2:25" ht="20.100000000000001" customHeight="1" x14ac:dyDescent="0.25">
      <c r="D14" s="149">
        <v>2011</v>
      </c>
      <c r="E14" s="150"/>
      <c r="F14" s="151"/>
      <c r="G14" s="151"/>
      <c r="H14" s="151"/>
      <c r="I14" s="151"/>
      <c r="J14" s="151"/>
      <c r="K14" s="151"/>
      <c r="L14" s="151"/>
      <c r="M14" s="151"/>
      <c r="N14" s="152">
        <v>116.95</v>
      </c>
      <c r="O14" s="151">
        <v>118.78</v>
      </c>
      <c r="P14" s="151">
        <v>121.59</v>
      </c>
      <c r="Q14" s="151">
        <v>120.08</v>
      </c>
      <c r="R14" s="151">
        <v>119.14</v>
      </c>
      <c r="S14" s="151">
        <v>118.62</v>
      </c>
      <c r="T14" s="151">
        <v>120.06</v>
      </c>
      <c r="U14" s="151">
        <v>119.99</v>
      </c>
      <c r="V14" s="151">
        <v>121.1</v>
      </c>
      <c r="W14" s="151">
        <v>123.43</v>
      </c>
      <c r="X14" s="151">
        <v>127.94</v>
      </c>
      <c r="Y14" s="153">
        <v>128.66999999999999</v>
      </c>
    </row>
    <row r="15" spans="2:25" ht="20.100000000000001" customHeight="1" x14ac:dyDescent="0.25">
      <c r="D15" s="149">
        <v>2012</v>
      </c>
      <c r="E15" s="150"/>
      <c r="F15" s="151"/>
      <c r="G15" s="151"/>
      <c r="H15" s="151"/>
      <c r="I15" s="151"/>
      <c r="J15" s="151"/>
      <c r="K15" s="151"/>
      <c r="L15" s="151"/>
      <c r="M15" s="151"/>
      <c r="N15" s="152">
        <v>126.31</v>
      </c>
      <c r="O15" s="154">
        <v>127.07</v>
      </c>
      <c r="P15" s="154">
        <v>125.05</v>
      </c>
      <c r="Q15" s="154">
        <v>120.27</v>
      </c>
      <c r="R15" s="154">
        <v>117.49</v>
      </c>
      <c r="S15" s="154">
        <v>115.56</v>
      </c>
      <c r="T15" s="154">
        <v>114.52</v>
      </c>
      <c r="U15" s="154">
        <v>115.33</v>
      </c>
      <c r="V15" s="154">
        <v>116.24</v>
      </c>
      <c r="W15" s="154">
        <v>118.85</v>
      </c>
      <c r="X15" s="154">
        <v>122.94</v>
      </c>
      <c r="Y15" s="155">
        <v>123.24</v>
      </c>
    </row>
    <row r="16" spans="2:25" ht="20.100000000000001" customHeight="1" x14ac:dyDescent="0.25">
      <c r="D16" s="149">
        <v>2013</v>
      </c>
      <c r="E16" s="150"/>
      <c r="F16" s="151"/>
      <c r="G16" s="151"/>
      <c r="H16" s="151"/>
      <c r="I16" s="151"/>
      <c r="J16" s="151"/>
      <c r="K16" s="151"/>
      <c r="L16" s="151"/>
      <c r="M16" s="151"/>
      <c r="N16" s="152">
        <v>122.98</v>
      </c>
      <c r="O16" s="154">
        <v>123.61</v>
      </c>
      <c r="P16" s="154">
        <v>124.81</v>
      </c>
      <c r="Q16" s="154">
        <v>125.21</v>
      </c>
      <c r="R16" s="154">
        <v>125.23</v>
      </c>
      <c r="S16" s="154">
        <v>126.36</v>
      </c>
      <c r="T16" s="154">
        <v>129.22</v>
      </c>
      <c r="U16" s="154">
        <v>131.80000000000001</v>
      </c>
      <c r="V16" s="154">
        <v>138.4</v>
      </c>
      <c r="W16" s="154">
        <v>142.83000000000001</v>
      </c>
      <c r="X16" s="154">
        <v>153.07</v>
      </c>
      <c r="Y16" s="155">
        <v>155.26</v>
      </c>
    </row>
    <row r="17" spans="4:25" ht="20.100000000000001" customHeight="1" x14ac:dyDescent="0.25">
      <c r="D17" s="149">
        <v>2014</v>
      </c>
      <c r="E17" s="150"/>
      <c r="F17" s="151"/>
      <c r="G17" s="151"/>
      <c r="H17" s="151"/>
      <c r="I17" s="151"/>
      <c r="J17" s="151"/>
      <c r="K17" s="151"/>
      <c r="L17" s="151"/>
      <c r="M17" s="151"/>
      <c r="N17" s="152">
        <v>149.49</v>
      </c>
      <c r="O17" s="154">
        <v>148.83000000000001</v>
      </c>
      <c r="P17" s="154">
        <v>147.58000000000001</v>
      </c>
      <c r="Q17" s="154">
        <v>141.59</v>
      </c>
      <c r="R17" s="154">
        <v>137.78</v>
      </c>
      <c r="S17" s="154">
        <v>134.12</v>
      </c>
      <c r="T17" s="154">
        <v>132.77000000000001</v>
      </c>
      <c r="U17" s="154">
        <v>126.48</v>
      </c>
      <c r="V17" s="154">
        <v>124.64</v>
      </c>
      <c r="W17" s="154">
        <v>124.63</v>
      </c>
      <c r="X17" s="154">
        <v>124.76</v>
      </c>
      <c r="Y17" s="155">
        <v>126.57</v>
      </c>
    </row>
    <row r="18" spans="4:25" ht="20.100000000000001" customHeight="1" x14ac:dyDescent="0.25">
      <c r="D18" s="149">
        <v>2015</v>
      </c>
      <c r="E18" s="150"/>
      <c r="F18" s="151"/>
      <c r="G18" s="151"/>
      <c r="H18" s="151"/>
      <c r="I18" s="151"/>
      <c r="J18" s="151"/>
      <c r="K18" s="151"/>
      <c r="L18" s="151"/>
      <c r="M18" s="151"/>
      <c r="N18" s="152">
        <v>122.15</v>
      </c>
      <c r="O18" s="154">
        <v>121.55</v>
      </c>
      <c r="P18" s="154">
        <v>122.06</v>
      </c>
      <c r="Q18" s="154">
        <v>118.17</v>
      </c>
      <c r="R18" s="154">
        <v>115.01</v>
      </c>
      <c r="S18" s="154">
        <v>112.17</v>
      </c>
      <c r="T18" s="154">
        <v>111.99</v>
      </c>
      <c r="U18" s="154">
        <v>111.26</v>
      </c>
      <c r="V18" s="154">
        <v>111.98</v>
      </c>
      <c r="W18" s="154">
        <v>116.01</v>
      </c>
      <c r="X18" s="154">
        <v>116.49</v>
      </c>
      <c r="Y18" s="155">
        <v>117.52</v>
      </c>
    </row>
    <row r="19" spans="4:25" ht="20.100000000000001" customHeight="1" x14ac:dyDescent="0.25">
      <c r="D19" s="149">
        <v>2016</v>
      </c>
      <c r="E19" s="150"/>
      <c r="F19" s="151"/>
      <c r="G19" s="151"/>
      <c r="H19" s="151"/>
      <c r="I19" s="151"/>
      <c r="J19" s="151"/>
      <c r="K19" s="151"/>
      <c r="L19" s="151"/>
      <c r="M19" s="151"/>
      <c r="N19" s="152">
        <v>114.76</v>
      </c>
      <c r="O19" s="154">
        <v>112.6</v>
      </c>
      <c r="P19" s="154">
        <v>110.45</v>
      </c>
      <c r="Q19" s="154">
        <v>105.16</v>
      </c>
      <c r="R19" s="154">
        <v>102.76</v>
      </c>
      <c r="S19" s="154">
        <v>101.75</v>
      </c>
      <c r="T19" s="154">
        <v>102.42</v>
      </c>
      <c r="U19" s="154">
        <v>107.26</v>
      </c>
      <c r="V19" s="154">
        <v>114.21</v>
      </c>
      <c r="W19" s="154">
        <v>121.95</v>
      </c>
      <c r="X19" s="156">
        <v>129.99700000000001</v>
      </c>
      <c r="Y19" s="155">
        <v>136.07</v>
      </c>
    </row>
    <row r="20" spans="4:25" ht="20.100000000000001" customHeight="1" x14ac:dyDescent="0.25">
      <c r="D20" s="149">
        <v>2017</v>
      </c>
      <c r="E20" s="150"/>
      <c r="F20" s="151"/>
      <c r="G20" s="151"/>
      <c r="H20" s="151"/>
      <c r="I20" s="151"/>
      <c r="J20" s="151"/>
      <c r="K20" s="151"/>
      <c r="L20" s="151"/>
      <c r="M20" s="151"/>
      <c r="N20" s="152">
        <v>132.02000000000001</v>
      </c>
      <c r="O20" s="154">
        <v>131.69999999999999</v>
      </c>
      <c r="P20" s="154">
        <v>131.03</v>
      </c>
      <c r="Q20" s="154">
        <v>129.94999999999999</v>
      </c>
      <c r="R20" s="154">
        <v>130.1</v>
      </c>
      <c r="S20" s="154">
        <v>131.53</v>
      </c>
      <c r="T20" s="154">
        <v>133.83000000000001</v>
      </c>
      <c r="U20" s="154">
        <v>138.97</v>
      </c>
      <c r="V20" s="154">
        <v>143.80000000000001</v>
      </c>
      <c r="W20" s="154">
        <v>146.97</v>
      </c>
      <c r="X20" s="154">
        <v>151.4</v>
      </c>
      <c r="Y20" s="155">
        <v>151.58000000000001</v>
      </c>
    </row>
    <row r="21" spans="4:25" ht="20.100000000000001" customHeight="1" x14ac:dyDescent="0.25">
      <c r="D21" s="149">
        <v>2018</v>
      </c>
      <c r="E21" s="150"/>
      <c r="F21" s="151"/>
      <c r="G21" s="151"/>
      <c r="H21" s="151"/>
      <c r="I21" s="151"/>
      <c r="J21" s="151"/>
      <c r="K21" s="151"/>
      <c r="L21" s="151"/>
      <c r="M21" s="151"/>
      <c r="N21" s="152">
        <v>141.66999999999999</v>
      </c>
      <c r="O21" s="154">
        <v>137.26</v>
      </c>
      <c r="P21" s="154">
        <v>136.38</v>
      </c>
      <c r="Q21" s="154">
        <v>133.995</v>
      </c>
      <c r="R21" s="154">
        <v>131.33000000000001</v>
      </c>
      <c r="S21" s="154">
        <v>130.77000000000001</v>
      </c>
      <c r="T21" s="154">
        <v>131.53</v>
      </c>
      <c r="U21" s="154">
        <v>131.63</v>
      </c>
      <c r="V21" s="154">
        <v>135.85</v>
      </c>
      <c r="W21" s="154">
        <v>140.12</v>
      </c>
      <c r="X21" s="154">
        <v>141.41</v>
      </c>
      <c r="Y21" s="155">
        <v>142.44999999999999</v>
      </c>
    </row>
    <row r="22" spans="4:25" ht="20.100000000000001" customHeight="1" x14ac:dyDescent="0.25">
      <c r="D22" s="149">
        <v>2019</v>
      </c>
      <c r="E22" s="150"/>
      <c r="F22" s="151"/>
      <c r="G22" s="151"/>
      <c r="H22" s="151"/>
      <c r="I22" s="151"/>
      <c r="J22" s="151"/>
      <c r="K22" s="151"/>
      <c r="L22" s="151"/>
      <c r="M22" s="151"/>
      <c r="N22" s="152">
        <v>139.47</v>
      </c>
      <c r="O22" s="154">
        <v>139.1</v>
      </c>
      <c r="P22" s="154">
        <v>139.24</v>
      </c>
      <c r="Q22" s="154">
        <v>136.16</v>
      </c>
      <c r="R22" s="154">
        <v>135.25</v>
      </c>
      <c r="S22" s="154">
        <v>132.31</v>
      </c>
      <c r="T22" s="154">
        <v>131.05000000000001</v>
      </c>
      <c r="U22" s="154">
        <v>130.74</v>
      </c>
      <c r="V22" s="156">
        <v>132.375</v>
      </c>
      <c r="W22" s="154">
        <v>135.26</v>
      </c>
      <c r="X22" s="154">
        <v>140.62</v>
      </c>
      <c r="Y22" s="155">
        <v>142.47</v>
      </c>
    </row>
    <row r="23" spans="4:25" ht="20.100000000000001" customHeight="1" x14ac:dyDescent="0.25">
      <c r="D23" s="149">
        <v>2020</v>
      </c>
      <c r="E23" s="150"/>
      <c r="F23" s="151"/>
      <c r="G23" s="151"/>
      <c r="H23" s="151"/>
      <c r="I23" s="151"/>
      <c r="J23" s="151"/>
      <c r="K23" s="151"/>
      <c r="L23" s="151"/>
      <c r="M23" s="151"/>
      <c r="N23" s="152">
        <v>139.18</v>
      </c>
      <c r="O23" s="154">
        <v>139.15</v>
      </c>
      <c r="P23" s="154">
        <v>137.97999999999999</v>
      </c>
      <c r="Q23" s="154">
        <v>134.30000000000001</v>
      </c>
      <c r="R23" s="151">
        <v>133.1</v>
      </c>
      <c r="S23" s="151">
        <v>131.71</v>
      </c>
      <c r="T23" s="151">
        <v>132.88999999999999</v>
      </c>
      <c r="U23" s="151">
        <v>135.47</v>
      </c>
      <c r="V23" s="151">
        <v>140.26</v>
      </c>
      <c r="W23" s="151">
        <v>147.52000000000001</v>
      </c>
      <c r="X23" s="151">
        <v>155.43</v>
      </c>
      <c r="Y23" s="153">
        <v>155.24</v>
      </c>
    </row>
    <row r="24" spans="4:25" ht="20.100000000000001" customHeight="1" x14ac:dyDescent="0.25">
      <c r="D24" s="157">
        <v>2021</v>
      </c>
      <c r="E24" s="158"/>
      <c r="F24" s="159"/>
      <c r="G24" s="159"/>
      <c r="H24" s="159"/>
      <c r="I24" s="159"/>
      <c r="J24" s="159"/>
      <c r="K24" s="159"/>
      <c r="L24" s="159"/>
      <c r="M24" s="159"/>
      <c r="N24" s="160">
        <v>149.29</v>
      </c>
      <c r="O24" s="161">
        <v>148.44999999999999</v>
      </c>
      <c r="P24" s="161">
        <v>150.97</v>
      </c>
      <c r="Q24" s="161">
        <v>151.197</v>
      </c>
      <c r="R24" s="159">
        <v>151.05000000000001</v>
      </c>
      <c r="S24" s="159">
        <v>149.44999999999999</v>
      </c>
      <c r="T24" s="159">
        <v>148.99</v>
      </c>
      <c r="U24" s="159">
        <v>152.65</v>
      </c>
      <c r="V24" s="159">
        <v>157.47999999999999</v>
      </c>
      <c r="W24" s="159">
        <v>165.78</v>
      </c>
      <c r="X24" s="159">
        <v>177.44</v>
      </c>
      <c r="Y24" s="162">
        <v>185.49</v>
      </c>
    </row>
    <row r="25" spans="4:25" ht="20.100000000000001" customHeight="1" thickBot="1" x14ac:dyDescent="0.3">
      <c r="D25" s="163">
        <v>2022</v>
      </c>
      <c r="E25" s="164"/>
      <c r="F25" s="165"/>
      <c r="G25" s="165"/>
      <c r="H25" s="165"/>
      <c r="I25" s="165"/>
      <c r="J25" s="165"/>
      <c r="K25" s="165"/>
      <c r="L25" s="165"/>
      <c r="M25" s="165"/>
      <c r="N25" s="166">
        <v>182.61</v>
      </c>
      <c r="O25" s="167">
        <v>184.7</v>
      </c>
      <c r="P25" s="167">
        <v>197.16</v>
      </c>
      <c r="Q25" s="168">
        <v>209.9</v>
      </c>
      <c r="R25" s="167">
        <v>216.37</v>
      </c>
      <c r="S25" s="167">
        <v>228.71</v>
      </c>
      <c r="T25" s="167">
        <v>235.69</v>
      </c>
      <c r="U25" s="167">
        <v>240.29</v>
      </c>
      <c r="V25" s="167"/>
      <c r="W25" s="165"/>
      <c r="X25" s="165"/>
      <c r="Y25" s="169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L14"/>
  <sheetViews>
    <sheetView showGridLines="0" topLeftCell="A10" workbookViewId="0">
      <selection activeCell="T30" sqref="T30"/>
    </sheetView>
  </sheetViews>
  <sheetFormatPr defaultRowHeight="12.75" x14ac:dyDescent="0.2"/>
  <cols>
    <col min="10" max="11" width="16.28515625" customWidth="1"/>
    <col min="12" max="12" width="11" customWidth="1"/>
  </cols>
  <sheetData>
    <row r="3" spans="3:12" ht="15.75" x14ac:dyDescent="0.25">
      <c r="C3" s="170" t="s">
        <v>260</v>
      </c>
      <c r="D3" s="174"/>
      <c r="E3" s="174"/>
      <c r="F3" s="174"/>
      <c r="G3" s="174"/>
      <c r="H3" s="174"/>
      <c r="I3" s="174"/>
      <c r="J3" s="174"/>
      <c r="K3" s="174"/>
      <c r="L3" s="174"/>
    </row>
    <row r="4" spans="3:12" x14ac:dyDescent="0.2">
      <c r="C4" s="174"/>
      <c r="D4" s="174"/>
      <c r="E4" s="174"/>
      <c r="F4" s="174"/>
      <c r="G4" s="174"/>
      <c r="H4" s="174"/>
      <c r="I4" s="174"/>
      <c r="J4" s="174"/>
      <c r="K4" s="174"/>
      <c r="L4" s="174"/>
    </row>
    <row r="10" spans="3:12" ht="13.5" thickBot="1" x14ac:dyDescent="0.25"/>
    <row r="11" spans="3:12" ht="16.5" thickBot="1" x14ac:dyDescent="0.25">
      <c r="H11" s="764" t="s">
        <v>0</v>
      </c>
      <c r="I11" s="782"/>
      <c r="J11" s="770" t="s">
        <v>1</v>
      </c>
      <c r="K11" s="771"/>
      <c r="L11" s="772"/>
    </row>
    <row r="12" spans="3:12" ht="24" customHeight="1" thickBot="1" x14ac:dyDescent="0.25">
      <c r="H12" s="766"/>
      <c r="I12" s="783"/>
      <c r="J12" s="680" t="s">
        <v>19</v>
      </c>
      <c r="K12" s="681"/>
      <c r="L12" s="773" t="s">
        <v>242</v>
      </c>
    </row>
    <row r="13" spans="3:12" ht="39.75" customHeight="1" thickBot="1" x14ac:dyDescent="0.25">
      <c r="H13" s="784"/>
      <c r="I13" s="785"/>
      <c r="J13" s="111" t="s">
        <v>322</v>
      </c>
      <c r="K13" s="725" t="s">
        <v>305</v>
      </c>
      <c r="L13" s="774"/>
    </row>
    <row r="14" spans="3:12" ht="54" customHeight="1" thickBot="1" x14ac:dyDescent="0.25">
      <c r="H14" s="788" t="s">
        <v>259</v>
      </c>
      <c r="I14" s="789"/>
      <c r="J14" s="113">
        <v>271.52999999999997</v>
      </c>
      <c r="K14" s="114">
        <v>270.33999999999997</v>
      </c>
      <c r="L14" s="115">
        <v>0.44018643190056883</v>
      </c>
    </row>
  </sheetData>
  <mergeCells count="4">
    <mergeCell ref="H11:I13"/>
    <mergeCell ref="J11:L11"/>
    <mergeCell ref="L12:L13"/>
    <mergeCell ref="H14:I14"/>
  </mergeCells>
  <conditionalFormatting sqref="L14">
    <cfRule type="cellIs" dxfId="154" priority="1" operator="lessThan">
      <formula>0</formula>
    </cfRule>
    <cfRule type="cellIs" dxfId="153" priority="2" operator="greater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25"/>
  <sheetViews>
    <sheetView showGridLines="0" zoomScale="75" workbookViewId="0">
      <selection activeCell="W10" sqref="W10"/>
    </sheetView>
  </sheetViews>
  <sheetFormatPr defaultRowHeight="12.75" x14ac:dyDescent="0.2"/>
  <cols>
    <col min="3" max="3" width="31" customWidth="1"/>
    <col min="4" max="4" width="18.140625" customWidth="1"/>
    <col min="5" max="5" width="12.140625" customWidth="1"/>
    <col min="6" max="6" width="12.7109375" customWidth="1"/>
    <col min="7" max="7" width="12.42578125" customWidth="1"/>
    <col min="8" max="8" width="13.85546875" customWidth="1"/>
    <col min="9" max="9" width="11.85546875" customWidth="1"/>
    <col min="10" max="10" width="12.42578125" customWidth="1"/>
    <col min="11" max="12" width="12.28515625" customWidth="1"/>
    <col min="13" max="13" width="12" customWidth="1"/>
    <col min="14" max="14" width="11.85546875" customWidth="1"/>
    <col min="15" max="15" width="12.28515625" customWidth="1"/>
    <col min="16" max="16" width="12.7109375" customWidth="1"/>
    <col min="17" max="17" width="13.140625" customWidth="1"/>
    <col min="18" max="18" width="11.42578125" customWidth="1"/>
    <col min="19" max="19" width="12.28515625" customWidth="1"/>
  </cols>
  <sheetData>
    <row r="1" spans="3:19" ht="21" x14ac:dyDescent="0.35">
      <c r="C1" s="178" t="s">
        <v>321</v>
      </c>
      <c r="D1" s="179"/>
      <c r="E1" s="179"/>
      <c r="F1" s="179"/>
      <c r="G1" s="179"/>
      <c r="H1" s="179"/>
      <c r="I1" s="179"/>
      <c r="J1" s="173"/>
    </row>
    <row r="2" spans="3:19" ht="21" x14ac:dyDescent="0.35">
      <c r="C2" s="178" t="s">
        <v>16</v>
      </c>
      <c r="D2" s="179"/>
      <c r="E2" s="179"/>
      <c r="F2" s="178"/>
      <c r="G2" s="179"/>
      <c r="H2" s="179"/>
      <c r="I2" s="179"/>
      <c r="J2" s="173"/>
    </row>
    <row r="3" spans="3:19" ht="21" x14ac:dyDescent="0.35">
      <c r="C3" s="179" t="s">
        <v>271</v>
      </c>
      <c r="D3" s="178"/>
      <c r="E3" s="179"/>
      <c r="F3" s="179"/>
      <c r="G3" s="179"/>
      <c r="H3" s="179"/>
      <c r="I3" s="179"/>
      <c r="J3" s="173"/>
    </row>
    <row r="4" spans="3:19" ht="16.5" thickBot="1" x14ac:dyDescent="0.3">
      <c r="C4" s="173"/>
      <c r="D4" s="173"/>
      <c r="E4" s="173"/>
      <c r="F4" s="173"/>
      <c r="G4" s="173"/>
      <c r="H4" s="173"/>
      <c r="I4" s="173"/>
      <c r="J4" s="173"/>
      <c r="K4" s="19"/>
    </row>
    <row r="5" spans="3:19" ht="15" customHeight="1" thickBot="1" x14ac:dyDescent="0.3">
      <c r="C5" s="792" t="s">
        <v>0</v>
      </c>
      <c r="D5" s="764" t="s">
        <v>33</v>
      </c>
      <c r="E5" s="761"/>
      <c r="F5" s="732" t="s">
        <v>1</v>
      </c>
      <c r="G5" s="762"/>
      <c r="H5" s="592" t="s">
        <v>7</v>
      </c>
      <c r="I5" s="593"/>
      <c r="J5" s="593"/>
      <c r="K5" s="594"/>
      <c r="L5" s="594"/>
      <c r="M5" s="594"/>
      <c r="N5" s="594"/>
      <c r="O5" s="594"/>
      <c r="P5" s="594"/>
      <c r="Q5" s="594"/>
      <c r="R5" s="594"/>
      <c r="S5" s="595"/>
    </row>
    <row r="6" spans="3:19" ht="15" customHeight="1" thickBot="1" x14ac:dyDescent="0.3">
      <c r="C6" s="793"/>
      <c r="D6" s="795"/>
      <c r="E6" s="226"/>
      <c r="F6" s="581"/>
      <c r="G6" s="227"/>
      <c r="H6" s="592" t="s">
        <v>8</v>
      </c>
      <c r="I6" s="593"/>
      <c r="J6" s="596"/>
      <c r="K6" s="592" t="s">
        <v>9</v>
      </c>
      <c r="L6" s="593"/>
      <c r="M6" s="597"/>
      <c r="N6" s="592" t="s">
        <v>10</v>
      </c>
      <c r="O6" s="594"/>
      <c r="P6" s="595"/>
      <c r="Q6" s="592" t="s">
        <v>11</v>
      </c>
      <c r="R6" s="594"/>
      <c r="S6" s="595"/>
    </row>
    <row r="7" spans="3:19" ht="32.25" customHeight="1" thickBot="1" x14ac:dyDescent="0.3">
      <c r="C7" s="793"/>
      <c r="D7" s="796"/>
      <c r="E7" s="790" t="s">
        <v>19</v>
      </c>
      <c r="F7" s="791"/>
      <c r="G7" s="582" t="s">
        <v>236</v>
      </c>
      <c r="H7" s="598" t="s">
        <v>19</v>
      </c>
      <c r="I7" s="599"/>
      <c r="J7" s="582" t="s">
        <v>236</v>
      </c>
      <c r="K7" s="598" t="s">
        <v>19</v>
      </c>
      <c r="L7" s="599"/>
      <c r="M7" s="600" t="s">
        <v>236</v>
      </c>
      <c r="N7" s="598" t="s">
        <v>19</v>
      </c>
      <c r="O7" s="599"/>
      <c r="P7" s="601" t="s">
        <v>236</v>
      </c>
      <c r="Q7" s="598" t="s">
        <v>19</v>
      </c>
      <c r="R7" s="599"/>
      <c r="S7" s="600" t="s">
        <v>236</v>
      </c>
    </row>
    <row r="8" spans="3:19" ht="30" customHeight="1" thickBot="1" x14ac:dyDescent="0.25">
      <c r="C8" s="794"/>
      <c r="D8" s="797"/>
      <c r="E8" s="682" t="s">
        <v>319</v>
      </c>
      <c r="F8" s="583" t="s">
        <v>318</v>
      </c>
      <c r="G8" s="347" t="s">
        <v>12</v>
      </c>
      <c r="H8" s="694" t="s">
        <v>319</v>
      </c>
      <c r="I8" s="695" t="s">
        <v>318</v>
      </c>
      <c r="J8" s="696" t="s">
        <v>12</v>
      </c>
      <c r="K8" s="694" t="s">
        <v>319</v>
      </c>
      <c r="L8" s="695" t="s">
        <v>318</v>
      </c>
      <c r="M8" s="697" t="s">
        <v>12</v>
      </c>
      <c r="N8" s="694" t="s">
        <v>319</v>
      </c>
      <c r="O8" s="695" t="s">
        <v>318</v>
      </c>
      <c r="P8" s="697" t="s">
        <v>12</v>
      </c>
      <c r="Q8" s="694" t="s">
        <v>319</v>
      </c>
      <c r="R8" s="695" t="s">
        <v>318</v>
      </c>
      <c r="S8" s="697" t="s">
        <v>12</v>
      </c>
    </row>
    <row r="9" spans="3:19" ht="24" customHeight="1" x14ac:dyDescent="0.2">
      <c r="C9" s="802" t="s">
        <v>31</v>
      </c>
      <c r="D9" s="584" t="s">
        <v>224</v>
      </c>
      <c r="E9" s="685">
        <v>3247.0360000000001</v>
      </c>
      <c r="F9" s="586">
        <v>3243.3609999999999</v>
      </c>
      <c r="G9" s="587">
        <v>0.11330838596135867</v>
      </c>
      <c r="H9" s="602">
        <v>3234.5079999999998</v>
      </c>
      <c r="I9" s="603">
        <v>3254.5770000000002</v>
      </c>
      <c r="J9" s="604">
        <v>-0.61663927447408418</v>
      </c>
      <c r="K9" s="605">
        <v>3359.5610000000001</v>
      </c>
      <c r="L9" s="606">
        <v>3392.328</v>
      </c>
      <c r="M9" s="607">
        <v>-0.96591485257321308</v>
      </c>
      <c r="N9" s="602">
        <v>3300.8359999999998</v>
      </c>
      <c r="O9" s="606">
        <v>3229.529</v>
      </c>
      <c r="P9" s="608">
        <v>2.2079690258238829</v>
      </c>
      <c r="Q9" s="602">
        <v>3211.3330000000001</v>
      </c>
      <c r="R9" s="606">
        <v>3225.9580000000001</v>
      </c>
      <c r="S9" s="607">
        <v>-0.45335370144310622</v>
      </c>
    </row>
    <row r="10" spans="3:19" ht="27" customHeight="1" x14ac:dyDescent="0.2">
      <c r="C10" s="803"/>
      <c r="D10" s="222" t="s">
        <v>225</v>
      </c>
      <c r="E10" s="686">
        <v>3376.2150000000001</v>
      </c>
      <c r="F10" s="182">
        <v>3330.732</v>
      </c>
      <c r="G10" s="183">
        <v>1.365555679652406</v>
      </c>
      <c r="H10" s="193">
        <v>3399.0140000000001</v>
      </c>
      <c r="I10" s="556">
        <v>3354.422</v>
      </c>
      <c r="J10" s="557">
        <v>1.3293497359604753</v>
      </c>
      <c r="K10" s="558">
        <v>3355.2570000000001</v>
      </c>
      <c r="L10" s="194">
        <v>3318.5</v>
      </c>
      <c r="M10" s="196">
        <v>1.107638993521171</v>
      </c>
      <c r="N10" s="193">
        <v>3302.4340000000002</v>
      </c>
      <c r="O10" s="194">
        <v>3269.77</v>
      </c>
      <c r="P10" s="195">
        <v>0.99896934646780089</v>
      </c>
      <c r="Q10" s="193">
        <v>3252.4450000000002</v>
      </c>
      <c r="R10" s="194">
        <v>3258.96</v>
      </c>
      <c r="S10" s="196">
        <v>-0.19991040086407541</v>
      </c>
    </row>
    <row r="11" spans="3:19" ht="30" customHeight="1" thickBot="1" x14ac:dyDescent="0.25">
      <c r="C11" s="223" t="s">
        <v>226</v>
      </c>
      <c r="D11" s="224" t="s">
        <v>224</v>
      </c>
      <c r="E11" s="687" t="s">
        <v>20</v>
      </c>
      <c r="F11" s="185" t="s">
        <v>20</v>
      </c>
      <c r="G11" s="348" t="s">
        <v>272</v>
      </c>
      <c r="H11" s="197" t="s">
        <v>20</v>
      </c>
      <c r="I11" s="559" t="s">
        <v>20</v>
      </c>
      <c r="J11" s="560" t="s">
        <v>272</v>
      </c>
      <c r="K11" s="561" t="s">
        <v>20</v>
      </c>
      <c r="L11" s="198" t="s">
        <v>20</v>
      </c>
      <c r="M11" s="200" t="s">
        <v>272</v>
      </c>
      <c r="N11" s="197" t="s">
        <v>20</v>
      </c>
      <c r="O11" s="198" t="s">
        <v>20</v>
      </c>
      <c r="P11" s="199" t="s">
        <v>272</v>
      </c>
      <c r="Q11" s="197" t="s">
        <v>20</v>
      </c>
      <c r="R11" s="198" t="s">
        <v>20</v>
      </c>
      <c r="S11" s="200" t="s">
        <v>272</v>
      </c>
    </row>
    <row r="12" spans="3:19" ht="24.75" customHeight="1" thickBot="1" x14ac:dyDescent="0.25">
      <c r="C12" s="588" t="s">
        <v>32</v>
      </c>
      <c r="D12" s="589" t="s">
        <v>17</v>
      </c>
      <c r="E12" s="688">
        <v>3360.0950881296094</v>
      </c>
      <c r="F12" s="590">
        <v>3317.7729172660197</v>
      </c>
      <c r="G12" s="349">
        <v>1.2756198787246984</v>
      </c>
      <c r="H12" s="201">
        <v>3381.3684451284621</v>
      </c>
      <c r="I12" s="741">
        <v>3342.5366798253758</v>
      </c>
      <c r="J12" s="609">
        <v>1.1617453755246441</v>
      </c>
      <c r="K12" s="201">
        <v>3355.3178671158903</v>
      </c>
      <c r="L12" s="741">
        <v>3319.5985978001754</v>
      </c>
      <c r="M12" s="742">
        <v>1.0760117003117562</v>
      </c>
      <c r="N12" s="201">
        <v>3302.0678748823102</v>
      </c>
      <c r="O12" s="741">
        <v>3259.4394529347587</v>
      </c>
      <c r="P12" s="609">
        <v>1.3078451851335782</v>
      </c>
      <c r="Q12" s="201">
        <v>3242.713325399121</v>
      </c>
      <c r="R12" s="741">
        <v>3250.0508677635589</v>
      </c>
      <c r="S12" s="742">
        <v>-0.22576700067119468</v>
      </c>
    </row>
    <row r="13" spans="3:19" ht="20.25" customHeight="1" x14ac:dyDescent="0.2">
      <c r="C13" s="802" t="s">
        <v>21</v>
      </c>
      <c r="D13" s="591" t="s">
        <v>22</v>
      </c>
      <c r="E13" s="685">
        <v>2365.326</v>
      </c>
      <c r="F13" s="586">
        <v>2400.7860000000001</v>
      </c>
      <c r="G13" s="188">
        <v>-1.4770162771692286</v>
      </c>
      <c r="H13" s="610">
        <v>2312.0459999999998</v>
      </c>
      <c r="I13" s="611">
        <v>2371.8679999999999</v>
      </c>
      <c r="J13" s="612">
        <v>-2.5221471009347955</v>
      </c>
      <c r="K13" s="585">
        <v>2422.6559999999999</v>
      </c>
      <c r="L13" s="613">
        <v>2437.9839999999999</v>
      </c>
      <c r="M13" s="614">
        <v>-0.62871618517594763</v>
      </c>
      <c r="N13" s="602" t="s">
        <v>20</v>
      </c>
      <c r="O13" s="606" t="s">
        <v>20</v>
      </c>
      <c r="P13" s="608" t="s">
        <v>272</v>
      </c>
      <c r="Q13" s="602" t="s">
        <v>85</v>
      </c>
      <c r="R13" s="606" t="s">
        <v>85</v>
      </c>
      <c r="S13" s="692" t="s">
        <v>272</v>
      </c>
    </row>
    <row r="14" spans="3:19" ht="20.25" customHeight="1" thickBot="1" x14ac:dyDescent="0.25">
      <c r="C14" s="804"/>
      <c r="D14" s="724" t="s">
        <v>23</v>
      </c>
      <c r="E14" s="687">
        <v>1791.7380000000001</v>
      </c>
      <c r="F14" s="185">
        <v>1792.223</v>
      </c>
      <c r="G14" s="186">
        <v>-2.7061364573487786E-2</v>
      </c>
      <c r="H14" s="202">
        <v>1787.643</v>
      </c>
      <c r="I14" s="203">
        <v>1814.309</v>
      </c>
      <c r="J14" s="204">
        <v>-1.4697606637017147</v>
      </c>
      <c r="K14" s="202">
        <v>1767.944</v>
      </c>
      <c r="L14" s="203">
        <v>1777.194</v>
      </c>
      <c r="M14" s="205">
        <v>-0.52048341374098717</v>
      </c>
      <c r="N14" s="197">
        <v>1789.75</v>
      </c>
      <c r="O14" s="198">
        <v>1749.83</v>
      </c>
      <c r="P14" s="199">
        <v>2.2813644754061868</v>
      </c>
      <c r="Q14" s="197">
        <v>1831.1289999999999</v>
      </c>
      <c r="R14" s="198">
        <v>1810.953</v>
      </c>
      <c r="S14" s="200">
        <v>1.1141095323843264</v>
      </c>
    </row>
    <row r="15" spans="3:19" ht="20.25" customHeight="1" thickBot="1" x14ac:dyDescent="0.25">
      <c r="C15" s="805"/>
      <c r="D15" s="588" t="s">
        <v>17</v>
      </c>
      <c r="E15" s="688">
        <v>1893.2636875724043</v>
      </c>
      <c r="F15" s="590">
        <v>1938.6077047244094</v>
      </c>
      <c r="G15" s="349">
        <v>-2.3389991199096762</v>
      </c>
      <c r="H15" s="206">
        <v>1940.1437573983055</v>
      </c>
      <c r="I15" s="743">
        <v>1982.5830924568454</v>
      </c>
      <c r="J15" s="615">
        <v>-2.1406081399568704</v>
      </c>
      <c r="K15" s="206">
        <v>1877.9038307364276</v>
      </c>
      <c r="L15" s="743">
        <v>1885.7361668500421</v>
      </c>
      <c r="M15" s="744">
        <v>-0.41534633801385429</v>
      </c>
      <c r="N15" s="201">
        <v>1789.75</v>
      </c>
      <c r="O15" s="741">
        <v>1749.83</v>
      </c>
      <c r="P15" s="609">
        <v>2.2813644754061868</v>
      </c>
      <c r="Q15" s="201">
        <v>1864.1364312692115</v>
      </c>
      <c r="R15" s="753">
        <v>2090.681098426785</v>
      </c>
      <c r="S15" s="754">
        <v>-10.835926499170338</v>
      </c>
    </row>
    <row r="16" spans="3:19" ht="18.75" customHeight="1" x14ac:dyDescent="0.2">
      <c r="C16" s="802" t="s">
        <v>24</v>
      </c>
      <c r="D16" s="723" t="s">
        <v>25</v>
      </c>
      <c r="E16" s="689" t="s">
        <v>85</v>
      </c>
      <c r="F16" s="187" t="s">
        <v>85</v>
      </c>
      <c r="G16" s="188" t="s">
        <v>272</v>
      </c>
      <c r="H16" s="602" t="s">
        <v>20</v>
      </c>
      <c r="I16" s="606" t="s">
        <v>20</v>
      </c>
      <c r="J16" s="608" t="s">
        <v>272</v>
      </c>
      <c r="K16" s="602" t="s">
        <v>20</v>
      </c>
      <c r="L16" s="606" t="s">
        <v>20</v>
      </c>
      <c r="M16" s="607" t="s">
        <v>272</v>
      </c>
      <c r="N16" s="602" t="s">
        <v>20</v>
      </c>
      <c r="O16" s="606" t="s">
        <v>20</v>
      </c>
      <c r="P16" s="608" t="s">
        <v>272</v>
      </c>
      <c r="Q16" s="213" t="s">
        <v>85</v>
      </c>
      <c r="R16" s="752" t="s">
        <v>85</v>
      </c>
      <c r="S16" s="557" t="s">
        <v>272</v>
      </c>
    </row>
    <row r="17" spans="3:19" ht="18" customHeight="1" thickBot="1" x14ac:dyDescent="0.25">
      <c r="C17" s="804"/>
      <c r="D17" s="724" t="s">
        <v>26</v>
      </c>
      <c r="E17" s="690">
        <v>731.43100000000004</v>
      </c>
      <c r="F17" s="190">
        <v>739.75599999999997</v>
      </c>
      <c r="G17" s="186">
        <v>-1.1253710682981863</v>
      </c>
      <c r="H17" s="207" t="s">
        <v>85</v>
      </c>
      <c r="I17" s="208" t="s">
        <v>85</v>
      </c>
      <c r="J17" s="209" t="s">
        <v>272</v>
      </c>
      <c r="K17" s="207" t="s">
        <v>20</v>
      </c>
      <c r="L17" s="208" t="s">
        <v>20</v>
      </c>
      <c r="M17" s="210" t="s">
        <v>272</v>
      </c>
      <c r="N17" s="207" t="s">
        <v>20</v>
      </c>
      <c r="O17" s="208" t="s">
        <v>20</v>
      </c>
      <c r="P17" s="209" t="s">
        <v>272</v>
      </c>
      <c r="Q17" s="749" t="s">
        <v>85</v>
      </c>
      <c r="R17" s="750" t="s">
        <v>85</v>
      </c>
      <c r="S17" s="751" t="s">
        <v>272</v>
      </c>
    </row>
    <row r="18" spans="3:19" ht="18.75" customHeight="1" thickBot="1" x14ac:dyDescent="0.25">
      <c r="C18" s="805" t="s">
        <v>18</v>
      </c>
      <c r="D18" s="588" t="s">
        <v>17</v>
      </c>
      <c r="E18" s="688">
        <v>863.02033787731261</v>
      </c>
      <c r="F18" s="590">
        <v>828.8225582098579</v>
      </c>
      <c r="G18" s="349">
        <v>4.1260676762125286</v>
      </c>
      <c r="H18" s="211">
        <v>758</v>
      </c>
      <c r="I18" s="745">
        <v>790</v>
      </c>
      <c r="J18" s="617">
        <v>-4.0506329113924053</v>
      </c>
      <c r="K18" s="201" t="s">
        <v>20</v>
      </c>
      <c r="L18" s="741" t="s">
        <v>20</v>
      </c>
      <c r="M18" s="742" t="s">
        <v>272</v>
      </c>
      <c r="N18" s="201" t="s">
        <v>20</v>
      </c>
      <c r="O18" s="741" t="s">
        <v>20</v>
      </c>
      <c r="P18" s="609" t="s">
        <v>272</v>
      </c>
      <c r="Q18" s="212" t="s">
        <v>85</v>
      </c>
      <c r="R18" s="746" t="s">
        <v>85</v>
      </c>
      <c r="S18" s="747" t="s">
        <v>272</v>
      </c>
    </row>
    <row r="19" spans="3:19" ht="18.75" customHeight="1" x14ac:dyDescent="0.2">
      <c r="C19" s="806" t="s">
        <v>30</v>
      </c>
      <c r="D19" s="807"/>
      <c r="E19" s="689" t="s">
        <v>85</v>
      </c>
      <c r="F19" s="187" t="s">
        <v>85</v>
      </c>
      <c r="G19" s="350" t="s">
        <v>272</v>
      </c>
      <c r="H19" s="207" t="s">
        <v>85</v>
      </c>
      <c r="I19" s="208" t="s">
        <v>85</v>
      </c>
      <c r="J19" s="209" t="s">
        <v>272</v>
      </c>
      <c r="K19" s="213" t="s">
        <v>20</v>
      </c>
      <c r="L19" s="214" t="s">
        <v>20</v>
      </c>
      <c r="M19" s="215" t="s">
        <v>272</v>
      </c>
      <c r="N19" s="213" t="s">
        <v>20</v>
      </c>
      <c r="O19" s="214" t="s">
        <v>20</v>
      </c>
      <c r="P19" s="216" t="s">
        <v>272</v>
      </c>
      <c r="Q19" s="213" t="s">
        <v>20</v>
      </c>
      <c r="R19" s="214" t="s">
        <v>20</v>
      </c>
      <c r="S19" s="215" t="s">
        <v>272</v>
      </c>
    </row>
    <row r="20" spans="3:19" ht="20.25" customHeight="1" x14ac:dyDescent="0.2">
      <c r="C20" s="798" t="s">
        <v>27</v>
      </c>
      <c r="D20" s="799"/>
      <c r="E20" s="686">
        <v>554.80999999999995</v>
      </c>
      <c r="F20" s="182">
        <v>566.93799999999999</v>
      </c>
      <c r="G20" s="183">
        <v>-2.1392109895614762</v>
      </c>
      <c r="H20" s="193">
        <v>578.10400000000004</v>
      </c>
      <c r="I20" s="194">
        <v>585.11300000000006</v>
      </c>
      <c r="J20" s="195">
        <v>-1.1978882711544632</v>
      </c>
      <c r="K20" s="193">
        <v>507.04199999999997</v>
      </c>
      <c r="L20" s="194">
        <v>519.67899999999997</v>
      </c>
      <c r="M20" s="196">
        <v>-2.4316934107400918</v>
      </c>
      <c r="N20" s="193">
        <v>511.92</v>
      </c>
      <c r="O20" s="194">
        <v>479.24700000000001</v>
      </c>
      <c r="P20" s="195">
        <v>6.8175700630363893</v>
      </c>
      <c r="Q20" s="207" t="s">
        <v>85</v>
      </c>
      <c r="R20" s="208" t="s">
        <v>85</v>
      </c>
      <c r="S20" s="210" t="s">
        <v>272</v>
      </c>
    </row>
    <row r="21" spans="3:19" ht="18" customHeight="1" x14ac:dyDescent="0.2">
      <c r="C21" s="798" t="s">
        <v>28</v>
      </c>
      <c r="D21" s="799"/>
      <c r="E21" s="686" t="s">
        <v>20</v>
      </c>
      <c r="F21" s="182" t="s">
        <v>20</v>
      </c>
      <c r="G21" s="351" t="s">
        <v>272</v>
      </c>
      <c r="H21" s="207" t="s">
        <v>20</v>
      </c>
      <c r="I21" s="208" t="s">
        <v>20</v>
      </c>
      <c r="J21" s="209" t="s">
        <v>272</v>
      </c>
      <c r="K21" s="193" t="s">
        <v>20</v>
      </c>
      <c r="L21" s="194" t="s">
        <v>20</v>
      </c>
      <c r="M21" s="196" t="s">
        <v>272</v>
      </c>
      <c r="N21" s="193" t="s">
        <v>20</v>
      </c>
      <c r="O21" s="194" t="s">
        <v>20</v>
      </c>
      <c r="P21" s="195" t="s">
        <v>272</v>
      </c>
      <c r="Q21" s="193" t="s">
        <v>20</v>
      </c>
      <c r="R21" s="194" t="s">
        <v>20</v>
      </c>
      <c r="S21" s="196" t="s">
        <v>272</v>
      </c>
    </row>
    <row r="22" spans="3:19" ht="21" customHeight="1" thickBot="1" x14ac:dyDescent="0.25">
      <c r="C22" s="800" t="s">
        <v>29</v>
      </c>
      <c r="D22" s="801"/>
      <c r="E22" s="691" t="s">
        <v>20</v>
      </c>
      <c r="F22" s="192" t="s">
        <v>20</v>
      </c>
      <c r="G22" s="352" t="s">
        <v>272</v>
      </c>
      <c r="H22" s="217" t="s">
        <v>20</v>
      </c>
      <c r="I22" s="218" t="s">
        <v>20</v>
      </c>
      <c r="J22" s="219" t="s">
        <v>272</v>
      </c>
      <c r="K22" s="217" t="s">
        <v>20</v>
      </c>
      <c r="L22" s="218" t="s">
        <v>20</v>
      </c>
      <c r="M22" s="220" t="s">
        <v>272</v>
      </c>
      <c r="N22" s="217" t="s">
        <v>20</v>
      </c>
      <c r="O22" s="218" t="s">
        <v>20</v>
      </c>
      <c r="P22" s="219" t="s">
        <v>272</v>
      </c>
      <c r="Q22" s="217" t="s">
        <v>20</v>
      </c>
      <c r="R22" s="218" t="s">
        <v>20</v>
      </c>
      <c r="S22" s="220" t="s">
        <v>272</v>
      </c>
    </row>
    <row r="24" spans="3:19" ht="21" x14ac:dyDescent="0.25">
      <c r="C24" s="18"/>
      <c r="D24" s="54"/>
    </row>
    <row r="25" spans="3:19" ht="18.75" customHeight="1" x14ac:dyDescent="0.25">
      <c r="C25" s="43"/>
    </row>
  </sheetData>
  <mergeCells count="10">
    <mergeCell ref="E7:F7"/>
    <mergeCell ref="C5:C8"/>
    <mergeCell ref="D5:D8"/>
    <mergeCell ref="C21:D21"/>
    <mergeCell ref="C22:D22"/>
    <mergeCell ref="C9:C10"/>
    <mergeCell ref="C13:C15"/>
    <mergeCell ref="C16:C18"/>
    <mergeCell ref="C19:D19"/>
    <mergeCell ref="C20:D20"/>
  </mergeCells>
  <phoneticPr fontId="13" type="noConversion"/>
  <conditionalFormatting sqref="G9:G22">
    <cfRule type="beginsWith" dxfId="152" priority="25" stopIfTrue="1" operator="beginsWith" text="*">
      <formula>LEFT(G9,LEN("*"))="*"</formula>
    </cfRule>
    <cfRule type="cellIs" dxfId="151" priority="26" stopIfTrue="1" operator="lessThan">
      <formula>0</formula>
    </cfRule>
    <cfRule type="cellIs" dxfId="150" priority="27" stopIfTrue="1" operator="greaterThan">
      <formula>0</formula>
    </cfRule>
    <cfRule type="cellIs" dxfId="149" priority="31" stopIfTrue="1" operator="lessThan">
      <formula>0</formula>
    </cfRule>
    <cfRule type="cellIs" dxfId="148" priority="32" stopIfTrue="1" operator="greaterThan">
      <formula>0</formula>
    </cfRule>
    <cfRule type="cellIs" dxfId="147" priority="33" stopIfTrue="1" operator="lessThan">
      <formula>0</formula>
    </cfRule>
  </conditionalFormatting>
  <conditionalFormatting sqref="G10:G22">
    <cfRule type="cellIs" dxfId="146" priority="29" stopIfTrue="1" operator="lessThan">
      <formula>0</formula>
    </cfRule>
    <cfRule type="cellIs" dxfId="145" priority="30" stopIfTrue="1" operator="greaterThan">
      <formula>0</formula>
    </cfRule>
  </conditionalFormatting>
  <conditionalFormatting sqref="G9">
    <cfRule type="cellIs" dxfId="144" priority="28" stopIfTrue="1" operator="lessThan">
      <formula>0</formula>
    </cfRule>
  </conditionalFormatting>
  <conditionalFormatting sqref="M9:M22 P9:P22 S9:S15 J9:J18 J20 J22 S21:S22 S19">
    <cfRule type="cellIs" dxfId="143" priority="16" operator="lessThan">
      <formula>0</formula>
    </cfRule>
    <cfRule type="cellIs" dxfId="142" priority="17" operator="greaterThan">
      <formula>0</formula>
    </cfRule>
  </conditionalFormatting>
  <conditionalFormatting sqref="J9:J18 M9:M22 P9:P22 S9:S15 J20 J22 S21:S22 S19">
    <cfRule type="expression" dxfId="141" priority="18" stopIfTrue="1">
      <formula>LEFT(J9,LEN("*"))="*"</formula>
    </cfRule>
  </conditionalFormatting>
  <conditionalFormatting sqref="J19">
    <cfRule type="cellIs" dxfId="140" priority="14" operator="lessThan">
      <formula>0</formula>
    </cfRule>
    <cfRule type="cellIs" dxfId="139" priority="15" operator="greaterThan">
      <formula>0</formula>
    </cfRule>
  </conditionalFormatting>
  <conditionalFormatting sqref="J19">
    <cfRule type="expression" dxfId="138" priority="19" stopIfTrue="1">
      <formula>LEFT(J19,LEN("*"))="*"</formula>
    </cfRule>
  </conditionalFormatting>
  <conditionalFormatting sqref="J21">
    <cfRule type="cellIs" dxfId="137" priority="12" operator="lessThan">
      <formula>0</formula>
    </cfRule>
    <cfRule type="cellIs" dxfId="136" priority="13" operator="greaterThan">
      <formula>0</formula>
    </cfRule>
  </conditionalFormatting>
  <conditionalFormatting sqref="J21">
    <cfRule type="expression" dxfId="135" priority="20" stopIfTrue="1">
      <formula>LEFT(J21,LEN("*"))="*"</formula>
    </cfRule>
  </conditionalFormatting>
  <conditionalFormatting sqref="S20">
    <cfRule type="cellIs" dxfId="134" priority="10" operator="lessThan">
      <formula>0</formula>
    </cfRule>
    <cfRule type="cellIs" dxfId="133" priority="11" operator="greaterThan">
      <formula>0</formula>
    </cfRule>
  </conditionalFormatting>
  <conditionalFormatting sqref="S20">
    <cfRule type="expression" dxfId="132" priority="21" stopIfTrue="1">
      <formula>LEFT(S20,LEN("*"))="*"</formula>
    </cfRule>
  </conditionalFormatting>
  <conditionalFormatting sqref="S16">
    <cfRule type="cellIs" dxfId="131" priority="8" operator="lessThan">
      <formula>0</formula>
    </cfRule>
    <cfRule type="cellIs" dxfId="130" priority="9" operator="greaterThan">
      <formula>0</formula>
    </cfRule>
  </conditionalFormatting>
  <conditionalFormatting sqref="S16">
    <cfRule type="expression" dxfId="129" priority="22" stopIfTrue="1">
      <formula>LEFT(S16,LEN("*"))="*"</formula>
    </cfRule>
  </conditionalFormatting>
  <conditionalFormatting sqref="S17">
    <cfRule type="cellIs" dxfId="128" priority="6" operator="lessThan">
      <formula>0</formula>
    </cfRule>
    <cfRule type="cellIs" dxfId="127" priority="7" operator="greaterThan">
      <formula>0</formula>
    </cfRule>
  </conditionalFormatting>
  <conditionalFormatting sqref="S17">
    <cfRule type="expression" dxfId="126" priority="23" stopIfTrue="1">
      <formula>LEFT(S17,LEN("*"))="*"</formula>
    </cfRule>
  </conditionalFormatting>
  <conditionalFormatting sqref="S18">
    <cfRule type="cellIs" dxfId="125" priority="4" operator="lessThan">
      <formula>0</formula>
    </cfRule>
    <cfRule type="cellIs" dxfId="124" priority="5" operator="greaterThan">
      <formula>0</formula>
    </cfRule>
  </conditionalFormatting>
  <conditionalFormatting sqref="S18">
    <cfRule type="expression" dxfId="123" priority="24" stopIfTrue="1">
      <formula>LEFT(S18,LEN("*"))="*"</formula>
    </cfRule>
  </conditionalFormatting>
  <conditionalFormatting sqref="J9:J22 M9:M22 P9:P22 S9:S22">
    <cfRule type="beginsWith" dxfId="122" priority="1" stopIfTrue="1" operator="beginsWith" text="*">
      <formula>LEFT(J9,LEN("*"))="*"</formula>
    </cfRule>
    <cfRule type="cellIs" dxfId="121" priority="2" stopIfTrue="1" operator="lessThan">
      <formula>0</formula>
    </cfRule>
    <cfRule type="cellIs" dxfId="120" priority="3" stopIfTrue="1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1"/>
  <sheetViews>
    <sheetView showGridLines="0" zoomScale="80" workbookViewId="0">
      <selection activeCell="T54" sqref="T54"/>
    </sheetView>
  </sheetViews>
  <sheetFormatPr defaultRowHeight="12.75" x14ac:dyDescent="0.2"/>
  <cols>
    <col min="1" max="1" width="20.85546875" customWidth="1"/>
    <col min="2" max="2" width="21.5703125" customWidth="1"/>
    <col min="3" max="3" width="22.42578125" customWidth="1"/>
    <col min="4" max="4" width="12" customWidth="1"/>
    <col min="5" max="5" width="12.28515625" customWidth="1"/>
    <col min="6" max="6" width="11.7109375" customWidth="1"/>
    <col min="7" max="7" width="14.140625" customWidth="1"/>
    <col min="8" max="8" width="12.140625" customWidth="1"/>
    <col min="9" max="9" width="11.7109375" customWidth="1"/>
    <col min="10" max="11" width="13.28515625" customWidth="1"/>
    <col min="12" max="12" width="11.85546875" customWidth="1"/>
    <col min="13" max="13" width="13.28515625" customWidth="1"/>
    <col min="14" max="14" width="13.5703125" customWidth="1"/>
    <col min="15" max="15" width="13.28515625" customWidth="1"/>
    <col min="16" max="16" width="14.140625" customWidth="1"/>
    <col min="17" max="17" width="12.140625" customWidth="1"/>
    <col min="18" max="18" width="11.7109375" customWidth="1"/>
  </cols>
  <sheetData>
    <row r="1" spans="2:18" ht="18.75" x14ac:dyDescent="0.3">
      <c r="B1" s="176" t="s">
        <v>320</v>
      </c>
      <c r="C1" s="174"/>
      <c r="D1" s="174"/>
      <c r="E1" s="174"/>
      <c r="F1" s="174"/>
      <c r="G1" s="174"/>
      <c r="H1" s="174"/>
      <c r="I1" s="174"/>
    </row>
    <row r="2" spans="2:18" ht="18.75" x14ac:dyDescent="0.3">
      <c r="B2" s="176" t="s">
        <v>16</v>
      </c>
      <c r="C2" s="174"/>
      <c r="D2" s="174"/>
      <c r="E2" s="176"/>
      <c r="F2" s="174"/>
      <c r="G2" s="174"/>
      <c r="H2" s="174"/>
      <c r="I2" s="174"/>
    </row>
    <row r="3" spans="2:18" ht="15.75" thickBot="1" x14ac:dyDescent="0.3">
      <c r="B3" s="175" t="s">
        <v>270</v>
      </c>
      <c r="C3" s="171"/>
      <c r="D3" s="174"/>
      <c r="E3" s="174"/>
      <c r="F3" s="174"/>
      <c r="G3" s="174"/>
      <c r="H3" s="174"/>
      <c r="I3" s="174"/>
    </row>
    <row r="4" spans="2:18" ht="15" customHeight="1" thickBot="1" x14ac:dyDescent="0.3">
      <c r="B4" s="728"/>
      <c r="C4" s="734"/>
      <c r="D4" s="618" t="s">
        <v>1</v>
      </c>
      <c r="E4" s="597"/>
      <c r="F4" s="737"/>
      <c r="G4" s="592" t="s">
        <v>7</v>
      </c>
      <c r="H4" s="593"/>
      <c r="I4" s="593"/>
      <c r="J4" s="594"/>
      <c r="K4" s="594"/>
      <c r="L4" s="594"/>
      <c r="M4" s="594"/>
      <c r="N4" s="594"/>
      <c r="O4" s="594"/>
      <c r="P4" s="594"/>
      <c r="Q4" s="594"/>
      <c r="R4" s="595"/>
    </row>
    <row r="5" spans="2:18" ht="15" customHeight="1" thickBot="1" x14ac:dyDescent="0.3">
      <c r="B5" s="729"/>
      <c r="C5" s="735" t="s">
        <v>33</v>
      </c>
      <c r="D5" s="619"/>
      <c r="E5" s="620"/>
      <c r="F5" s="621"/>
      <c r="G5" s="592" t="s">
        <v>8</v>
      </c>
      <c r="H5" s="593"/>
      <c r="I5" s="596"/>
      <c r="J5" s="592" t="s">
        <v>9</v>
      </c>
      <c r="K5" s="593"/>
      <c r="L5" s="596"/>
      <c r="M5" s="592" t="s">
        <v>10</v>
      </c>
      <c r="N5" s="594"/>
      <c r="O5" s="595"/>
      <c r="P5" s="592" t="s">
        <v>11</v>
      </c>
      <c r="Q5" s="594"/>
      <c r="R5" s="595"/>
    </row>
    <row r="6" spans="2:18" ht="31.5" customHeight="1" thickBot="1" x14ac:dyDescent="0.3">
      <c r="B6" s="622" t="s">
        <v>0</v>
      </c>
      <c r="C6" s="736" t="s">
        <v>300</v>
      </c>
      <c r="D6" s="598" t="s">
        <v>19</v>
      </c>
      <c r="E6" s="623"/>
      <c r="F6" s="624" t="s">
        <v>301</v>
      </c>
      <c r="G6" s="632" t="s">
        <v>19</v>
      </c>
      <c r="H6" s="633"/>
      <c r="I6" s="582" t="s">
        <v>236</v>
      </c>
      <c r="J6" s="634" t="s">
        <v>19</v>
      </c>
      <c r="K6" s="633"/>
      <c r="L6" s="582" t="s">
        <v>236</v>
      </c>
      <c r="M6" s="634" t="s">
        <v>19</v>
      </c>
      <c r="N6" s="633"/>
      <c r="O6" s="582" t="s">
        <v>236</v>
      </c>
      <c r="P6" s="634" t="s">
        <v>19</v>
      </c>
      <c r="Q6" s="633"/>
      <c r="R6" s="582" t="s">
        <v>236</v>
      </c>
    </row>
    <row r="7" spans="2:18" ht="41.25" customHeight="1" thickBot="1" x14ac:dyDescent="0.25">
      <c r="B7" s="730"/>
      <c r="C7" s="731"/>
      <c r="D7" s="225" t="s">
        <v>319</v>
      </c>
      <c r="E7" s="710" t="s">
        <v>317</v>
      </c>
      <c r="F7" s="740" t="s">
        <v>12</v>
      </c>
      <c r="G7" s="353" t="s">
        <v>319</v>
      </c>
      <c r="H7" s="354" t="s">
        <v>317</v>
      </c>
      <c r="I7" s="739" t="s">
        <v>12</v>
      </c>
      <c r="J7" s="635" t="s">
        <v>319</v>
      </c>
      <c r="K7" s="354" t="s">
        <v>317</v>
      </c>
      <c r="L7" s="739" t="s">
        <v>12</v>
      </c>
      <c r="M7" s="635" t="s">
        <v>319</v>
      </c>
      <c r="N7" s="354" t="s">
        <v>317</v>
      </c>
      <c r="O7" s="739" t="s">
        <v>12</v>
      </c>
      <c r="P7" s="635" t="s">
        <v>319</v>
      </c>
      <c r="Q7" s="354" t="s">
        <v>317</v>
      </c>
      <c r="R7" s="739" t="s">
        <v>12</v>
      </c>
    </row>
    <row r="8" spans="2:18" ht="27" customHeight="1" x14ac:dyDescent="0.2">
      <c r="B8" s="802" t="s">
        <v>48</v>
      </c>
      <c r="C8" s="591" t="s">
        <v>228</v>
      </c>
      <c r="D8" s="625">
        <v>2445.9290000000001</v>
      </c>
      <c r="E8" s="711">
        <v>2461.6149999999998</v>
      </c>
      <c r="F8" s="712">
        <v>-0.63722393631821772</v>
      </c>
      <c r="G8" s="636">
        <v>2457.3580000000002</v>
      </c>
      <c r="H8" s="606">
        <v>2493.4180000000001</v>
      </c>
      <c r="I8" s="215">
        <v>-1.4462075753042587</v>
      </c>
      <c r="J8" s="636">
        <v>2530.087</v>
      </c>
      <c r="K8" s="606">
        <v>2442.377</v>
      </c>
      <c r="L8" s="216">
        <v>3.5911736803941419</v>
      </c>
      <c r="M8" s="636" t="s">
        <v>85</v>
      </c>
      <c r="N8" s="606" t="s">
        <v>85</v>
      </c>
      <c r="O8" s="215" t="s">
        <v>272</v>
      </c>
      <c r="P8" s="637">
        <v>2420.9380000000001</v>
      </c>
      <c r="Q8" s="606">
        <v>2424.6610000000001</v>
      </c>
      <c r="R8" s="215">
        <v>-0.15354723814999113</v>
      </c>
    </row>
    <row r="9" spans="2:18" ht="23.25" customHeight="1" x14ac:dyDescent="0.2">
      <c r="B9" s="804"/>
      <c r="C9" s="626" t="s">
        <v>229</v>
      </c>
      <c r="D9" s="228">
        <v>2465.04</v>
      </c>
      <c r="E9" s="562">
        <v>2486.127</v>
      </c>
      <c r="F9" s="563">
        <v>-0.84818675795725607</v>
      </c>
      <c r="G9" s="229">
        <v>2479.52</v>
      </c>
      <c r="H9" s="194">
        <v>2503.5100000000002</v>
      </c>
      <c r="I9" s="196">
        <v>-0.9582546105268297</v>
      </c>
      <c r="J9" s="229">
        <v>2594.2930000000001</v>
      </c>
      <c r="K9" s="194">
        <v>2467.3069999999998</v>
      </c>
      <c r="L9" s="195">
        <v>5.1467450138957309</v>
      </c>
      <c r="M9" s="229">
        <v>2374.8919999999998</v>
      </c>
      <c r="N9" s="194">
        <v>2387.9209999999998</v>
      </c>
      <c r="O9" s="196">
        <v>-0.54562106535350197</v>
      </c>
      <c r="P9" s="232">
        <v>2511.69</v>
      </c>
      <c r="Q9" s="194">
        <v>2458.241</v>
      </c>
      <c r="R9" s="196">
        <v>2.174278274587401</v>
      </c>
    </row>
    <row r="10" spans="2:18" ht="27" customHeight="1" x14ac:dyDescent="0.2">
      <c r="B10" s="804"/>
      <c r="C10" s="626" t="s">
        <v>230</v>
      </c>
      <c r="D10" s="228">
        <v>2657.6239999999998</v>
      </c>
      <c r="E10" s="564">
        <v>2609.75</v>
      </c>
      <c r="F10" s="563">
        <v>1.8344285851135087</v>
      </c>
      <c r="G10" s="229" t="s">
        <v>85</v>
      </c>
      <c r="H10" s="194" t="s">
        <v>85</v>
      </c>
      <c r="I10" s="196" t="s">
        <v>272</v>
      </c>
      <c r="J10" s="229" t="s">
        <v>85</v>
      </c>
      <c r="K10" s="194" t="s">
        <v>85</v>
      </c>
      <c r="L10" s="195" t="s">
        <v>272</v>
      </c>
      <c r="M10" s="229" t="s">
        <v>20</v>
      </c>
      <c r="N10" s="194" t="s">
        <v>20</v>
      </c>
      <c r="O10" s="196" t="s">
        <v>272</v>
      </c>
      <c r="P10" s="232" t="s">
        <v>20</v>
      </c>
      <c r="Q10" s="194" t="s">
        <v>20</v>
      </c>
      <c r="R10" s="196" t="s">
        <v>272</v>
      </c>
    </row>
    <row r="11" spans="2:18" ht="27.75" customHeight="1" x14ac:dyDescent="0.2">
      <c r="B11" s="804"/>
      <c r="C11" s="626" t="s">
        <v>231</v>
      </c>
      <c r="D11" s="228">
        <v>2596.9989999999998</v>
      </c>
      <c r="E11" s="564">
        <v>2616.41</v>
      </c>
      <c r="F11" s="563">
        <v>-0.74189442786107906</v>
      </c>
      <c r="G11" s="229">
        <v>2536.9209999999998</v>
      </c>
      <c r="H11" s="194">
        <v>2569.8470000000002</v>
      </c>
      <c r="I11" s="196">
        <v>-1.2812435915445699</v>
      </c>
      <c r="J11" s="229" t="s">
        <v>85</v>
      </c>
      <c r="K11" s="194" t="s">
        <v>85</v>
      </c>
      <c r="L11" s="195" t="s">
        <v>272</v>
      </c>
      <c r="M11" s="229">
        <v>2625.7049999999999</v>
      </c>
      <c r="N11" s="194">
        <v>2685.038</v>
      </c>
      <c r="O11" s="196">
        <v>-2.2097638841610463</v>
      </c>
      <c r="P11" s="232" t="s">
        <v>20</v>
      </c>
      <c r="Q11" s="194" t="s">
        <v>20</v>
      </c>
      <c r="R11" s="196" t="s">
        <v>272</v>
      </c>
    </row>
    <row r="12" spans="2:18" ht="31.5" x14ac:dyDescent="0.2">
      <c r="B12" s="804"/>
      <c r="C12" s="626" t="s">
        <v>49</v>
      </c>
      <c r="D12" s="228">
        <v>2498.3629999999998</v>
      </c>
      <c r="E12" s="564">
        <v>2489.02</v>
      </c>
      <c r="F12" s="565">
        <v>0.37536861897453</v>
      </c>
      <c r="G12" s="229">
        <v>2459.011</v>
      </c>
      <c r="H12" s="194">
        <v>2462.7730000000001</v>
      </c>
      <c r="I12" s="196">
        <v>-0.15275463877507878</v>
      </c>
      <c r="J12" s="229">
        <v>2555.36</v>
      </c>
      <c r="K12" s="194">
        <v>2557.69</v>
      </c>
      <c r="L12" s="195">
        <v>-9.1097826554427122E-2</v>
      </c>
      <c r="M12" s="229">
        <v>2579.6419999999998</v>
      </c>
      <c r="N12" s="194">
        <v>2554.8629999999998</v>
      </c>
      <c r="O12" s="196">
        <v>0.96987587984169787</v>
      </c>
      <c r="P12" s="229" t="s">
        <v>85</v>
      </c>
      <c r="Q12" s="194" t="s">
        <v>85</v>
      </c>
      <c r="R12" s="196" t="s">
        <v>272</v>
      </c>
    </row>
    <row r="13" spans="2:18" ht="23.25" customHeight="1" x14ac:dyDescent="0.2">
      <c r="B13" s="804"/>
      <c r="C13" s="626" t="s">
        <v>50</v>
      </c>
      <c r="D13" s="229" t="s">
        <v>20</v>
      </c>
      <c r="E13" s="194" t="s">
        <v>20</v>
      </c>
      <c r="F13" s="566" t="s">
        <v>272</v>
      </c>
      <c r="G13" s="229" t="s">
        <v>20</v>
      </c>
      <c r="H13" s="194" t="s">
        <v>20</v>
      </c>
      <c r="I13" s="196" t="s">
        <v>272</v>
      </c>
      <c r="J13" s="229" t="s">
        <v>20</v>
      </c>
      <c r="K13" s="194" t="s">
        <v>20</v>
      </c>
      <c r="L13" s="195" t="s">
        <v>272</v>
      </c>
      <c r="M13" s="229" t="s">
        <v>20</v>
      </c>
      <c r="N13" s="194" t="s">
        <v>20</v>
      </c>
      <c r="O13" s="196" t="s">
        <v>272</v>
      </c>
      <c r="P13" s="232" t="s">
        <v>20</v>
      </c>
      <c r="Q13" s="194" t="s">
        <v>20</v>
      </c>
      <c r="R13" s="196" t="s">
        <v>272</v>
      </c>
    </row>
    <row r="14" spans="2:18" ht="16.5" thickBot="1" x14ac:dyDescent="0.25">
      <c r="B14" s="805"/>
      <c r="C14" s="627" t="s">
        <v>51</v>
      </c>
      <c r="D14" s="235" t="s">
        <v>85</v>
      </c>
      <c r="E14" s="218" t="s">
        <v>85</v>
      </c>
      <c r="F14" s="567" t="s">
        <v>272</v>
      </c>
      <c r="G14" s="233" t="s">
        <v>20</v>
      </c>
      <c r="H14" s="198" t="s">
        <v>20</v>
      </c>
      <c r="I14" s="200" t="s">
        <v>272</v>
      </c>
      <c r="J14" s="233" t="s">
        <v>20</v>
      </c>
      <c r="K14" s="198" t="s">
        <v>20</v>
      </c>
      <c r="L14" s="199" t="s">
        <v>272</v>
      </c>
      <c r="M14" s="233" t="s">
        <v>85</v>
      </c>
      <c r="N14" s="198" t="s">
        <v>85</v>
      </c>
      <c r="O14" s="200" t="s">
        <v>272</v>
      </c>
      <c r="P14" s="234" t="s">
        <v>20</v>
      </c>
      <c r="Q14" s="198" t="s">
        <v>20</v>
      </c>
      <c r="R14" s="200" t="s">
        <v>272</v>
      </c>
    </row>
    <row r="15" spans="2:18" ht="15.75" customHeight="1" x14ac:dyDescent="0.2">
      <c r="B15" s="808" t="s">
        <v>52</v>
      </c>
      <c r="C15" s="809"/>
      <c r="D15" s="238">
        <v>2358.1689999999999</v>
      </c>
      <c r="E15" s="568">
        <v>2340.3249999999998</v>
      </c>
      <c r="F15" s="565">
        <v>0.762458205591106</v>
      </c>
      <c r="G15" s="636">
        <v>2355.5120000000002</v>
      </c>
      <c r="H15" s="606">
        <v>2337.375</v>
      </c>
      <c r="I15" s="607">
        <v>0.77595593347238556</v>
      </c>
      <c r="J15" s="636">
        <v>2326.73</v>
      </c>
      <c r="K15" s="606">
        <v>2295.4140000000002</v>
      </c>
      <c r="L15" s="608">
        <v>1.3642854840128971</v>
      </c>
      <c r="M15" s="636">
        <v>2433.1480000000001</v>
      </c>
      <c r="N15" s="606">
        <v>2405.6689999999999</v>
      </c>
      <c r="O15" s="607">
        <v>1.1422602195065186</v>
      </c>
      <c r="P15" s="637" t="s">
        <v>20</v>
      </c>
      <c r="Q15" s="606" t="s">
        <v>20</v>
      </c>
      <c r="R15" s="607" t="s">
        <v>272</v>
      </c>
    </row>
    <row r="16" spans="2:18" ht="15.75" x14ac:dyDescent="0.2">
      <c r="B16" s="798" t="s">
        <v>53</v>
      </c>
      <c r="C16" s="810"/>
      <c r="D16" s="228">
        <v>1666.8389999999999</v>
      </c>
      <c r="E16" s="564">
        <v>1638.021</v>
      </c>
      <c r="F16" s="563">
        <v>1.7593181039803512</v>
      </c>
      <c r="G16" s="229" t="s">
        <v>85</v>
      </c>
      <c r="H16" s="194" t="s">
        <v>85</v>
      </c>
      <c r="I16" s="196" t="s">
        <v>272</v>
      </c>
      <c r="J16" s="229" t="s">
        <v>85</v>
      </c>
      <c r="K16" s="194" t="s">
        <v>85</v>
      </c>
      <c r="L16" s="195" t="s">
        <v>272</v>
      </c>
      <c r="M16" s="229" t="s">
        <v>85</v>
      </c>
      <c r="N16" s="194" t="s">
        <v>85</v>
      </c>
      <c r="O16" s="196" t="s">
        <v>272</v>
      </c>
      <c r="P16" s="232" t="s">
        <v>20</v>
      </c>
      <c r="Q16" s="194" t="s">
        <v>20</v>
      </c>
      <c r="R16" s="196" t="s">
        <v>272</v>
      </c>
    </row>
    <row r="17" spans="2:18" ht="15" customHeight="1" thickBot="1" x14ac:dyDescent="0.25">
      <c r="B17" s="811" t="s">
        <v>54</v>
      </c>
      <c r="C17" s="812"/>
      <c r="D17" s="569">
        <v>2581.7310000000002</v>
      </c>
      <c r="E17" s="570">
        <v>2655.8440000000001</v>
      </c>
      <c r="F17" s="571">
        <v>-2.7905629999352306</v>
      </c>
      <c r="G17" s="235">
        <v>2262.7840000000001</v>
      </c>
      <c r="H17" s="218">
        <v>2271.36</v>
      </c>
      <c r="I17" s="220">
        <v>-0.37757114680191695</v>
      </c>
      <c r="J17" s="235" t="s">
        <v>20</v>
      </c>
      <c r="K17" s="218" t="s">
        <v>20</v>
      </c>
      <c r="L17" s="219" t="s">
        <v>272</v>
      </c>
      <c r="M17" s="235" t="s">
        <v>20</v>
      </c>
      <c r="N17" s="218" t="s">
        <v>20</v>
      </c>
      <c r="O17" s="220" t="s">
        <v>272</v>
      </c>
      <c r="P17" s="236">
        <v>2932.989</v>
      </c>
      <c r="Q17" s="218">
        <v>3166.1370000000002</v>
      </c>
      <c r="R17" s="220">
        <v>-7.3638001135137268</v>
      </c>
    </row>
    <row r="18" spans="2:18" ht="15.75" customHeight="1" x14ac:dyDescent="0.2">
      <c r="B18" s="802" t="s">
        <v>55</v>
      </c>
      <c r="C18" s="733" t="s">
        <v>46</v>
      </c>
      <c r="D18" s="628">
        <v>1329.691</v>
      </c>
      <c r="E18" s="629">
        <v>1315.338</v>
      </c>
      <c r="F18" s="630">
        <v>1.0912024133720812</v>
      </c>
      <c r="G18" s="628">
        <v>1292.5940000000001</v>
      </c>
      <c r="H18" s="629">
        <v>1242.002</v>
      </c>
      <c r="I18" s="630">
        <v>4.0734233922328711</v>
      </c>
      <c r="J18" s="628">
        <v>1306.047</v>
      </c>
      <c r="K18" s="629">
        <v>1297.5609999999999</v>
      </c>
      <c r="L18" s="638">
        <v>0.65399622830834958</v>
      </c>
      <c r="M18" s="628">
        <v>1494.943</v>
      </c>
      <c r="N18" s="629">
        <v>1488.614</v>
      </c>
      <c r="O18" s="630">
        <v>0.4251605856185654</v>
      </c>
      <c r="P18" s="628">
        <v>1276.7570000000001</v>
      </c>
      <c r="Q18" s="629">
        <v>1275.94</v>
      </c>
      <c r="R18" s="630">
        <v>6.4031224038748474E-2</v>
      </c>
    </row>
    <row r="19" spans="2:18" ht="37.5" customHeight="1" thickBot="1" x14ac:dyDescent="0.25">
      <c r="B19" s="805"/>
      <c r="C19" s="631" t="s">
        <v>56</v>
      </c>
      <c r="D19" s="231">
        <v>928.20600000000002</v>
      </c>
      <c r="E19" s="572">
        <v>923.50099999999998</v>
      </c>
      <c r="F19" s="573">
        <v>0.5094742723613771</v>
      </c>
      <c r="G19" s="235" t="s">
        <v>85</v>
      </c>
      <c r="H19" s="218" t="s">
        <v>85</v>
      </c>
      <c r="I19" s="220" t="s">
        <v>272</v>
      </c>
      <c r="J19" s="235" t="s">
        <v>85</v>
      </c>
      <c r="K19" s="218" t="s">
        <v>85</v>
      </c>
      <c r="L19" s="220" t="s">
        <v>272</v>
      </c>
      <c r="M19" s="235" t="s">
        <v>85</v>
      </c>
      <c r="N19" s="218" t="s">
        <v>85</v>
      </c>
      <c r="O19" s="220" t="s">
        <v>272</v>
      </c>
      <c r="P19" s="235" t="s">
        <v>85</v>
      </c>
      <c r="Q19" s="218" t="s">
        <v>85</v>
      </c>
      <c r="R19" s="220" t="s">
        <v>272</v>
      </c>
    </row>
    <row r="21" spans="2:18" ht="24" x14ac:dyDescent="0.3">
      <c r="B21" s="40"/>
    </row>
  </sheetData>
  <mergeCells count="5">
    <mergeCell ref="B18:B19"/>
    <mergeCell ref="B8:B14"/>
    <mergeCell ref="B15:C15"/>
    <mergeCell ref="B16:C16"/>
    <mergeCell ref="B17:C17"/>
  </mergeCells>
  <phoneticPr fontId="13" type="noConversion"/>
  <conditionalFormatting sqref="F8:F12 F15:F19">
    <cfRule type="cellIs" dxfId="119" priority="67" stopIfTrue="1" operator="lessThan">
      <formula>0</formula>
    </cfRule>
    <cfRule type="cellIs" dxfId="118" priority="68" stopIfTrue="1" operator="greaterThan">
      <formula>0</formula>
    </cfRule>
  </conditionalFormatting>
  <conditionalFormatting sqref="I8:I12 L8:L18 O8:O15 R8:R11 R13:R18 I14:I18 O17:O18">
    <cfRule type="cellIs" dxfId="117" priority="40" stopIfTrue="1" operator="lessThan">
      <formula>0</formula>
    </cfRule>
    <cfRule type="cellIs" dxfId="116" priority="41" stopIfTrue="1" operator="greaterThan">
      <formula>0</formula>
    </cfRule>
    <cfRule type="expression" dxfId="115" priority="42" stopIfTrue="1">
      <formula>LEFT(I8,LEN("*"))="*"</formula>
    </cfRule>
  </conditionalFormatting>
  <conditionalFormatting sqref="I11">
    <cfRule type="cellIs" dxfId="114" priority="38" stopIfTrue="1" operator="lessThan">
      <formula>0</formula>
    </cfRule>
  </conditionalFormatting>
  <conditionalFormatting sqref="I8:I12 I14:I18">
    <cfRule type="cellIs" dxfId="113" priority="39" stopIfTrue="1" operator="lessThan">
      <formula>0</formula>
    </cfRule>
  </conditionalFormatting>
  <conditionalFormatting sqref="L8:L18">
    <cfRule type="cellIs" dxfId="112" priority="37" stopIfTrue="1" operator="lessThan">
      <formula>0</formula>
    </cfRule>
  </conditionalFormatting>
  <conditionalFormatting sqref="O8:O15 O17:O18">
    <cfRule type="cellIs" dxfId="111" priority="36" stopIfTrue="1" operator="lessThan">
      <formula>0</formula>
    </cfRule>
  </conditionalFormatting>
  <conditionalFormatting sqref="R8:R11 R13:R18">
    <cfRule type="cellIs" dxfId="110" priority="35" stopIfTrue="1" operator="lessThan">
      <formula>0</formula>
    </cfRule>
  </conditionalFormatting>
  <conditionalFormatting sqref="I8:I12 L8:L18 O8:O15 R8:R11 R13:R18 I14:I18 O17:O18">
    <cfRule type="cellIs" dxfId="109" priority="43" stopIfTrue="1" operator="lessThan">
      <formula>0</formula>
    </cfRule>
    <cfRule type="cellIs" dxfId="108" priority="44" stopIfTrue="1" operator="greaterThan">
      <formula>0</formula>
    </cfRule>
    <cfRule type="cellIs" dxfId="107" priority="45" stopIfTrue="1" operator="lessThan">
      <formula>0</formula>
    </cfRule>
  </conditionalFormatting>
  <conditionalFormatting sqref="R12">
    <cfRule type="cellIs" dxfId="106" priority="32" stopIfTrue="1" operator="lessThan">
      <formula>0</formula>
    </cfRule>
    <cfRule type="cellIs" dxfId="105" priority="33" stopIfTrue="1" operator="greaterThan">
      <formula>0</formula>
    </cfRule>
    <cfRule type="expression" dxfId="104" priority="34" stopIfTrue="1">
      <formula>LEFT(R12,LEN("*"))="*"</formula>
    </cfRule>
  </conditionalFormatting>
  <conditionalFormatting sqref="R12">
    <cfRule type="cellIs" dxfId="103" priority="31" stopIfTrue="1" operator="lessThan">
      <formula>0</formula>
    </cfRule>
  </conditionalFormatting>
  <conditionalFormatting sqref="R12">
    <cfRule type="cellIs" dxfId="102" priority="46" stopIfTrue="1" operator="lessThan">
      <formula>0</formula>
    </cfRule>
    <cfRule type="cellIs" dxfId="101" priority="47" stopIfTrue="1" operator="greaterThan">
      <formula>0</formula>
    </cfRule>
    <cfRule type="cellIs" dxfId="100" priority="48" stopIfTrue="1" operator="lessThan">
      <formula>0</formula>
    </cfRule>
  </conditionalFormatting>
  <conditionalFormatting sqref="I13">
    <cfRule type="cellIs" dxfId="99" priority="28" stopIfTrue="1" operator="lessThan">
      <formula>0</formula>
    </cfRule>
    <cfRule type="cellIs" dxfId="98" priority="29" stopIfTrue="1" operator="greaterThan">
      <formula>0</formula>
    </cfRule>
    <cfRule type="expression" dxfId="97" priority="30" stopIfTrue="1">
      <formula>LEFT(I13,LEN("*"))="*"</formula>
    </cfRule>
  </conditionalFormatting>
  <conditionalFormatting sqref="I13">
    <cfRule type="cellIs" dxfId="96" priority="27" stopIfTrue="1" operator="lessThan">
      <formula>0</formula>
    </cfRule>
  </conditionalFormatting>
  <conditionalFormatting sqref="I13">
    <cfRule type="cellIs" dxfId="95" priority="49" stopIfTrue="1" operator="lessThan">
      <formula>0</formula>
    </cfRule>
    <cfRule type="cellIs" dxfId="94" priority="50" stopIfTrue="1" operator="greaterThan">
      <formula>0</formula>
    </cfRule>
    <cfRule type="cellIs" dxfId="93" priority="51" stopIfTrue="1" operator="lessThan">
      <formula>0</formula>
    </cfRule>
  </conditionalFormatting>
  <conditionalFormatting sqref="O16">
    <cfRule type="cellIs" dxfId="92" priority="24" stopIfTrue="1" operator="lessThan">
      <formula>0</formula>
    </cfRule>
    <cfRule type="cellIs" dxfId="91" priority="25" stopIfTrue="1" operator="greaterThan">
      <formula>0</formula>
    </cfRule>
    <cfRule type="expression" dxfId="90" priority="26" stopIfTrue="1">
      <formula>LEFT(O16,LEN("*"))="*"</formula>
    </cfRule>
  </conditionalFormatting>
  <conditionalFormatting sqref="O16">
    <cfRule type="cellIs" dxfId="89" priority="23" stopIfTrue="1" operator="lessThan">
      <formula>0</formula>
    </cfRule>
  </conditionalFormatting>
  <conditionalFormatting sqref="O16">
    <cfRule type="cellIs" dxfId="88" priority="52" stopIfTrue="1" operator="lessThan">
      <formula>0</formula>
    </cfRule>
    <cfRule type="cellIs" dxfId="87" priority="53" stopIfTrue="1" operator="greaterThan">
      <formula>0</formula>
    </cfRule>
    <cfRule type="cellIs" dxfId="86" priority="54" stopIfTrue="1" operator="lessThan">
      <formula>0</formula>
    </cfRule>
  </conditionalFormatting>
  <conditionalFormatting sqref="I19">
    <cfRule type="cellIs" dxfId="85" priority="20" stopIfTrue="1" operator="lessThan">
      <formula>0</formula>
    </cfRule>
    <cfRule type="cellIs" dxfId="84" priority="21" stopIfTrue="1" operator="greaterThan">
      <formula>0</formula>
    </cfRule>
    <cfRule type="expression" dxfId="83" priority="22" stopIfTrue="1">
      <formula>LEFT(I19,LEN("*"))="*"</formula>
    </cfRule>
  </conditionalFormatting>
  <conditionalFormatting sqref="I19">
    <cfRule type="cellIs" dxfId="82" priority="19" stopIfTrue="1" operator="lessThan">
      <formula>0</formula>
    </cfRule>
  </conditionalFormatting>
  <conditionalFormatting sqref="I19">
    <cfRule type="cellIs" dxfId="81" priority="55" stopIfTrue="1" operator="lessThan">
      <formula>0</formula>
    </cfRule>
    <cfRule type="cellIs" dxfId="80" priority="56" stopIfTrue="1" operator="greaterThan">
      <formula>0</formula>
    </cfRule>
    <cfRule type="cellIs" dxfId="79" priority="57" stopIfTrue="1" operator="lessThan">
      <formula>0</formula>
    </cfRule>
  </conditionalFormatting>
  <conditionalFormatting sqref="L19">
    <cfRule type="cellIs" dxfId="78" priority="16" stopIfTrue="1" operator="lessThan">
      <formula>0</formula>
    </cfRule>
    <cfRule type="cellIs" dxfId="77" priority="17" stopIfTrue="1" operator="greaterThan">
      <formula>0</formula>
    </cfRule>
    <cfRule type="expression" dxfId="76" priority="18" stopIfTrue="1">
      <formula>LEFT(L19,LEN("*"))="*"</formula>
    </cfRule>
  </conditionalFormatting>
  <conditionalFormatting sqref="L19">
    <cfRule type="cellIs" dxfId="75" priority="15" stopIfTrue="1" operator="lessThan">
      <formula>0</formula>
    </cfRule>
  </conditionalFormatting>
  <conditionalFormatting sqref="L19">
    <cfRule type="cellIs" dxfId="74" priority="58" stopIfTrue="1" operator="lessThan">
      <formula>0</formula>
    </cfRule>
    <cfRule type="cellIs" dxfId="73" priority="59" stopIfTrue="1" operator="greaterThan">
      <formula>0</formula>
    </cfRule>
    <cfRule type="cellIs" dxfId="72" priority="60" stopIfTrue="1" operator="lessThan">
      <formula>0</formula>
    </cfRule>
  </conditionalFormatting>
  <conditionalFormatting sqref="O19">
    <cfRule type="cellIs" dxfId="71" priority="12" stopIfTrue="1" operator="lessThan">
      <formula>0</formula>
    </cfRule>
    <cfRule type="cellIs" dxfId="70" priority="13" stopIfTrue="1" operator="greaterThan">
      <formula>0</formula>
    </cfRule>
    <cfRule type="expression" dxfId="69" priority="14" stopIfTrue="1">
      <formula>LEFT(O19,LEN("*"))="*"</formula>
    </cfRule>
  </conditionalFormatting>
  <conditionalFormatting sqref="O19">
    <cfRule type="cellIs" dxfId="68" priority="11" stopIfTrue="1" operator="lessThan">
      <formula>0</formula>
    </cfRule>
  </conditionalFormatting>
  <conditionalFormatting sqref="O19">
    <cfRule type="cellIs" dxfId="67" priority="61" stopIfTrue="1" operator="lessThan">
      <formula>0</formula>
    </cfRule>
    <cfRule type="cellIs" dxfId="66" priority="62" stopIfTrue="1" operator="greaterThan">
      <formula>0</formula>
    </cfRule>
    <cfRule type="cellIs" dxfId="65" priority="63" stopIfTrue="1" operator="lessThan">
      <formula>0</formula>
    </cfRule>
  </conditionalFormatting>
  <conditionalFormatting sqref="R19">
    <cfRule type="cellIs" dxfId="64" priority="8" stopIfTrue="1" operator="lessThan">
      <formula>0</formula>
    </cfRule>
    <cfRule type="cellIs" dxfId="63" priority="9" stopIfTrue="1" operator="greaterThan">
      <formula>0</formula>
    </cfRule>
    <cfRule type="expression" dxfId="62" priority="10" stopIfTrue="1">
      <formula>LEFT(R19,LEN("*"))="*"</formula>
    </cfRule>
  </conditionalFormatting>
  <conditionalFormatting sqref="R19">
    <cfRule type="cellIs" dxfId="61" priority="7" stopIfTrue="1" operator="lessThan">
      <formula>0</formula>
    </cfRule>
  </conditionalFormatting>
  <conditionalFormatting sqref="R19">
    <cfRule type="cellIs" dxfId="60" priority="64" stopIfTrue="1" operator="lessThan">
      <formula>0</formula>
    </cfRule>
    <cfRule type="cellIs" dxfId="59" priority="65" stopIfTrue="1" operator="greaterThan">
      <formula>0</formula>
    </cfRule>
    <cfRule type="cellIs" dxfId="58" priority="66" stopIfTrue="1" operator="lessThan">
      <formula>0</formula>
    </cfRule>
  </conditionalFormatting>
  <conditionalFormatting sqref="I8:I19 L8:L19 O8:O19 R8:R19">
    <cfRule type="beginsWith" dxfId="57" priority="4" stopIfTrue="1" operator="beginsWith" text="*">
      <formula>LEFT(I8,LEN("*"))="*"</formula>
    </cfRule>
    <cfRule type="cellIs" dxfId="56" priority="5" stopIfTrue="1" operator="lessThan">
      <formula>0</formula>
    </cfRule>
    <cfRule type="cellIs" dxfId="55" priority="6" stopIfTrue="1" operator="greaterThan">
      <formula>0</formula>
    </cfRule>
  </conditionalFormatting>
  <conditionalFormatting sqref="F8:F19 I8:I19 L8:L19 O8:O19 R8:R19">
    <cfRule type="beginsWith" dxfId="54" priority="1" operator="beginsWith" text="*">
      <formula>LEFT(F8,LEN("*"))="*"</formula>
    </cfRule>
    <cfRule type="cellIs" dxfId="53" priority="2" operator="lessThan">
      <formula>0</formula>
    </cfRule>
    <cfRule type="cellIs" dxfId="52" priority="3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43"/>
  <sheetViews>
    <sheetView showGridLines="0" zoomScale="75" workbookViewId="0">
      <selection activeCell="W17" sqref="W17"/>
    </sheetView>
  </sheetViews>
  <sheetFormatPr defaultRowHeight="12.75" x14ac:dyDescent="0.2"/>
  <cols>
    <col min="3" max="3" width="22" customWidth="1"/>
    <col min="4" max="4" width="13.42578125" customWidth="1"/>
    <col min="5" max="5" width="12.5703125" customWidth="1"/>
    <col min="6" max="6" width="12" customWidth="1"/>
    <col min="7" max="7" width="13.28515625" customWidth="1"/>
    <col min="8" max="8" width="12.5703125" customWidth="1"/>
    <col min="9" max="9" width="12" customWidth="1"/>
    <col min="10" max="10" width="12.7109375" customWidth="1"/>
    <col min="11" max="11" width="11.85546875" customWidth="1"/>
    <col min="12" max="12" width="11.5703125" customWidth="1"/>
    <col min="13" max="13" width="12" customWidth="1"/>
    <col min="14" max="14" width="12.7109375" customWidth="1"/>
    <col min="15" max="15" width="12" customWidth="1"/>
    <col min="16" max="16" width="12.28515625" customWidth="1"/>
    <col min="17" max="17" width="11.7109375" customWidth="1"/>
    <col min="18" max="18" width="11.5703125" customWidth="1"/>
    <col min="19" max="19" width="12.7109375" customWidth="1"/>
  </cols>
  <sheetData>
    <row r="1" spans="3:19" ht="18.75" x14ac:dyDescent="0.3">
      <c r="C1" s="176" t="s">
        <v>320</v>
      </c>
      <c r="D1" s="174"/>
      <c r="E1" s="174"/>
      <c r="F1" s="174"/>
      <c r="G1" s="174"/>
      <c r="H1" s="174"/>
      <c r="I1" s="174"/>
      <c r="J1" s="174"/>
      <c r="K1" s="174"/>
    </row>
    <row r="2" spans="3:19" ht="18.75" x14ac:dyDescent="0.3">
      <c r="C2" s="176" t="s">
        <v>16</v>
      </c>
      <c r="D2" s="174"/>
      <c r="E2" s="174"/>
      <c r="F2" s="176"/>
      <c r="G2" s="174"/>
      <c r="H2" s="174"/>
      <c r="I2" s="174"/>
      <c r="J2" s="174"/>
      <c r="K2" s="174"/>
    </row>
    <row r="3" spans="3:19" ht="15.75" x14ac:dyDescent="0.25">
      <c r="C3" s="173" t="s">
        <v>269</v>
      </c>
      <c r="D3" s="171"/>
      <c r="E3" s="174"/>
      <c r="F3" s="174"/>
      <c r="G3" s="174"/>
      <c r="H3" s="174"/>
      <c r="I3" s="174"/>
      <c r="J3" s="174"/>
      <c r="K3" s="174"/>
    </row>
    <row r="4" spans="3:19" x14ac:dyDescent="0.2">
      <c r="C4" s="174"/>
      <c r="D4" s="174"/>
      <c r="E4" s="174"/>
      <c r="F4" s="174"/>
      <c r="G4" s="174"/>
      <c r="H4" s="174"/>
      <c r="I4" s="174"/>
      <c r="J4" s="174"/>
      <c r="K4" s="174"/>
    </row>
    <row r="5" spans="3:19" ht="13.5" thickBot="1" x14ac:dyDescent="0.25">
      <c r="C5" s="174"/>
      <c r="D5" s="174"/>
      <c r="E5" s="174"/>
      <c r="F5" s="174"/>
      <c r="G5" s="174"/>
      <c r="H5" s="174"/>
      <c r="I5" s="174"/>
      <c r="J5" s="174"/>
      <c r="K5" s="174"/>
    </row>
    <row r="6" spans="3:19" ht="16.5" thickBot="1" x14ac:dyDescent="0.3">
      <c r="C6" s="728"/>
      <c r="D6" s="734"/>
      <c r="E6" s="618" t="s">
        <v>1</v>
      </c>
      <c r="F6" s="597"/>
      <c r="G6" s="737"/>
      <c r="H6" s="593" t="s">
        <v>7</v>
      </c>
      <c r="I6" s="593"/>
      <c r="J6" s="593"/>
      <c r="K6" s="594"/>
      <c r="L6" s="594"/>
      <c r="M6" s="594"/>
      <c r="N6" s="594"/>
      <c r="O6" s="594"/>
      <c r="P6" s="594"/>
      <c r="Q6" s="594"/>
      <c r="R6" s="594"/>
      <c r="S6" s="595"/>
    </row>
    <row r="7" spans="3:19" ht="16.5" thickBot="1" x14ac:dyDescent="0.3">
      <c r="C7" s="729"/>
      <c r="D7" s="735" t="s">
        <v>34</v>
      </c>
      <c r="E7" s="619"/>
      <c r="F7" s="620"/>
      <c r="G7" s="621"/>
      <c r="H7" s="592" t="s">
        <v>8</v>
      </c>
      <c r="I7" s="593"/>
      <c r="J7" s="593"/>
      <c r="K7" s="592" t="s">
        <v>9</v>
      </c>
      <c r="L7" s="593"/>
      <c r="M7" s="593"/>
      <c r="N7" s="592" t="s">
        <v>10</v>
      </c>
      <c r="O7" s="594"/>
      <c r="P7" s="594"/>
      <c r="Q7" s="592" t="s">
        <v>11</v>
      </c>
      <c r="R7" s="594"/>
      <c r="S7" s="595"/>
    </row>
    <row r="8" spans="3:19" ht="33.75" customHeight="1" thickBot="1" x14ac:dyDescent="0.3">
      <c r="C8" s="639" t="s">
        <v>0</v>
      </c>
      <c r="D8" s="735" t="s">
        <v>35</v>
      </c>
      <c r="E8" s="118" t="s">
        <v>19</v>
      </c>
      <c r="F8" s="640"/>
      <c r="G8" s="738" t="s">
        <v>302</v>
      </c>
      <c r="H8" s="118" t="s">
        <v>19</v>
      </c>
      <c r="I8" s="653"/>
      <c r="J8" s="654" t="s">
        <v>236</v>
      </c>
      <c r="K8" s="118" t="s">
        <v>19</v>
      </c>
      <c r="L8" s="653"/>
      <c r="M8" s="654" t="s">
        <v>236</v>
      </c>
      <c r="N8" s="118" t="s">
        <v>19</v>
      </c>
      <c r="O8" s="653"/>
      <c r="P8" s="654" t="s">
        <v>236</v>
      </c>
      <c r="Q8" s="118" t="s">
        <v>19</v>
      </c>
      <c r="R8" s="653"/>
      <c r="S8" s="654" t="s">
        <v>236</v>
      </c>
    </row>
    <row r="9" spans="3:19" ht="30" customHeight="1" thickBot="1" x14ac:dyDescent="0.25">
      <c r="C9" s="730"/>
      <c r="D9" s="731"/>
      <c r="E9" s="180" t="s">
        <v>319</v>
      </c>
      <c r="F9" s="180" t="s">
        <v>317</v>
      </c>
      <c r="G9" s="739" t="s">
        <v>12</v>
      </c>
      <c r="H9" s="180" t="s">
        <v>319</v>
      </c>
      <c r="I9" s="180" t="s">
        <v>317</v>
      </c>
      <c r="J9" s="248" t="s">
        <v>12</v>
      </c>
      <c r="K9" s="225" t="s">
        <v>319</v>
      </c>
      <c r="L9" s="710" t="s">
        <v>317</v>
      </c>
      <c r="M9" s="248" t="s">
        <v>12</v>
      </c>
      <c r="N9" s="225" t="s">
        <v>319</v>
      </c>
      <c r="O9" s="710" t="s">
        <v>317</v>
      </c>
      <c r="P9" s="248" t="s">
        <v>12</v>
      </c>
      <c r="Q9" s="225" t="s">
        <v>319</v>
      </c>
      <c r="R9" s="710" t="s">
        <v>317</v>
      </c>
      <c r="S9" s="239" t="s">
        <v>12</v>
      </c>
    </row>
    <row r="10" spans="3:19" ht="17.25" customHeight="1" x14ac:dyDescent="0.2">
      <c r="C10" s="802" t="s">
        <v>75</v>
      </c>
      <c r="D10" s="641" t="s">
        <v>36</v>
      </c>
      <c r="E10" s="642" t="s">
        <v>20</v>
      </c>
      <c r="F10" s="643" t="s">
        <v>20</v>
      </c>
      <c r="G10" s="713" t="s">
        <v>272</v>
      </c>
      <c r="H10" s="642" t="s">
        <v>20</v>
      </c>
      <c r="I10" s="655" t="s">
        <v>20</v>
      </c>
      <c r="J10" s="656" t="s">
        <v>272</v>
      </c>
      <c r="K10" s="642" t="s">
        <v>20</v>
      </c>
      <c r="L10" s="655" t="s">
        <v>20</v>
      </c>
      <c r="M10" s="656" t="s">
        <v>272</v>
      </c>
      <c r="N10" s="642" t="s">
        <v>20</v>
      </c>
      <c r="O10" s="655" t="s">
        <v>20</v>
      </c>
      <c r="P10" s="657" t="s">
        <v>272</v>
      </c>
      <c r="Q10" s="642" t="s">
        <v>20</v>
      </c>
      <c r="R10" s="655" t="s">
        <v>20</v>
      </c>
      <c r="S10" s="657" t="s">
        <v>272</v>
      </c>
    </row>
    <row r="11" spans="3:19" ht="15" customHeight="1" x14ac:dyDescent="0.2">
      <c r="C11" s="804"/>
      <c r="D11" s="644" t="s">
        <v>37</v>
      </c>
      <c r="E11" s="240" t="s">
        <v>85</v>
      </c>
      <c r="F11" s="355" t="s">
        <v>85</v>
      </c>
      <c r="G11" s="183" t="s">
        <v>272</v>
      </c>
      <c r="H11" s="240" t="s">
        <v>20</v>
      </c>
      <c r="I11" s="241" t="s">
        <v>20</v>
      </c>
      <c r="J11" s="574" t="s">
        <v>272</v>
      </c>
      <c r="K11" s="240" t="s">
        <v>20</v>
      </c>
      <c r="L11" s="241" t="s">
        <v>20</v>
      </c>
      <c r="M11" s="574" t="s">
        <v>272</v>
      </c>
      <c r="N11" s="197" t="s">
        <v>85</v>
      </c>
      <c r="O11" s="237" t="s">
        <v>85</v>
      </c>
      <c r="P11" s="576" t="s">
        <v>272</v>
      </c>
      <c r="Q11" s="240" t="s">
        <v>20</v>
      </c>
      <c r="R11" s="241" t="s">
        <v>20</v>
      </c>
      <c r="S11" s="575" t="s">
        <v>272</v>
      </c>
    </row>
    <row r="12" spans="3:19" ht="15" customHeight="1" x14ac:dyDescent="0.2">
      <c r="C12" s="804"/>
      <c r="D12" s="644" t="s">
        <v>38</v>
      </c>
      <c r="E12" s="242">
        <v>302.62</v>
      </c>
      <c r="F12" s="356">
        <v>294.80599999999998</v>
      </c>
      <c r="G12" s="351">
        <v>2.6505566372461966</v>
      </c>
      <c r="H12" s="193">
        <v>305.59699999999998</v>
      </c>
      <c r="I12" s="230">
        <v>296.935</v>
      </c>
      <c r="J12" s="251">
        <v>2.917136747099526</v>
      </c>
      <c r="K12" s="193">
        <v>303.51100000000002</v>
      </c>
      <c r="L12" s="230">
        <v>297.57100000000003</v>
      </c>
      <c r="M12" s="249">
        <v>1.9961622604353235</v>
      </c>
      <c r="N12" s="181">
        <v>280.78500000000003</v>
      </c>
      <c r="O12" s="243">
        <v>276.59100000000001</v>
      </c>
      <c r="P12" s="249">
        <v>1.5163183183834674</v>
      </c>
      <c r="Q12" s="181">
        <v>295.38799999999998</v>
      </c>
      <c r="R12" s="243">
        <v>292.30799999999999</v>
      </c>
      <c r="S12" s="250">
        <v>1.0536831013862036</v>
      </c>
    </row>
    <row r="13" spans="3:19" ht="15" customHeight="1" x14ac:dyDescent="0.2">
      <c r="C13" s="804"/>
      <c r="D13" s="645" t="s">
        <v>39</v>
      </c>
      <c r="E13" s="242">
        <v>324.33499999999998</v>
      </c>
      <c r="F13" s="356">
        <v>315.86500000000001</v>
      </c>
      <c r="G13" s="351">
        <v>2.6815253351906576</v>
      </c>
      <c r="H13" s="193">
        <v>323.44799999999998</v>
      </c>
      <c r="I13" s="230">
        <v>314.84699999999998</v>
      </c>
      <c r="J13" s="251">
        <v>2.7318030662512269</v>
      </c>
      <c r="K13" s="193">
        <v>325.64600000000002</v>
      </c>
      <c r="L13" s="230">
        <v>316.13099999999997</v>
      </c>
      <c r="M13" s="249">
        <v>3.0098282041305802</v>
      </c>
      <c r="N13" s="181">
        <v>425.77100000000002</v>
      </c>
      <c r="O13" s="243">
        <v>421.721</v>
      </c>
      <c r="P13" s="249">
        <v>0.96035056352422843</v>
      </c>
      <c r="Q13" s="181">
        <v>321.3</v>
      </c>
      <c r="R13" s="243">
        <v>314.46800000000002</v>
      </c>
      <c r="S13" s="250">
        <v>2.1725580981212693</v>
      </c>
    </row>
    <row r="14" spans="3:19" ht="15" customHeight="1" thickBot="1" x14ac:dyDescent="0.25">
      <c r="C14" s="804"/>
      <c r="D14" s="646" t="s">
        <v>40</v>
      </c>
      <c r="E14" s="184">
        <v>340.88099999999997</v>
      </c>
      <c r="F14" s="185">
        <v>347.79300000000001</v>
      </c>
      <c r="G14" s="352">
        <v>-1.9873890503834275</v>
      </c>
      <c r="H14" s="197" t="s">
        <v>85</v>
      </c>
      <c r="I14" s="237" t="s">
        <v>85</v>
      </c>
      <c r="J14" s="252" t="s">
        <v>272</v>
      </c>
      <c r="K14" s="197" t="s">
        <v>20</v>
      </c>
      <c r="L14" s="237" t="s">
        <v>20</v>
      </c>
      <c r="M14" s="576" t="s">
        <v>272</v>
      </c>
      <c r="N14" s="197" t="s">
        <v>85</v>
      </c>
      <c r="O14" s="237" t="s">
        <v>85</v>
      </c>
      <c r="P14" s="252" t="s">
        <v>272</v>
      </c>
      <c r="Q14" s="191" t="s">
        <v>20</v>
      </c>
      <c r="R14" s="258" t="s">
        <v>20</v>
      </c>
      <c r="S14" s="579" t="s">
        <v>272</v>
      </c>
    </row>
    <row r="15" spans="3:19" ht="15" customHeight="1" thickBot="1" x14ac:dyDescent="0.25">
      <c r="C15" s="803"/>
      <c r="D15" s="647" t="s">
        <v>17</v>
      </c>
      <c r="E15" s="244">
        <v>311.7709667277831</v>
      </c>
      <c r="F15" s="648">
        <v>303.87017506218615</v>
      </c>
      <c r="G15" s="748">
        <v>2.6000549951899954</v>
      </c>
      <c r="H15" s="211">
        <v>314.50534699953255</v>
      </c>
      <c r="I15" s="658">
        <v>306.25839179230655</v>
      </c>
      <c r="J15" s="714">
        <v>2.6928095452217953</v>
      </c>
      <c r="K15" s="211">
        <v>311.83504152461285</v>
      </c>
      <c r="L15" s="658">
        <v>303.71067900032125</v>
      </c>
      <c r="M15" s="254">
        <v>2.675033538838127</v>
      </c>
      <c r="N15" s="255">
        <v>285.44629782802178</v>
      </c>
      <c r="O15" s="659">
        <v>280.75698188526189</v>
      </c>
      <c r="P15" s="265">
        <v>1.6702401882480316</v>
      </c>
      <c r="Q15" s="255">
        <v>298.39700975808938</v>
      </c>
      <c r="R15" s="659">
        <v>294.4714969392831</v>
      </c>
      <c r="S15" s="714">
        <v>1.3330705550818325</v>
      </c>
    </row>
    <row r="16" spans="3:19" ht="15.75" customHeight="1" x14ac:dyDescent="0.2">
      <c r="C16" s="802" t="s">
        <v>18</v>
      </c>
      <c r="D16" s="641" t="s">
        <v>36</v>
      </c>
      <c r="E16" s="247">
        <v>293.87200000000001</v>
      </c>
      <c r="F16" s="357">
        <v>282.649</v>
      </c>
      <c r="G16" s="350">
        <v>3.9706491089655414</v>
      </c>
      <c r="H16" s="616">
        <v>291.18200000000002</v>
      </c>
      <c r="I16" s="660">
        <v>282.09800000000001</v>
      </c>
      <c r="J16" s="661">
        <v>3.2201575339066575</v>
      </c>
      <c r="K16" s="616">
        <v>297.125</v>
      </c>
      <c r="L16" s="660">
        <v>283.34199999999998</v>
      </c>
      <c r="M16" s="661">
        <v>4.8644394406759375</v>
      </c>
      <c r="N16" s="662" t="s">
        <v>20</v>
      </c>
      <c r="O16" s="663" t="s">
        <v>20</v>
      </c>
      <c r="P16" s="664" t="s">
        <v>272</v>
      </c>
      <c r="Q16" s="662" t="s">
        <v>20</v>
      </c>
      <c r="R16" s="663" t="s">
        <v>20</v>
      </c>
      <c r="S16" s="657" t="s">
        <v>272</v>
      </c>
    </row>
    <row r="17" spans="3:19" ht="15" customHeight="1" x14ac:dyDescent="0.2">
      <c r="C17" s="804"/>
      <c r="D17" s="649" t="s">
        <v>37</v>
      </c>
      <c r="E17" s="242">
        <v>312.03699999999998</v>
      </c>
      <c r="F17" s="356">
        <v>309.69400000000002</v>
      </c>
      <c r="G17" s="351">
        <v>0.75655324287844161</v>
      </c>
      <c r="H17" s="193">
        <v>306.995</v>
      </c>
      <c r="I17" s="230">
        <v>307.73599999999999</v>
      </c>
      <c r="J17" s="249">
        <v>-0.24079080770530115</v>
      </c>
      <c r="K17" s="193">
        <v>326.13099999999997</v>
      </c>
      <c r="L17" s="230">
        <v>313.20499999999998</v>
      </c>
      <c r="M17" s="249">
        <v>4.1270094666432495</v>
      </c>
      <c r="N17" s="181" t="s">
        <v>20</v>
      </c>
      <c r="O17" s="243" t="s">
        <v>20</v>
      </c>
      <c r="P17" s="665" t="s">
        <v>272</v>
      </c>
      <c r="Q17" s="181" t="s">
        <v>20</v>
      </c>
      <c r="R17" s="243" t="s">
        <v>20</v>
      </c>
      <c r="S17" s="575" t="s">
        <v>272</v>
      </c>
    </row>
    <row r="18" spans="3:19" ht="15" customHeight="1" x14ac:dyDescent="0.2">
      <c r="C18" s="804"/>
      <c r="D18" s="649" t="s">
        <v>38</v>
      </c>
      <c r="E18" s="242">
        <v>318.166</v>
      </c>
      <c r="F18" s="356">
        <v>323.83300000000003</v>
      </c>
      <c r="G18" s="351">
        <v>-1.7499760679115561</v>
      </c>
      <c r="H18" s="193">
        <v>320.73200000000003</v>
      </c>
      <c r="I18" s="230">
        <v>326.096</v>
      </c>
      <c r="J18" s="249">
        <v>-1.6449143810411584</v>
      </c>
      <c r="K18" s="193">
        <v>320.12400000000002</v>
      </c>
      <c r="L18" s="230">
        <v>329.90699999999998</v>
      </c>
      <c r="M18" s="249">
        <v>-2.965381152870342</v>
      </c>
      <c r="N18" s="181" t="s">
        <v>85</v>
      </c>
      <c r="O18" s="243" t="s">
        <v>85</v>
      </c>
      <c r="P18" s="261" t="s">
        <v>272</v>
      </c>
      <c r="Q18" s="181" t="s">
        <v>20</v>
      </c>
      <c r="R18" s="243" t="s">
        <v>20</v>
      </c>
      <c r="S18" s="575" t="s">
        <v>272</v>
      </c>
    </row>
    <row r="19" spans="3:19" ht="15" customHeight="1" x14ac:dyDescent="0.2">
      <c r="C19" s="804"/>
      <c r="D19" s="649" t="s">
        <v>39</v>
      </c>
      <c r="E19" s="242">
        <v>321.46499999999997</v>
      </c>
      <c r="F19" s="356">
        <v>327.00900000000001</v>
      </c>
      <c r="G19" s="351">
        <v>-1.6953661825821427</v>
      </c>
      <c r="H19" s="193">
        <v>319.77999999999997</v>
      </c>
      <c r="I19" s="230">
        <v>327.46699999999998</v>
      </c>
      <c r="J19" s="249">
        <v>-2.3474121056472903</v>
      </c>
      <c r="K19" s="193">
        <v>328.00400000000002</v>
      </c>
      <c r="L19" s="230">
        <v>325.613</v>
      </c>
      <c r="M19" s="249">
        <v>0.73430729117081306</v>
      </c>
      <c r="N19" s="181" t="s">
        <v>20</v>
      </c>
      <c r="O19" s="243" t="s">
        <v>20</v>
      </c>
      <c r="P19" s="665" t="s">
        <v>272</v>
      </c>
      <c r="Q19" s="256" t="s">
        <v>85</v>
      </c>
      <c r="R19" s="257" t="s">
        <v>85</v>
      </c>
      <c r="S19" s="578" t="s">
        <v>272</v>
      </c>
    </row>
    <row r="20" spans="3:19" ht="15" customHeight="1" thickBot="1" x14ac:dyDescent="0.25">
      <c r="C20" s="804"/>
      <c r="D20" s="649" t="s">
        <v>40</v>
      </c>
      <c r="E20" s="202">
        <v>340.685</v>
      </c>
      <c r="F20" s="358">
        <v>335.50700000000001</v>
      </c>
      <c r="G20" s="348">
        <v>1.5433359065533647</v>
      </c>
      <c r="H20" s="197">
        <v>341.43700000000001</v>
      </c>
      <c r="I20" s="237">
        <v>336.17700000000002</v>
      </c>
      <c r="J20" s="253">
        <v>1.5646519541788968</v>
      </c>
      <c r="K20" s="184" t="s">
        <v>85</v>
      </c>
      <c r="L20" s="245" t="s">
        <v>85</v>
      </c>
      <c r="M20" s="253" t="s">
        <v>272</v>
      </c>
      <c r="N20" s="184" t="s">
        <v>85</v>
      </c>
      <c r="O20" s="245" t="s">
        <v>85</v>
      </c>
      <c r="P20" s="259" t="s">
        <v>272</v>
      </c>
      <c r="Q20" s="191" t="s">
        <v>20</v>
      </c>
      <c r="R20" s="258" t="s">
        <v>20</v>
      </c>
      <c r="S20" s="579" t="s">
        <v>272</v>
      </c>
    </row>
    <row r="21" spans="3:19" ht="15" customHeight="1" thickBot="1" x14ac:dyDescent="0.25">
      <c r="C21" s="803"/>
      <c r="D21" s="650" t="s">
        <v>17</v>
      </c>
      <c r="E21" s="244">
        <v>319.23486744826789</v>
      </c>
      <c r="F21" s="648">
        <v>323.41748356677141</v>
      </c>
      <c r="G21" s="748">
        <v>-1.2932560331544327</v>
      </c>
      <c r="H21" s="211">
        <v>318.14861116767554</v>
      </c>
      <c r="I21" s="658">
        <v>324.60559524249112</v>
      </c>
      <c r="J21" s="254">
        <v>-1.9891783042100672</v>
      </c>
      <c r="K21" s="255">
        <v>324.94652504405161</v>
      </c>
      <c r="L21" s="659">
        <v>321.46852065778199</v>
      </c>
      <c r="M21" s="714">
        <v>1.0819113420975091</v>
      </c>
      <c r="N21" s="255" t="s">
        <v>85</v>
      </c>
      <c r="O21" s="659" t="s">
        <v>85</v>
      </c>
      <c r="P21" s="265" t="s">
        <v>272</v>
      </c>
      <c r="Q21" s="255" t="s">
        <v>85</v>
      </c>
      <c r="R21" s="659" t="s">
        <v>85</v>
      </c>
      <c r="S21" s="715" t="s">
        <v>272</v>
      </c>
    </row>
    <row r="22" spans="3:19" ht="15.75" customHeight="1" x14ac:dyDescent="0.2">
      <c r="C22" s="802" t="s">
        <v>41</v>
      </c>
      <c r="D22" s="651" t="s">
        <v>36</v>
      </c>
      <c r="E22" s="189" t="s">
        <v>85</v>
      </c>
      <c r="F22" s="190" t="s">
        <v>85</v>
      </c>
      <c r="G22" s="350" t="s">
        <v>272</v>
      </c>
      <c r="H22" s="616" t="s">
        <v>85</v>
      </c>
      <c r="I22" s="660" t="s">
        <v>85</v>
      </c>
      <c r="J22" s="666" t="s">
        <v>272</v>
      </c>
      <c r="K22" s="602" t="s">
        <v>20</v>
      </c>
      <c r="L22" s="667" t="s">
        <v>20</v>
      </c>
      <c r="M22" s="668" t="s">
        <v>272</v>
      </c>
      <c r="N22" s="662" t="s">
        <v>20</v>
      </c>
      <c r="O22" s="663" t="s">
        <v>20</v>
      </c>
      <c r="P22" s="664" t="s">
        <v>272</v>
      </c>
      <c r="Q22" s="662" t="s">
        <v>20</v>
      </c>
      <c r="R22" s="663" t="s">
        <v>20</v>
      </c>
      <c r="S22" s="657" t="s">
        <v>272</v>
      </c>
    </row>
    <row r="23" spans="3:19" ht="15" customHeight="1" x14ac:dyDescent="0.2">
      <c r="C23" s="804"/>
      <c r="D23" s="649" t="s">
        <v>37</v>
      </c>
      <c r="E23" s="202">
        <v>619.34699999999998</v>
      </c>
      <c r="F23" s="358">
        <v>632.80100000000004</v>
      </c>
      <c r="G23" s="351">
        <v>-2.1261028348564657</v>
      </c>
      <c r="H23" s="197">
        <v>595.80499999999995</v>
      </c>
      <c r="I23" s="237">
        <v>600.51199999999994</v>
      </c>
      <c r="J23" s="259">
        <v>-0.78383113076840993</v>
      </c>
      <c r="K23" s="193" t="s">
        <v>85</v>
      </c>
      <c r="L23" s="260" t="s">
        <v>85</v>
      </c>
      <c r="M23" s="261" t="s">
        <v>272</v>
      </c>
      <c r="N23" s="184">
        <v>574.61500000000001</v>
      </c>
      <c r="O23" s="245">
        <v>556.29499999999996</v>
      </c>
      <c r="P23" s="259">
        <v>3.2932167285343303</v>
      </c>
      <c r="Q23" s="181" t="s">
        <v>85</v>
      </c>
      <c r="R23" s="262" t="s">
        <v>85</v>
      </c>
      <c r="S23" s="250" t="s">
        <v>272</v>
      </c>
    </row>
    <row r="24" spans="3:19" ht="15" customHeight="1" x14ac:dyDescent="0.2">
      <c r="C24" s="804"/>
      <c r="D24" s="649" t="s">
        <v>38</v>
      </c>
      <c r="E24" s="202">
        <v>575.25</v>
      </c>
      <c r="F24" s="358">
        <v>574.21400000000006</v>
      </c>
      <c r="G24" s="351">
        <v>0.18042054007738306</v>
      </c>
      <c r="H24" s="197">
        <v>624.178</v>
      </c>
      <c r="I24" s="237">
        <v>626.54399999999998</v>
      </c>
      <c r="J24" s="259">
        <v>-0.37762710998748461</v>
      </c>
      <c r="K24" s="193">
        <v>1118.713</v>
      </c>
      <c r="L24" s="260">
        <v>1222.346</v>
      </c>
      <c r="M24" s="261">
        <v>-8.4782050254183385</v>
      </c>
      <c r="N24" s="181">
        <v>533.67600000000004</v>
      </c>
      <c r="O24" s="262">
        <v>527.20399999999995</v>
      </c>
      <c r="P24" s="261">
        <v>1.2276082882527626</v>
      </c>
      <c r="Q24" s="181" t="s">
        <v>85</v>
      </c>
      <c r="R24" s="262" t="s">
        <v>85</v>
      </c>
      <c r="S24" s="250" t="s">
        <v>272</v>
      </c>
    </row>
    <row r="25" spans="3:19" ht="15" customHeight="1" x14ac:dyDescent="0.2">
      <c r="C25" s="804"/>
      <c r="D25" s="649" t="s">
        <v>39</v>
      </c>
      <c r="E25" s="202">
        <v>601.77099999999996</v>
      </c>
      <c r="F25" s="358">
        <v>568.75199999999995</v>
      </c>
      <c r="G25" s="351">
        <v>5.8055180465299481</v>
      </c>
      <c r="H25" s="197" t="s">
        <v>85</v>
      </c>
      <c r="I25" s="237" t="s">
        <v>85</v>
      </c>
      <c r="J25" s="259" t="s">
        <v>272</v>
      </c>
      <c r="K25" s="193" t="s">
        <v>85</v>
      </c>
      <c r="L25" s="260" t="s">
        <v>85</v>
      </c>
      <c r="M25" s="261" t="s">
        <v>272</v>
      </c>
      <c r="N25" s="207" t="s">
        <v>85</v>
      </c>
      <c r="O25" s="263" t="s">
        <v>85</v>
      </c>
      <c r="P25" s="669" t="s">
        <v>272</v>
      </c>
      <c r="Q25" s="181" t="s">
        <v>85</v>
      </c>
      <c r="R25" s="262" t="s">
        <v>85</v>
      </c>
      <c r="S25" s="250" t="s">
        <v>272</v>
      </c>
    </row>
    <row r="26" spans="3:19" ht="15" customHeight="1" thickBot="1" x14ac:dyDescent="0.25">
      <c r="C26" s="804"/>
      <c r="D26" s="649" t="s">
        <v>40</v>
      </c>
      <c r="E26" s="202">
        <v>582.85699999999997</v>
      </c>
      <c r="F26" s="358">
        <v>564.82299999999998</v>
      </c>
      <c r="G26" s="348">
        <v>3.1928586477533654</v>
      </c>
      <c r="H26" s="197">
        <v>584.28399999999999</v>
      </c>
      <c r="I26" s="237">
        <v>556.37</v>
      </c>
      <c r="J26" s="259">
        <v>5.0171648363499086</v>
      </c>
      <c r="K26" s="184">
        <v>569.74300000000005</v>
      </c>
      <c r="L26" s="245">
        <v>566.88699999999994</v>
      </c>
      <c r="M26" s="259">
        <v>0.50380410910818352</v>
      </c>
      <c r="N26" s="191">
        <v>673.68</v>
      </c>
      <c r="O26" s="258">
        <v>674.89</v>
      </c>
      <c r="P26" s="670">
        <v>-0.17928847664064312</v>
      </c>
      <c r="Q26" s="184" t="s">
        <v>20</v>
      </c>
      <c r="R26" s="245" t="s">
        <v>20</v>
      </c>
      <c r="S26" s="577" t="s">
        <v>272</v>
      </c>
    </row>
    <row r="27" spans="3:19" ht="15" customHeight="1" thickBot="1" x14ac:dyDescent="0.25">
      <c r="C27" s="805"/>
      <c r="D27" s="647" t="s">
        <v>17</v>
      </c>
      <c r="E27" s="244">
        <v>594.54123645441553</v>
      </c>
      <c r="F27" s="648">
        <v>571.96148955718195</v>
      </c>
      <c r="G27" s="748">
        <v>3.9477739864470651</v>
      </c>
      <c r="H27" s="211">
        <v>601.39389932578285</v>
      </c>
      <c r="I27" s="658">
        <v>576.3737803534915</v>
      </c>
      <c r="J27" s="265">
        <v>4.3409537048938027</v>
      </c>
      <c r="K27" s="211">
        <v>605.71421174056957</v>
      </c>
      <c r="L27" s="658">
        <v>605.46099509829253</v>
      </c>
      <c r="M27" s="714">
        <v>4.1822123031382184E-2</v>
      </c>
      <c r="N27" s="671">
        <v>560.77351686388158</v>
      </c>
      <c r="O27" s="659">
        <v>553.9684185608802</v>
      </c>
      <c r="P27" s="265">
        <v>1.2284271223763847</v>
      </c>
      <c r="Q27" s="698">
        <v>592.39987037095614</v>
      </c>
      <c r="R27" s="268">
        <v>564.04145150950967</v>
      </c>
      <c r="S27" s="716">
        <v>5.0277189354705332</v>
      </c>
    </row>
    <row r="28" spans="3:19" ht="15.75" customHeight="1" x14ac:dyDescent="0.2">
      <c r="C28" s="802" t="s">
        <v>42</v>
      </c>
      <c r="D28" s="641" t="s">
        <v>36</v>
      </c>
      <c r="E28" s="189" t="s">
        <v>85</v>
      </c>
      <c r="F28" s="190" t="s">
        <v>85</v>
      </c>
      <c r="G28" s="350" t="s">
        <v>272</v>
      </c>
      <c r="H28" s="616" t="s">
        <v>85</v>
      </c>
      <c r="I28" s="660" t="s">
        <v>85</v>
      </c>
      <c r="J28" s="661" t="s">
        <v>272</v>
      </c>
      <c r="K28" s="616" t="s">
        <v>20</v>
      </c>
      <c r="L28" s="660" t="s">
        <v>20</v>
      </c>
      <c r="M28" s="656" t="s">
        <v>272</v>
      </c>
      <c r="N28" s="662" t="s">
        <v>20</v>
      </c>
      <c r="O28" s="663" t="s">
        <v>20</v>
      </c>
      <c r="P28" s="664" t="s">
        <v>272</v>
      </c>
      <c r="Q28" s="189" t="s">
        <v>20</v>
      </c>
      <c r="R28" s="267" t="s">
        <v>20</v>
      </c>
      <c r="S28" s="672" t="s">
        <v>272</v>
      </c>
    </row>
    <row r="29" spans="3:19" ht="15" customHeight="1" x14ac:dyDescent="0.2">
      <c r="C29" s="804"/>
      <c r="D29" s="649" t="s">
        <v>37</v>
      </c>
      <c r="E29" s="202">
        <v>395.053</v>
      </c>
      <c r="F29" s="358">
        <v>389.786</v>
      </c>
      <c r="G29" s="351">
        <v>1.3512542779884336</v>
      </c>
      <c r="H29" s="197">
        <v>410.553</v>
      </c>
      <c r="I29" s="237">
        <v>401.29599999999999</v>
      </c>
      <c r="J29" s="253">
        <v>2.3067760456122177</v>
      </c>
      <c r="K29" s="197">
        <v>376.92399999999998</v>
      </c>
      <c r="L29" s="237">
        <v>373.14100000000002</v>
      </c>
      <c r="M29" s="253">
        <v>1.0138258727933833</v>
      </c>
      <c r="N29" s="184">
        <v>460.87299999999999</v>
      </c>
      <c r="O29" s="245">
        <v>453.06299999999999</v>
      </c>
      <c r="P29" s="259">
        <v>1.7238220733098935</v>
      </c>
      <c r="Q29" s="673">
        <v>435.274</v>
      </c>
      <c r="R29" s="245">
        <v>440.673</v>
      </c>
      <c r="S29" s="674">
        <v>-1.2251714990480473</v>
      </c>
    </row>
    <row r="30" spans="3:19" ht="15" customHeight="1" x14ac:dyDescent="0.2">
      <c r="C30" s="804"/>
      <c r="D30" s="649" t="s">
        <v>38</v>
      </c>
      <c r="E30" s="202">
        <v>385.96899999999999</v>
      </c>
      <c r="F30" s="358">
        <v>387.07799999999997</v>
      </c>
      <c r="G30" s="348">
        <v>-0.28650556218642764</v>
      </c>
      <c r="H30" s="197">
        <v>400.86500000000001</v>
      </c>
      <c r="I30" s="237">
        <v>405.68299999999999</v>
      </c>
      <c r="J30" s="253">
        <v>-1.1876267923477157</v>
      </c>
      <c r="K30" s="197">
        <v>290.89999999999998</v>
      </c>
      <c r="L30" s="237">
        <v>288.803</v>
      </c>
      <c r="M30" s="253">
        <v>0.7261004906458659</v>
      </c>
      <c r="N30" s="184">
        <v>415.18900000000002</v>
      </c>
      <c r="O30" s="245">
        <v>419.28</v>
      </c>
      <c r="P30" s="259">
        <v>-0.97572028238884556</v>
      </c>
      <c r="Q30" s="184">
        <v>430.536</v>
      </c>
      <c r="R30" s="245">
        <v>420.09399999999999</v>
      </c>
      <c r="S30" s="246">
        <v>2.4856341675910647</v>
      </c>
    </row>
    <row r="31" spans="3:19" ht="15" customHeight="1" x14ac:dyDescent="0.2">
      <c r="C31" s="804"/>
      <c r="D31" s="649" t="s">
        <v>39</v>
      </c>
      <c r="E31" s="184" t="s">
        <v>85</v>
      </c>
      <c r="F31" s="185" t="s">
        <v>85</v>
      </c>
      <c r="G31" s="183" t="s">
        <v>272</v>
      </c>
      <c r="H31" s="197" t="s">
        <v>20</v>
      </c>
      <c r="I31" s="237" t="s">
        <v>20</v>
      </c>
      <c r="J31" s="580" t="s">
        <v>272</v>
      </c>
      <c r="K31" s="197" t="s">
        <v>20</v>
      </c>
      <c r="L31" s="237" t="s">
        <v>20</v>
      </c>
      <c r="M31" s="580" t="s">
        <v>272</v>
      </c>
      <c r="N31" s="184" t="s">
        <v>85</v>
      </c>
      <c r="O31" s="245" t="s">
        <v>85</v>
      </c>
      <c r="P31" s="675" t="s">
        <v>272</v>
      </c>
      <c r="Q31" s="184" t="s">
        <v>20</v>
      </c>
      <c r="R31" s="245" t="s">
        <v>20</v>
      </c>
      <c r="S31" s="577" t="s">
        <v>272</v>
      </c>
    </row>
    <row r="32" spans="3:19" ht="15" customHeight="1" thickBot="1" x14ac:dyDescent="0.25">
      <c r="C32" s="804"/>
      <c r="D32" s="649" t="s">
        <v>40</v>
      </c>
      <c r="E32" s="184" t="s">
        <v>20</v>
      </c>
      <c r="F32" s="185" t="s">
        <v>20</v>
      </c>
      <c r="G32" s="359" t="s">
        <v>272</v>
      </c>
      <c r="H32" s="197" t="s">
        <v>20</v>
      </c>
      <c r="I32" s="237" t="s">
        <v>20</v>
      </c>
      <c r="J32" s="580" t="s">
        <v>272</v>
      </c>
      <c r="K32" s="197" t="s">
        <v>20</v>
      </c>
      <c r="L32" s="237" t="s">
        <v>20</v>
      </c>
      <c r="M32" s="580" t="s">
        <v>272</v>
      </c>
      <c r="N32" s="184" t="s">
        <v>20</v>
      </c>
      <c r="O32" s="245" t="s">
        <v>20</v>
      </c>
      <c r="P32" s="675" t="s">
        <v>272</v>
      </c>
      <c r="Q32" s="184" t="s">
        <v>20</v>
      </c>
      <c r="R32" s="245" t="s">
        <v>20</v>
      </c>
      <c r="S32" s="577" t="s">
        <v>272</v>
      </c>
    </row>
    <row r="33" spans="3:19" ht="15" customHeight="1" thickBot="1" x14ac:dyDescent="0.25">
      <c r="C33" s="805"/>
      <c r="D33" s="647" t="s">
        <v>17</v>
      </c>
      <c r="E33" s="244">
        <v>391.65147422533249</v>
      </c>
      <c r="F33" s="648">
        <v>390.13773171735022</v>
      </c>
      <c r="G33" s="748">
        <v>0.38800207847595702</v>
      </c>
      <c r="H33" s="211">
        <v>407.2523728118818</v>
      </c>
      <c r="I33" s="658">
        <v>403.5364338476993</v>
      </c>
      <c r="J33" s="254">
        <v>0.92084348586599984</v>
      </c>
      <c r="K33" s="211">
        <v>341.084965974971</v>
      </c>
      <c r="L33" s="658">
        <v>337.68925686382272</v>
      </c>
      <c r="M33" s="254">
        <v>1.0055721472115529</v>
      </c>
      <c r="N33" s="255">
        <v>422.75569200720292</v>
      </c>
      <c r="O33" s="659">
        <v>425.18184802246191</v>
      </c>
      <c r="P33" s="265">
        <v>-0.57061608498649052</v>
      </c>
      <c r="Q33" s="255">
        <v>432.19749212308102</v>
      </c>
      <c r="R33" s="659">
        <v>432.60671816907643</v>
      </c>
      <c r="S33" s="714">
        <v>-9.4595397807824139E-2</v>
      </c>
    </row>
    <row r="34" spans="3:19" ht="15.75" customHeight="1" x14ac:dyDescent="0.2">
      <c r="C34" s="802" t="s">
        <v>43</v>
      </c>
      <c r="D34" s="652" t="s">
        <v>44</v>
      </c>
      <c r="E34" s="360">
        <v>863.77499999999998</v>
      </c>
      <c r="F34" s="361">
        <v>858.803</v>
      </c>
      <c r="G34" s="350">
        <v>0.57894534602231007</v>
      </c>
      <c r="H34" s="602">
        <v>869.67200000000003</v>
      </c>
      <c r="I34" s="676">
        <v>870.60599999999999</v>
      </c>
      <c r="J34" s="677">
        <v>-0.10728159465934867</v>
      </c>
      <c r="K34" s="602">
        <v>798.49</v>
      </c>
      <c r="L34" s="676">
        <v>796.83100000000002</v>
      </c>
      <c r="M34" s="677">
        <v>0.20819973118515619</v>
      </c>
      <c r="N34" s="585">
        <v>928.74199999999996</v>
      </c>
      <c r="O34" s="678">
        <v>930.37900000000002</v>
      </c>
      <c r="P34" s="679">
        <v>-0.17594980110256758</v>
      </c>
      <c r="Q34" s="181">
        <v>855.75099999999998</v>
      </c>
      <c r="R34" s="262">
        <v>830.71799999999996</v>
      </c>
      <c r="S34" s="250">
        <v>3.0134173088821976</v>
      </c>
    </row>
    <row r="35" spans="3:19" ht="15.75" customHeight="1" thickBot="1" x14ac:dyDescent="0.25">
      <c r="C35" s="804"/>
      <c r="D35" s="641" t="s">
        <v>45</v>
      </c>
      <c r="E35" s="247">
        <v>1303.989</v>
      </c>
      <c r="F35" s="357">
        <v>1293.5139999999999</v>
      </c>
      <c r="G35" s="348">
        <v>0.80980955753089168</v>
      </c>
      <c r="H35" s="207">
        <v>1347.5</v>
      </c>
      <c r="I35" s="263">
        <v>1329.0160000000001</v>
      </c>
      <c r="J35" s="266">
        <v>1.3908034214787424</v>
      </c>
      <c r="K35" s="207">
        <v>1315.0250000000001</v>
      </c>
      <c r="L35" s="263">
        <v>1284.3050000000001</v>
      </c>
      <c r="M35" s="266">
        <v>2.3919551819855895</v>
      </c>
      <c r="N35" s="189">
        <v>1166.0150000000001</v>
      </c>
      <c r="O35" s="267">
        <v>1170.915</v>
      </c>
      <c r="P35" s="669">
        <v>-0.41847614899457808</v>
      </c>
      <c r="Q35" s="189">
        <v>1262.7139999999999</v>
      </c>
      <c r="R35" s="267">
        <v>1266.383</v>
      </c>
      <c r="S35" s="264">
        <v>-0.28972277739041796</v>
      </c>
    </row>
    <row r="36" spans="3:19" ht="15" customHeight="1" thickBot="1" x14ac:dyDescent="0.25">
      <c r="C36" s="805"/>
      <c r="D36" s="647" t="s">
        <v>17</v>
      </c>
      <c r="E36" s="244">
        <v>987.18638361525825</v>
      </c>
      <c r="F36" s="648">
        <v>980.49956107682885</v>
      </c>
      <c r="G36" s="748">
        <v>0.68198118631339577</v>
      </c>
      <c r="H36" s="211">
        <v>960.6552311964947</v>
      </c>
      <c r="I36" s="658">
        <v>966.35471189436271</v>
      </c>
      <c r="J36" s="254">
        <v>-0.58979178429163093</v>
      </c>
      <c r="K36" s="211">
        <v>1046.8717575094211</v>
      </c>
      <c r="L36" s="658">
        <v>1023.2170246516826</v>
      </c>
      <c r="M36" s="254">
        <v>2.3118001643679564</v>
      </c>
      <c r="N36" s="255">
        <v>998.52514578819614</v>
      </c>
      <c r="O36" s="659">
        <v>993.12360693132177</v>
      </c>
      <c r="P36" s="265">
        <v>0.54389391402795484</v>
      </c>
      <c r="Q36" s="255">
        <v>1024.4726993067172</v>
      </c>
      <c r="R36" s="268">
        <v>987.00915851485956</v>
      </c>
      <c r="S36" s="714">
        <v>3.7956629347014972</v>
      </c>
    </row>
    <row r="37" spans="3:19" ht="15" customHeight="1" x14ac:dyDescent="0.2">
      <c r="J37" s="42"/>
    </row>
    <row r="38" spans="3:19" ht="18.75" x14ac:dyDescent="0.25">
      <c r="D38" s="32"/>
    </row>
    <row r="39" spans="3:19" ht="21" x14ac:dyDescent="0.25">
      <c r="D39" s="18"/>
    </row>
    <row r="43" spans="3:19" ht="18" x14ac:dyDescent="0.25">
      <c r="G43" s="43"/>
      <c r="K43" s="42"/>
    </row>
  </sheetData>
  <mergeCells count="5">
    <mergeCell ref="C10:C15"/>
    <mergeCell ref="C34:C36"/>
    <mergeCell ref="C16:C21"/>
    <mergeCell ref="C22:C27"/>
    <mergeCell ref="C28:C33"/>
  </mergeCells>
  <phoneticPr fontId="13" type="noConversion"/>
  <conditionalFormatting sqref="G10:G27 G29:G36">
    <cfRule type="beginsWith" dxfId="51" priority="32" stopIfTrue="1" operator="beginsWith" text="*">
      <formula>LEFT(G10,LEN("*"))="*"</formula>
    </cfRule>
    <cfRule type="cellIs" dxfId="50" priority="33" stopIfTrue="1" operator="lessThan">
      <formula>0</formula>
    </cfRule>
    <cfRule type="cellIs" dxfId="49" priority="34" stopIfTrue="1" operator="greaterThan">
      <formula>0</formula>
    </cfRule>
    <cfRule type="cellIs" dxfId="48" priority="37" stopIfTrue="1" operator="lessThan">
      <formula>0</formula>
    </cfRule>
    <cfRule type="cellIs" dxfId="47" priority="38" stopIfTrue="1" operator="greaterThan">
      <formula>0</formula>
    </cfRule>
    <cfRule type="cellIs" dxfId="46" priority="39" stopIfTrue="1" operator="lessThan">
      <formula>0</formula>
    </cfRule>
  </conditionalFormatting>
  <conditionalFormatting sqref="G12:G27 G33:G36 G29:G30">
    <cfRule type="cellIs" dxfId="45" priority="35" stopIfTrue="1" operator="lessThan">
      <formula>0</formula>
    </cfRule>
    <cfRule type="cellIs" dxfId="44" priority="36" stopIfTrue="1" operator="greaterThan">
      <formula>0</formula>
    </cfRule>
  </conditionalFormatting>
  <conditionalFormatting sqref="J10:J36 M10:M36 S10:S36">
    <cfRule type="cellIs" dxfId="43" priority="24" stopIfTrue="1" operator="greaterThan">
      <formula>0</formula>
    </cfRule>
  </conditionalFormatting>
  <conditionalFormatting sqref="P12:P36">
    <cfRule type="cellIs" dxfId="42" priority="22" stopIfTrue="1" operator="lessThan">
      <formula>0</formula>
    </cfRule>
    <cfRule type="cellIs" dxfId="41" priority="23" stopIfTrue="1" operator="greaterThan">
      <formula>0</formula>
    </cfRule>
  </conditionalFormatting>
  <conditionalFormatting sqref="P10:P11">
    <cfRule type="cellIs" dxfId="40" priority="20" stopIfTrue="1" operator="lessThan">
      <formula>0</formula>
    </cfRule>
    <cfRule type="cellIs" dxfId="39" priority="21" stopIfTrue="1" operator="greaterThan">
      <formula>0</formula>
    </cfRule>
  </conditionalFormatting>
  <conditionalFormatting sqref="H10:S36">
    <cfRule type="cellIs" dxfId="38" priority="19" stopIfTrue="1" operator="lessThan">
      <formula>0</formula>
    </cfRule>
  </conditionalFormatting>
  <conditionalFormatting sqref="J10:J36 M10:M36 S10:S36 P10:P36">
    <cfRule type="cellIs" dxfId="37" priority="26" stopIfTrue="1" operator="lessThan">
      <formula>0</formula>
    </cfRule>
    <cfRule type="cellIs" dxfId="36" priority="27" stopIfTrue="1" operator="greaterThan">
      <formula>0</formula>
    </cfRule>
    <cfRule type="cellIs" dxfId="35" priority="28" stopIfTrue="1" operator="lessThan">
      <formula>0</formula>
    </cfRule>
  </conditionalFormatting>
  <conditionalFormatting sqref="S23:S24">
    <cfRule type="cellIs" dxfId="34" priority="25" stopIfTrue="1" operator="greaterThan">
      <formula>0</formula>
    </cfRule>
  </conditionalFormatting>
  <conditionalFormatting sqref="M20">
    <cfRule type="cellIs" dxfId="33" priority="17" stopIfTrue="1" operator="lessThan">
      <formula>0</formula>
    </cfRule>
    <cfRule type="cellIs" dxfId="32" priority="18" stopIfTrue="1" operator="greaterThan">
      <formula>0</formula>
    </cfRule>
  </conditionalFormatting>
  <conditionalFormatting sqref="J10:J36 M10:M36 S10:S36 P10:P36">
    <cfRule type="beginsWith" dxfId="31" priority="14" stopIfTrue="1" operator="beginsWith" text="*">
      <formula>LEFT(J10,LEN("*"))="*"</formula>
    </cfRule>
    <cfRule type="cellIs" dxfId="30" priority="15" stopIfTrue="1" operator="lessThan">
      <formula>0</formula>
    </cfRule>
    <cfRule type="cellIs" dxfId="29" priority="16" stopIfTrue="1" operator="greaterThan">
      <formula>0</formula>
    </cfRule>
    <cfRule type="cellIs" dxfId="28" priority="29" stopIfTrue="1" operator="lessThan">
      <formula>0</formula>
    </cfRule>
    <cfRule type="cellIs" dxfId="27" priority="30" stopIfTrue="1" operator="greaterThan">
      <formula>0</formula>
    </cfRule>
    <cfRule type="cellIs" dxfId="26" priority="31" stopIfTrue="1" operator="lessThan">
      <formula>0</formula>
    </cfRule>
  </conditionalFormatting>
  <conditionalFormatting sqref="P14">
    <cfRule type="cellIs" dxfId="25" priority="13" stopIfTrue="1" operator="greaterThan">
      <formula>0</formula>
    </cfRule>
  </conditionalFormatting>
  <conditionalFormatting sqref="P11">
    <cfRule type="cellIs" dxfId="24" priority="12" stopIfTrue="1" operator="greaterThan">
      <formula>0</formula>
    </cfRule>
  </conditionalFormatting>
  <conditionalFormatting sqref="P11">
    <cfRule type="cellIs" dxfId="23" priority="11" stopIfTrue="1" operator="greaterThan">
      <formula>0</formula>
    </cfRule>
  </conditionalFormatting>
  <conditionalFormatting sqref="P11">
    <cfRule type="cellIs" dxfId="22" priority="10" stopIfTrue="1" operator="greaterThan">
      <formula>0</formula>
    </cfRule>
  </conditionalFormatting>
  <conditionalFormatting sqref="P10:P14">
    <cfRule type="beginsWith" dxfId="21" priority="9" stopIfTrue="1" operator="beginsWith" text="*">
      <formula>LEFT(P10,LEN("*"))="*"</formula>
    </cfRule>
  </conditionalFormatting>
  <conditionalFormatting sqref="G28">
    <cfRule type="beginsWith" dxfId="20" priority="1" stopIfTrue="1" operator="beginsWith" text="*">
      <formula>LEFT(G28,LEN("*"))="*"</formula>
    </cfRule>
    <cfRule type="cellIs" dxfId="19" priority="2" stopIfTrue="1" operator="lessThan">
      <formula>0</formula>
    </cfRule>
    <cfRule type="cellIs" dxfId="18" priority="3" stopIfTrue="1" operator="greaterThan">
      <formula>0</formula>
    </cfRule>
    <cfRule type="cellIs" dxfId="17" priority="6" stopIfTrue="1" operator="lessThan">
      <formula>0</formula>
    </cfRule>
    <cfRule type="cellIs" dxfId="16" priority="7" stopIfTrue="1" operator="greaterThan">
      <formula>0</formula>
    </cfRule>
    <cfRule type="cellIs" dxfId="15" priority="8" stopIfTrue="1" operator="lessThan">
      <formula>0</formula>
    </cfRule>
  </conditionalFormatting>
  <conditionalFormatting sqref="G28">
    <cfRule type="cellIs" dxfId="14" priority="4" stopIfTrue="1" operator="lessThan">
      <formula>0</formula>
    </cfRule>
    <cfRule type="cellIs" dxfId="13" priority="5" stopIfTrue="1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M11"/>
  <sheetViews>
    <sheetView showGridLines="0" workbookViewId="0">
      <selection activeCell="T26" sqref="T26"/>
    </sheetView>
  </sheetViews>
  <sheetFormatPr defaultRowHeight="12.75" x14ac:dyDescent="0.2"/>
  <cols>
    <col min="8" max="8" width="7.28515625" customWidth="1"/>
    <col min="10" max="10" width="17.140625" customWidth="1"/>
    <col min="11" max="11" width="12.28515625" customWidth="1"/>
    <col min="12" max="12" width="12.140625" customWidth="1"/>
    <col min="13" max="13" width="11.7109375" customWidth="1"/>
  </cols>
  <sheetData>
    <row r="2" spans="3:13" ht="18.75" x14ac:dyDescent="0.3">
      <c r="C2" s="176" t="s">
        <v>329</v>
      </c>
      <c r="D2" s="177"/>
      <c r="E2" s="177"/>
      <c r="F2" s="177"/>
      <c r="G2" s="177"/>
      <c r="H2" s="177"/>
      <c r="I2" s="177"/>
      <c r="J2" s="177"/>
      <c r="K2" s="177"/>
      <c r="L2" s="177"/>
      <c r="M2" s="43"/>
    </row>
    <row r="3" spans="3:13" ht="18.75" x14ac:dyDescent="0.3">
      <c r="C3" s="176" t="s">
        <v>16</v>
      </c>
      <c r="D3" s="177"/>
      <c r="E3" s="177"/>
      <c r="F3" s="176"/>
      <c r="G3" s="177"/>
      <c r="H3" s="177"/>
      <c r="I3" s="177"/>
      <c r="J3" s="177"/>
      <c r="K3" s="177"/>
      <c r="L3" s="177"/>
      <c r="M3" s="43"/>
    </row>
    <row r="4" spans="3:13" ht="18.75" x14ac:dyDescent="0.3">
      <c r="C4" s="177" t="s">
        <v>273</v>
      </c>
      <c r="D4" s="176"/>
      <c r="E4" s="177"/>
      <c r="F4" s="177"/>
      <c r="G4" s="177"/>
      <c r="H4" s="177"/>
      <c r="I4" s="177"/>
      <c r="J4" s="177"/>
      <c r="K4" s="177"/>
      <c r="L4" s="177"/>
      <c r="M4" s="43"/>
    </row>
    <row r="5" spans="3:13" x14ac:dyDescent="0.2">
      <c r="C5" s="174"/>
      <c r="D5" s="174"/>
      <c r="E5" s="174"/>
      <c r="F5" s="174"/>
      <c r="G5" s="174"/>
      <c r="H5" s="174"/>
      <c r="I5" s="174"/>
      <c r="J5" s="174"/>
      <c r="K5" s="174"/>
      <c r="L5" s="174"/>
    </row>
    <row r="7" spans="3:13" ht="13.5" thickBot="1" x14ac:dyDescent="0.25"/>
    <row r="8" spans="3:13" ht="18.75" customHeight="1" thickBot="1" x14ac:dyDescent="0.25">
      <c r="I8" s="764" t="s">
        <v>0</v>
      </c>
      <c r="J8" s="782"/>
      <c r="K8" s="770" t="s">
        <v>1</v>
      </c>
      <c r="L8" s="771"/>
      <c r="M8" s="772"/>
    </row>
    <row r="9" spans="3:13" ht="28.5" customHeight="1" thickBot="1" x14ac:dyDescent="0.25">
      <c r="I9" s="766"/>
      <c r="J9" s="783"/>
      <c r="K9" s="680" t="s">
        <v>19</v>
      </c>
      <c r="L9" s="681"/>
      <c r="M9" s="813" t="s">
        <v>257</v>
      </c>
    </row>
    <row r="10" spans="3:13" ht="27" customHeight="1" thickBot="1" x14ac:dyDescent="0.25">
      <c r="I10" s="784"/>
      <c r="J10" s="785"/>
      <c r="K10" s="180">
        <v>44829</v>
      </c>
      <c r="L10" s="180">
        <v>44822</v>
      </c>
      <c r="M10" s="814"/>
    </row>
    <row r="11" spans="3:13" ht="54.75" customHeight="1" thickBot="1" x14ac:dyDescent="0.25">
      <c r="I11" s="788" t="s">
        <v>258</v>
      </c>
      <c r="J11" s="815"/>
      <c r="K11" s="113">
        <v>1687.17</v>
      </c>
      <c r="L11" s="113">
        <v>1667.51</v>
      </c>
      <c r="M11" s="269">
        <v>1.1790034242673255</v>
      </c>
    </row>
  </sheetData>
  <mergeCells count="4">
    <mergeCell ref="I8:J10"/>
    <mergeCell ref="K8:M8"/>
    <mergeCell ref="M9:M10"/>
    <mergeCell ref="I11:J11"/>
  </mergeCells>
  <conditionalFormatting sqref="M11">
    <cfRule type="beginsWith" dxfId="12" priority="1" operator="beginsWith" text="*">
      <formula>LEFT(M11,LEN("*"))="*"</formula>
    </cfRule>
    <cfRule type="beginsWith" priority="2" operator="beginsWith" text="*">
      <formula>LEFT(M11,LEN("*"))="*"</formula>
    </cfRule>
    <cfRule type="cellIs" dxfId="11" priority="3" operator="lessThan">
      <formula>0</formula>
    </cfRule>
    <cfRule type="cellIs" dxfId="10" priority="4" operator="greaterThan">
      <formula>0</formula>
    </cfRule>
  </conditionalFormatting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M10"/>
  <sheetViews>
    <sheetView workbookViewId="0">
      <selection activeCell="U13" sqref="U13"/>
    </sheetView>
  </sheetViews>
  <sheetFormatPr defaultRowHeight="12.75" x14ac:dyDescent="0.2"/>
  <cols>
    <col min="10" max="10" width="16.140625" customWidth="1"/>
    <col min="11" max="12" width="12.7109375" customWidth="1"/>
    <col min="13" max="13" width="18" customWidth="1"/>
  </cols>
  <sheetData>
    <row r="3" spans="3:13" ht="21" x14ac:dyDescent="0.35">
      <c r="C3" s="365" t="s">
        <v>282</v>
      </c>
      <c r="D3" s="362"/>
      <c r="E3" s="363"/>
      <c r="F3" s="362"/>
      <c r="G3" s="362"/>
      <c r="H3" s="362"/>
      <c r="I3" s="362"/>
      <c r="J3" s="362"/>
      <c r="K3" s="362"/>
      <c r="L3" s="362"/>
      <c r="M3" s="362"/>
    </row>
    <row r="4" spans="3:13" ht="21" x14ac:dyDescent="0.35">
      <c r="C4" s="364" t="s">
        <v>283</v>
      </c>
      <c r="D4" s="362"/>
      <c r="E4" s="363"/>
      <c r="F4" s="362"/>
      <c r="G4" s="362"/>
      <c r="H4" s="362"/>
      <c r="I4" s="362"/>
      <c r="J4" s="362"/>
      <c r="K4" s="362"/>
      <c r="L4" s="362"/>
      <c r="M4" s="362"/>
    </row>
    <row r="6" spans="3:13" ht="13.5" thickBot="1" x14ac:dyDescent="0.25"/>
    <row r="7" spans="3:13" ht="12.75" customHeight="1" thickBot="1" x14ac:dyDescent="0.25">
      <c r="I7" s="764" t="s">
        <v>0</v>
      </c>
      <c r="J7" s="782"/>
      <c r="K7" s="770" t="s">
        <v>1</v>
      </c>
      <c r="L7" s="771"/>
      <c r="M7" s="772"/>
    </row>
    <row r="8" spans="3:13" ht="24.75" customHeight="1" thickBot="1" x14ac:dyDescent="0.25">
      <c r="I8" s="766"/>
      <c r="J8" s="783"/>
      <c r="K8" s="680" t="s">
        <v>19</v>
      </c>
      <c r="L8" s="681"/>
      <c r="M8" s="813" t="s">
        <v>257</v>
      </c>
    </row>
    <row r="9" spans="3:13" ht="29.25" customHeight="1" thickBot="1" x14ac:dyDescent="0.25">
      <c r="I9" s="784"/>
      <c r="J9" s="785"/>
      <c r="K9" s="180">
        <v>44829</v>
      </c>
      <c r="L9" s="180">
        <v>44822</v>
      </c>
      <c r="M9" s="814"/>
    </row>
    <row r="10" spans="3:13" ht="57" customHeight="1" thickBot="1" x14ac:dyDescent="0.25">
      <c r="I10" s="788" t="s">
        <v>281</v>
      </c>
      <c r="J10" s="815"/>
      <c r="K10" s="113">
        <v>3297.89</v>
      </c>
      <c r="L10" s="113">
        <v>3317.86</v>
      </c>
      <c r="M10" s="269">
        <v>-0.60189399191045601</v>
      </c>
    </row>
  </sheetData>
  <mergeCells count="4">
    <mergeCell ref="I7:J9"/>
    <mergeCell ref="K7:M7"/>
    <mergeCell ref="M8:M9"/>
    <mergeCell ref="I10:J10"/>
  </mergeCells>
  <conditionalFormatting sqref="M10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18</vt:i4>
      </vt:variant>
    </vt:vector>
  </HeadingPairs>
  <TitlesOfParts>
    <vt:vector size="18" baseType="lpstr">
      <vt:lpstr>INFO</vt:lpstr>
      <vt:lpstr>Skup mleka </vt:lpstr>
      <vt:lpstr>Miesięczne ceny skupu mleka</vt:lpstr>
      <vt:lpstr>Skup mleka ekologicznego</vt:lpstr>
      <vt:lpstr>c. sprzedaży produkty stałe</vt:lpstr>
      <vt:lpstr>c. sprzedaży sery i twarogi</vt:lpstr>
      <vt:lpstr>c.sprzedaży produkty płynne</vt:lpstr>
      <vt:lpstr>preparaty mlekopodobne</vt:lpstr>
      <vt:lpstr>Ceny zakupu - przetwórstwo</vt:lpstr>
      <vt:lpstr>Ceny zakupu - sieci handlowe</vt:lpstr>
      <vt:lpstr>Tab. tygodniowa</vt:lpstr>
      <vt:lpstr>Dynamika zmiany cen</vt:lpstr>
      <vt:lpstr>% wskaźnik zmiany cen</vt:lpstr>
      <vt:lpstr>Średnie miesięczne ceny</vt:lpstr>
      <vt:lpstr>Średnie miesięczne -wykresy</vt:lpstr>
      <vt:lpstr>Polska a UE</vt:lpstr>
      <vt:lpstr>Handel zagraniczny-ogółem</vt:lpstr>
      <vt:lpstr>Handel zagr. wg krajów 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Banasiewicz Dariusz</dc:creator>
  <cp:lastModifiedBy>Banasiewicz Dariusz</cp:lastModifiedBy>
  <cp:lastPrinted>2016-03-15T08:02:46Z</cp:lastPrinted>
  <dcterms:created xsi:type="dcterms:W3CDTF">2002-10-07T11:02:33Z</dcterms:created>
  <dcterms:modified xsi:type="dcterms:W3CDTF">2022-09-29T12:18:08Z</dcterms:modified>
</cp:coreProperties>
</file>