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\Desktop\Rozeznanie na Odczynniki\"/>
    </mc:Choice>
  </mc:AlternateContent>
  <bookViews>
    <workbookView xWindow="-105" yWindow="-105" windowWidth="19425" windowHeight="10425"/>
  </bookViews>
  <sheets>
    <sheet name="Odczynniki. Testy, filtry, wkł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1" l="1"/>
  <c r="I4" i="1" s="1"/>
  <c r="J4" i="1"/>
  <c r="H5" i="1"/>
  <c r="I5" i="1" s="1"/>
  <c r="J5" i="1"/>
  <c r="H6" i="1"/>
  <c r="I6" i="1"/>
  <c r="J6" i="1"/>
  <c r="H7" i="1"/>
  <c r="I7" i="1" s="1"/>
  <c r="J7" i="1"/>
  <c r="H8" i="1"/>
  <c r="I8" i="1" s="1"/>
  <c r="J8" i="1"/>
  <c r="H9" i="1"/>
  <c r="I9" i="1" s="1"/>
  <c r="J9" i="1"/>
  <c r="H10" i="1"/>
  <c r="I10" i="1" s="1"/>
  <c r="J10" i="1"/>
  <c r="H11" i="1"/>
  <c r="I11" i="1"/>
  <c r="J11" i="1"/>
  <c r="H12" i="1"/>
  <c r="I12" i="1" s="1"/>
  <c r="J12" i="1"/>
  <c r="H13" i="1"/>
  <c r="I13" i="1" s="1"/>
  <c r="J13" i="1"/>
  <c r="H14" i="1"/>
  <c r="I14" i="1"/>
  <c r="J14" i="1"/>
  <c r="J3" i="1"/>
  <c r="H3" i="1"/>
  <c r="I3" i="1" s="1"/>
  <c r="J15" i="1" l="1"/>
  <c r="I15" i="1"/>
  <c r="H15" i="1"/>
</calcChain>
</file>

<file path=xl/sharedStrings.xml><?xml version="1.0" encoding="utf-8"?>
<sst xmlns="http://schemas.openxmlformats.org/spreadsheetml/2006/main" count="57" uniqueCount="41">
  <si>
    <t>szt</t>
  </si>
  <si>
    <t>24496300-0</t>
  </si>
  <si>
    <t>op</t>
  </si>
  <si>
    <t>24496500-2</t>
  </si>
  <si>
    <t>24513295-7</t>
  </si>
  <si>
    <t>36712000-5</t>
  </si>
  <si>
    <t>21252000-4</t>
  </si>
  <si>
    <t>36712100-6</t>
  </si>
  <si>
    <r>
      <t xml:space="preserve">Lp.
</t>
    </r>
    <r>
      <rPr>
        <b/>
        <sz val="11"/>
        <color theme="1"/>
        <rFont val="Calibri"/>
        <family val="2"/>
        <charset val="238"/>
        <scheme val="minor"/>
      </rPr>
      <t>[a]</t>
    </r>
  </si>
  <si>
    <r>
      <t>Opis przedmiotu zamówienia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(wymagania / parametry jakościowe / parametry technic</t>
    </r>
    <r>
      <rPr>
        <sz val="11"/>
        <color theme="1"/>
        <rFont val="Calibri"/>
        <family val="2"/>
        <charset val="238"/>
        <scheme val="minor"/>
      </rPr>
      <t xml:space="preserve">zne)
</t>
    </r>
    <r>
      <rPr>
        <b/>
        <sz val="11"/>
        <color theme="1"/>
        <rFont val="Calibri"/>
        <family val="2"/>
        <charset val="238"/>
        <scheme val="minor"/>
      </rPr>
      <t>[b]</t>
    </r>
  </si>
  <si>
    <r>
      <t xml:space="preserve">JM
</t>
    </r>
    <r>
      <rPr>
        <b/>
        <sz val="11"/>
        <color theme="1"/>
        <rFont val="Calibri"/>
        <family val="2"/>
        <charset val="238"/>
        <scheme val="minor"/>
      </rPr>
      <t>[c]</t>
    </r>
  </si>
  <si>
    <r>
      <t xml:space="preserve">CPV
</t>
    </r>
    <r>
      <rPr>
        <b/>
        <sz val="11"/>
        <color theme="1"/>
        <rFont val="Calibri"/>
        <family val="2"/>
        <charset val="238"/>
        <scheme val="minor"/>
      </rPr>
      <t>[d]</t>
    </r>
  </si>
  <si>
    <r>
      <t xml:space="preserve">Ilość
</t>
    </r>
    <r>
      <rPr>
        <b/>
        <sz val="11"/>
        <color theme="1"/>
        <rFont val="Calibri"/>
        <family val="2"/>
        <charset val="238"/>
        <scheme val="minor"/>
      </rPr>
      <t>[e]</t>
    </r>
  </si>
  <si>
    <r>
      <t>Cena jedn.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[f]</t>
    </r>
  </si>
  <si>
    <r>
      <t xml:space="preserve">VAT
(%)
</t>
    </r>
    <r>
      <rPr>
        <b/>
        <sz val="11"/>
        <color theme="1"/>
        <rFont val="Calibri"/>
        <family val="2"/>
        <charset val="238"/>
        <scheme val="minor"/>
      </rPr>
      <t>[g]</t>
    </r>
  </si>
  <si>
    <r>
      <t>Wartość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[h]</t>
    </r>
  </si>
  <si>
    <r>
      <t xml:space="preserve">Wartość
brutto
</t>
    </r>
    <r>
      <rPr>
        <b/>
        <sz val="11"/>
        <color theme="1"/>
        <rFont val="Calibri"/>
        <family val="2"/>
        <charset val="238"/>
        <scheme val="minor"/>
      </rPr>
      <t>[i]</t>
    </r>
  </si>
  <si>
    <r>
      <t>Wartość
VAT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[j]</t>
    </r>
  </si>
  <si>
    <r>
      <t>Proponowany
nr kat.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[k]</t>
    </r>
  </si>
  <si>
    <r>
      <t>Producent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[l]</t>
    </r>
  </si>
  <si>
    <t>RAZEM</t>
  </si>
  <si>
    <r>
      <t>Amonowy diwodorofosforan - modyfikator matrycy - opak. 100 ml</t>
    </r>
    <r>
      <rPr>
        <i/>
        <sz val="11"/>
        <color indexed="8"/>
        <rFont val="Tahoma"/>
        <family val="2"/>
        <charset val="238"/>
      </rPr>
      <t xml:space="preserve">
Certyfikat, karta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</si>
  <si>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Anaerotest (paski) do sprawdzania atmosfery beztlenowej - opak. 50 szt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</si>
  <si>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Filtry membranowe sterylne, białe, kratkowane, wielkość porów 0,45 µm, śr. 47 mm - opak. 600 szt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</si>
  <si>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Magnezu azotan (V) - modyfikator matrycy</t>
    </r>
    <r>
      <rPr>
        <i/>
        <sz val="11"/>
        <color indexed="8"/>
        <rFont val="Tahoma"/>
        <family val="2"/>
        <charset val="238"/>
      </rPr>
      <t xml:space="preserve">
Do kuwety grafitowej;certyfikat, karta charkterystyki</t>
    </r>
    <r>
      <rPr>
        <i/>
        <sz val="11"/>
        <color indexed="55"/>
        <rFont val="Tahoma"/>
        <family val="2"/>
        <charset val="238"/>
      </rPr>
      <t xml:space="preserve">
</t>
    </r>
  </si>
  <si>
    <r>
      <t>Ekstran MA 01 - alkaliczny płyn do mycia szkła - opak. 2,5 l</t>
    </r>
    <r>
      <rPr>
        <i/>
        <sz val="11"/>
        <color indexed="8"/>
        <rFont val="Tahoma"/>
        <family val="2"/>
        <charset val="238"/>
      </rPr>
      <t xml:space="preserve">
jakość nie gorsza niż firmy Merck lub równoważny, termin ważności co najmniej 2 lata od dnia dostawy, certyfikat kontroli jakości produktu dla danej serii;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</si>
  <si>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Filtry membranowe sterylne czarne, wielkość porów 0,45 µm, śr. 47 mm - opak. 600 szt, 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</si>
  <si>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Sączki Sartorius membranowe o śr. porów 0,8 µm śr. 37 mm</t>
    </r>
    <r>
      <rPr>
        <i/>
        <sz val="11"/>
        <color indexed="8"/>
        <rFont val="Tahoma"/>
        <family val="2"/>
        <charset val="238"/>
      </rPr>
      <t xml:space="preserve">
Sączki  "celulose nitrate filter" 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</si>
  <si>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Wkład PROGARD TS2 do ELIX-10 Millipore 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</si>
  <si>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Wkład QANTUM TEX CARTRIDGE 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</si>
  <si>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Wkład Q-GARD T1 PACK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</si>
  <si>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Sączki Sartorius membranowe o śr. porów 0,8 µm śr. 25 mm</t>
    </r>
    <r>
      <rPr>
        <i/>
        <sz val="11"/>
        <color indexed="8"/>
        <rFont val="Tahoma"/>
        <family val="2"/>
        <charset val="238"/>
      </rPr>
      <t xml:space="preserve">
Sączki "celulose nitrate filter" 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</si>
  <si>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Filtr MiLLiPAK EXPRESS 40 </t>
    </r>
    <r>
      <rPr>
        <i/>
        <sz val="11"/>
        <color indexed="8"/>
        <rFont val="Tahoma"/>
        <family val="2"/>
        <charset val="238"/>
      </rPr>
      <t xml:space="preserve">
</t>
    </r>
  </si>
  <si>
    <t>KALKULACJA CENOWA
Testy, odczynniki, filtry .  Pakiet IV</t>
  </si>
  <si>
    <t>Wymagania:</t>
  </si>
  <si>
    <t xml:space="preserve">-        Spełniający wymagania określone przy każdej pozycji zamówienia (włącznie ze wskazanym numerem katalogowym). </t>
  </si>
  <si>
    <t>-        Termin przydatności nie krótszy niż 1 rok od dnia dostawy. W przypadku gdy ustalony przez producenta termin przydatności jest krótszy niż 1 rok, okres przydatności nie może być krótszy niż 2/3 tego terminu.</t>
  </si>
  <si>
    <t xml:space="preserve">-        Dla każdego przedmiotu zamówienia dołączony certyfikat jakości. </t>
  </si>
  <si>
    <t xml:space="preserve">-        Wkłady do podajnika Millipore kratkowane, sterylne, wielkość porów 0,45µm, średnica 47 mm. 600 szt. na taśmie dostosowanej do podajnika firmy Millipore. </t>
  </si>
  <si>
    <t>Termin realizacji nie dłuższy niż 30 dni od złożenia zamówienia</t>
  </si>
  <si>
    <t>Załącznik nr 5 do Rozeznania cenowego                                         - załącznik nr 2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</si>
</sst>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indexed="12"/>
      <name val="Tahoma"/>
      <family val="2"/>
      <charset val="238"/>
    </font>
    <font>
      <i/>
      <sz val="11"/>
      <color indexed="8"/>
      <name val="Tahoma"/>
      <family val="2"/>
      <charset val="238"/>
    </font>
    <font>
      <i/>
      <sz val="11"/>
      <color indexed="55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/>
    <xf numFmtId="0" fontId="4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2" fontId="7" fillId="2" borderId="2" xfId="0" applyNumberFormat="1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2" fontId="0" fillId="0" borderId="2" xfId="0" applyNumberForma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1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top" wrapText="1"/>
    </xf>
    <xf numFmtId="0" fontId="0" fillId="2" borderId="0" xfId="0" applyFill="1" applyAlignment="1" applyProtection="1">
      <alignment horizontal="right" vertical="top" wrapText="1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0" fontId="0" fillId="2" borderId="1" xfId="0" applyFill="1" applyBorder="1" applyProtection="1"/>
    <xf numFmtId="0" fontId="0" fillId="2" borderId="4" xfId="0" applyFill="1" applyBorder="1" applyProtection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FFFFCC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showGridLines="0" showZeros="0" tabSelected="1" workbookViewId="0">
      <pane ySplit="2" topLeftCell="A15" activePane="bottomLeft" state="frozen"/>
      <selection pane="bottomLeft" activeCell="N1" sqref="N1"/>
    </sheetView>
  </sheetViews>
  <sheetFormatPr defaultColWidth="9.140625" defaultRowHeight="15" x14ac:dyDescent="0.25"/>
  <cols>
    <col min="1" max="1" width="6.7109375" style="1" customWidth="1"/>
    <col min="2" max="2" width="75.7109375" style="1" customWidth="1"/>
    <col min="3" max="3" width="6.7109375" style="1" customWidth="1"/>
    <col min="4" max="4" width="15" style="1" customWidth="1"/>
    <col min="5" max="5" width="10" style="1" customWidth="1"/>
    <col min="6" max="6" width="12" style="1" customWidth="1"/>
    <col min="7" max="7" width="4" style="1" customWidth="1"/>
    <col min="8" max="18" width="13.7109375" style="1" customWidth="1"/>
    <col min="19" max="21" width="254" style="1" customWidth="1"/>
    <col min="22" max="16384" width="9.140625" style="1"/>
  </cols>
  <sheetData>
    <row r="1" spans="1:12" ht="54.75" customHeight="1" x14ac:dyDescent="0.25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6" t="s">
        <v>40</v>
      </c>
      <c r="L1" s="17"/>
    </row>
    <row r="2" spans="1:12" ht="70.5" customHeight="1" x14ac:dyDescent="0.25">
      <c r="A2" s="3" t="s">
        <v>8</v>
      </c>
      <c r="B2" s="4" t="s">
        <v>9</v>
      </c>
      <c r="C2" s="3" t="s">
        <v>10</v>
      </c>
      <c r="D2" s="3" t="s">
        <v>11</v>
      </c>
      <c r="E2" s="3" t="s">
        <v>12</v>
      </c>
      <c r="F2" s="2" t="s">
        <v>13</v>
      </c>
      <c r="G2" s="3" t="s">
        <v>14</v>
      </c>
      <c r="H2" s="2" t="s">
        <v>15</v>
      </c>
      <c r="I2" s="2" t="s">
        <v>16</v>
      </c>
      <c r="J2" s="2" t="s">
        <v>17</v>
      </c>
      <c r="K2" s="2" t="s">
        <v>18</v>
      </c>
      <c r="L2" s="2" t="s">
        <v>19</v>
      </c>
    </row>
    <row r="3" spans="1:12" ht="42.75" x14ac:dyDescent="0.25">
      <c r="A3" s="6">
        <v>1</v>
      </c>
      <c r="B3" s="13" t="s">
        <v>21</v>
      </c>
      <c r="C3" s="6" t="s">
        <v>0</v>
      </c>
      <c r="D3" s="6" t="s">
        <v>1</v>
      </c>
      <c r="E3" s="8">
        <v>1</v>
      </c>
      <c r="F3" s="9"/>
      <c r="G3" s="10"/>
      <c r="H3" s="7">
        <f>F3*E3</f>
        <v>0</v>
      </c>
      <c r="I3" s="7">
        <f>H3+H3*G3/100</f>
        <v>0</v>
      </c>
      <c r="J3" s="7">
        <f>E3*F3*G3/100</f>
        <v>0</v>
      </c>
      <c r="K3" s="11"/>
      <c r="L3" s="12"/>
    </row>
    <row r="4" spans="1:12" ht="57" x14ac:dyDescent="0.25">
      <c r="A4" s="6">
        <v>2</v>
      </c>
      <c r="B4" s="13" t="s">
        <v>22</v>
      </c>
      <c r="C4" s="6" t="s">
        <v>2</v>
      </c>
      <c r="D4" s="6" t="s">
        <v>3</v>
      </c>
      <c r="E4" s="8">
        <v>1</v>
      </c>
      <c r="F4" s="9"/>
      <c r="G4" s="10"/>
      <c r="H4" s="7">
        <f t="shared" ref="H4:H14" si="0">F4*E4</f>
        <v>0</v>
      </c>
      <c r="I4" s="7">
        <f t="shared" ref="I4:I14" si="1">H4+H4*G4/100</f>
        <v>0</v>
      </c>
      <c r="J4" s="7">
        <f t="shared" ref="J4:J14" si="2">E4*F4*G4/100</f>
        <v>0</v>
      </c>
      <c r="K4" s="11"/>
      <c r="L4" s="12"/>
    </row>
    <row r="5" spans="1:12" ht="71.25" x14ac:dyDescent="0.25">
      <c r="A5" s="6">
        <v>3</v>
      </c>
      <c r="B5" s="13" t="s">
        <v>25</v>
      </c>
      <c r="C5" s="6" t="s">
        <v>0</v>
      </c>
      <c r="D5" s="6" t="s">
        <v>4</v>
      </c>
      <c r="E5" s="8">
        <v>2</v>
      </c>
      <c r="F5" s="9"/>
      <c r="G5" s="10"/>
      <c r="H5" s="7">
        <f t="shared" si="0"/>
        <v>0</v>
      </c>
      <c r="I5" s="7">
        <f t="shared" si="1"/>
        <v>0</v>
      </c>
      <c r="J5" s="7">
        <f t="shared" si="2"/>
        <v>0</v>
      </c>
      <c r="K5" s="11"/>
      <c r="L5" s="12"/>
    </row>
    <row r="6" spans="1:12" ht="28.5" x14ac:dyDescent="0.25">
      <c r="A6" s="6">
        <v>4</v>
      </c>
      <c r="B6" s="13" t="s">
        <v>32</v>
      </c>
      <c r="C6" s="6" t="s">
        <v>0</v>
      </c>
      <c r="D6" s="6" t="s">
        <v>5</v>
      </c>
      <c r="E6" s="8">
        <v>1</v>
      </c>
      <c r="F6" s="9"/>
      <c r="G6" s="10"/>
      <c r="H6" s="7">
        <f t="shared" si="0"/>
        <v>0</v>
      </c>
      <c r="I6" s="7">
        <f t="shared" si="1"/>
        <v>0</v>
      </c>
      <c r="J6" s="7">
        <f t="shared" si="2"/>
        <v>0</v>
      </c>
      <c r="K6" s="11"/>
      <c r="L6" s="12"/>
    </row>
    <row r="7" spans="1:12" ht="57" x14ac:dyDescent="0.25">
      <c r="A7" s="6">
        <v>5</v>
      </c>
      <c r="B7" s="13" t="s">
        <v>26</v>
      </c>
      <c r="C7" s="6" t="s">
        <v>0</v>
      </c>
      <c r="D7" s="6" t="s">
        <v>3</v>
      </c>
      <c r="E7" s="8">
        <v>3</v>
      </c>
      <c r="F7" s="9"/>
      <c r="G7" s="10"/>
      <c r="H7" s="7">
        <f t="shared" si="0"/>
        <v>0</v>
      </c>
      <c r="I7" s="7">
        <f t="shared" si="1"/>
        <v>0</v>
      </c>
      <c r="J7" s="7">
        <f t="shared" si="2"/>
        <v>0</v>
      </c>
      <c r="K7" s="11"/>
      <c r="L7" s="12"/>
    </row>
    <row r="8" spans="1:12" ht="57" x14ac:dyDescent="0.25">
      <c r="A8" s="6">
        <v>6</v>
      </c>
      <c r="B8" s="13" t="s">
        <v>23</v>
      </c>
      <c r="C8" s="6" t="s">
        <v>0</v>
      </c>
      <c r="D8" s="6" t="s">
        <v>6</v>
      </c>
      <c r="E8" s="8">
        <v>5</v>
      </c>
      <c r="F8" s="9"/>
      <c r="G8" s="10"/>
      <c r="H8" s="7">
        <f t="shared" si="0"/>
        <v>0</v>
      </c>
      <c r="I8" s="7">
        <f t="shared" si="1"/>
        <v>0</v>
      </c>
      <c r="J8" s="7">
        <f t="shared" si="2"/>
        <v>0</v>
      </c>
      <c r="K8" s="11"/>
      <c r="L8" s="12"/>
    </row>
    <row r="9" spans="1:12" ht="42.75" x14ac:dyDescent="0.25">
      <c r="A9" s="6">
        <v>7</v>
      </c>
      <c r="B9" s="13" t="s">
        <v>24</v>
      </c>
      <c r="C9" s="6" t="s">
        <v>0</v>
      </c>
      <c r="D9" s="6" t="s">
        <v>3</v>
      </c>
      <c r="E9" s="8">
        <v>2</v>
      </c>
      <c r="F9" s="9"/>
      <c r="G9" s="10"/>
      <c r="H9" s="7">
        <f t="shared" si="0"/>
        <v>0</v>
      </c>
      <c r="I9" s="7">
        <f t="shared" si="1"/>
        <v>0</v>
      </c>
      <c r="J9" s="7">
        <f t="shared" si="2"/>
        <v>0</v>
      </c>
      <c r="K9" s="11"/>
      <c r="L9" s="12"/>
    </row>
    <row r="10" spans="1:12" ht="42.75" x14ac:dyDescent="0.25">
      <c r="A10" s="6">
        <v>8</v>
      </c>
      <c r="B10" s="13" t="s">
        <v>31</v>
      </c>
      <c r="C10" s="6" t="s">
        <v>2</v>
      </c>
      <c r="D10" s="6" t="s">
        <v>6</v>
      </c>
      <c r="E10" s="8">
        <v>2</v>
      </c>
      <c r="F10" s="9"/>
      <c r="G10" s="10"/>
      <c r="H10" s="7">
        <f t="shared" si="0"/>
        <v>0</v>
      </c>
      <c r="I10" s="7">
        <f t="shared" si="1"/>
        <v>0</v>
      </c>
      <c r="J10" s="7">
        <f t="shared" si="2"/>
        <v>0</v>
      </c>
      <c r="K10" s="11"/>
      <c r="L10" s="12"/>
    </row>
    <row r="11" spans="1:12" ht="42.75" x14ac:dyDescent="0.25">
      <c r="A11" s="6">
        <v>9</v>
      </c>
      <c r="B11" s="13" t="s">
        <v>27</v>
      </c>
      <c r="C11" s="6" t="s">
        <v>2</v>
      </c>
      <c r="D11" s="6" t="s">
        <v>6</v>
      </c>
      <c r="E11" s="8">
        <v>2</v>
      </c>
      <c r="F11" s="9"/>
      <c r="G11" s="10"/>
      <c r="H11" s="7">
        <f t="shared" si="0"/>
        <v>0</v>
      </c>
      <c r="I11" s="7">
        <f t="shared" si="1"/>
        <v>0</v>
      </c>
      <c r="J11" s="7">
        <f t="shared" si="2"/>
        <v>0</v>
      </c>
      <c r="K11" s="11"/>
      <c r="L11" s="12"/>
    </row>
    <row r="12" spans="1:12" ht="28.5" x14ac:dyDescent="0.25">
      <c r="A12" s="6">
        <v>10</v>
      </c>
      <c r="B12" s="13" t="s">
        <v>28</v>
      </c>
      <c r="C12" s="6" t="s">
        <v>0</v>
      </c>
      <c r="D12" s="6" t="s">
        <v>7</v>
      </c>
      <c r="E12" s="8">
        <v>2</v>
      </c>
      <c r="F12" s="9"/>
      <c r="G12" s="10"/>
      <c r="H12" s="7">
        <f t="shared" si="0"/>
        <v>0</v>
      </c>
      <c r="I12" s="7">
        <f t="shared" si="1"/>
        <v>0</v>
      </c>
      <c r="J12" s="7">
        <f t="shared" si="2"/>
        <v>0</v>
      </c>
      <c r="K12" s="11"/>
      <c r="L12" s="12"/>
    </row>
    <row r="13" spans="1:12" ht="42.75" x14ac:dyDescent="0.25">
      <c r="A13" s="6">
        <v>11</v>
      </c>
      <c r="B13" s="13" t="s">
        <v>30</v>
      </c>
      <c r="C13" s="6" t="s">
        <v>0</v>
      </c>
      <c r="D13" s="6" t="s">
        <v>7</v>
      </c>
      <c r="E13" s="8">
        <v>1</v>
      </c>
      <c r="F13" s="9"/>
      <c r="G13" s="10"/>
      <c r="H13" s="7">
        <f t="shared" si="0"/>
        <v>0</v>
      </c>
      <c r="I13" s="7">
        <f t="shared" si="1"/>
        <v>0</v>
      </c>
      <c r="J13" s="7">
        <f t="shared" si="2"/>
        <v>0</v>
      </c>
      <c r="K13" s="11"/>
      <c r="L13" s="12"/>
    </row>
    <row r="14" spans="1:12" ht="42.75" x14ac:dyDescent="0.25">
      <c r="A14" s="6">
        <v>12</v>
      </c>
      <c r="B14" s="13" t="s">
        <v>29</v>
      </c>
      <c r="C14" s="6" t="s">
        <v>0</v>
      </c>
      <c r="D14" s="6" t="s">
        <v>7</v>
      </c>
      <c r="E14" s="8">
        <v>1</v>
      </c>
      <c r="F14" s="9"/>
      <c r="G14" s="10"/>
      <c r="H14" s="7">
        <f t="shared" si="0"/>
        <v>0</v>
      </c>
      <c r="I14" s="7">
        <f t="shared" si="1"/>
        <v>0</v>
      </c>
      <c r="J14" s="7">
        <f t="shared" si="2"/>
        <v>0</v>
      </c>
      <c r="K14" s="11"/>
      <c r="L14" s="12"/>
    </row>
    <row r="15" spans="1:12" ht="24.95" customHeight="1" x14ac:dyDescent="0.25">
      <c r="A15" s="18" t="s">
        <v>20</v>
      </c>
      <c r="B15" s="19"/>
      <c r="C15" s="19"/>
      <c r="D15" s="19"/>
      <c r="E15" s="19"/>
      <c r="F15" s="19"/>
      <c r="G15" s="20"/>
      <c r="H15" s="5">
        <f>SUM(H3:H14)</f>
        <v>0</v>
      </c>
      <c r="I15" s="5">
        <f>SUM(I3:I14)</f>
        <v>0</v>
      </c>
      <c r="J15" s="5">
        <f>SUM(J3:J14)</f>
        <v>0</v>
      </c>
      <c r="K15" s="21"/>
      <c r="L15" s="22"/>
    </row>
    <row r="18" spans="1:13" x14ac:dyDescent="0.25">
      <c r="A18" s="14"/>
      <c r="B18" s="14" t="s">
        <v>34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30" x14ac:dyDescent="0.25">
      <c r="A19" s="14"/>
      <c r="B19" s="14" t="s">
        <v>35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45" x14ac:dyDescent="0.25">
      <c r="A20" s="14"/>
      <c r="B20" s="14" t="s">
        <v>36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x14ac:dyDescent="0.25">
      <c r="A21" s="14"/>
      <c r="B21" s="14" t="s">
        <v>37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45" x14ac:dyDescent="0.25">
      <c r="A22" s="14"/>
      <c r="B22" s="14" t="s">
        <v>38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x14ac:dyDescent="0.25">
      <c r="A23" s="14"/>
      <c r="B23" s="14" t="s">
        <v>39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</sheetData>
  <mergeCells count="4">
    <mergeCell ref="A1:J1"/>
    <mergeCell ref="K1:L1"/>
    <mergeCell ref="A15:G15"/>
    <mergeCell ref="K15:L15"/>
  </mergeCells>
  <dataValidations count="1">
    <dataValidation type="whole" allowBlank="1" showErrorMessage="1" errorTitle="Nieprawidłowa wartość VAT" error="Proszę wpisać wartość VAT z zakresu od 0 do 25 (proszę nie używać znaku %)" sqref="G3:G14">
      <formula1>0</formula1>
      <formula2>25</formula2>
    </dataValidation>
  </dataValidations>
  <printOptions horizontalCentered="1"/>
  <pageMargins left="0.59055118110236204" right="0.59055118110236204" top="0.78740157480314998" bottom="0.78740157480314998" header="0.5" footer="0.5"/>
  <pageSetup paperSize="9" scale="67" fitToHeight="100" orientation="landscape" r:id="rId1"/>
  <headerFooter>
    <oddFooter>&amp;L&amp;6Wydruk wygenerowany automatycznie z programu PLAN WYDATKÓW - Dariusz Drzewiecki&amp;R&amp;6Strona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Odczynniki. Testy, filtry, wkła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</dc:creator>
  <cp:lastModifiedBy>ADM</cp:lastModifiedBy>
  <cp:lastPrinted>2022-03-29T12:32:31Z</cp:lastPrinted>
  <dcterms:created xsi:type="dcterms:W3CDTF">2022-03-14T11:03:54Z</dcterms:created>
  <dcterms:modified xsi:type="dcterms:W3CDTF">2022-04-25T12:34:44Z</dcterms:modified>
</cp:coreProperties>
</file>