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ata.syrewicz\Desktop\Z PULPITU\PZP\2026 rok\mrożonki OW Leśnik\wzory\"/>
    </mc:Choice>
  </mc:AlternateContent>
  <xr:revisionPtr revIDLastSave="0" documentId="13_ncr:1_{CFEF1B3C-C631-4302-A3E3-83A9C6053BD9}" xr6:coauthVersionLast="47" xr6:coauthVersionMax="47" xr10:uidLastSave="{00000000-0000-0000-0000-000000000000}"/>
  <bookViews>
    <workbookView xWindow="-120" yWindow="-120" windowWidth="29040" windowHeight="15720" tabRatio="264" xr2:uid="{00000000-000D-0000-FFFF-FFFF00000000}"/>
  </bookViews>
  <sheets>
    <sheet name="Arkusz1" sheetId="1" r:id="rId1"/>
  </sheets>
  <definedNames>
    <definedName name="_xlnm._FilterDatabase" localSheetId="0" hidden="1">Arkusz1!$A$1:$I$44</definedName>
    <definedName name="_xlnm.Print_Area" localSheetId="0">Arkusz1!$A$1:$I$44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G4" i="1"/>
  <c r="I4" i="1" s="1"/>
  <c r="G5" i="1"/>
  <c r="G6" i="1"/>
  <c r="G7" i="1"/>
  <c r="G8" i="1"/>
  <c r="I8" i="1" s="1"/>
  <c r="G9" i="1"/>
  <c r="I9" i="1" s="1"/>
  <c r="G10" i="1"/>
  <c r="G11" i="1"/>
  <c r="G12" i="1"/>
  <c r="G13" i="1"/>
  <c r="G14" i="1"/>
  <c r="G15" i="1"/>
  <c r="G16" i="1"/>
  <c r="I16" i="1" s="1"/>
  <c r="G17" i="1"/>
  <c r="I17" i="1" s="1"/>
  <c r="G18" i="1"/>
  <c r="I18" i="1" s="1"/>
  <c r="G19" i="1"/>
  <c r="G20" i="1"/>
  <c r="G21" i="1"/>
  <c r="G22" i="1"/>
  <c r="G23" i="1"/>
  <c r="G24" i="1"/>
  <c r="I24" i="1" s="1"/>
  <c r="G25" i="1"/>
  <c r="I25" i="1" s="1"/>
  <c r="G26" i="1"/>
  <c r="I26" i="1" s="1"/>
  <c r="G27" i="1"/>
  <c r="I27" i="1" s="1"/>
  <c r="G28" i="1"/>
  <c r="I28" i="1" s="1"/>
  <c r="G29" i="1"/>
  <c r="I29" i="1" s="1"/>
  <c r="G30" i="1"/>
  <c r="I30" i="1" s="1"/>
  <c r="G31" i="1"/>
  <c r="G32" i="1"/>
  <c r="I32" i="1" s="1"/>
  <c r="G33" i="1"/>
  <c r="G34" i="1"/>
  <c r="G35" i="1"/>
  <c r="G36" i="1"/>
  <c r="G37" i="1"/>
  <c r="G38" i="1"/>
  <c r="G39" i="1"/>
  <c r="G40" i="1"/>
  <c r="I40" i="1" s="1"/>
  <c r="G41" i="1"/>
  <c r="I41" i="1" s="1"/>
  <c r="G42" i="1"/>
  <c r="G43" i="1"/>
  <c r="I13" i="1"/>
  <c r="I14" i="1"/>
  <c r="I15" i="1"/>
  <c r="H7" i="1"/>
  <c r="I7" i="1"/>
  <c r="I35" i="1"/>
  <c r="I42" i="1"/>
  <c r="I43" i="1"/>
  <c r="I5" i="1"/>
  <c r="H5" i="1"/>
  <c r="I6" i="1"/>
  <c r="H6" i="1"/>
  <c r="H8" i="1"/>
  <c r="H9" i="1"/>
  <c r="I10" i="1"/>
  <c r="H10" i="1"/>
  <c r="I11" i="1"/>
  <c r="H11" i="1"/>
  <c r="I12" i="1"/>
  <c r="H12" i="1"/>
  <c r="H13" i="1"/>
  <c r="H14" i="1"/>
  <c r="H15" i="1"/>
  <c r="H16" i="1"/>
  <c r="H17" i="1"/>
  <c r="H18" i="1"/>
  <c r="I19" i="1"/>
  <c r="H19" i="1"/>
  <c r="I20" i="1"/>
  <c r="H20" i="1"/>
  <c r="I21" i="1"/>
  <c r="H21" i="1"/>
  <c r="I22" i="1"/>
  <c r="H22" i="1"/>
  <c r="I23" i="1"/>
  <c r="H23" i="1"/>
  <c r="H24" i="1"/>
  <c r="H25" i="1"/>
  <c r="H26" i="1"/>
  <c r="H27" i="1"/>
  <c r="H28" i="1"/>
  <c r="H29" i="1"/>
  <c r="H30" i="1"/>
  <c r="I31" i="1"/>
  <c r="H31" i="1"/>
  <c r="H32" i="1"/>
  <c r="I33" i="1"/>
  <c r="H33" i="1"/>
  <c r="I34" i="1"/>
  <c r="H34" i="1"/>
  <c r="H35" i="1"/>
  <c r="I36" i="1"/>
  <c r="H36" i="1"/>
  <c r="I37" i="1"/>
  <c r="H37" i="1"/>
  <c r="I38" i="1"/>
  <c r="H38" i="1"/>
  <c r="I39" i="1"/>
  <c r="H39" i="1"/>
  <c r="H40" i="1"/>
  <c r="H41" i="1"/>
  <c r="H42" i="1"/>
  <c r="H43" i="1"/>
  <c r="I44" i="1" l="1"/>
  <c r="H44" i="1"/>
</calcChain>
</file>

<file path=xl/sharedStrings.xml><?xml version="1.0" encoding="utf-8"?>
<sst xmlns="http://schemas.openxmlformats.org/spreadsheetml/2006/main" count="132" uniqueCount="94">
  <si>
    <t>Nazwa artykułu</t>
  </si>
  <si>
    <t>j. m</t>
  </si>
  <si>
    <t>kg</t>
  </si>
  <si>
    <t>szt</t>
  </si>
  <si>
    <t>1.</t>
  </si>
  <si>
    <t>2.</t>
  </si>
  <si>
    <t>3.</t>
  </si>
  <si>
    <t>5.</t>
  </si>
  <si>
    <t>6.</t>
  </si>
  <si>
    <t>7.</t>
  </si>
  <si>
    <t>8.</t>
  </si>
  <si>
    <t>9.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</si>
  <si>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</si>
  <si>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</si>
  <si>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</si>
  <si>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</si>
  <si>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</si>
  <si>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</si>
  <si>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</si>
  <si>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</si>
  <si>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</si>
  <si>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</si>
  <si>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</si>
  <si>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</si>
  <si>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</si>
  <si>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</si>
  <si>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</si>
  <si>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</si>
  <si>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</si>
  <si>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</si>
  <si>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31.</t>
  </si>
  <si>
    <t>32.</t>
  </si>
  <si>
    <t>33.</t>
  </si>
  <si>
    <t>34.</t>
  </si>
  <si>
    <t>35.</t>
  </si>
  <si>
    <t>36.</t>
  </si>
  <si>
    <t>37.</t>
  </si>
  <si>
    <t>Cena jednostkowa netto zł</t>
  </si>
  <si>
    <t>Wartość netto zł</t>
  </si>
  <si>
    <t>VAT %</t>
  </si>
  <si>
    <t>38.</t>
  </si>
  <si>
    <t>39.</t>
  </si>
  <si>
    <t>40.</t>
  </si>
  <si>
    <t>41.</t>
  </si>
  <si>
    <t>29.</t>
  </si>
  <si>
    <t>30.</t>
  </si>
  <si>
    <t>4.</t>
  </si>
  <si>
    <t xml:space="preserve">Cena jednostkowa brutto </t>
  </si>
  <si>
    <t>brukselka- mrożona opakowania jednostkowe (2,5-3kg)</t>
  </si>
  <si>
    <t>brokuły - mrożone opakowanie  jednostkowe (2,5 - 3kg)</t>
  </si>
  <si>
    <t>bukiet jarzyn/mieszanka królewska -mrożone opakowanie jednostkowe (2,5 - 3kg)</t>
  </si>
  <si>
    <t>cukinia - mrożona opakowanie jednostkowe         (2,5 -3kg)</t>
  </si>
  <si>
    <t>dynia kostka - mrożona opakowanie jednostkowe  (2,5 -3kg)</t>
  </si>
  <si>
    <t>fasola szparagowa zielona -mrożona opakowanie jednostkowe (2,5 - 3kg)</t>
  </si>
  <si>
    <t>fasola szparagowa żółta- mrożona opakowanie jednostkowe (2,5 - 3kg)</t>
  </si>
  <si>
    <t>frytka karbowana/prosta mrożona -opakowanie jednostkowe 5kg</t>
  </si>
  <si>
    <t>frytka karbowana/prosta mrożona do piekarnika-opakowanie jednostkowe (2,5 - 3kg)</t>
  </si>
  <si>
    <t>groszek cukrowy - mrożony opakowanie jednostkowe (2,5 - 3kg)</t>
  </si>
  <si>
    <t>groszek zielony- mrożony opakowanie jednostkowe (2,5 - 3kg)</t>
  </si>
  <si>
    <t>kalafior - mrożone opakowanie jednostkowe (2,5 - 3kg)</t>
  </si>
  <si>
    <t>lody /deser lodowy/500g/1000g/2000 (smaki:owocowe, wanilia, czekolada, orzechowe)</t>
  </si>
  <si>
    <t>marchew kostka - mrożona opakowanie jednostkowe (2,5 - 3kg)</t>
  </si>
  <si>
    <t>marchew mini - mrożone opakowanie jednostkowe (2,5 - 3kg)</t>
  </si>
  <si>
    <t>marchewka z groszkiem - mrożona opakowania jednostkowe (2,5 - 3kg)</t>
  </si>
  <si>
    <t>mieszanka chińska - mrożona opakowanie jednostkowe (2,5 - 3kg)</t>
  </si>
  <si>
    <t>mieszanka kompotowa bez pestki- mrożona opakowania jednostkowe (2,5 - 3 kg)</t>
  </si>
  <si>
    <t>lody rożki/na patyku/w folii 120g / różne smaki (wanilia, orzech, czekolada, owocowe)</t>
  </si>
  <si>
    <t>pieczarka cięta plastry- mrożona opakowanie jednostkowe (2,5 - 3kg)</t>
  </si>
  <si>
    <t>szparagi -mrożone opakowanie jednostkowe                                                       (2,5-3kg)</t>
  </si>
  <si>
    <t>papryka czerwona/żółta/zielona/mix/-mrożona opakowanie jednostkowe (2,5 - 3kg)</t>
  </si>
  <si>
    <t>truskawka - mrożona opakowania jednostkowe                                (2,5 - 3kg)</t>
  </si>
  <si>
    <t>włoszczyzna krojona w paski - mrożona opakowanie jednostkowe (2,5 - 3kg)</t>
  </si>
  <si>
    <t>ziemniaki pieczone cząstki ,ćwiartki- mrożone opakowanie jednostkowe (2,5 - 3kg)</t>
  </si>
  <si>
    <t>ziemniaki pieczone "kuleczki/rozetki" -  mrożone opakowanie jednostkowe (2,5 - 3kg)</t>
  </si>
  <si>
    <t>ziemniaki talarki - mrożone opakowanie jednostkowe (2,5 - 3kg)</t>
  </si>
  <si>
    <t>zupa wiosenna/jarzynowa -mrożona opakowanie jednostkowe (2,5 - 3kg)</t>
  </si>
  <si>
    <t>pyzy z mięsem - mrożone (skład: minimum 30% mięsa)opakowanie jednostkowe (2,5-3 kg)</t>
  </si>
  <si>
    <t>pyzy drożdżowe - mrożone (skład: mąka typ.450/500 minimum 80%)opakowanie jednostkowe (2,5 - 3kg)</t>
  </si>
  <si>
    <t>pierogi ze szpinakiem - mrożone (skład: 30% farsz szpinakowy) opakowanie jednostkowe (2,5 - 3 kg)</t>
  </si>
  <si>
    <t xml:space="preserve">pierogi z kawałkami owoców mrożone (skład: minimum 30% owoców w całości takie jak: truskawka, jagoda, śliwka lub inne)                                                   (2,5 - 3kg) </t>
  </si>
  <si>
    <t>pierogi ruskie - mrożone (skład: minimum 30% masy serowo-ziemniaczanej) opakowanie jednostkowe (2,5- 3 kg)</t>
  </si>
  <si>
    <t>kopytka - mrożone opakowanie jednostkowe
 (2,5 - 3kg)</t>
  </si>
  <si>
    <t xml:space="preserve">knedle z kawałkami owoców (skład: minimum 30% owoców w całości takie jak: truskawka, jagoda, śliwka lub inne)                                                   (2,5 - 3kg) </t>
  </si>
  <si>
    <t>knedle z serem - mrożone (skład: minimum 30% masy serowej) opakowanie jednostkowe 2,5kg</t>
  </si>
  <si>
    <t>kluski śląskie tradycyjne - mrożone opakowanie jednostkowe 2-3 kg</t>
  </si>
  <si>
    <t>kluski gnocchi - mrożone (skład: minimum 70% ziemniaków, mąka typ 450-550) opakowanie jednostkowe (2,5 - 3kg)</t>
  </si>
  <si>
    <t>kartacze z mięsem - mrożone (skład: mięso wieprzowe/wołowe minimum 30%)opakowanie jednostkowe (2,5 - 3kg)</t>
  </si>
  <si>
    <t>szpinak- mrożony rozdrobniony opakowanie jednostkowe                                                          (2,5 - 3kg)</t>
  </si>
  <si>
    <t>Ilość</t>
  </si>
  <si>
    <t>RAZEM (łączna wartość)</t>
  </si>
  <si>
    <t>Załącznik nr 2 - Formularz asortymentowo - cenowy</t>
  </si>
  <si>
    <t>Wartość  brutto zł</t>
  </si>
  <si>
    <t>Lp</t>
  </si>
  <si>
    <t>Mrożonki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</si>
</sst>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sz val="12.5"/>
      <color indexed="8"/>
      <name val="Times New Roman"/>
      <family val="1"/>
      <charset val="238"/>
    </font>
    <font>
      <sz val="8"/>
      <name val="Arial"/>
      <family val="2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 applyProtection="1">
      <alignment horizontal="center" vertical="center"/>
      <protection locked="0"/>
    </xf>
    <xf numFmtId="4" fontId="0" fillId="0" borderId="0" xfId="0" applyNumberForma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4" fontId="6" fillId="0" borderId="0" xfId="0" applyNumberFormat="1" applyFont="1" applyAlignment="1" applyProtection="1">
      <alignment horizontal="center" vertical="center"/>
      <protection locked="0"/>
    </xf>
    <xf numFmtId="4" fontId="6" fillId="3" borderId="0" xfId="0" applyNumberFormat="1" applyFont="1" applyFill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2" fontId="0" fillId="0" borderId="1" xfId="0" applyNumberFormat="1" applyFont="1" applyBorder="1" applyAlignment="1" applyProtection="1">
      <alignment horizontal="center" vertical="center"/>
      <protection locked="0"/>
    </xf>
    <xf numFmtId="2" fontId="0" fillId="0" borderId="6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4" fontId="0" fillId="0" borderId="0" xfId="0" applyNumberFormat="1" applyAlignment="1" applyProtection="1">
      <alignment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4" fontId="0" fillId="3" borderId="1" xfId="0" applyNumberFormat="1" applyFont="1" applyFill="1" applyBorder="1" applyAlignment="1" applyProtection="1">
      <alignment horizontal="right" vertical="center"/>
    </xf>
    <xf numFmtId="9" fontId="0" fillId="0" borderId="6" xfId="0" applyNumberFormat="1" applyFont="1" applyBorder="1" applyAlignment="1" applyProtection="1">
      <alignment horizontal="center" vertical="center"/>
    </xf>
    <xf numFmtId="2" fontId="0" fillId="0" borderId="1" xfId="0" applyNumberFormat="1" applyFont="1" applyBorder="1" applyAlignment="1" applyProtection="1">
      <alignment horizontal="center" vertical="center"/>
    </xf>
    <xf numFmtId="4" fontId="0" fillId="0" borderId="1" xfId="0" applyNumberFormat="1" applyFont="1" applyBorder="1" applyAlignment="1" applyProtection="1">
      <alignment horizontal="right" vertical="center"/>
    </xf>
    <xf numFmtId="0" fontId="0" fillId="2" borderId="1" xfId="0" applyFont="1" applyFill="1" applyBorder="1" applyAlignment="1" applyProtection="1">
      <alignment horizontal="center" vertical="center"/>
    </xf>
    <xf numFmtId="0" fontId="0" fillId="4" borderId="1" xfId="0" applyFont="1" applyFill="1" applyBorder="1" applyAlignment="1" applyProtection="1">
      <alignment horizontal="left" vertical="center" wrapText="1"/>
    </xf>
    <xf numFmtId="0" fontId="10" fillId="2" borderId="6" xfId="0" applyFont="1" applyFill="1" applyBorder="1" applyAlignment="1" applyProtection="1">
      <alignment horizontal="center" vertical="center"/>
    </xf>
    <xf numFmtId="0" fontId="0" fillId="3" borderId="6" xfId="0" applyFont="1" applyFill="1" applyBorder="1" applyAlignment="1" applyProtection="1">
      <alignment horizontal="center" vertical="center"/>
    </xf>
    <xf numFmtId="9" fontId="0" fillId="0" borderId="1" xfId="0" applyNumberFormat="1" applyFont="1" applyBorder="1" applyAlignment="1" applyProtection="1">
      <alignment horizontal="center" vertical="center"/>
    </xf>
    <xf numFmtId="0" fontId="10" fillId="2" borderId="1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left" vertical="center" wrapText="1"/>
    </xf>
    <xf numFmtId="0" fontId="0" fillId="4" borderId="1" xfId="0" applyFont="1" applyFill="1" applyBorder="1" applyAlignment="1" applyProtection="1">
      <alignment horizontal="center" vertical="center"/>
    </xf>
    <xf numFmtId="0" fontId="0" fillId="4" borderId="2" xfId="0" applyFont="1" applyFill="1" applyBorder="1" applyAlignment="1" applyProtection="1">
      <alignment horizontal="left" vertical="center" wrapText="1"/>
    </xf>
    <xf numFmtId="0" fontId="10" fillId="2" borderId="2" xfId="0" applyFont="1" applyFill="1" applyBorder="1" applyAlignment="1" applyProtection="1">
      <alignment horizontal="center" vertical="center"/>
    </xf>
    <xf numFmtId="0" fontId="0" fillId="3" borderId="2" xfId="0" applyFont="1" applyFill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right" vertical="center"/>
    </xf>
    <xf numFmtId="0" fontId="1" fillId="0" borderId="0" xfId="0" applyFont="1" applyAlignment="1" applyProtection="1">
      <alignment horizontal="right" vertical="center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</xf>
    <xf numFmtId="4" fontId="9" fillId="0" borderId="1" xfId="0" applyNumberFormat="1" applyFont="1" applyBorder="1" applyAlignment="1" applyProtection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7"/>
  <sheetViews>
    <sheetView tabSelected="1" workbookViewId="0">
      <selection activeCell="E4" sqref="E4"/>
    </sheetView>
  </sheetViews>
  <sheetFormatPr defaultColWidth="11.7109375" defaultRowHeight="12.75" x14ac:dyDescent="0.2"/>
  <cols>
    <col min="1" max="1" width="3.28515625" style="10" customWidth="1"/>
    <col min="2" max="2" width="35.42578125" style="10" customWidth="1"/>
    <col min="3" max="3" width="5.7109375" style="10" customWidth="1"/>
    <col min="4" max="4" width="6.5703125" style="14" customWidth="1"/>
    <col min="5" max="5" width="14" style="10" customWidth="1"/>
    <col min="6" max="6" width="12.85546875" style="10" customWidth="1"/>
    <col min="7" max="7" width="12.7109375" style="10" customWidth="1"/>
    <col min="8" max="8" width="11.5703125" style="11" customWidth="1"/>
    <col min="9" max="12" width="11.7109375" style="10"/>
    <col min="13" max="13" width="11.7109375" style="11"/>
    <col min="14" max="16384" width="11.7109375" style="10"/>
  </cols>
  <sheetData>
    <row r="1" spans="1:14" ht="20.100000000000001" customHeight="1" x14ac:dyDescent="0.2">
      <c r="A1" s="36" t="s">
        <v>90</v>
      </c>
      <c r="B1" s="37"/>
      <c r="C1" s="37"/>
      <c r="D1" s="37"/>
      <c r="E1" s="37"/>
      <c r="F1" s="37"/>
      <c r="G1" s="37"/>
      <c r="H1" s="37"/>
      <c r="I1" s="37"/>
    </row>
    <row r="2" spans="1:14" ht="33.6" customHeight="1" x14ac:dyDescent="0.2">
      <c r="A2" s="38" t="s">
        <v>93</v>
      </c>
      <c r="B2" s="39"/>
      <c r="C2" s="39"/>
      <c r="D2" s="39"/>
      <c r="E2" s="39"/>
      <c r="F2" s="39"/>
      <c r="G2" s="39"/>
      <c r="H2" s="39"/>
      <c r="I2" s="39"/>
    </row>
    <row r="3" spans="1:14" ht="42.95" customHeight="1" x14ac:dyDescent="0.2">
      <c r="A3" s="40" t="s">
        <v>92</v>
      </c>
      <c r="B3" s="41" t="s">
        <v>0</v>
      </c>
      <c r="C3" s="41" t="s">
        <v>1</v>
      </c>
      <c r="D3" s="42" t="s">
        <v>88</v>
      </c>
      <c r="E3" s="43" t="s">
        <v>37</v>
      </c>
      <c r="F3" s="41" t="s">
        <v>39</v>
      </c>
      <c r="G3" s="43" t="s">
        <v>47</v>
      </c>
      <c r="H3" s="44" t="s">
        <v>38</v>
      </c>
      <c r="I3" s="44" t="s">
        <v>91</v>
      </c>
    </row>
    <row r="4" spans="1:14" ht="36.6" customHeight="1" x14ac:dyDescent="0.2">
      <c r="A4" s="24" t="s">
        <v>4</v>
      </c>
      <c r="B4" s="33" t="s">
        <v>49</v>
      </c>
      <c r="C4" s="34" t="s">
        <v>2</v>
      </c>
      <c r="D4" s="35">
        <v>40</v>
      </c>
      <c r="E4" s="8"/>
      <c r="F4" s="28">
        <v>0.05</v>
      </c>
      <c r="G4" s="22">
        <f>ROUND(E4+E4*0.05,2)</f>
        <v>0</v>
      </c>
      <c r="H4" s="23">
        <f>ROUND(D4*E4,2)</f>
        <v>0</v>
      </c>
      <c r="I4" s="23">
        <f>D4*G4</f>
        <v>0</v>
      </c>
      <c r="J4" s="11"/>
      <c r="K4" s="11"/>
      <c r="L4" s="11"/>
      <c r="N4" s="11"/>
    </row>
    <row r="5" spans="1:14" ht="44.25" customHeight="1" x14ac:dyDescent="0.2">
      <c r="A5" s="24" t="s">
        <v>5</v>
      </c>
      <c r="B5" s="25" t="s">
        <v>48</v>
      </c>
      <c r="C5" s="29" t="s">
        <v>2</v>
      </c>
      <c r="D5" s="30">
        <v>25</v>
      </c>
      <c r="E5" s="8"/>
      <c r="F5" s="28">
        <v>0.05</v>
      </c>
      <c r="G5" s="22">
        <f t="shared" ref="G5:G43" si="0">ROUND(E5+E5*0.05,2)</f>
        <v>0</v>
      </c>
      <c r="H5" s="23">
        <f t="shared" ref="H5:H43" si="1">ROUND(D5*E5,2)</f>
        <v>0</v>
      </c>
      <c r="I5" s="23">
        <f t="shared" ref="I5:I43" si="2">D5*G5</f>
        <v>0</v>
      </c>
      <c r="J5" s="11"/>
      <c r="K5" s="11"/>
      <c r="L5" s="11"/>
      <c r="N5" s="11"/>
    </row>
    <row r="6" spans="1:14" s="1" customFormat="1" ht="50.25" customHeight="1" x14ac:dyDescent="0.2">
      <c r="A6" s="24" t="s">
        <v>6</v>
      </c>
      <c r="B6" s="25" t="s">
        <v>50</v>
      </c>
      <c r="C6" s="29" t="s">
        <v>2</v>
      </c>
      <c r="D6" s="30">
        <v>80</v>
      </c>
      <c r="E6" s="8"/>
      <c r="F6" s="28">
        <v>0.05</v>
      </c>
      <c r="G6" s="22">
        <f t="shared" si="0"/>
        <v>0</v>
      </c>
      <c r="H6" s="23">
        <f t="shared" si="1"/>
        <v>0</v>
      </c>
      <c r="I6" s="23">
        <f t="shared" si="2"/>
        <v>0</v>
      </c>
      <c r="J6" s="11"/>
      <c r="K6" s="11"/>
      <c r="L6" s="11"/>
      <c r="M6" s="11"/>
      <c r="N6" s="11"/>
    </row>
    <row r="7" spans="1:14" s="1" customFormat="1" ht="30" customHeight="1" x14ac:dyDescent="0.2">
      <c r="A7" s="24" t="s">
        <v>46</v>
      </c>
      <c r="B7" s="31" t="s">
        <v>51</v>
      </c>
      <c r="C7" s="29" t="s">
        <v>2</v>
      </c>
      <c r="D7" s="32">
        <v>8</v>
      </c>
      <c r="E7" s="8"/>
      <c r="F7" s="28">
        <v>0.05</v>
      </c>
      <c r="G7" s="22">
        <f t="shared" si="0"/>
        <v>0</v>
      </c>
      <c r="H7" s="23">
        <f>ROUND(D7*E7,2)</f>
        <v>0</v>
      </c>
      <c r="I7" s="23">
        <f t="shared" si="2"/>
        <v>0</v>
      </c>
      <c r="J7" s="11"/>
      <c r="K7" s="11"/>
      <c r="L7" s="11"/>
      <c r="M7" s="11"/>
      <c r="N7" s="11"/>
    </row>
    <row r="8" spans="1:14" s="1" customFormat="1" ht="30" customHeight="1" x14ac:dyDescent="0.2">
      <c r="A8" s="24" t="s">
        <v>7</v>
      </c>
      <c r="B8" s="31" t="s">
        <v>52</v>
      </c>
      <c r="C8" s="29" t="s">
        <v>2</v>
      </c>
      <c r="D8" s="32">
        <v>15</v>
      </c>
      <c r="E8" s="8"/>
      <c r="F8" s="28">
        <v>0.05</v>
      </c>
      <c r="G8" s="22">
        <f t="shared" si="0"/>
        <v>0</v>
      </c>
      <c r="H8" s="23">
        <f t="shared" si="1"/>
        <v>0</v>
      </c>
      <c r="I8" s="23">
        <f t="shared" si="2"/>
        <v>0</v>
      </c>
      <c r="J8" s="11"/>
      <c r="K8" s="10"/>
      <c r="L8" s="10"/>
      <c r="M8" s="11"/>
    </row>
    <row r="9" spans="1:14" s="1" customFormat="1" ht="30" customHeight="1" x14ac:dyDescent="0.2">
      <c r="A9" s="24" t="s">
        <v>8</v>
      </c>
      <c r="B9" s="25" t="s">
        <v>53</v>
      </c>
      <c r="C9" s="29" t="s">
        <v>2</v>
      </c>
      <c r="D9" s="30">
        <v>65</v>
      </c>
      <c r="E9" s="8"/>
      <c r="F9" s="28">
        <v>0.05</v>
      </c>
      <c r="G9" s="22">
        <f t="shared" si="0"/>
        <v>0</v>
      </c>
      <c r="H9" s="23">
        <f t="shared" si="1"/>
        <v>0</v>
      </c>
      <c r="I9" s="23">
        <f t="shared" si="2"/>
        <v>0</v>
      </c>
      <c r="J9" s="11"/>
      <c r="M9" s="2"/>
    </row>
    <row r="10" spans="1:14" s="1" customFormat="1" ht="30" customHeight="1" x14ac:dyDescent="0.2">
      <c r="A10" s="24" t="s">
        <v>9</v>
      </c>
      <c r="B10" s="25" t="s">
        <v>54</v>
      </c>
      <c r="C10" s="29" t="s">
        <v>2</v>
      </c>
      <c r="D10" s="30">
        <v>65</v>
      </c>
      <c r="E10" s="8"/>
      <c r="F10" s="28">
        <v>0.05</v>
      </c>
      <c r="G10" s="22">
        <f t="shared" si="0"/>
        <v>0</v>
      </c>
      <c r="H10" s="23">
        <f t="shared" si="1"/>
        <v>0</v>
      </c>
      <c r="I10" s="23">
        <f t="shared" si="2"/>
        <v>0</v>
      </c>
      <c r="J10" s="11"/>
      <c r="M10" s="2"/>
    </row>
    <row r="11" spans="1:14" s="1" customFormat="1" ht="33.75" customHeight="1" x14ac:dyDescent="0.2">
      <c r="A11" s="24" t="s">
        <v>10</v>
      </c>
      <c r="B11" s="25" t="s">
        <v>55</v>
      </c>
      <c r="C11" s="29" t="s">
        <v>2</v>
      </c>
      <c r="D11" s="30">
        <v>25</v>
      </c>
      <c r="E11" s="8"/>
      <c r="F11" s="28">
        <v>0.05</v>
      </c>
      <c r="G11" s="22">
        <f t="shared" si="0"/>
        <v>0</v>
      </c>
      <c r="H11" s="23">
        <f t="shared" si="1"/>
        <v>0</v>
      </c>
      <c r="I11" s="23">
        <f t="shared" si="2"/>
        <v>0</v>
      </c>
      <c r="J11" s="11"/>
      <c r="M11" s="2"/>
    </row>
    <row r="12" spans="1:14" s="1" customFormat="1" ht="51.75" customHeight="1" x14ac:dyDescent="0.2">
      <c r="A12" s="24" t="s">
        <v>11</v>
      </c>
      <c r="B12" s="25" t="s">
        <v>56</v>
      </c>
      <c r="C12" s="29" t="s">
        <v>2</v>
      </c>
      <c r="D12" s="30">
        <v>330</v>
      </c>
      <c r="E12" s="8"/>
      <c r="F12" s="28">
        <v>0.05</v>
      </c>
      <c r="G12" s="22">
        <f t="shared" si="0"/>
        <v>0</v>
      </c>
      <c r="H12" s="23">
        <f t="shared" si="1"/>
        <v>0</v>
      </c>
      <c r="I12" s="23">
        <f t="shared" si="2"/>
        <v>0</v>
      </c>
      <c r="J12" s="11"/>
      <c r="M12" s="2"/>
    </row>
    <row r="13" spans="1:14" s="1" customFormat="1" ht="30" customHeight="1" x14ac:dyDescent="0.2">
      <c r="A13" s="24" t="s">
        <v>12</v>
      </c>
      <c r="B13" s="31" t="s">
        <v>57</v>
      </c>
      <c r="C13" s="29" t="s">
        <v>2</v>
      </c>
      <c r="D13" s="32">
        <v>8</v>
      </c>
      <c r="E13" s="8"/>
      <c r="F13" s="28">
        <v>0.05</v>
      </c>
      <c r="G13" s="22">
        <f t="shared" si="0"/>
        <v>0</v>
      </c>
      <c r="H13" s="23">
        <f t="shared" si="1"/>
        <v>0</v>
      </c>
      <c r="I13" s="23">
        <f t="shared" si="2"/>
        <v>0</v>
      </c>
      <c r="J13" s="11"/>
      <c r="M13" s="2"/>
    </row>
    <row r="14" spans="1:14" s="1" customFormat="1" ht="30" customHeight="1" x14ac:dyDescent="0.2">
      <c r="A14" s="24" t="s">
        <v>13</v>
      </c>
      <c r="B14" s="31" t="s">
        <v>58</v>
      </c>
      <c r="C14" s="29" t="s">
        <v>2</v>
      </c>
      <c r="D14" s="32">
        <v>20</v>
      </c>
      <c r="E14" s="8"/>
      <c r="F14" s="28">
        <v>0.05</v>
      </c>
      <c r="G14" s="22">
        <f t="shared" si="0"/>
        <v>0</v>
      </c>
      <c r="H14" s="23">
        <f t="shared" si="1"/>
        <v>0</v>
      </c>
      <c r="I14" s="23">
        <f t="shared" si="2"/>
        <v>0</v>
      </c>
      <c r="J14" s="11"/>
      <c r="M14" s="2"/>
    </row>
    <row r="15" spans="1:14" s="1" customFormat="1" ht="30" customHeight="1" x14ac:dyDescent="0.2">
      <c r="A15" s="24" t="s">
        <v>14</v>
      </c>
      <c r="B15" s="25" t="s">
        <v>59</v>
      </c>
      <c r="C15" s="29" t="s">
        <v>2</v>
      </c>
      <c r="D15" s="30">
        <v>80</v>
      </c>
      <c r="E15" s="8"/>
      <c r="F15" s="28">
        <v>0.05</v>
      </c>
      <c r="G15" s="22">
        <f t="shared" si="0"/>
        <v>0</v>
      </c>
      <c r="H15" s="23">
        <f t="shared" si="1"/>
        <v>0</v>
      </c>
      <c r="I15" s="23">
        <f t="shared" si="2"/>
        <v>0</v>
      </c>
      <c r="J15" s="11"/>
      <c r="M15" s="2"/>
    </row>
    <row r="16" spans="1:14" s="1" customFormat="1" ht="64.5" customHeight="1" x14ac:dyDescent="0.2">
      <c r="A16" s="24" t="s">
        <v>15</v>
      </c>
      <c r="B16" s="31" t="s">
        <v>86</v>
      </c>
      <c r="C16" s="29" t="s">
        <v>2</v>
      </c>
      <c r="D16" s="32">
        <v>80</v>
      </c>
      <c r="E16" s="8"/>
      <c r="F16" s="28">
        <v>0.05</v>
      </c>
      <c r="G16" s="22">
        <f t="shared" si="0"/>
        <v>0</v>
      </c>
      <c r="H16" s="23">
        <f t="shared" si="1"/>
        <v>0</v>
      </c>
      <c r="I16" s="23">
        <f t="shared" si="2"/>
        <v>0</v>
      </c>
      <c r="J16" s="11"/>
      <c r="M16" s="2"/>
    </row>
    <row r="17" spans="1:13" s="1" customFormat="1" ht="69" customHeight="1" x14ac:dyDescent="0.2">
      <c r="A17" s="24" t="s">
        <v>16</v>
      </c>
      <c r="B17" s="25" t="s">
        <v>85</v>
      </c>
      <c r="C17" s="29" t="s">
        <v>2</v>
      </c>
      <c r="D17" s="30">
        <v>125</v>
      </c>
      <c r="E17" s="8"/>
      <c r="F17" s="28">
        <v>0.05</v>
      </c>
      <c r="G17" s="22">
        <f t="shared" si="0"/>
        <v>0</v>
      </c>
      <c r="H17" s="23">
        <f t="shared" si="1"/>
        <v>0</v>
      </c>
      <c r="I17" s="23">
        <f t="shared" si="2"/>
        <v>0</v>
      </c>
      <c r="J17" s="11"/>
      <c r="M17" s="2"/>
    </row>
    <row r="18" spans="1:13" s="1" customFormat="1" ht="42.75" customHeight="1" x14ac:dyDescent="0.2">
      <c r="A18" s="24" t="s">
        <v>17</v>
      </c>
      <c r="B18" s="25" t="s">
        <v>84</v>
      </c>
      <c r="C18" s="29" t="s">
        <v>2</v>
      </c>
      <c r="D18" s="30">
        <v>165</v>
      </c>
      <c r="E18" s="8"/>
      <c r="F18" s="28">
        <v>0.05</v>
      </c>
      <c r="G18" s="22">
        <f t="shared" si="0"/>
        <v>0</v>
      </c>
      <c r="H18" s="23">
        <f t="shared" si="1"/>
        <v>0</v>
      </c>
      <c r="I18" s="23">
        <f t="shared" si="2"/>
        <v>0</v>
      </c>
      <c r="J18" s="11"/>
      <c r="M18" s="2"/>
    </row>
    <row r="19" spans="1:13" s="1" customFormat="1" ht="47.25" customHeight="1" x14ac:dyDescent="0.2">
      <c r="A19" s="24" t="s">
        <v>18</v>
      </c>
      <c r="B19" s="31" t="s">
        <v>83</v>
      </c>
      <c r="C19" s="29" t="s">
        <v>2</v>
      </c>
      <c r="D19" s="32">
        <v>8</v>
      </c>
      <c r="E19" s="8"/>
      <c r="F19" s="28">
        <v>0.05</v>
      </c>
      <c r="G19" s="22">
        <f t="shared" si="0"/>
        <v>0</v>
      </c>
      <c r="H19" s="23">
        <f t="shared" si="1"/>
        <v>0</v>
      </c>
      <c r="I19" s="23">
        <f t="shared" si="2"/>
        <v>0</v>
      </c>
      <c r="J19" s="11"/>
      <c r="M19" s="2"/>
    </row>
    <row r="20" spans="1:13" s="1" customFormat="1" ht="69.75" customHeight="1" x14ac:dyDescent="0.2">
      <c r="A20" s="24" t="s">
        <v>19</v>
      </c>
      <c r="B20" s="25" t="s">
        <v>82</v>
      </c>
      <c r="C20" s="29" t="s">
        <v>2</v>
      </c>
      <c r="D20" s="30">
        <v>25</v>
      </c>
      <c r="E20" s="8"/>
      <c r="F20" s="28">
        <v>0.05</v>
      </c>
      <c r="G20" s="22">
        <f t="shared" si="0"/>
        <v>0</v>
      </c>
      <c r="H20" s="23">
        <f t="shared" si="1"/>
        <v>0</v>
      </c>
      <c r="I20" s="23">
        <f t="shared" si="2"/>
        <v>0</v>
      </c>
      <c r="J20" s="11"/>
      <c r="M20" s="2"/>
    </row>
    <row r="21" spans="1:13" s="1" customFormat="1" ht="57" customHeight="1" x14ac:dyDescent="0.2">
      <c r="A21" s="24" t="s">
        <v>20</v>
      </c>
      <c r="B21" s="25" t="s">
        <v>81</v>
      </c>
      <c r="C21" s="29" t="s">
        <v>2</v>
      </c>
      <c r="D21" s="30">
        <v>8</v>
      </c>
      <c r="E21" s="8"/>
      <c r="F21" s="28">
        <v>0.05</v>
      </c>
      <c r="G21" s="22">
        <f t="shared" si="0"/>
        <v>0</v>
      </c>
      <c r="H21" s="23">
        <f t="shared" si="1"/>
        <v>0</v>
      </c>
      <c r="I21" s="23">
        <f t="shared" si="2"/>
        <v>0</v>
      </c>
      <c r="J21" s="11"/>
      <c r="M21" s="2"/>
    </row>
    <row r="22" spans="1:13" s="1" customFormat="1" ht="50.1" customHeight="1" x14ac:dyDescent="0.2">
      <c r="A22" s="24" t="s">
        <v>21</v>
      </c>
      <c r="B22" s="25" t="s">
        <v>60</v>
      </c>
      <c r="C22" s="29" t="s">
        <v>2</v>
      </c>
      <c r="D22" s="30">
        <v>40</v>
      </c>
      <c r="E22" s="8"/>
      <c r="F22" s="28">
        <v>0.05</v>
      </c>
      <c r="G22" s="22">
        <f t="shared" si="0"/>
        <v>0</v>
      </c>
      <c r="H22" s="23">
        <f t="shared" si="1"/>
        <v>0</v>
      </c>
      <c r="I22" s="23">
        <f t="shared" si="2"/>
        <v>0</v>
      </c>
      <c r="J22" s="11"/>
      <c r="M22" s="2"/>
    </row>
    <row r="23" spans="1:13" s="1" customFormat="1" ht="51.75" customHeight="1" x14ac:dyDescent="0.2">
      <c r="A23" s="24" t="s">
        <v>22</v>
      </c>
      <c r="B23" s="25" t="s">
        <v>66</v>
      </c>
      <c r="C23" s="29" t="s">
        <v>3</v>
      </c>
      <c r="D23" s="30">
        <v>415</v>
      </c>
      <c r="E23" s="8"/>
      <c r="F23" s="28">
        <v>0.05</v>
      </c>
      <c r="G23" s="22">
        <f t="shared" si="0"/>
        <v>0</v>
      </c>
      <c r="H23" s="23">
        <f t="shared" si="1"/>
        <v>0</v>
      </c>
      <c r="I23" s="23">
        <f t="shared" si="2"/>
        <v>0</v>
      </c>
      <c r="J23" s="11"/>
      <c r="M23" s="2"/>
    </row>
    <row r="24" spans="1:13" s="1" customFormat="1" ht="30" customHeight="1" x14ac:dyDescent="0.2">
      <c r="A24" s="24" t="s">
        <v>23</v>
      </c>
      <c r="B24" s="25" t="s">
        <v>61</v>
      </c>
      <c r="C24" s="29" t="s">
        <v>2</v>
      </c>
      <c r="D24" s="30">
        <v>8</v>
      </c>
      <c r="E24" s="8"/>
      <c r="F24" s="28">
        <v>0.05</v>
      </c>
      <c r="G24" s="22">
        <f t="shared" si="0"/>
        <v>0</v>
      </c>
      <c r="H24" s="23">
        <f t="shared" si="1"/>
        <v>0</v>
      </c>
      <c r="I24" s="23">
        <f t="shared" si="2"/>
        <v>0</v>
      </c>
      <c r="J24" s="11"/>
      <c r="M24" s="2"/>
    </row>
    <row r="25" spans="1:13" s="1" customFormat="1" ht="30" customHeight="1" x14ac:dyDescent="0.2">
      <c r="A25" s="24" t="s">
        <v>24</v>
      </c>
      <c r="B25" s="25" t="s">
        <v>62</v>
      </c>
      <c r="C25" s="29" t="s">
        <v>2</v>
      </c>
      <c r="D25" s="30">
        <v>40</v>
      </c>
      <c r="E25" s="8"/>
      <c r="F25" s="28">
        <v>0.05</v>
      </c>
      <c r="G25" s="22">
        <f t="shared" si="0"/>
        <v>0</v>
      </c>
      <c r="H25" s="23">
        <f t="shared" si="1"/>
        <v>0</v>
      </c>
      <c r="I25" s="23">
        <f t="shared" si="2"/>
        <v>0</v>
      </c>
      <c r="J25" s="11"/>
      <c r="M25" s="2"/>
    </row>
    <row r="26" spans="1:13" s="1" customFormat="1" ht="30" customHeight="1" x14ac:dyDescent="0.2">
      <c r="A26" s="24" t="s">
        <v>25</v>
      </c>
      <c r="B26" s="31" t="s">
        <v>63</v>
      </c>
      <c r="C26" s="29" t="s">
        <v>2</v>
      </c>
      <c r="D26" s="32">
        <v>15</v>
      </c>
      <c r="E26" s="8"/>
      <c r="F26" s="28">
        <v>0.05</v>
      </c>
      <c r="G26" s="22">
        <f t="shared" si="0"/>
        <v>0</v>
      </c>
      <c r="H26" s="23">
        <f t="shared" si="1"/>
        <v>0</v>
      </c>
      <c r="I26" s="23">
        <f t="shared" si="2"/>
        <v>0</v>
      </c>
      <c r="J26" s="11"/>
      <c r="M26" s="2"/>
    </row>
    <row r="27" spans="1:13" s="1" customFormat="1" ht="30" customHeight="1" x14ac:dyDescent="0.2">
      <c r="A27" s="24" t="s">
        <v>26</v>
      </c>
      <c r="B27" s="25" t="s">
        <v>64</v>
      </c>
      <c r="C27" s="29" t="s">
        <v>2</v>
      </c>
      <c r="D27" s="30">
        <v>40</v>
      </c>
      <c r="E27" s="8"/>
      <c r="F27" s="28">
        <v>0.05</v>
      </c>
      <c r="G27" s="22">
        <f t="shared" si="0"/>
        <v>0</v>
      </c>
      <c r="H27" s="23">
        <f t="shared" si="1"/>
        <v>0</v>
      </c>
      <c r="I27" s="23">
        <f t="shared" si="2"/>
        <v>0</v>
      </c>
      <c r="J27" s="11"/>
      <c r="M27" s="2"/>
    </row>
    <row r="28" spans="1:13" s="1" customFormat="1" ht="61.5" customHeight="1" x14ac:dyDescent="0.2">
      <c r="A28" s="24" t="s">
        <v>27</v>
      </c>
      <c r="B28" s="31" t="s">
        <v>65</v>
      </c>
      <c r="C28" s="29" t="s">
        <v>2</v>
      </c>
      <c r="D28" s="32">
        <v>165</v>
      </c>
      <c r="E28" s="8"/>
      <c r="F28" s="28">
        <v>0.05</v>
      </c>
      <c r="G28" s="22">
        <f t="shared" si="0"/>
        <v>0</v>
      </c>
      <c r="H28" s="23">
        <f t="shared" si="1"/>
        <v>0</v>
      </c>
      <c r="I28" s="23">
        <f t="shared" si="2"/>
        <v>0</v>
      </c>
      <c r="J28" s="11"/>
      <c r="M28" s="2"/>
    </row>
    <row r="29" spans="1:13" s="1" customFormat="1" ht="30" customHeight="1" x14ac:dyDescent="0.2">
      <c r="A29" s="24" t="s">
        <v>28</v>
      </c>
      <c r="B29" s="25" t="s">
        <v>67</v>
      </c>
      <c r="C29" s="29" t="s">
        <v>2</v>
      </c>
      <c r="D29" s="30">
        <v>8</v>
      </c>
      <c r="E29" s="8"/>
      <c r="F29" s="28">
        <v>0.05</v>
      </c>
      <c r="G29" s="22">
        <f t="shared" si="0"/>
        <v>0</v>
      </c>
      <c r="H29" s="23">
        <f t="shared" si="1"/>
        <v>0</v>
      </c>
      <c r="I29" s="23">
        <f t="shared" si="2"/>
        <v>0</v>
      </c>
      <c r="J29" s="11"/>
      <c r="M29" s="2"/>
    </row>
    <row r="30" spans="1:13" s="1" customFormat="1" ht="69" customHeight="1" x14ac:dyDescent="0.2">
      <c r="A30" s="24" t="s">
        <v>29</v>
      </c>
      <c r="B30" s="25" t="s">
        <v>80</v>
      </c>
      <c r="C30" s="29" t="s">
        <v>2</v>
      </c>
      <c r="D30" s="30">
        <v>40</v>
      </c>
      <c r="E30" s="8"/>
      <c r="F30" s="28">
        <v>0.05</v>
      </c>
      <c r="G30" s="22">
        <f t="shared" si="0"/>
        <v>0</v>
      </c>
      <c r="H30" s="23">
        <f t="shared" si="1"/>
        <v>0</v>
      </c>
      <c r="I30" s="23">
        <f t="shared" si="2"/>
        <v>0</v>
      </c>
      <c r="J30" s="11"/>
      <c r="M30" s="2"/>
    </row>
    <row r="31" spans="1:13" s="1" customFormat="1" ht="79.5" customHeight="1" x14ac:dyDescent="0.2">
      <c r="A31" s="24" t="s">
        <v>44</v>
      </c>
      <c r="B31" s="31" t="s">
        <v>79</v>
      </c>
      <c r="C31" s="29" t="s">
        <v>2</v>
      </c>
      <c r="D31" s="32">
        <v>16</v>
      </c>
      <c r="E31" s="8"/>
      <c r="F31" s="28">
        <v>0.05</v>
      </c>
      <c r="G31" s="22">
        <f t="shared" si="0"/>
        <v>0</v>
      </c>
      <c r="H31" s="23">
        <f t="shared" si="1"/>
        <v>0</v>
      </c>
      <c r="I31" s="23">
        <f t="shared" si="2"/>
        <v>0</v>
      </c>
      <c r="J31" s="11"/>
      <c r="M31" s="2"/>
    </row>
    <row r="32" spans="1:13" s="1" customFormat="1" ht="51.75" customHeight="1" x14ac:dyDescent="0.2">
      <c r="A32" s="24" t="s">
        <v>45</v>
      </c>
      <c r="B32" s="25" t="s">
        <v>78</v>
      </c>
      <c r="C32" s="29" t="s">
        <v>2</v>
      </c>
      <c r="D32" s="30">
        <v>16</v>
      </c>
      <c r="E32" s="8"/>
      <c r="F32" s="28">
        <v>0.05</v>
      </c>
      <c r="G32" s="22">
        <f t="shared" si="0"/>
        <v>0</v>
      </c>
      <c r="H32" s="23">
        <f t="shared" si="1"/>
        <v>0</v>
      </c>
      <c r="I32" s="23">
        <f t="shared" si="2"/>
        <v>0</v>
      </c>
      <c r="J32" s="11"/>
      <c r="M32" s="2"/>
    </row>
    <row r="33" spans="1:14" s="1" customFormat="1" ht="38.25" x14ac:dyDescent="0.2">
      <c r="A33" s="24" t="s">
        <v>30</v>
      </c>
      <c r="B33" s="25" t="s">
        <v>77</v>
      </c>
      <c r="C33" s="29" t="s">
        <v>2</v>
      </c>
      <c r="D33" s="30">
        <v>8</v>
      </c>
      <c r="E33" s="8"/>
      <c r="F33" s="28">
        <v>0.05</v>
      </c>
      <c r="G33" s="22">
        <f t="shared" si="0"/>
        <v>0</v>
      </c>
      <c r="H33" s="23">
        <f t="shared" si="1"/>
        <v>0</v>
      </c>
      <c r="I33" s="23">
        <f t="shared" si="2"/>
        <v>0</v>
      </c>
      <c r="J33" s="11"/>
      <c r="M33" s="2"/>
    </row>
    <row r="34" spans="1:14" s="1" customFormat="1" ht="50.25" customHeight="1" x14ac:dyDescent="0.2">
      <c r="A34" s="24" t="s">
        <v>31</v>
      </c>
      <c r="B34" s="25" t="s">
        <v>76</v>
      </c>
      <c r="C34" s="29" t="s">
        <v>2</v>
      </c>
      <c r="D34" s="30">
        <v>80</v>
      </c>
      <c r="E34" s="8"/>
      <c r="F34" s="28">
        <v>0.05</v>
      </c>
      <c r="G34" s="22">
        <f t="shared" si="0"/>
        <v>0</v>
      </c>
      <c r="H34" s="23">
        <f t="shared" si="1"/>
        <v>0</v>
      </c>
      <c r="I34" s="23">
        <f t="shared" si="2"/>
        <v>0</v>
      </c>
      <c r="J34" s="11"/>
      <c r="M34" s="2"/>
    </row>
    <row r="35" spans="1:14" s="1" customFormat="1" ht="50.25" customHeight="1" x14ac:dyDescent="0.2">
      <c r="A35" s="24" t="s">
        <v>32</v>
      </c>
      <c r="B35" s="25" t="s">
        <v>68</v>
      </c>
      <c r="C35" s="29" t="s">
        <v>2</v>
      </c>
      <c r="D35" s="30">
        <v>8</v>
      </c>
      <c r="E35" s="8"/>
      <c r="F35" s="28">
        <v>0.05</v>
      </c>
      <c r="G35" s="22">
        <f t="shared" si="0"/>
        <v>0</v>
      </c>
      <c r="H35" s="23">
        <f t="shared" si="1"/>
        <v>0</v>
      </c>
      <c r="I35" s="23">
        <f t="shared" si="2"/>
        <v>0</v>
      </c>
      <c r="J35" s="11"/>
      <c r="M35" s="2"/>
    </row>
    <row r="36" spans="1:14" s="1" customFormat="1" ht="49.5" customHeight="1" x14ac:dyDescent="0.2">
      <c r="A36" s="24" t="s">
        <v>33</v>
      </c>
      <c r="B36" s="25" t="s">
        <v>87</v>
      </c>
      <c r="C36" s="29" t="s">
        <v>2</v>
      </c>
      <c r="D36" s="30">
        <v>40</v>
      </c>
      <c r="E36" s="8"/>
      <c r="F36" s="28">
        <v>0.05</v>
      </c>
      <c r="G36" s="22">
        <f t="shared" si="0"/>
        <v>0</v>
      </c>
      <c r="H36" s="23">
        <f t="shared" si="1"/>
        <v>0</v>
      </c>
      <c r="I36" s="23">
        <f t="shared" si="2"/>
        <v>0</v>
      </c>
      <c r="J36" s="11"/>
      <c r="M36" s="2"/>
    </row>
    <row r="37" spans="1:14" s="1" customFormat="1" ht="50.25" customHeight="1" x14ac:dyDescent="0.2">
      <c r="A37" s="24" t="s">
        <v>34</v>
      </c>
      <c r="B37" s="25" t="s">
        <v>69</v>
      </c>
      <c r="C37" s="29" t="s">
        <v>2</v>
      </c>
      <c r="D37" s="30">
        <v>40</v>
      </c>
      <c r="E37" s="8"/>
      <c r="F37" s="28">
        <v>0.05</v>
      </c>
      <c r="G37" s="22">
        <f t="shared" si="0"/>
        <v>0</v>
      </c>
      <c r="H37" s="23">
        <f t="shared" si="1"/>
        <v>0</v>
      </c>
      <c r="I37" s="23">
        <f t="shared" si="2"/>
        <v>0</v>
      </c>
      <c r="J37" s="11"/>
      <c r="M37" s="2"/>
    </row>
    <row r="38" spans="1:14" s="1" customFormat="1" ht="51" customHeight="1" x14ac:dyDescent="0.2">
      <c r="A38" s="24" t="s">
        <v>35</v>
      </c>
      <c r="B38" s="31" t="s">
        <v>70</v>
      </c>
      <c r="C38" s="29" t="s">
        <v>2</v>
      </c>
      <c r="D38" s="32">
        <v>8</v>
      </c>
      <c r="E38" s="8"/>
      <c r="F38" s="28">
        <v>0.05</v>
      </c>
      <c r="G38" s="22">
        <f t="shared" si="0"/>
        <v>0</v>
      </c>
      <c r="H38" s="23">
        <f t="shared" si="1"/>
        <v>0</v>
      </c>
      <c r="I38" s="23">
        <f t="shared" si="2"/>
        <v>0</v>
      </c>
      <c r="J38" s="11"/>
      <c r="M38" s="2"/>
    </row>
    <row r="39" spans="1:14" s="1" customFormat="1" ht="46.5" customHeight="1" x14ac:dyDescent="0.2">
      <c r="A39" s="24" t="s">
        <v>36</v>
      </c>
      <c r="B39" s="25" t="s">
        <v>71</v>
      </c>
      <c r="C39" s="29" t="s">
        <v>2</v>
      </c>
      <c r="D39" s="30">
        <v>200</v>
      </c>
      <c r="E39" s="8"/>
      <c r="F39" s="28">
        <v>0.05</v>
      </c>
      <c r="G39" s="22">
        <f t="shared" si="0"/>
        <v>0</v>
      </c>
      <c r="H39" s="23">
        <f t="shared" si="1"/>
        <v>0</v>
      </c>
      <c r="I39" s="23">
        <f t="shared" si="2"/>
        <v>0</v>
      </c>
      <c r="J39" s="11"/>
      <c r="M39" s="2"/>
    </row>
    <row r="40" spans="1:14" s="1" customFormat="1" ht="48" customHeight="1" x14ac:dyDescent="0.2">
      <c r="A40" s="24" t="s">
        <v>40</v>
      </c>
      <c r="B40" s="25" t="s">
        <v>72</v>
      </c>
      <c r="C40" s="29" t="s">
        <v>2</v>
      </c>
      <c r="D40" s="30">
        <v>125</v>
      </c>
      <c r="E40" s="8"/>
      <c r="F40" s="28">
        <v>0.05</v>
      </c>
      <c r="G40" s="22">
        <f t="shared" si="0"/>
        <v>0</v>
      </c>
      <c r="H40" s="23">
        <f t="shared" si="1"/>
        <v>0</v>
      </c>
      <c r="I40" s="23">
        <f t="shared" si="2"/>
        <v>0</v>
      </c>
      <c r="J40" s="11"/>
      <c r="M40" s="2"/>
    </row>
    <row r="41" spans="1:14" s="1" customFormat="1" ht="38.25" x14ac:dyDescent="0.2">
      <c r="A41" s="24" t="s">
        <v>41</v>
      </c>
      <c r="B41" s="25" t="s">
        <v>73</v>
      </c>
      <c r="C41" s="29" t="s">
        <v>2</v>
      </c>
      <c r="D41" s="30">
        <v>40</v>
      </c>
      <c r="E41" s="8"/>
      <c r="F41" s="28">
        <v>0.05</v>
      </c>
      <c r="G41" s="22">
        <f t="shared" si="0"/>
        <v>0</v>
      </c>
      <c r="H41" s="23">
        <f t="shared" si="1"/>
        <v>0</v>
      </c>
      <c r="I41" s="23">
        <f t="shared" si="2"/>
        <v>0</v>
      </c>
      <c r="J41" s="11"/>
      <c r="M41" s="2"/>
    </row>
    <row r="42" spans="1:14" s="1" customFormat="1" ht="30" customHeight="1" x14ac:dyDescent="0.2">
      <c r="A42" s="24" t="s">
        <v>42</v>
      </c>
      <c r="B42" s="25" t="s">
        <v>74</v>
      </c>
      <c r="C42" s="29" t="s">
        <v>2</v>
      </c>
      <c r="D42" s="30">
        <v>50</v>
      </c>
      <c r="E42" s="8"/>
      <c r="F42" s="28">
        <v>0.05</v>
      </c>
      <c r="G42" s="22">
        <f t="shared" si="0"/>
        <v>0</v>
      </c>
      <c r="H42" s="23">
        <f t="shared" si="1"/>
        <v>0</v>
      </c>
      <c r="I42" s="23">
        <f t="shared" si="2"/>
        <v>0</v>
      </c>
      <c r="J42" s="11"/>
      <c r="M42" s="2"/>
    </row>
    <row r="43" spans="1:14" s="1" customFormat="1" ht="33" customHeight="1" x14ac:dyDescent="0.2">
      <c r="A43" s="24" t="s">
        <v>43</v>
      </c>
      <c r="B43" s="25" t="s">
        <v>75</v>
      </c>
      <c r="C43" s="26" t="s">
        <v>2</v>
      </c>
      <c r="D43" s="27">
        <v>80</v>
      </c>
      <c r="E43" s="9"/>
      <c r="F43" s="21">
        <v>0.05</v>
      </c>
      <c r="G43" s="22">
        <f t="shared" si="0"/>
        <v>0</v>
      </c>
      <c r="H43" s="23">
        <f t="shared" si="1"/>
        <v>0</v>
      </c>
      <c r="I43" s="23">
        <f t="shared" si="2"/>
        <v>0</v>
      </c>
      <c r="J43" s="11"/>
      <c r="M43" s="2"/>
    </row>
    <row r="44" spans="1:14" s="1" customFormat="1" ht="30" customHeight="1" x14ac:dyDescent="0.2">
      <c r="A44" s="17" t="s">
        <v>89</v>
      </c>
      <c r="B44" s="18"/>
      <c r="C44" s="18"/>
      <c r="D44" s="18"/>
      <c r="E44" s="18"/>
      <c r="F44" s="18"/>
      <c r="G44" s="19"/>
      <c r="H44" s="20">
        <f>SUM(H4:H43)</f>
        <v>0</v>
      </c>
      <c r="I44" s="20">
        <f>SUM(I4:I43)</f>
        <v>0</v>
      </c>
      <c r="J44" s="2"/>
      <c r="M44" s="2"/>
    </row>
    <row r="45" spans="1:14" s="1" customFormat="1" ht="30" customHeight="1" x14ac:dyDescent="0.2">
      <c r="H45" s="2"/>
      <c r="M45" s="2"/>
    </row>
    <row r="46" spans="1:14" s="4" customFormat="1" ht="31.5" customHeight="1" x14ac:dyDescent="0.2">
      <c r="A46" s="12"/>
      <c r="B46" s="3"/>
      <c r="C46" s="3"/>
      <c r="D46" s="3"/>
      <c r="E46" s="3"/>
      <c r="F46" s="3"/>
      <c r="G46" s="10"/>
      <c r="H46" s="11"/>
      <c r="M46" s="5"/>
    </row>
    <row r="47" spans="1:14" ht="73.5" customHeight="1" x14ac:dyDescent="0.2">
      <c r="A47" s="12"/>
      <c r="C47" s="13"/>
      <c r="M47" s="6"/>
    </row>
    <row r="48" spans="1:14" ht="47.25" customHeight="1" x14ac:dyDescent="0.2">
      <c r="A48" s="12"/>
      <c r="C48" s="13"/>
      <c r="N48" s="15"/>
    </row>
    <row r="49" spans="1:8" ht="16.5" x14ac:dyDescent="0.2">
      <c r="A49" s="12"/>
      <c r="C49" s="13"/>
    </row>
    <row r="50" spans="1:8" ht="14.25" x14ac:dyDescent="0.2">
      <c r="A50" s="12"/>
      <c r="B50" s="7"/>
      <c r="C50" s="7"/>
      <c r="D50" s="7"/>
      <c r="F50" s="16"/>
      <c r="G50" s="16"/>
      <c r="H50" s="16"/>
    </row>
    <row r="51" spans="1:8" ht="14.25" x14ac:dyDescent="0.2">
      <c r="A51" s="12"/>
      <c r="B51" s="7"/>
      <c r="C51" s="7"/>
      <c r="D51" s="7"/>
      <c r="F51" s="7"/>
      <c r="G51" s="7"/>
      <c r="H51" s="7"/>
    </row>
    <row r="52" spans="1:8" x14ac:dyDescent="0.2">
      <c r="A52" s="12"/>
      <c r="B52" s="7"/>
      <c r="C52" s="7"/>
      <c r="D52" s="7"/>
      <c r="E52" s="14"/>
    </row>
    <row r="53" spans="1:8" x14ac:dyDescent="0.2">
      <c r="B53" s="1"/>
    </row>
    <row r="54" spans="1:8" ht="16.5" x14ac:dyDescent="0.2">
      <c r="A54" s="12"/>
      <c r="B54" s="1"/>
      <c r="C54" s="13"/>
    </row>
    <row r="55" spans="1:8" ht="16.5" x14ac:dyDescent="0.2">
      <c r="A55" s="12"/>
      <c r="C55" s="13"/>
    </row>
    <row r="56" spans="1:8" ht="16.5" x14ac:dyDescent="0.2">
      <c r="A56" s="12"/>
      <c r="C56" s="13"/>
    </row>
    <row r="57" spans="1:8" ht="16.5" x14ac:dyDescent="0.2">
      <c r="C57" s="13"/>
    </row>
  </sheetData>
  <sheetProtection algorithmName="SHA-512" hashValue="ZEPF7dg2wBBtOjOjQAnKRfaNuis36akxK86JIkU6/AUvis1MYgQ/s9skSg81abrzbzIs+9wBVNrN22S3exdNAg==" saltValue="0DgjVG58BJypev8o5m6euw==" spinCount="100000" sheet="1" objects="1" scenarios="1"/>
  <sortState xmlns:xlrd2="http://schemas.microsoft.com/office/spreadsheetml/2017/richdata2" ref="A4:G45">
    <sortCondition ref="B4:B45"/>
  </sortState>
  <mergeCells count="8">
    <mergeCell ref="A44:G44"/>
    <mergeCell ref="A1:I1"/>
    <mergeCell ref="A2:I2"/>
    <mergeCell ref="B51:D52"/>
    <mergeCell ref="F51:H51"/>
    <mergeCell ref="B46:F46"/>
    <mergeCell ref="B50:D50"/>
    <mergeCell ref="F50:H50"/>
  </mergeCells>
  <phoneticPr fontId="4" type="noConversion"/>
  <pageMargins left="0.39370078740157483" right="0.39370078740157483" top="0.59055118110236227" bottom="0.39370078740157483" header="0.51181102362204722" footer="0.51181102362204722"/>
  <pageSetup paperSize="9" scale="70" fitToHeight="0" orientation="portrait" useFirstPageNumber="1" horizontalDpi="4294967295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Szarłowicz</dc:creator>
  <cp:lastModifiedBy>Beata Syrewicz (Nadleśnictwo Świebodzin)</cp:lastModifiedBy>
  <cp:revision>4</cp:revision>
  <cp:lastPrinted>2026-03-06T07:56:09Z</cp:lastPrinted>
  <dcterms:created xsi:type="dcterms:W3CDTF">2009-02-17T13:42:13Z</dcterms:created>
  <dcterms:modified xsi:type="dcterms:W3CDTF">2026-03-17T08:33:45Z</dcterms:modified>
</cp:coreProperties>
</file>