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16755" windowHeight="976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-IX 2024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5" i="20" l="1"/>
  <c r="G8" i="2" l="1"/>
  <c r="G9" i="2"/>
  <c r="G6" i="2"/>
  <c r="E10" i="2"/>
  <c r="H8" i="2" s="1"/>
  <c r="D8" i="2"/>
  <c r="D9" i="2"/>
  <c r="D6" i="2"/>
  <c r="H6" i="2" l="1"/>
  <c r="H9" i="2"/>
  <c r="G10" i="2"/>
  <c r="D10" i="19"/>
  <c r="D5" i="19" l="1"/>
</calcChain>
</file>

<file path=xl/sharedStrings.xml><?xml version="1.0" encoding="utf-8"?>
<sst xmlns="http://schemas.openxmlformats.org/spreadsheetml/2006/main" count="180" uniqueCount="110">
  <si>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</si>
  <si>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</si>
  <si>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</si>
  <si>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</si>
  <si>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</si>
  <si>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</si>
  <si>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</si>
  <si>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</si>
  <si>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</si>
  <si>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</si>
  <si>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</si>
  <si>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</si>
  <si>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</si>
  <si>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</si>
  <si>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</si>
  <si>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</si>
  <si>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</si>
  <si>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</si>
  <si>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</si>
  <si>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</si>
  <si>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</si>
  <si>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</si>
  <si>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</si>
  <si>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</si>
  <si>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</si>
  <si>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</si>
  <si>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</si>
  <si>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</si>
  <si>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</si>
  <si>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</si>
  <si>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</si>
  <si>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</si>
  <si>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</si>
  <si>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</si>
  <si>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</si>
  <si>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</si>
  <si>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</si>
  <si>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</si>
  <si>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</si>
  <si>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</si>
  <si>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</si>
  <si>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</si>
  <si>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</si>
  <si>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</si>
  <si>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</si>
  <si>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</si>
  <si>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</si>
  <si>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</si>
  <si>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Ukraina</t>
  </si>
  <si>
    <t>Podane wielkości dotyczą sprzedaży cukru ogółem na rynku krajowym.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</si>
  <si>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</si>
  <si>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</si>
  <si>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</si>
  <si>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</si>
  <si>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</si>
  <si>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</si>
  <si>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</si>
  <si>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</si>
  <si>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</si>
  <si>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</si>
  <si>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</si>
  <si>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</si>
  <si>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</si>
  <si>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</si>
  <si>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</si>
  <si>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</si>
  <si>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</si>
  <si>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</si>
  <si>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</si>
  <si>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</si>
  <si>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</si>
  <si>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</si>
  <si>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</si>
  <si>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</si>
  <si>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</si>
  <si>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</si>
  <si>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</si>
  <si>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</si>
  <si>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</si>
  <si>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</si>
  <si>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</si>
  <si>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22 623 16 63</t>
  </si>
  <si>
    <t>tel:</t>
  </si>
  <si>
    <t>tel. (022) 623-18-45</t>
  </si>
  <si>
    <t>Szwecja</t>
  </si>
  <si>
    <t>Libia</t>
  </si>
  <si>
    <t>Tunezja</t>
  </si>
  <si>
    <t>Gwatemala</t>
  </si>
  <si>
    <t>Litwa</t>
  </si>
  <si>
    <t>Liban</t>
  </si>
  <si>
    <t>Brazylia</t>
  </si>
  <si>
    <t>wrzesień   2024</t>
  </si>
  <si>
    <t>Zjedn.Emiraty Arabskie</t>
  </si>
  <si>
    <t>Egipt</t>
  </si>
  <si>
    <t>Sri Lanka</t>
  </si>
  <si>
    <t>październik     2024</t>
  </si>
  <si>
    <t>październik
2024</t>
  </si>
  <si>
    <t xml:space="preserve">              w okresie I - IX 2024 r.*</t>
  </si>
  <si>
    <t>I -IX 2023 r.</t>
  </si>
  <si>
    <t>I - IX 2024 r.*</t>
  </si>
  <si>
    <t>I - IX 2023 r.</t>
  </si>
  <si>
    <t>Holandia</t>
  </si>
  <si>
    <t>Turcja</t>
  </si>
  <si>
    <t>NR 11/2024</t>
  </si>
  <si>
    <t>20 grudnia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</si>
  <si>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listopad 2024 r.</t>
    </r>
  </si>
  <si>
    <t>listopad     2024</t>
  </si>
  <si>
    <t>listopad       2024</t>
  </si>
  <si>
    <t>listopad
2024</t>
  </si>
  <si>
    <t>listopad  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</si>
</sst>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  <font>
      <b/>
      <i/>
      <u/>
      <sz val="12"/>
      <color rgb="FF0000CC"/>
      <name val="Calibri"/>
      <family val="2"/>
      <charset val="238"/>
      <scheme val="minor"/>
    </font>
    <font>
      <b/>
      <i/>
      <u/>
      <sz val="12"/>
      <color rgb="FF0000FF"/>
      <name val="Calibri"/>
      <family val="2"/>
      <charset val="238"/>
      <scheme val="minor"/>
    </font>
    <font>
      <sz val="15"/>
      <color rgb="FF000000"/>
      <name val="Arial"/>
      <family val="2"/>
      <charset val="238"/>
    </font>
    <font>
      <sz val="11"/>
      <color rgb="FF00000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96">
    <xf numFmtId="0" fontId="0" fillId="0" borderId="0"/>
    <xf numFmtId="0" fontId="21" fillId="0" borderId="0"/>
    <xf numFmtId="0" fontId="24" fillId="0" borderId="0"/>
    <xf numFmtId="0" fontId="21" fillId="0" borderId="0"/>
    <xf numFmtId="0" fontId="2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5" fillId="0" borderId="0" applyNumberFormat="0" applyFill="0" applyBorder="0" applyAlignment="0" applyProtection="0"/>
    <xf numFmtId="0" fontId="26" fillId="0" borderId="36" applyNumberFormat="0" applyFill="0" applyAlignment="0" applyProtection="0"/>
    <xf numFmtId="0" fontId="27" fillId="0" borderId="37" applyNumberFormat="0" applyFill="0" applyAlignment="0" applyProtection="0"/>
    <xf numFmtId="0" fontId="28" fillId="0" borderId="38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39" applyNumberFormat="0" applyAlignment="0" applyProtection="0"/>
    <xf numFmtId="0" fontId="33" fillId="6" borderId="40" applyNumberFormat="0" applyAlignment="0" applyProtection="0"/>
    <xf numFmtId="0" fontId="34" fillId="6" borderId="39" applyNumberFormat="0" applyAlignment="0" applyProtection="0"/>
    <xf numFmtId="0" fontId="35" fillId="0" borderId="41" applyNumberFormat="0" applyFill="0" applyAlignment="0" applyProtection="0"/>
    <xf numFmtId="0" fontId="36" fillId="7" borderId="42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4" applyNumberFormat="0" applyFill="0" applyAlignment="0" applyProtection="0"/>
    <xf numFmtId="0" fontId="4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40" fillId="32" borderId="0" applyNumberFormat="0" applyBorder="0" applyAlignment="0" applyProtection="0"/>
    <xf numFmtId="164" fontId="18" fillId="0" borderId="0" applyFont="0" applyFill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36" borderId="0" applyNumberFormat="0" applyBorder="0" applyAlignment="0" applyProtection="0"/>
    <xf numFmtId="0" fontId="41" fillId="39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3" fillId="38" borderId="45" applyNumberFormat="0" applyAlignment="0" applyProtection="0"/>
    <xf numFmtId="0" fontId="44" fillId="51" borderId="46" applyNumberFormat="0" applyAlignment="0" applyProtection="0"/>
    <xf numFmtId="0" fontId="45" fillId="35" borderId="0" applyNumberFormat="0" applyBorder="0" applyAlignment="0" applyProtection="0"/>
    <xf numFmtId="0" fontId="46" fillId="0" borderId="47" applyNumberFormat="0" applyFill="0" applyAlignment="0" applyProtection="0"/>
    <xf numFmtId="0" fontId="47" fillId="52" borderId="48" applyNumberFormat="0" applyAlignment="0" applyProtection="0"/>
    <xf numFmtId="0" fontId="48" fillId="0" borderId="49" applyNumberFormat="0" applyFill="0" applyAlignment="0" applyProtection="0"/>
    <xf numFmtId="0" fontId="49" fillId="0" borderId="50" applyNumberFormat="0" applyFill="0" applyAlignment="0" applyProtection="0"/>
    <xf numFmtId="0" fontId="50" fillId="0" borderId="51" applyNumberFormat="0" applyFill="0" applyAlignment="0" applyProtection="0"/>
    <xf numFmtId="0" fontId="50" fillId="0" borderId="0" applyNumberFormat="0" applyFill="0" applyBorder="0" applyAlignment="0" applyProtection="0"/>
    <xf numFmtId="0" fontId="51" fillId="53" borderId="0" applyNumberFormat="0" applyBorder="0" applyAlignment="0" applyProtection="0"/>
    <xf numFmtId="0" fontId="18" fillId="0" borderId="0"/>
    <xf numFmtId="0" fontId="52" fillId="51" borderId="45" applyNumberFormat="0" applyAlignment="0" applyProtection="0"/>
    <xf numFmtId="0" fontId="53" fillId="0" borderId="52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8" fillId="54" borderId="53" applyNumberFormat="0" applyFont="0" applyAlignment="0" applyProtection="0"/>
    <xf numFmtId="0" fontId="57" fillId="34" borderId="0" applyNumberFormat="0" applyBorder="0" applyAlignment="0" applyProtection="0"/>
    <xf numFmtId="0" fontId="9" fillId="8" borderId="43" applyNumberFormat="0" applyFont="0" applyAlignment="0" applyProtection="0"/>
    <xf numFmtId="0" fontId="18" fillId="0" borderId="0"/>
    <xf numFmtId="0" fontId="18" fillId="54" borderId="53" applyNumberFormat="0" applyFont="0" applyAlignment="0" applyProtection="0"/>
    <xf numFmtId="0" fontId="9" fillId="0" borderId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7" borderId="0" applyNumberFormat="0" applyBorder="0" applyAlignment="0" applyProtection="0"/>
    <xf numFmtId="0" fontId="9" fillId="26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3" applyNumberFormat="0" applyFont="0" applyAlignment="0" applyProtection="0"/>
    <xf numFmtId="0" fontId="9" fillId="0" borderId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8" borderId="43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58" fillId="38" borderId="0" applyNumberFormat="0" applyBorder="0" applyAlignment="0" applyProtection="0"/>
    <xf numFmtId="0" fontId="58" fillId="40" borderId="0" applyNumberFormat="0" applyBorder="0" applyAlignment="0" applyProtection="0"/>
    <xf numFmtId="0" fontId="58" fillId="54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54" borderId="0" applyNumberFormat="0" applyBorder="0" applyAlignment="0" applyProtection="0"/>
    <xf numFmtId="0" fontId="58" fillId="51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39" borderId="0" applyNumberFormat="0" applyBorder="0" applyAlignment="0" applyProtection="0"/>
    <xf numFmtId="0" fontId="58" fillId="53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53" borderId="0" applyNumberFormat="0" applyBorder="0" applyAlignment="0" applyProtection="0"/>
    <xf numFmtId="0" fontId="59" fillId="51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5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5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60" fillId="34" borderId="0" applyNumberFormat="0" applyBorder="0" applyAlignment="0" applyProtection="0"/>
    <xf numFmtId="0" fontId="61" fillId="56" borderId="45" applyNumberFormat="0" applyAlignment="0" applyProtection="0"/>
    <xf numFmtId="0" fontId="62" fillId="52" borderId="48" applyNumberFormat="0" applyAlignment="0" applyProtection="0"/>
    <xf numFmtId="0" fontId="63" fillId="0" borderId="0" applyNumberFormat="0" applyFill="0" applyBorder="0" applyAlignment="0" applyProtection="0"/>
    <xf numFmtId="0" fontId="64" fillId="35" borderId="0" applyNumberFormat="0" applyBorder="0" applyAlignment="0" applyProtection="0"/>
    <xf numFmtId="0" fontId="65" fillId="0" borderId="54" applyNumberFormat="0" applyFill="0" applyAlignment="0" applyProtection="0"/>
    <xf numFmtId="0" fontId="66" fillId="0" borderId="50" applyNumberFormat="0" applyFill="0" applyAlignment="0" applyProtection="0"/>
    <xf numFmtId="0" fontId="67" fillId="0" borderId="55" applyNumberFormat="0" applyFill="0" applyAlignment="0" applyProtection="0"/>
    <xf numFmtId="0" fontId="67" fillId="0" borderId="0" applyNumberFormat="0" applyFill="0" applyBorder="0" applyAlignment="0" applyProtection="0"/>
    <xf numFmtId="0" fontId="68" fillId="53" borderId="45" applyNumberFormat="0" applyAlignment="0" applyProtection="0"/>
    <xf numFmtId="0" fontId="69" fillId="0" borderId="47" applyNumberFormat="0" applyFill="0" applyAlignment="0" applyProtection="0"/>
    <xf numFmtId="0" fontId="70" fillId="53" borderId="0" applyNumberFormat="0" applyBorder="0" applyAlignment="0" applyProtection="0"/>
    <xf numFmtId="0" fontId="71" fillId="54" borderId="53" applyNumberFormat="0" applyFont="0" applyAlignment="0" applyProtection="0"/>
    <xf numFmtId="0" fontId="72" fillId="56" borderId="46" applyNumberFormat="0" applyAlignment="0" applyProtection="0"/>
    <xf numFmtId="0" fontId="73" fillId="0" borderId="0" applyNumberFormat="0" applyFill="0" applyBorder="0" applyAlignment="0" applyProtection="0"/>
    <xf numFmtId="0" fontId="74" fillId="0" borderId="56" applyNumberFormat="0" applyFill="0" applyAlignment="0" applyProtection="0"/>
    <xf numFmtId="0" fontId="75" fillId="0" borderId="0" applyNumberFormat="0" applyFill="0" applyBorder="0" applyAlignment="0" applyProtection="0"/>
    <xf numFmtId="0" fontId="8" fillId="0" borderId="0"/>
    <xf numFmtId="0" fontId="8" fillId="0" borderId="0"/>
    <xf numFmtId="0" fontId="20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20" fillId="0" borderId="0"/>
    <xf numFmtId="0" fontId="20" fillId="0" borderId="0"/>
    <xf numFmtId="0" fontId="41" fillId="33" borderId="0" applyNumberFormat="0" applyBorder="0" applyAlignment="0" applyProtection="0"/>
    <xf numFmtId="0" fontId="5" fillId="3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1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41" fillId="35" borderId="0" applyNumberFormat="0" applyBorder="0" applyAlignment="0" applyProtection="0"/>
    <xf numFmtId="0" fontId="5" fillId="5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41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41" fillId="3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41" fillId="38" borderId="0" applyNumberFormat="0" applyBorder="0" applyAlignment="0" applyProtection="0"/>
    <xf numFmtId="0" fontId="5" fillId="5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41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1" fillId="4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41" fillId="41" borderId="0" applyNumberFormat="0" applyBorder="0" applyAlignment="0" applyProtection="0"/>
    <xf numFmtId="0" fontId="5" fillId="5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1" fillId="36" borderId="0" applyNumberFormat="0" applyBorder="0" applyAlignment="0" applyProtection="0"/>
    <xf numFmtId="0" fontId="5" fillId="5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1" fillId="39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41" fillId="42" borderId="0" applyNumberFormat="0" applyBorder="0" applyAlignment="0" applyProtection="0"/>
    <xf numFmtId="0" fontId="5" fillId="5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42" fillId="43" borderId="0" applyNumberFormat="0" applyBorder="0" applyAlignment="0" applyProtection="0"/>
    <xf numFmtId="0" fontId="40" fillId="45" borderId="0" applyNumberFormat="0" applyBorder="0" applyAlignment="0" applyProtection="0"/>
    <xf numFmtId="0" fontId="40" fillId="12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0" fillId="53" borderId="0" applyNumberFormat="0" applyBorder="0" applyAlignment="0" applyProtection="0"/>
    <xf numFmtId="0" fontId="40" fillId="20" borderId="0" applyNumberFormat="0" applyBorder="0" applyAlignment="0" applyProtection="0"/>
    <xf numFmtId="0" fontId="42" fillId="44" borderId="0" applyNumberFormat="0" applyBorder="0" applyAlignment="0" applyProtection="0"/>
    <xf numFmtId="0" fontId="40" fillId="51" borderId="0" applyNumberFormat="0" applyBorder="0" applyAlignment="0" applyProtection="0"/>
    <xf numFmtId="0" fontId="40" fillId="2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0" fillId="40" borderId="0" applyNumberFormat="0" applyBorder="0" applyAlignment="0" applyProtection="0"/>
    <xf numFmtId="0" fontId="40" fillId="32" borderId="0" applyNumberFormat="0" applyBorder="0" applyAlignment="0" applyProtection="0"/>
    <xf numFmtId="0" fontId="42" fillId="47" borderId="0" applyNumberFormat="0" applyBorder="0" applyAlignment="0" applyProtection="0"/>
    <xf numFmtId="0" fontId="40" fillId="45" borderId="0" applyNumberFormat="0" applyBorder="0" applyAlignment="0" applyProtection="0"/>
    <xf numFmtId="0" fontId="40" fillId="9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0" fillId="55" borderId="0" applyNumberFormat="0" applyBorder="0" applyAlignment="0" applyProtection="0"/>
    <xf numFmtId="0" fontId="40" fillId="21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0" fillId="46" borderId="0" applyNumberFormat="0" applyBorder="0" applyAlignment="0" applyProtection="0"/>
    <xf numFmtId="0" fontId="40" fillId="29" borderId="0" applyNumberFormat="0" applyBorder="0" applyAlignment="0" applyProtection="0"/>
    <xf numFmtId="0" fontId="78" fillId="0" borderId="0">
      <protection locked="0"/>
    </xf>
    <xf numFmtId="168" fontId="18" fillId="0" borderId="0" applyFont="0" applyFill="0" applyBorder="0" applyAlignment="0" applyProtection="0"/>
    <xf numFmtId="169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170" fontId="18" fillId="0" borderId="0" applyFont="0" applyFill="0" applyBorder="0" applyAlignment="0" applyProtection="0"/>
    <xf numFmtId="171" fontId="78" fillId="0" borderId="0">
      <protection locked="0"/>
    </xf>
    <xf numFmtId="0" fontId="78" fillId="0" borderId="0">
      <protection locked="0"/>
    </xf>
    <xf numFmtId="172" fontId="18" fillId="57" borderId="0" applyFont="0" applyBorder="0"/>
    <xf numFmtId="0" fontId="43" fillId="38" borderId="45" applyNumberFormat="0" applyAlignment="0" applyProtection="0"/>
    <xf numFmtId="0" fontId="32" fillId="53" borderId="39" applyNumberFormat="0" applyAlignment="0" applyProtection="0"/>
    <xf numFmtId="0" fontId="32" fillId="5" borderId="39" applyNumberFormat="0" applyAlignment="0" applyProtection="0"/>
    <xf numFmtId="0" fontId="44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8" fillId="0" borderId="0">
      <protection locked="0"/>
    </xf>
    <xf numFmtId="0" fontId="45" fillId="35" borderId="0" applyNumberFormat="0" applyBorder="0" applyAlignment="0" applyProtection="0"/>
    <xf numFmtId="164" fontId="18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8" fillId="0" borderId="0">
      <protection locked="0"/>
    </xf>
    <xf numFmtId="173" fontId="79" fillId="0" borderId="0">
      <protection locked="0"/>
    </xf>
    <xf numFmtId="173" fontId="79" fillId="0" borderId="0"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46" fillId="0" borderId="47" applyNumberFormat="0" applyFill="0" applyAlignment="0" applyProtection="0"/>
    <xf numFmtId="0" fontId="47" fillId="52" borderId="48" applyNumberFormat="0" applyAlignment="0" applyProtection="0"/>
    <xf numFmtId="174" fontId="81" fillId="0" borderId="60"/>
    <xf numFmtId="0" fontId="48" fillId="0" borderId="49" applyNumberFormat="0" applyFill="0" applyAlignment="0" applyProtection="0"/>
    <xf numFmtId="0" fontId="65" fillId="0" borderId="54" applyNumberFormat="0" applyFill="0" applyAlignment="0" applyProtection="0"/>
    <xf numFmtId="0" fontId="26" fillId="0" borderId="36" applyNumberFormat="0" applyFill="0" applyAlignment="0" applyProtection="0"/>
    <xf numFmtId="0" fontId="49" fillId="0" borderId="50" applyNumberFormat="0" applyFill="0" applyAlignment="0" applyProtection="0"/>
    <xf numFmtId="0" fontId="82" fillId="0" borderId="37" applyNumberFormat="0" applyFill="0" applyAlignment="0" applyProtection="0"/>
    <xf numFmtId="0" fontId="27" fillId="0" borderId="37" applyNumberFormat="0" applyFill="0" applyAlignment="0" applyProtection="0"/>
    <xf numFmtId="0" fontId="50" fillId="0" borderId="51" applyNumberFormat="0" applyFill="0" applyAlignment="0" applyProtection="0"/>
    <xf numFmtId="0" fontId="67" fillId="0" borderId="55" applyNumberFormat="0" applyFill="0" applyAlignment="0" applyProtection="0"/>
    <xf numFmtId="0" fontId="28" fillId="0" borderId="38" applyNumberFormat="0" applyFill="0" applyAlignment="0" applyProtection="0"/>
    <xf numFmtId="0" fontId="5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53" borderId="0" applyNumberFormat="0" applyBorder="0" applyAlignment="0" applyProtection="0"/>
    <xf numFmtId="37" fontId="83" fillId="0" borderId="0"/>
    <xf numFmtId="0" fontId="84" fillId="0" borderId="0"/>
    <xf numFmtId="0" fontId="85" fillId="0" borderId="0"/>
    <xf numFmtId="0" fontId="85" fillId="0" borderId="0"/>
    <xf numFmtId="0" fontId="86" fillId="0" borderId="0"/>
    <xf numFmtId="0" fontId="87" fillId="0" borderId="0"/>
    <xf numFmtId="0" fontId="22" fillId="0" borderId="0"/>
    <xf numFmtId="0" fontId="5" fillId="0" borderId="0"/>
    <xf numFmtId="0" fontId="88" fillId="0" borderId="0"/>
    <xf numFmtId="0" fontId="8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9" fillId="0" borderId="0"/>
    <xf numFmtId="0" fontId="18" fillId="0" borderId="0"/>
    <xf numFmtId="0" fontId="20" fillId="0" borderId="0" applyBorder="0"/>
    <xf numFmtId="0" fontId="88" fillId="0" borderId="0"/>
    <xf numFmtId="0" fontId="20" fillId="0" borderId="0"/>
    <xf numFmtId="0" fontId="7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Border="0"/>
    <xf numFmtId="0" fontId="18" fillId="0" borderId="0"/>
    <xf numFmtId="0" fontId="18" fillId="0" borderId="0"/>
    <xf numFmtId="0" fontId="5" fillId="0" borderId="0"/>
    <xf numFmtId="0" fontId="52" fillId="51" borderId="45" applyNumberFormat="0" applyAlignment="0" applyProtection="0"/>
    <xf numFmtId="0" fontId="34" fillId="56" borderId="39" applyNumberFormat="0" applyAlignment="0" applyProtection="0"/>
    <xf numFmtId="0" fontId="34" fillId="6" borderId="39" applyNumberFormat="0" applyAlignment="0" applyProtection="0"/>
    <xf numFmtId="0" fontId="78" fillId="0" borderId="0">
      <protection locked="0"/>
    </xf>
    <xf numFmtId="9" fontId="8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3" fillId="0" borderId="52" applyNumberFormat="0" applyFill="0" applyAlignment="0" applyProtection="0"/>
    <xf numFmtId="0" fontId="39" fillId="0" borderId="56" applyNumberFormat="0" applyFill="0" applyAlignment="0" applyProtection="0"/>
    <xf numFmtId="0" fontId="39" fillId="0" borderId="44" applyNumberFormat="0" applyFill="0" applyAlignment="0" applyProtection="0"/>
    <xf numFmtId="175" fontId="81" fillId="0" borderId="0">
      <alignment vertical="center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54" borderId="53" applyNumberFormat="0" applyFont="0" applyAlignment="0" applyProtection="0"/>
    <xf numFmtId="0" fontId="58" fillId="8" borderId="43" applyNumberFormat="0" applyFont="0" applyAlignment="0" applyProtection="0"/>
    <xf numFmtId="0" fontId="5" fillId="8" borderId="43" applyNumberFormat="0" applyFont="0" applyAlignment="0" applyProtection="0"/>
    <xf numFmtId="0" fontId="5" fillId="8" borderId="43" applyNumberFormat="0" applyFont="0" applyAlignment="0" applyProtection="0"/>
    <xf numFmtId="0" fontId="5" fillId="8" borderId="43" applyNumberFormat="0" applyFont="0" applyAlignment="0" applyProtection="0"/>
    <xf numFmtId="0" fontId="5" fillId="8" borderId="43" applyNumberFormat="0" applyFont="0" applyAlignment="0" applyProtection="0"/>
    <xf numFmtId="0" fontId="57" fillId="34" borderId="0" applyNumberFormat="0" applyBorder="0" applyAlignment="0" applyProtection="0"/>
    <xf numFmtId="0" fontId="90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38" fillId="0" borderId="0"/>
    <xf numFmtId="0" fontId="138" fillId="0" borderId="0"/>
  </cellStyleXfs>
  <cellXfs count="244">
    <xf numFmtId="0" fontId="0" fillId="0" borderId="0" xfId="0"/>
    <xf numFmtId="3" fontId="0" fillId="0" borderId="0" xfId="0" applyNumberFormat="1"/>
    <xf numFmtId="0" fontId="22" fillId="0" borderId="0" xfId="0" applyFont="1"/>
    <xf numFmtId="0" fontId="0" fillId="0" borderId="0" xfId="0" applyAlignment="1"/>
    <xf numFmtId="0" fontId="76" fillId="0" borderId="0" xfId="0" applyFont="1"/>
    <xf numFmtId="0" fontId="18" fillId="0" borderId="0" xfId="97"/>
    <xf numFmtId="1" fontId="0" fillId="0" borderId="0" xfId="0" applyNumberFormat="1"/>
    <xf numFmtId="0" fontId="91" fillId="0" borderId="0" xfId="0" applyFont="1"/>
    <xf numFmtId="0" fontId="91" fillId="0" borderId="0" xfId="97" applyFont="1"/>
    <xf numFmtId="166" fontId="18" fillId="0" borderId="0" xfId="97" applyNumberFormat="1"/>
    <xf numFmtId="0" fontId="92" fillId="0" borderId="0" xfId="97" applyFont="1"/>
    <xf numFmtId="0" fontId="93" fillId="0" borderId="0" xfId="97" applyFont="1"/>
    <xf numFmtId="0" fontId="94" fillId="0" borderId="0" xfId="0" applyFont="1"/>
    <xf numFmtId="0" fontId="97" fillId="0" borderId="0" xfId="0" applyFont="1"/>
    <xf numFmtId="0" fontId="102" fillId="0" borderId="0" xfId="593" applyFont="1" applyAlignment="1" applyProtection="1"/>
    <xf numFmtId="0" fontId="99" fillId="0" borderId="0" xfId="326" applyFont="1" applyFill="1"/>
    <xf numFmtId="0" fontId="103" fillId="0" borderId="0" xfId="0" applyFont="1" applyAlignment="1">
      <alignment vertical="center"/>
    </xf>
    <xf numFmtId="0" fontId="104" fillId="0" borderId="0" xfId="0" applyFont="1" applyFill="1" applyBorder="1" applyAlignment="1">
      <alignment horizontal="left"/>
    </xf>
    <xf numFmtId="0" fontId="97" fillId="0" borderId="0" xfId="0" applyFont="1" applyAlignment="1">
      <alignment horizontal="centerContinuous"/>
    </xf>
    <xf numFmtId="0" fontId="105" fillId="59" borderId="66" xfId="0" applyFont="1" applyFill="1" applyBorder="1" applyAlignment="1">
      <alignment horizontal="center" wrapText="1"/>
    </xf>
    <xf numFmtId="0" fontId="105" fillId="59" borderId="18" xfId="0" applyFont="1" applyFill="1" applyBorder="1" applyAlignment="1">
      <alignment horizontal="centerContinuous" vertical="center" wrapText="1"/>
    </xf>
    <xf numFmtId="0" fontId="105" fillId="59" borderId="4" xfId="0" applyFont="1" applyFill="1" applyBorder="1" applyAlignment="1">
      <alignment horizontal="centerContinuous" vertical="center" wrapText="1"/>
    </xf>
    <xf numFmtId="0" fontId="103" fillId="59" borderId="32" xfId="0" applyFont="1" applyFill="1" applyBorder="1"/>
    <xf numFmtId="49" fontId="111" fillId="0" borderId="0" xfId="0" applyNumberFormat="1" applyFont="1" applyFill="1" applyBorder="1"/>
    <xf numFmtId="0" fontId="112" fillId="0" borderId="0" xfId="0" applyFont="1"/>
    <xf numFmtId="0" fontId="105" fillId="0" borderId="66" xfId="0" applyFont="1" applyBorder="1" applyAlignment="1">
      <alignment horizontal="center" wrapText="1"/>
    </xf>
    <xf numFmtId="0" fontId="105" fillId="0" borderId="18" xfId="0" applyFont="1" applyBorder="1" applyAlignment="1">
      <alignment horizontal="centerContinuous" vertical="center" wrapText="1"/>
    </xf>
    <xf numFmtId="0" fontId="105" fillId="0" borderId="2" xfId="0" applyFont="1" applyBorder="1" applyAlignment="1">
      <alignment horizontal="centerContinuous" vertical="center" wrapText="1"/>
    </xf>
    <xf numFmtId="0" fontId="106" fillId="0" borderId="69" xfId="0" applyFont="1" applyBorder="1" applyAlignment="1">
      <alignment horizontal="center" wrapText="1"/>
    </xf>
    <xf numFmtId="0" fontId="107" fillId="0" borderId="67" xfId="0" applyFont="1" applyBorder="1" applyAlignment="1">
      <alignment horizontal="center" vertical="top" wrapText="1"/>
    </xf>
    <xf numFmtId="167" fontId="105" fillId="58" borderId="18" xfId="0" quotePrefix="1" applyNumberFormat="1" applyFont="1" applyFill="1" applyBorder="1" applyAlignment="1">
      <alignment horizontal="center" vertical="center" wrapText="1"/>
    </xf>
    <xf numFmtId="167" fontId="105" fillId="0" borderId="1" xfId="0" quotePrefix="1" applyNumberFormat="1" applyFont="1" applyBorder="1" applyAlignment="1">
      <alignment horizontal="center" vertical="center" wrapText="1"/>
    </xf>
    <xf numFmtId="0" fontId="106" fillId="0" borderId="70" xfId="0" applyFont="1" applyBorder="1" applyAlignment="1">
      <alignment horizontal="center" vertical="top" wrapText="1"/>
    </xf>
    <xf numFmtId="0" fontId="108" fillId="0" borderId="68" xfId="0" applyFont="1" applyFill="1" applyBorder="1"/>
    <xf numFmtId="3" fontId="108" fillId="58" borderId="65" xfId="0" applyNumberFormat="1" applyFont="1" applyFill="1" applyBorder="1"/>
    <xf numFmtId="3" fontId="108" fillId="0" borderId="70" xfId="0" applyNumberFormat="1" applyFont="1" applyBorder="1"/>
    <xf numFmtId="166" fontId="109" fillId="0" borderId="70" xfId="0" applyNumberFormat="1" applyFont="1" applyBorder="1"/>
    <xf numFmtId="0" fontId="103" fillId="0" borderId="0" xfId="97" applyFont="1"/>
    <xf numFmtId="0" fontId="110" fillId="0" borderId="0" xfId="97" applyFont="1"/>
    <xf numFmtId="0" fontId="113" fillId="0" borderId="0" xfId="97" applyFont="1"/>
    <xf numFmtId="0" fontId="94" fillId="0" borderId="0" xfId="97" applyFont="1"/>
    <xf numFmtId="0" fontId="114" fillId="0" borderId="0" xfId="97" applyFont="1" applyFill="1"/>
    <xf numFmtId="0" fontId="105" fillId="0" borderId="0" xfId="97" applyFont="1" applyFill="1"/>
    <xf numFmtId="0" fontId="115" fillId="0" borderId="0" xfId="97" applyFont="1"/>
    <xf numFmtId="0" fontId="116" fillId="0" borderId="3" xfId="4" applyFont="1" applyBorder="1" applyAlignment="1">
      <alignment horizontal="centerContinuous"/>
    </xf>
    <xf numFmtId="0" fontId="116" fillId="0" borderId="4" xfId="4" applyFont="1" applyBorder="1" applyAlignment="1">
      <alignment horizontal="centerContinuous"/>
    </xf>
    <xf numFmtId="0" fontId="116" fillId="0" borderId="2" xfId="4" applyFont="1" applyBorder="1" applyAlignment="1">
      <alignment horizontal="centerContinuous"/>
    </xf>
    <xf numFmtId="0" fontId="103" fillId="0" borderId="5" xfId="4" applyFont="1" applyBorder="1" applyAlignment="1">
      <alignment horizontal="centerContinuous"/>
    </xf>
    <xf numFmtId="0" fontId="103" fillId="0" borderId="6" xfId="4" applyFont="1" applyBorder="1" applyAlignment="1">
      <alignment horizontal="centerContinuous"/>
    </xf>
    <xf numFmtId="0" fontId="103" fillId="0" borderId="7" xfId="4" applyFont="1" applyBorder="1" applyAlignment="1">
      <alignment horizontal="centerContinuous"/>
    </xf>
    <xf numFmtId="0" fontId="39" fillId="0" borderId="10" xfId="4" applyFont="1" applyBorder="1" applyAlignment="1">
      <alignment horizontal="center" vertical="center"/>
    </xf>
    <xf numFmtId="0" fontId="39" fillId="58" borderId="11" xfId="4" applyFont="1" applyFill="1" applyBorder="1" applyAlignment="1">
      <alignment horizontal="center" vertical="center" wrapText="1"/>
    </xf>
    <xf numFmtId="0" fontId="39" fillId="0" borderId="12" xfId="4" applyFont="1" applyBorder="1" applyAlignment="1">
      <alignment horizontal="center" vertical="center" wrapText="1"/>
    </xf>
    <xf numFmtId="0" fontId="117" fillId="0" borderId="3" xfId="4" applyFont="1" applyFill="1" applyBorder="1" applyAlignment="1">
      <alignment vertical="center"/>
    </xf>
    <xf numFmtId="3" fontId="117" fillId="58" borderId="19" xfId="97" applyNumberFormat="1" applyFont="1" applyFill="1" applyBorder="1"/>
    <xf numFmtId="3" fontId="117" fillId="0" borderId="23" xfId="97" applyNumberFormat="1" applyFont="1" applyFill="1" applyBorder="1"/>
    <xf numFmtId="3" fontId="117" fillId="0" borderId="23" xfId="3" applyNumberFormat="1" applyFont="1" applyFill="1" applyBorder="1"/>
    <xf numFmtId="0" fontId="117" fillId="0" borderId="32" xfId="4" applyFont="1" applyFill="1" applyBorder="1" applyAlignment="1">
      <alignment vertical="center"/>
    </xf>
    <xf numFmtId="166" fontId="117" fillId="0" borderId="34" xfId="3" applyNumberFormat="1" applyFont="1" applyFill="1" applyBorder="1"/>
    <xf numFmtId="166" fontId="117" fillId="0" borderId="35" xfId="3" applyNumberFormat="1" applyFont="1" applyFill="1" applyBorder="1"/>
    <xf numFmtId="0" fontId="117" fillId="0" borderId="33" xfId="4" applyFont="1" applyFill="1" applyBorder="1" applyAlignment="1">
      <alignment vertical="center"/>
    </xf>
    <xf numFmtId="3" fontId="117" fillId="58" borderId="16" xfId="589" applyNumberFormat="1" applyFont="1" applyFill="1" applyBorder="1"/>
    <xf numFmtId="3" fontId="117" fillId="0" borderId="24" xfId="589" applyNumberFormat="1" applyFont="1" applyFill="1" applyBorder="1"/>
    <xf numFmtId="3" fontId="117" fillId="0" borderId="24" xfId="3" applyNumberFormat="1" applyFont="1" applyFill="1" applyBorder="1"/>
    <xf numFmtId="0" fontId="118" fillId="0" borderId="21" xfId="1" applyFont="1" applyFill="1" applyBorder="1"/>
    <xf numFmtId="3" fontId="118" fillId="58" borderId="16" xfId="590" applyNumberFormat="1" applyFont="1" applyFill="1" applyBorder="1"/>
    <xf numFmtId="3" fontId="118" fillId="0" borderId="24" xfId="590" applyNumberFormat="1" applyFont="1" applyFill="1" applyBorder="1"/>
    <xf numFmtId="166" fontId="117" fillId="0" borderId="22" xfId="3" applyNumberFormat="1" applyFont="1" applyFill="1" applyBorder="1"/>
    <xf numFmtId="3" fontId="117" fillId="58" borderId="25" xfId="589" applyNumberFormat="1" applyFont="1" applyFill="1" applyBorder="1"/>
    <xf numFmtId="3" fontId="117" fillId="0" borderId="26" xfId="589" applyNumberFormat="1" applyFont="1" applyFill="1" applyBorder="1"/>
    <xf numFmtId="3" fontId="117" fillId="0" borderId="26" xfId="3" applyNumberFormat="1" applyFont="1" applyFill="1" applyBorder="1"/>
    <xf numFmtId="0" fontId="118" fillId="0" borderId="29" xfId="1" applyFont="1" applyFill="1" applyBorder="1"/>
    <xf numFmtId="3" fontId="118" fillId="0" borderId="31" xfId="590" applyNumberFormat="1" applyFont="1" applyFill="1" applyBorder="1"/>
    <xf numFmtId="165" fontId="119" fillId="0" borderId="0" xfId="1" applyNumberFormat="1" applyFont="1" applyFill="1" applyBorder="1"/>
    <xf numFmtId="3" fontId="94" fillId="0" borderId="0" xfId="97" applyNumberFormat="1" applyFont="1"/>
    <xf numFmtId="166" fontId="94" fillId="0" borderId="0" xfId="97" applyNumberFormat="1" applyFont="1" applyFill="1"/>
    <xf numFmtId="0" fontId="39" fillId="0" borderId="10" xfId="4" applyFont="1" applyFill="1" applyBorder="1" applyAlignment="1">
      <alignment horizontal="center" vertical="center"/>
    </xf>
    <xf numFmtId="0" fontId="39" fillId="0" borderId="12" xfId="4" applyFont="1" applyFill="1" applyBorder="1" applyAlignment="1">
      <alignment horizontal="center" vertical="center" wrapText="1"/>
    </xf>
    <xf numFmtId="0" fontId="39" fillId="0" borderId="13" xfId="4" applyFont="1" applyFill="1" applyBorder="1" applyAlignment="1">
      <alignment horizontal="center" vertical="center"/>
    </xf>
    <xf numFmtId="0" fontId="39" fillId="0" borderId="14" xfId="4" applyFont="1" applyFill="1" applyBorder="1" applyAlignment="1">
      <alignment horizontal="center" vertical="center" wrapText="1"/>
    </xf>
    <xf numFmtId="0" fontId="103" fillId="0" borderId="0" xfId="0" applyFont="1"/>
    <xf numFmtId="0" fontId="94" fillId="0" borderId="27" xfId="0" applyFont="1" applyBorder="1"/>
    <xf numFmtId="0" fontId="110" fillId="0" borderId="18" xfId="0" applyFont="1" applyBorder="1"/>
    <xf numFmtId="0" fontId="105" fillId="0" borderId="19" xfId="0" applyFont="1" applyFill="1" applyBorder="1" applyAlignment="1">
      <alignment horizontal="center"/>
    </xf>
    <xf numFmtId="0" fontId="105" fillId="0" borderId="28" xfId="0" applyFont="1" applyFill="1" applyBorder="1" applyAlignment="1">
      <alignment horizontal="center"/>
    </xf>
    <xf numFmtId="0" fontId="105" fillId="0" borderId="1" xfId="0" applyFont="1" applyFill="1" applyBorder="1" applyAlignment="1">
      <alignment horizontal="center"/>
    </xf>
    <xf numFmtId="0" fontId="110" fillId="0" borderId="15" xfId="0" applyFont="1" applyBorder="1"/>
    <xf numFmtId="3" fontId="97" fillId="0" borderId="20" xfId="0" applyNumberFormat="1" applyFont="1" applyBorder="1"/>
    <xf numFmtId="3" fontId="97" fillId="0" borderId="20" xfId="0" applyNumberFormat="1" applyFont="1" applyFill="1" applyBorder="1"/>
    <xf numFmtId="0" fontId="110" fillId="0" borderId="21" xfId="0" applyFont="1" applyBorder="1"/>
    <xf numFmtId="3" fontId="97" fillId="0" borderId="16" xfId="0" applyNumberFormat="1" applyFont="1" applyBorder="1"/>
    <xf numFmtId="3" fontId="97" fillId="0" borderId="16" xfId="0" applyNumberFormat="1" applyFont="1" applyFill="1" applyBorder="1"/>
    <xf numFmtId="0" fontId="110" fillId="0" borderId="29" xfId="0" applyFont="1" applyBorder="1"/>
    <xf numFmtId="3" fontId="97" fillId="0" borderId="30" xfId="0" applyNumberFormat="1" applyFont="1" applyBorder="1"/>
    <xf numFmtId="3" fontId="97" fillId="0" borderId="30" xfId="0" applyNumberFormat="1" applyFont="1" applyFill="1" applyBorder="1"/>
    <xf numFmtId="3" fontId="121" fillId="0" borderId="64" xfId="0" applyNumberFormat="1" applyFont="1" applyBorder="1"/>
    <xf numFmtId="0" fontId="106" fillId="0" borderId="0" xfId="0" applyFont="1"/>
    <xf numFmtId="49" fontId="97" fillId="0" borderId="17" xfId="0" applyNumberFormat="1" applyFont="1" applyBorder="1" applyAlignment="1">
      <alignment horizontal="center"/>
    </xf>
    <xf numFmtId="0" fontId="100" fillId="0" borderId="16" xfId="0" applyFont="1" applyFill="1" applyBorder="1"/>
    <xf numFmtId="0" fontId="113" fillId="0" borderId="0" xfId="0" applyFont="1"/>
    <xf numFmtId="3" fontId="94" fillId="0" borderId="0" xfId="0" applyNumberFormat="1" applyFont="1" applyFill="1" applyBorder="1"/>
    <xf numFmtId="0" fontId="20" fillId="0" borderId="0" xfId="493" applyFill="1"/>
    <xf numFmtId="0" fontId="20" fillId="0" borderId="0" xfId="493"/>
    <xf numFmtId="0" fontId="94" fillId="0" borderId="0" xfId="493" applyFont="1"/>
    <xf numFmtId="0" fontId="123" fillId="0" borderId="0" xfId="493" applyFont="1"/>
    <xf numFmtId="0" fontId="94" fillId="0" borderId="0" xfId="493" applyFont="1" applyFill="1"/>
    <xf numFmtId="0" fontId="110" fillId="0" borderId="0" xfId="493" applyFont="1" applyAlignment="1">
      <alignment vertical="center"/>
    </xf>
    <xf numFmtId="0" fontId="105" fillId="0" borderId="0" xfId="493" applyFont="1"/>
    <xf numFmtId="0" fontId="94" fillId="61" borderId="0" xfId="493" applyFont="1" applyFill="1"/>
    <xf numFmtId="0" fontId="96" fillId="0" borderId="0" xfId="326" applyFont="1" applyFill="1"/>
    <xf numFmtId="0" fontId="98" fillId="59" borderId="0" xfId="326" applyFont="1" applyFill="1"/>
    <xf numFmtId="0" fontId="124" fillId="0" borderId="0" xfId="493" applyFont="1"/>
    <xf numFmtId="0" fontId="99" fillId="59" borderId="0" xfId="326" applyFont="1" applyFill="1"/>
    <xf numFmtId="2" fontId="125" fillId="59" borderId="0" xfId="326" applyNumberFormat="1" applyFont="1" applyFill="1"/>
    <xf numFmtId="0" fontId="97" fillId="0" borderId="0" xfId="493" applyFont="1"/>
    <xf numFmtId="0" fontId="100" fillId="0" borderId="0" xfId="493" applyFont="1"/>
    <xf numFmtId="0" fontId="95" fillId="0" borderId="0" xfId="493" applyFont="1"/>
    <xf numFmtId="0" fontId="58" fillId="0" borderId="0" xfId="493" applyFont="1" applyAlignment="1">
      <alignment vertical="center"/>
    </xf>
    <xf numFmtId="0" fontId="126" fillId="0" borderId="0" xfId="493" applyFont="1"/>
    <xf numFmtId="0" fontId="127" fillId="0" borderId="0" xfId="493" applyFont="1"/>
    <xf numFmtId="0" fontId="128" fillId="0" borderId="0" xfId="493" applyFont="1" applyAlignment="1">
      <alignment horizontal="left" vertical="center" indent="3"/>
    </xf>
    <xf numFmtId="0" fontId="110" fillId="0" borderId="0" xfId="493" applyFont="1" applyAlignment="1">
      <alignment horizontal="justify" vertical="center"/>
    </xf>
    <xf numFmtId="0" fontId="77" fillId="0" borderId="0" xfId="493" applyFont="1"/>
    <xf numFmtId="0" fontId="23" fillId="0" borderId="0" xfId="493" applyFont="1" applyAlignment="1">
      <alignment horizontal="justify" vertical="center"/>
    </xf>
    <xf numFmtId="0" fontId="131" fillId="61" borderId="0" xfId="326" applyFont="1" applyFill="1"/>
    <xf numFmtId="0" fontId="125" fillId="59" borderId="0" xfId="326" applyFont="1" applyFill="1" applyAlignment="1">
      <alignment horizontal="left"/>
    </xf>
    <xf numFmtId="0" fontId="120" fillId="59" borderId="67" xfId="0" applyFont="1" applyFill="1" applyBorder="1" applyAlignment="1">
      <alignment horizontal="center" vertical="top" wrapText="1"/>
    </xf>
    <xf numFmtId="1" fontId="110" fillId="59" borderId="32" xfId="0" applyNumberFormat="1" applyFont="1" applyFill="1" applyBorder="1"/>
    <xf numFmtId="1" fontId="110" fillId="59" borderId="34" xfId="0" applyNumberFormat="1" applyFont="1" applyFill="1" applyBorder="1"/>
    <xf numFmtId="0" fontId="110" fillId="59" borderId="68" xfId="0" applyFont="1" applyFill="1" applyBorder="1"/>
    <xf numFmtId="0" fontId="110" fillId="0" borderId="0" xfId="0" applyFont="1"/>
    <xf numFmtId="3" fontId="107" fillId="0" borderId="3" xfId="0" applyNumberFormat="1" applyFont="1" applyFill="1" applyBorder="1"/>
    <xf numFmtId="0" fontId="103" fillId="0" borderId="0" xfId="97" applyFont="1" applyFill="1"/>
    <xf numFmtId="0" fontId="101" fillId="0" borderId="0" xfId="593" applyAlignment="1" applyProtection="1"/>
    <xf numFmtId="0" fontId="0" fillId="59" borderId="0" xfId="0" applyFill="1"/>
    <xf numFmtId="0" fontId="94" fillId="59" borderId="0" xfId="0" applyFont="1" applyFill="1"/>
    <xf numFmtId="0" fontId="122" fillId="59" borderId="0" xfId="0" applyFont="1" applyFill="1" applyAlignment="1">
      <alignment horizontal="left" vertical="top"/>
    </xf>
    <xf numFmtId="0" fontId="133" fillId="59" borderId="0" xfId="0" applyFont="1" applyFill="1" applyAlignment="1">
      <alignment horizontal="left" vertical="top"/>
    </xf>
    <xf numFmtId="0" fontId="118" fillId="0" borderId="29" xfId="1" applyFont="1" applyFill="1" applyBorder="1" applyAlignment="1">
      <alignment wrapText="1"/>
    </xf>
    <xf numFmtId="0" fontId="118" fillId="0" borderId="29" xfId="1" applyFont="1" applyFill="1" applyBorder="1" applyAlignment="1">
      <alignment vertical="top"/>
    </xf>
    <xf numFmtId="3" fontId="118" fillId="58" borderId="30" xfId="590" applyNumberFormat="1" applyFont="1" applyFill="1" applyBorder="1" applyAlignment="1">
      <alignment vertical="top"/>
    </xf>
    <xf numFmtId="3" fontId="118" fillId="0" borderId="31" xfId="590" applyNumberFormat="1" applyFont="1" applyFill="1" applyBorder="1" applyAlignment="1">
      <alignment vertical="top"/>
    </xf>
    <xf numFmtId="0" fontId="118" fillId="0" borderId="21" xfId="1" applyFont="1" applyFill="1" applyBorder="1" applyAlignment="1">
      <alignment wrapText="1"/>
    </xf>
    <xf numFmtId="0" fontId="103" fillId="0" borderId="8" xfId="4" applyFont="1" applyFill="1" applyBorder="1" applyAlignment="1">
      <alignment horizontal="centerContinuous"/>
    </xf>
    <xf numFmtId="0" fontId="105" fillId="0" borderId="6" xfId="4" applyFont="1" applyFill="1" applyBorder="1" applyAlignment="1">
      <alignment horizontal="centerContinuous"/>
    </xf>
    <xf numFmtId="0" fontId="105" fillId="0" borderId="9" xfId="4" applyFont="1" applyFill="1" applyBorder="1" applyAlignment="1">
      <alignment horizontal="centerContinuous"/>
    </xf>
    <xf numFmtId="0" fontId="94" fillId="0" borderId="0" xfId="97" applyFont="1" applyFill="1"/>
    <xf numFmtId="0" fontId="100" fillId="0" borderId="13" xfId="4" applyFont="1" applyFill="1" applyBorder="1" applyAlignment="1">
      <alignment horizontal="center" vertical="center"/>
    </xf>
    <xf numFmtId="0" fontId="100" fillId="0" borderId="14" xfId="4" applyFont="1" applyFill="1" applyBorder="1" applyAlignment="1">
      <alignment horizontal="center" vertical="center" wrapText="1"/>
    </xf>
    <xf numFmtId="3" fontId="94" fillId="0" borderId="0" xfId="97" applyNumberFormat="1" applyFont="1" applyFill="1"/>
    <xf numFmtId="0" fontId="115" fillId="0" borderId="0" xfId="97" applyFont="1" applyFill="1"/>
    <xf numFmtId="0" fontId="103" fillId="0" borderId="5" xfId="4" applyFont="1" applyFill="1" applyBorder="1" applyAlignment="1">
      <alignment horizontal="centerContinuous"/>
    </xf>
    <xf numFmtId="0" fontId="103" fillId="0" borderId="6" xfId="4" applyFont="1" applyFill="1" applyBorder="1" applyAlignment="1">
      <alignment horizontal="centerContinuous"/>
    </xf>
    <xf numFmtId="0" fontId="103" fillId="0" borderId="7" xfId="4" applyFont="1" applyFill="1" applyBorder="1" applyAlignment="1">
      <alignment horizontal="centerContinuous"/>
    </xf>
    <xf numFmtId="0" fontId="94" fillId="0" borderId="0" xfId="0" applyFont="1" applyFill="1"/>
    <xf numFmtId="0" fontId="18" fillId="0" borderId="0" xfId="97" applyFill="1"/>
    <xf numFmtId="0" fontId="0" fillId="0" borderId="0" xfId="0" applyFill="1"/>
    <xf numFmtId="3" fontId="18" fillId="0" borderId="0" xfId="97" applyNumberFormat="1" applyFill="1"/>
    <xf numFmtId="0" fontId="100" fillId="58" borderId="11" xfId="4" applyFont="1" applyFill="1" applyBorder="1" applyAlignment="1">
      <alignment horizontal="center" vertical="center" wrapText="1"/>
    </xf>
    <xf numFmtId="3" fontId="117" fillId="58" borderId="19" xfId="3" applyNumberFormat="1" applyFont="1" applyFill="1" applyBorder="1"/>
    <xf numFmtId="3" fontId="117" fillId="58" borderId="16" xfId="3" applyNumberFormat="1" applyFont="1" applyFill="1" applyBorder="1"/>
    <xf numFmtId="3" fontId="117" fillId="58" borderId="25" xfId="3" applyNumberFormat="1" applyFont="1" applyFill="1" applyBorder="1"/>
    <xf numFmtId="3" fontId="118" fillId="58" borderId="30" xfId="590" applyNumberFormat="1" applyFont="1" applyFill="1" applyBorder="1"/>
    <xf numFmtId="0" fontId="119" fillId="0" borderId="0" xfId="0" applyFont="1" applyAlignment="1">
      <alignment horizontal="right" vertical="top"/>
    </xf>
    <xf numFmtId="0" fontId="134" fillId="0" borderId="0" xfId="0" applyFont="1" applyAlignment="1">
      <alignment horizontal="right" vertical="top"/>
    </xf>
    <xf numFmtId="0" fontId="113" fillId="0" borderId="0" xfId="0" applyFont="1" applyAlignment="1">
      <alignment horizontal="right"/>
    </xf>
    <xf numFmtId="166" fontId="106" fillId="0" borderId="34" xfId="0" applyNumberFormat="1" applyFont="1" applyFill="1" applyBorder="1"/>
    <xf numFmtId="3" fontId="110" fillId="59" borderId="0" xfId="0" applyNumberFormat="1" applyFont="1" applyFill="1" applyBorder="1"/>
    <xf numFmtId="166" fontId="106" fillId="0" borderId="0" xfId="0" applyNumberFormat="1" applyFont="1" applyFill="1" applyBorder="1"/>
    <xf numFmtId="0" fontId="110" fillId="59" borderId="67" xfId="0" applyFont="1" applyFill="1" applyBorder="1"/>
    <xf numFmtId="0" fontId="103" fillId="59" borderId="76" xfId="0" applyFont="1" applyFill="1" applyBorder="1"/>
    <xf numFmtId="3" fontId="110" fillId="58" borderId="16" xfId="0" applyNumberFormat="1" applyFont="1" applyFill="1" applyBorder="1"/>
    <xf numFmtId="166" fontId="106" fillId="0" borderId="16" xfId="0" applyNumberFormat="1" applyFont="1" applyFill="1" applyBorder="1"/>
    <xf numFmtId="3" fontId="110" fillId="58" borderId="30" xfId="0" applyNumberFormat="1" applyFont="1" applyFill="1" applyBorder="1"/>
    <xf numFmtId="166" fontId="106" fillId="0" borderId="30" xfId="0" applyNumberFormat="1" applyFont="1" applyFill="1" applyBorder="1"/>
    <xf numFmtId="167" fontId="105" fillId="60" borderId="3" xfId="0" quotePrefix="1" applyNumberFormat="1" applyFont="1" applyFill="1" applyBorder="1" applyAlignment="1">
      <alignment horizontal="center" vertical="center" wrapText="1"/>
    </xf>
    <xf numFmtId="0" fontId="106" fillId="0" borderId="71" xfId="0" applyFont="1" applyFill="1" applyBorder="1" applyAlignment="1">
      <alignment horizontal="center" wrapText="1"/>
    </xf>
    <xf numFmtId="0" fontId="106" fillId="0" borderId="72" xfId="0" applyFont="1" applyFill="1" applyBorder="1" applyAlignment="1">
      <alignment horizontal="center" vertical="top" wrapText="1"/>
    </xf>
    <xf numFmtId="0" fontId="105" fillId="0" borderId="18" xfId="0" applyFont="1" applyFill="1" applyBorder="1" applyAlignment="1">
      <alignment horizontal="centerContinuous" vertical="center" wrapText="1"/>
    </xf>
    <xf numFmtId="0" fontId="105" fillId="0" borderId="28" xfId="0" applyFont="1" applyFill="1" applyBorder="1" applyAlignment="1">
      <alignment horizontal="centerContinuous" vertical="center" wrapText="1"/>
    </xf>
    <xf numFmtId="0" fontId="106" fillId="0" borderId="71" xfId="0" applyFont="1" applyFill="1" applyBorder="1" applyAlignment="1">
      <alignment horizontal="center" vertical="center" wrapText="1"/>
    </xf>
    <xf numFmtId="0" fontId="105" fillId="0" borderId="4" xfId="0" applyFont="1" applyFill="1" applyBorder="1" applyAlignment="1">
      <alignment horizontal="centerContinuous" vertical="center" wrapText="1"/>
    </xf>
    <xf numFmtId="0" fontId="105" fillId="0" borderId="23" xfId="0" applyFont="1" applyFill="1" applyBorder="1" applyAlignment="1">
      <alignment horizontal="centerContinuous" vertical="center" wrapText="1"/>
    </xf>
    <xf numFmtId="167" fontId="105" fillId="0" borderId="18" xfId="0" quotePrefix="1" applyNumberFormat="1" applyFont="1" applyFill="1" applyBorder="1" applyAlignment="1">
      <alignment horizontal="center" vertical="center" wrapText="1"/>
    </xf>
    <xf numFmtId="167" fontId="105" fillId="0" borderId="28" xfId="0" quotePrefix="1" applyNumberFormat="1" applyFont="1" applyFill="1" applyBorder="1" applyAlignment="1">
      <alignment horizontal="center" vertical="center" wrapText="1"/>
    </xf>
    <xf numFmtId="167" fontId="105" fillId="0" borderId="4" xfId="0" quotePrefix="1" applyNumberFormat="1" applyFont="1" applyFill="1" applyBorder="1" applyAlignment="1">
      <alignment horizontal="center" vertical="center" wrapText="1"/>
    </xf>
    <xf numFmtId="167" fontId="105" fillId="0" borderId="23" xfId="0" quotePrefix="1" applyNumberFormat="1" applyFont="1" applyFill="1" applyBorder="1" applyAlignment="1">
      <alignment horizontal="center" vertical="center" wrapText="1"/>
    </xf>
    <xf numFmtId="3" fontId="110" fillId="0" borderId="34" xfId="0" applyNumberFormat="1" applyFont="1" applyFill="1" applyBorder="1"/>
    <xf numFmtId="3" fontId="106" fillId="0" borderId="34" xfId="0" applyNumberFormat="1" applyFont="1" applyFill="1" applyBorder="1"/>
    <xf numFmtId="165" fontId="110" fillId="0" borderId="34" xfId="0" applyNumberFormat="1" applyFont="1" applyFill="1" applyBorder="1"/>
    <xf numFmtId="166" fontId="110" fillId="0" borderId="35" xfId="0" applyNumberFormat="1" applyFont="1" applyFill="1" applyBorder="1"/>
    <xf numFmtId="3" fontId="110" fillId="0" borderId="57" xfId="0" applyNumberFormat="1" applyFont="1" applyFill="1" applyBorder="1"/>
    <xf numFmtId="165" fontId="106" fillId="0" borderId="59" xfId="0" applyNumberFormat="1" applyFont="1" applyFill="1" applyBorder="1"/>
    <xf numFmtId="166" fontId="110" fillId="0" borderId="59" xfId="0" applyNumberFormat="1" applyFont="1" applyFill="1" applyBorder="1"/>
    <xf numFmtId="166" fontId="110" fillId="0" borderId="31" xfId="0" applyNumberFormat="1" applyFont="1" applyFill="1" applyBorder="1"/>
    <xf numFmtId="3" fontId="110" fillId="0" borderId="0" xfId="0" applyNumberFormat="1" applyFont="1" applyFill="1" applyBorder="1"/>
    <xf numFmtId="165" fontId="106" fillId="0" borderId="0" xfId="0" applyNumberFormat="1" applyFont="1" applyFill="1" applyBorder="1"/>
    <xf numFmtId="166" fontId="110" fillId="0" borderId="0" xfId="0" applyNumberFormat="1" applyFont="1" applyFill="1" applyBorder="1"/>
    <xf numFmtId="3" fontId="110" fillId="0" borderId="16" xfId="0" applyNumberFormat="1" applyFont="1" applyFill="1" applyBorder="1"/>
    <xf numFmtId="165" fontId="106" fillId="0" borderId="16" xfId="0" applyNumberFormat="1" applyFont="1" applyFill="1" applyBorder="1"/>
    <xf numFmtId="166" fontId="110" fillId="0" borderId="16" xfId="0" applyNumberFormat="1" applyFont="1" applyFill="1" applyBorder="1"/>
    <xf numFmtId="3" fontId="110" fillId="0" borderId="73" xfId="0" applyNumberFormat="1" applyFont="1" applyFill="1" applyBorder="1"/>
    <xf numFmtId="166" fontId="110" fillId="0" borderId="74" xfId="0" applyNumberFormat="1" applyFont="1" applyFill="1" applyBorder="1"/>
    <xf numFmtId="165" fontId="106" fillId="0" borderId="19" xfId="0" applyNumberFormat="1" applyFont="1" applyFill="1" applyBorder="1"/>
    <xf numFmtId="165" fontId="110" fillId="0" borderId="4" xfId="0" applyNumberFormat="1" applyFont="1" applyFill="1" applyBorder="1"/>
    <xf numFmtId="166" fontId="110" fillId="0" borderId="23" xfId="0" applyNumberFormat="1" applyFont="1" applyFill="1" applyBorder="1"/>
    <xf numFmtId="0" fontId="119" fillId="0" borderId="0" xfId="0" applyFont="1" applyFill="1" applyAlignment="1">
      <alignment horizontal="right" vertical="top"/>
    </xf>
    <xf numFmtId="166" fontId="110" fillId="0" borderId="77" xfId="0" applyNumberFormat="1" applyFont="1" applyFill="1" applyBorder="1"/>
    <xf numFmtId="0" fontId="110" fillId="59" borderId="21" xfId="0" applyFont="1" applyFill="1" applyBorder="1"/>
    <xf numFmtId="166" fontId="110" fillId="0" borderId="24" xfId="0" applyNumberFormat="1" applyFont="1" applyFill="1" applyBorder="1"/>
    <xf numFmtId="165" fontId="106" fillId="0" borderId="75" xfId="0" applyNumberFormat="1" applyFont="1" applyFill="1" applyBorder="1"/>
    <xf numFmtId="0" fontId="135" fillId="0" borderId="0" xfId="0" applyFont="1"/>
    <xf numFmtId="0" fontId="94" fillId="0" borderId="0" xfId="0" applyFont="1" applyAlignment="1">
      <alignment horizontal="center" vertical="center"/>
    </xf>
    <xf numFmtId="3" fontId="136" fillId="0" borderId="0" xfId="0" applyNumberFormat="1" applyFont="1" applyFill="1" applyBorder="1"/>
    <xf numFmtId="3" fontId="1" fillId="0" borderId="16" xfId="0" applyNumberFormat="1" applyFont="1" applyBorder="1"/>
    <xf numFmtId="0" fontId="117" fillId="0" borderId="1" xfId="0" applyFont="1" applyFill="1" applyBorder="1" applyAlignment="1">
      <alignment horizontal="center"/>
    </xf>
    <xf numFmtId="0" fontId="117" fillId="0" borderId="3" xfId="0" applyFont="1" applyFill="1" applyBorder="1" applyAlignment="1">
      <alignment horizontal="center"/>
    </xf>
    <xf numFmtId="3" fontId="1" fillId="0" borderId="20" xfId="0" applyNumberFormat="1" applyFont="1" applyBorder="1"/>
    <xf numFmtId="3" fontId="1" fillId="0" borderId="58" xfId="0" applyNumberFormat="1" applyFont="1" applyBorder="1"/>
    <xf numFmtId="3" fontId="1" fillId="0" borderId="62" xfId="0" applyNumberFormat="1" applyFont="1" applyBorder="1"/>
    <xf numFmtId="3" fontId="1" fillId="0" borderId="61" xfId="0" applyNumberFormat="1" applyFont="1" applyBorder="1"/>
    <xf numFmtId="3" fontId="1" fillId="0" borderId="63" xfId="0" applyNumberFormat="1" applyFont="1" applyBorder="1"/>
    <xf numFmtId="3" fontId="1" fillId="0" borderId="30" xfId="0" applyNumberFormat="1" applyFont="1" applyBorder="1"/>
    <xf numFmtId="3" fontId="1" fillId="0" borderId="59" xfId="0" applyNumberFormat="1" applyFont="1" applyBorder="1"/>
    <xf numFmtId="3" fontId="1" fillId="0" borderId="64" xfId="0" applyNumberFormat="1" applyFont="1" applyBorder="1"/>
    <xf numFmtId="3" fontId="110" fillId="0" borderId="57" xfId="0" applyNumberFormat="1" applyFont="1" applyBorder="1"/>
    <xf numFmtId="3" fontId="110" fillId="0" borderId="16" xfId="0" applyNumberFormat="1" applyFont="1" applyBorder="1"/>
    <xf numFmtId="3" fontId="110" fillId="0" borderId="73" xfId="0" applyNumberFormat="1" applyFont="1" applyBorder="1"/>
    <xf numFmtId="3" fontId="110" fillId="0" borderId="19" xfId="0" applyNumberFormat="1" applyFont="1" applyFill="1" applyBorder="1"/>
    <xf numFmtId="3" fontId="110" fillId="0" borderId="4" xfId="0" applyNumberFormat="1" applyFont="1" applyFill="1" applyBorder="1"/>
    <xf numFmtId="3" fontId="110" fillId="0" borderId="59" xfId="0" applyNumberFormat="1" applyFont="1" applyFill="1" applyBorder="1"/>
    <xf numFmtId="3" fontId="110" fillId="0" borderId="74" xfId="0" applyNumberFormat="1" applyFont="1" applyFill="1" applyBorder="1"/>
    <xf numFmtId="3" fontId="97" fillId="0" borderId="63" xfId="0" applyNumberFormat="1" applyFont="1" applyBorder="1"/>
    <xf numFmtId="0" fontId="137" fillId="0" borderId="0" xfId="0" applyFont="1"/>
    <xf numFmtId="0" fontId="108" fillId="0" borderId="68" xfId="0" applyFont="1" applyFill="1" applyBorder="1" applyAlignment="1"/>
    <xf numFmtId="3" fontId="108" fillId="58" borderId="67" xfId="0" applyNumberFormat="1" applyFont="1" applyFill="1" applyBorder="1" applyAlignment="1"/>
    <xf numFmtId="3" fontId="108" fillId="0" borderId="1" xfId="0" applyNumberFormat="1" applyFont="1" applyFill="1" applyBorder="1" applyAlignment="1"/>
    <xf numFmtId="166" fontId="109" fillId="0" borderId="70" xfId="0" applyNumberFormat="1" applyFont="1" applyBorder="1" applyAlignment="1"/>
    <xf numFmtId="0" fontId="98" fillId="0" borderId="0" xfId="326" applyFont="1" applyFill="1" applyAlignment="1">
      <alignment horizontal="left"/>
    </xf>
    <xf numFmtId="0" fontId="10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6" fillId="0" borderId="3" xfId="4" applyFont="1" applyFill="1" applyBorder="1" applyAlignment="1">
      <alignment horizontal="center"/>
    </xf>
    <xf numFmtId="0" fontId="94" fillId="0" borderId="4" xfId="97" applyFont="1" applyFill="1" applyBorder="1" applyAlignment="1">
      <alignment horizontal="center"/>
    </xf>
    <xf numFmtId="0" fontId="94" fillId="0" borderId="2" xfId="97" applyFont="1" applyFill="1" applyBorder="1" applyAlignment="1">
      <alignment horizontal="center"/>
    </xf>
  </cellXfs>
  <cellStyles count="596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" xfId="595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52" xfId="594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0000FF"/>
      <color rgb="FF006600"/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4861535282003E-2"/>
          <c:y val="0.16568975031967159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3.0959927150425337E-2"/>
                  <c:y val="2.535645472061647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>
                <c:manualLayout>
                  <c:x val="-3.3863859819388803E-2"/>
                  <c:y val="2.5439999190852589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>
                <c:manualLayout>
                  <c:x val="-3.0640651910296347E-2"/>
                  <c:y val="2.5439999190852589E-2"/>
                </c:manualLayout>
              </c:layout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'Ceny_2015-2024_kraj'!$B$9:$M$9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'Ceny_2015-2024_kraj'!$A$10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191777317449E-2"/>
                  <c:y val="2.5801890370640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3.3058057842115601E-2"/>
                  <c:y val="2.41554776751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E6-4AA8-8880-9309D42F93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E-4F2A-B2D6-ABA8470BE4D0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'Ceny_2015-2024_kraj'!$A$11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4"/>
              <c:layout>
                <c:manualLayout>
                  <c:x val="-2.6873054460400562E-2"/>
                  <c:y val="3.306548219934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28-4CCE-854B-950C18EE532E}"/>
                </c:ext>
              </c:extLst>
            </c:dLbl>
            <c:dLbl>
              <c:idx val="5"/>
              <c:layout>
                <c:manualLayout>
                  <c:x val="-2.2600127169557147E-2"/>
                  <c:y val="3.445579558965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28-4CCE-854B-950C18EE532E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'Ceny_2015-2024_kraj'!$A$12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'Ceny_2015-2024_kraj'!$B$12:$M$12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'Ceny_2015-2024_kraj'!$A$13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4"/>
              <c:layout>
                <c:manualLayout>
                  <c:x val="-2.6017822486943943E-2"/>
                  <c:y val="2.529358189200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28-4CCE-854B-950C18EE532E}"/>
                </c:ext>
              </c:extLst>
            </c:dLbl>
            <c:dLbl>
              <c:idx val="5"/>
              <c:layout>
                <c:manualLayout>
                  <c:x val="-2.328090776780576E-2"/>
                  <c:y val="-2.9407272808847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28-4CCE-854B-950C18EE532E}"/>
                </c:ext>
              </c:extLst>
            </c:dLbl>
            <c:dLbl>
              <c:idx val="7"/>
              <c:layout>
                <c:manualLayout>
                  <c:x val="-2.7417444001204008E-2"/>
                  <c:y val="-3.0577882966941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E6-4AA8-8880-9309D42F93EA}"/>
                </c:ext>
              </c:extLst>
            </c:dLbl>
            <c:dLbl>
              <c:idx val="8"/>
              <c:layout>
                <c:manualLayout>
                  <c:x val="-2.6125075643043057E-2"/>
                  <c:y val="-3.3301544010909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1E-4F2A-B2D6-ABA8470BE4D0}"/>
                </c:ext>
              </c:extLst>
            </c:dLbl>
            <c:dLbl>
              <c:idx val="9"/>
              <c:layout>
                <c:manualLayout>
                  <c:x val="-3.3657143060179577E-2"/>
                  <c:y val="2.580512696028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dLbl>
              <c:idx val="10"/>
              <c:layout>
                <c:manualLayout>
                  <c:x val="-3.0640651910296347E-2"/>
                  <c:y val="2.3372020693945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2F6-4E84-A7E6-D0A04134C929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  <c:pt idx="3">
                  <c:v>3024.4029999999998</c:v>
                </c:pt>
                <c:pt idx="4">
                  <c:v>3000.6350000000002</c:v>
                </c:pt>
                <c:pt idx="5">
                  <c:v>2843.3539999999998</c:v>
                </c:pt>
                <c:pt idx="6">
                  <c:v>2607.366</c:v>
                </c:pt>
                <c:pt idx="7">
                  <c:v>2393.3276335127284</c:v>
                </c:pt>
                <c:pt idx="8">
                  <c:v>2272.8270726451401</c:v>
                </c:pt>
                <c:pt idx="9">
                  <c:v>2128.6268476835817</c:v>
                </c:pt>
                <c:pt idx="10">
                  <c:v>2112.87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'Ceny_2015-2024_kraj'!$A$7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'Ceny_2015-2024_kraj'!$B$7:$M$7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'Obroty_2015-2024_kraj'!$M$4:$M$15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'Obroty_2015-2024_kraj'!$N$4:$N$15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'Obroty_2015-2024_kraj'!$O$4:$O$15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'Obroty_2015-2024_kraj'!$P$4:$P$15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'Obroty_2015-2024_kraj'!$Q$4:$Q$15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  <c:pt idx="4">
                  <c:v>113945.08</c:v>
                </c:pt>
                <c:pt idx="5">
                  <c:v>145329.18</c:v>
                </c:pt>
                <c:pt idx="6">
                  <c:v>138085.38</c:v>
                </c:pt>
                <c:pt idx="7">
                  <c:v>141372.75</c:v>
                </c:pt>
                <c:pt idx="8">
                  <c:v>131670.22</c:v>
                </c:pt>
                <c:pt idx="9">
                  <c:v>145920.19</c:v>
                </c:pt>
                <c:pt idx="10">
                  <c:v>133257.49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6353</xdr:colOff>
      <xdr:row>14</xdr:row>
      <xdr:rowOff>142875</xdr:rowOff>
    </xdr:from>
    <xdr:to>
      <xdr:col>13</xdr:col>
      <xdr:colOff>438151</xdr:colOff>
      <xdr:row>45</xdr:row>
      <xdr:rowOff>66675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152400</xdr:colOff>
      <xdr:row>16</xdr:row>
      <xdr:rowOff>38099</xdr:rowOff>
    </xdr:from>
    <xdr:to>
      <xdr:col>18</xdr:col>
      <xdr:colOff>324971</xdr:colOff>
      <xdr:row>38</xdr:row>
      <xdr:rowOff>3361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276225</xdr:rowOff>
    </xdr:from>
    <xdr:to>
      <xdr:col>18</xdr:col>
      <xdr:colOff>158115</xdr:colOff>
      <xdr:row>23</xdr:row>
      <xdr:rowOff>103690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590550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10" sqref="B10"/>
    </sheetView>
  </sheetViews>
  <sheetFormatPr defaultColWidth="9.140625" defaultRowHeight="12.75"/>
  <cols>
    <col min="1" max="1" width="7.85546875" style="102" customWidth="1"/>
    <col min="2" max="2" width="19.28515625" style="102" customWidth="1"/>
    <col min="3" max="3" width="18.7109375" style="102" customWidth="1"/>
    <col min="4" max="4" width="21" style="102" customWidth="1"/>
    <col min="5" max="5" width="9.140625" style="102"/>
    <col min="6" max="6" width="13.42578125" style="102" customWidth="1"/>
    <col min="7" max="7" width="11.28515625" style="102" customWidth="1"/>
    <col min="8" max="16384" width="9.140625" style="102"/>
  </cols>
  <sheetData>
    <row r="1" spans="2:36" ht="8.25" customHeight="1">
      <c r="B1" s="134"/>
      <c r="C1" s="134"/>
      <c r="D1" s="134"/>
      <c r="E1" s="135"/>
      <c r="F1" s="135"/>
      <c r="G1" s="135"/>
      <c r="L1" s="103"/>
      <c r="M1" s="103"/>
      <c r="N1" s="103"/>
      <c r="O1" s="103"/>
      <c r="P1" s="103"/>
      <c r="Q1" s="103"/>
      <c r="R1" s="103"/>
      <c r="S1" s="103"/>
      <c r="T1" s="103"/>
    </row>
    <row r="2" spans="2:36" ht="15.75">
      <c r="B2" s="134"/>
      <c r="C2" s="134"/>
      <c r="D2" s="136" t="s">
        <v>67</v>
      </c>
      <c r="E2" s="135"/>
      <c r="F2" s="135"/>
      <c r="G2" s="135"/>
      <c r="L2" s="103"/>
      <c r="M2" s="103"/>
      <c r="N2" s="103"/>
      <c r="O2" s="103"/>
      <c r="P2" s="103"/>
      <c r="Q2" s="103"/>
      <c r="R2" s="103"/>
      <c r="S2" s="103"/>
      <c r="T2" s="103"/>
      <c r="AI2" s="104"/>
      <c r="AJ2" s="104"/>
    </row>
    <row r="3" spans="2:36" ht="17.25" customHeight="1">
      <c r="B3" s="134"/>
      <c r="C3" s="134"/>
      <c r="D3" s="136" t="s">
        <v>80</v>
      </c>
      <c r="E3" s="134"/>
      <c r="F3" s="135"/>
      <c r="G3" s="135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AI3" s="104"/>
      <c r="AJ3" s="104"/>
    </row>
    <row r="4" spans="2:36" ht="15.75">
      <c r="B4" s="135"/>
      <c r="C4" s="135"/>
      <c r="D4" s="137" t="s">
        <v>68</v>
      </c>
      <c r="E4" s="135"/>
      <c r="F4" s="135"/>
      <c r="G4" s="135"/>
      <c r="H4" s="106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</row>
    <row r="5" spans="2:36" ht="15.75">
      <c r="B5" s="105"/>
      <c r="C5" s="105"/>
      <c r="D5" s="105"/>
      <c r="E5" s="105"/>
      <c r="F5" s="105"/>
      <c r="G5" s="105"/>
      <c r="H5" s="106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2:36" ht="18" customHeight="1">
      <c r="B6" s="107" t="s">
        <v>0</v>
      </c>
      <c r="C6" s="103"/>
      <c r="D6" s="103"/>
      <c r="E6" s="103"/>
      <c r="F6" s="103"/>
      <c r="G6" s="105"/>
      <c r="H6" s="106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</row>
    <row r="7" spans="2:36" ht="16.5" customHeight="1">
      <c r="B7" s="103"/>
      <c r="C7" s="103"/>
      <c r="D7" s="103"/>
      <c r="E7" s="103"/>
      <c r="F7" s="103"/>
      <c r="G7" s="105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</row>
    <row r="8" spans="2:36" ht="18.75" customHeight="1">
      <c r="B8" s="103"/>
      <c r="C8" s="103"/>
      <c r="D8" s="103"/>
      <c r="E8" s="103"/>
      <c r="F8" s="103"/>
      <c r="G8" s="105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2:36" s="101" customFormat="1" ht="33" customHeight="1">
      <c r="B9" s="124" t="s">
        <v>62</v>
      </c>
      <c r="C9" s="108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2:36" s="101" customFormat="1" ht="23.25" customHeight="1">
      <c r="B10" s="109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2:36">
      <c r="B11" s="103"/>
      <c r="C11" s="103"/>
      <c r="D11" s="103"/>
      <c r="E11" s="103"/>
      <c r="F11" s="103"/>
      <c r="G11" s="105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</row>
    <row r="12" spans="2:36" ht="23.25">
      <c r="B12" s="110" t="s">
        <v>103</v>
      </c>
      <c r="C12" s="15"/>
      <c r="D12" s="111"/>
      <c r="E12" s="238" t="s">
        <v>104</v>
      </c>
      <c r="F12" s="238"/>
      <c r="G12" s="238"/>
      <c r="Q12" s="103"/>
      <c r="R12" s="103"/>
      <c r="S12" s="103"/>
      <c r="T12" s="103"/>
    </row>
    <row r="13" spans="2:36">
      <c r="B13" s="103"/>
      <c r="C13" s="103"/>
      <c r="D13" s="103"/>
      <c r="E13" s="103"/>
      <c r="F13" s="103"/>
      <c r="G13" s="105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</row>
    <row r="14" spans="2:36">
      <c r="B14" s="103"/>
      <c r="C14" s="103"/>
      <c r="D14" s="103"/>
      <c r="E14" s="103"/>
      <c r="F14" s="103"/>
      <c r="G14" s="105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</row>
    <row r="15" spans="2:36" ht="26.25">
      <c r="B15" s="125" t="s">
        <v>105</v>
      </c>
      <c r="C15" s="112"/>
      <c r="D15" s="113"/>
      <c r="E15" s="112"/>
      <c r="F15" s="112"/>
      <c r="G15" s="15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</row>
    <row r="16" spans="2:36" ht="15">
      <c r="B16" s="114"/>
      <c r="C16" s="114"/>
      <c r="D16" s="114"/>
      <c r="E16" s="114"/>
      <c r="F16" s="114"/>
      <c r="G16" s="105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</row>
    <row r="17" spans="2:20" ht="15">
      <c r="B17" s="114" t="s">
        <v>63</v>
      </c>
      <c r="C17" s="114"/>
      <c r="D17" s="114"/>
      <c r="E17" s="114"/>
      <c r="F17" s="114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</row>
    <row r="18" spans="2:20" ht="15">
      <c r="B18" s="114" t="s">
        <v>1</v>
      </c>
      <c r="C18" s="114"/>
      <c r="D18" s="114"/>
      <c r="E18" s="114"/>
      <c r="F18" s="114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</row>
    <row r="19" spans="2:20" ht="15">
      <c r="B19" s="115" t="s">
        <v>59</v>
      </c>
      <c r="C19" s="115"/>
      <c r="D19" s="115"/>
      <c r="E19" s="115"/>
      <c r="F19" s="115"/>
      <c r="G19" s="116"/>
      <c r="H19" s="116"/>
      <c r="I19" s="116"/>
      <c r="J19" s="116"/>
      <c r="K19" s="103"/>
      <c r="L19" s="103"/>
      <c r="M19" s="103"/>
      <c r="N19" s="103"/>
      <c r="O19" s="103"/>
      <c r="P19" s="103"/>
      <c r="Q19" s="103"/>
      <c r="R19" s="103"/>
      <c r="S19" s="103"/>
      <c r="T19" s="103"/>
    </row>
    <row r="20" spans="2:20" ht="15">
      <c r="B20" s="114" t="s">
        <v>2</v>
      </c>
      <c r="C20" s="114"/>
      <c r="D20" s="114"/>
      <c r="E20" s="114"/>
      <c r="F20" s="114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spans="2:20" ht="15">
      <c r="B21" s="114" t="s">
        <v>3</v>
      </c>
      <c r="C21" s="114"/>
      <c r="D21" s="114"/>
      <c r="E21" s="114"/>
      <c r="F21" s="114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</row>
    <row r="22" spans="2:20" ht="15">
      <c r="B22" s="114" t="s">
        <v>83</v>
      </c>
      <c r="C22" s="114"/>
      <c r="D22" s="114"/>
      <c r="E22" s="114"/>
      <c r="F22" s="114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</row>
    <row r="23" spans="2:20" ht="15">
      <c r="B23" s="114"/>
      <c r="C23" s="114"/>
      <c r="D23" s="114"/>
      <c r="E23" s="114"/>
      <c r="F23" s="114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</row>
    <row r="24" spans="2:20" ht="15">
      <c r="B24" s="114"/>
      <c r="C24" s="14"/>
      <c r="D24" s="114"/>
      <c r="E24" s="114"/>
      <c r="F24" s="114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</row>
    <row r="25" spans="2:20" ht="15">
      <c r="B25" s="114"/>
      <c r="C25" s="14"/>
      <c r="D25" s="114"/>
      <c r="E25" s="114"/>
      <c r="F25" s="114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</row>
    <row r="26" spans="2:20" ht="15">
      <c r="B26" s="115"/>
      <c r="C26" s="114"/>
      <c r="D26" s="114"/>
      <c r="E26" s="114"/>
      <c r="F26" s="114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</row>
    <row r="27" spans="2:20" ht="15">
      <c r="B27" s="115" t="s">
        <v>60</v>
      </c>
      <c r="C27" s="115" t="s">
        <v>78</v>
      </c>
      <c r="D27" s="115"/>
      <c r="E27" s="115"/>
      <c r="F27" s="115"/>
      <c r="G27" s="116"/>
      <c r="H27" s="116"/>
      <c r="I27" s="116"/>
      <c r="J27" s="116"/>
      <c r="K27" s="103"/>
      <c r="L27" s="103"/>
      <c r="M27" s="103"/>
      <c r="N27" s="103"/>
      <c r="O27" s="103"/>
      <c r="P27" s="103"/>
      <c r="Q27" s="103"/>
      <c r="R27" s="103"/>
      <c r="S27" s="103"/>
      <c r="T27" s="103"/>
    </row>
    <row r="28" spans="2:20" ht="15">
      <c r="B28" s="114" t="s">
        <v>61</v>
      </c>
      <c r="C28" s="133" t="s">
        <v>79</v>
      </c>
      <c r="D28" s="114"/>
      <c r="E28" s="114"/>
      <c r="F28" s="114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</row>
    <row r="29" spans="2:20" ht="15">
      <c r="B29" s="114" t="s">
        <v>82</v>
      </c>
      <c r="C29" s="114" t="s">
        <v>81</v>
      </c>
      <c r="D29" s="114"/>
      <c r="E29" s="114"/>
      <c r="F29" s="114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</row>
    <row r="30" spans="2:20" ht="15">
      <c r="B30" s="114"/>
      <c r="C30" s="114"/>
      <c r="D30" s="114"/>
      <c r="E30" s="114"/>
      <c r="F30" s="114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</row>
    <row r="31" spans="2:20" ht="15">
      <c r="B31" s="117" t="s">
        <v>69</v>
      </c>
      <c r="C31" s="118"/>
      <c r="D31" s="118"/>
      <c r="E31" s="118"/>
      <c r="F31" s="118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03"/>
      <c r="R31" s="103"/>
      <c r="S31" s="103"/>
      <c r="T31" s="103"/>
    </row>
    <row r="32" spans="2:20" ht="15">
      <c r="B32" s="120" t="s">
        <v>70</v>
      </c>
      <c r="C32" s="118"/>
      <c r="D32" s="118"/>
      <c r="E32" s="118"/>
      <c r="F32" s="118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03"/>
      <c r="R32" s="103"/>
      <c r="S32" s="103"/>
      <c r="T32" s="103"/>
    </row>
    <row r="33" spans="2:20" ht="15.75">
      <c r="B33" s="120" t="s">
        <v>71</v>
      </c>
      <c r="C33" s="114"/>
      <c r="D33" s="114"/>
      <c r="E33" s="114"/>
      <c r="F33" s="114"/>
      <c r="G33" s="103"/>
      <c r="H33" s="103"/>
      <c r="I33" s="103"/>
      <c r="J33" s="103"/>
      <c r="K33" s="103"/>
      <c r="L33" s="103"/>
      <c r="M33" s="103"/>
      <c r="N33" s="121"/>
      <c r="O33" s="103"/>
      <c r="P33" s="103"/>
      <c r="Q33" s="103"/>
      <c r="R33" s="103"/>
      <c r="S33" s="103"/>
      <c r="T33" s="103"/>
    </row>
    <row r="34" spans="2:20" ht="15.75">
      <c r="B34" s="114"/>
      <c r="C34" s="114"/>
      <c r="D34" s="114"/>
      <c r="E34" s="114"/>
      <c r="F34" s="114"/>
      <c r="G34" s="103"/>
      <c r="H34" s="103"/>
      <c r="I34" s="103"/>
      <c r="J34" s="103"/>
      <c r="K34" s="103"/>
      <c r="L34" s="103"/>
      <c r="M34" s="103"/>
      <c r="N34" s="121"/>
      <c r="O34" s="103"/>
      <c r="P34" s="103"/>
      <c r="Q34" s="103"/>
      <c r="R34" s="103"/>
      <c r="S34" s="103"/>
      <c r="T34" s="103"/>
    </row>
    <row r="35" spans="2:20" ht="15.75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21"/>
      <c r="O35" s="103"/>
      <c r="P35" s="103"/>
      <c r="Q35" s="103"/>
      <c r="R35" s="103"/>
      <c r="S35" s="103"/>
      <c r="T35" s="103"/>
    </row>
    <row r="36" spans="2:20" ht="15.75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21"/>
      <c r="O36" s="103"/>
      <c r="P36" s="103"/>
      <c r="Q36" s="103"/>
      <c r="R36" s="103"/>
      <c r="S36" s="103"/>
      <c r="T36" s="103"/>
    </row>
    <row r="37" spans="2:20" ht="15.75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N37" s="123"/>
    </row>
    <row r="38" spans="2:20" ht="15.75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N38" s="123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N20"/>
  <sheetViews>
    <sheetView showGridLines="0" zoomScaleNormal="100" workbookViewId="0">
      <selection activeCell="E4" sqref="E4"/>
    </sheetView>
  </sheetViews>
  <sheetFormatPr defaultRowHeight="12.75"/>
  <cols>
    <col min="1" max="1" width="23.85546875" customWidth="1"/>
    <col min="2" max="2" width="12.5703125" customWidth="1"/>
    <col min="3" max="3" width="11.85546875" customWidth="1"/>
    <col min="4" max="4" width="11.85546875" bestFit="1" customWidth="1"/>
    <col min="5" max="5" width="12.7109375" customWidth="1"/>
    <col min="6" max="6" width="12" customWidth="1"/>
    <col min="7" max="7" width="12.28515625" customWidth="1"/>
    <col min="8" max="9" width="11.7109375" customWidth="1"/>
  </cols>
  <sheetData>
    <row r="1" spans="1:14" ht="24.95" customHeight="1">
      <c r="A1" s="16" t="s">
        <v>58</v>
      </c>
    </row>
    <row r="2" spans="1:14" ht="24.95" customHeight="1" thickBot="1">
      <c r="B2" s="12"/>
      <c r="C2" s="12"/>
      <c r="D2" s="154"/>
      <c r="E2" s="154"/>
      <c r="F2" s="154"/>
      <c r="G2" s="154"/>
      <c r="H2" s="154"/>
      <c r="I2" s="154"/>
      <c r="J2" s="154"/>
      <c r="K2" s="156"/>
    </row>
    <row r="3" spans="1:14" ht="33" customHeight="1" thickBot="1">
      <c r="A3" s="19" t="s">
        <v>54</v>
      </c>
      <c r="B3" s="20" t="s">
        <v>42</v>
      </c>
      <c r="C3" s="21"/>
      <c r="D3" s="176" t="s">
        <v>43</v>
      </c>
      <c r="E3" s="178" t="s">
        <v>44</v>
      </c>
      <c r="F3" s="179"/>
      <c r="G3" s="180" t="s">
        <v>43</v>
      </c>
      <c r="H3" s="181" t="s">
        <v>30</v>
      </c>
      <c r="I3" s="182"/>
      <c r="J3" s="154"/>
      <c r="K3" s="156"/>
    </row>
    <row r="4" spans="1:14" ht="31.5" customHeight="1" thickBot="1">
      <c r="A4" s="126" t="s">
        <v>31</v>
      </c>
      <c r="B4" s="30" t="s">
        <v>106</v>
      </c>
      <c r="C4" s="175" t="s">
        <v>95</v>
      </c>
      <c r="D4" s="177" t="s">
        <v>33</v>
      </c>
      <c r="E4" s="183" t="s">
        <v>106</v>
      </c>
      <c r="F4" s="184" t="s">
        <v>95</v>
      </c>
      <c r="G4" s="177" t="s">
        <v>34</v>
      </c>
      <c r="H4" s="185" t="s">
        <v>95</v>
      </c>
      <c r="I4" s="186" t="s">
        <v>91</v>
      </c>
      <c r="J4" s="154"/>
      <c r="K4" s="156"/>
    </row>
    <row r="5" spans="1:14" ht="23.25" customHeight="1">
      <c r="A5" s="22" t="s">
        <v>32</v>
      </c>
      <c r="B5" s="127"/>
      <c r="C5" s="128"/>
      <c r="D5" s="166"/>
      <c r="E5" s="187"/>
      <c r="F5" s="187"/>
      <c r="G5" s="188"/>
      <c r="H5" s="189"/>
      <c r="I5" s="190"/>
      <c r="J5" s="154"/>
      <c r="K5" s="156"/>
      <c r="N5" s="17"/>
    </row>
    <row r="6" spans="1:14" ht="19.5" customHeight="1" thickBot="1">
      <c r="A6" s="129" t="s">
        <v>35</v>
      </c>
      <c r="B6" s="173">
        <v>2112.87</v>
      </c>
      <c r="C6" s="225">
        <v>2128.6268476835817</v>
      </c>
      <c r="D6" s="174">
        <f>(B6-C6)/C6*100</f>
        <v>-0.74023531652476948</v>
      </c>
      <c r="E6" s="191">
        <v>37697.24</v>
      </c>
      <c r="F6" s="230">
        <v>37855.21</v>
      </c>
      <c r="G6" s="192">
        <f>(E6-F6)/F6*100</f>
        <v>-0.41730055123192067</v>
      </c>
      <c r="H6" s="193">
        <f>E6/$E$10*100</f>
        <v>28.289021502656247</v>
      </c>
      <c r="I6" s="194">
        <v>28.517331204072999</v>
      </c>
      <c r="J6" s="154"/>
      <c r="K6" s="156"/>
    </row>
    <row r="7" spans="1:14" ht="23.25" customHeight="1">
      <c r="A7" s="170" t="s">
        <v>45</v>
      </c>
      <c r="B7" s="167"/>
      <c r="C7" s="167"/>
      <c r="D7" s="168"/>
      <c r="E7" s="195"/>
      <c r="F7" s="195"/>
      <c r="G7" s="196"/>
      <c r="H7" s="197"/>
      <c r="I7" s="207"/>
      <c r="J7" s="154"/>
      <c r="K7" s="156"/>
    </row>
    <row r="8" spans="1:14" ht="17.25" customHeight="1">
      <c r="A8" s="208" t="s">
        <v>46</v>
      </c>
      <c r="B8" s="171">
        <v>2271.15</v>
      </c>
      <c r="C8" s="226">
        <v>2206.646911745072</v>
      </c>
      <c r="D8" s="172">
        <f t="shared" ref="D8:D9" si="0">(B8-C8)/C8*100</f>
        <v>2.9231268451515628</v>
      </c>
      <c r="E8" s="198">
        <v>27261.35</v>
      </c>
      <c r="F8" s="198">
        <v>36064.78</v>
      </c>
      <c r="G8" s="199">
        <f t="shared" ref="G8:G10" si="1">(E8-F8)/F8*100</f>
        <v>-24.410047697504325</v>
      </c>
      <c r="H8" s="200">
        <f t="shared" ref="H8:H9" si="2">E8/$E$10*100</f>
        <v>20.457649322375801</v>
      </c>
      <c r="I8" s="209">
        <v>20.406471520281539</v>
      </c>
      <c r="J8" s="154"/>
      <c r="K8" s="156"/>
    </row>
    <row r="9" spans="1:14" ht="17.25" customHeight="1" thickBot="1">
      <c r="A9" s="169" t="s">
        <v>47</v>
      </c>
      <c r="B9" s="173">
        <v>2586.58</v>
      </c>
      <c r="C9" s="227">
        <v>2752.3385127276392</v>
      </c>
      <c r="D9" s="174">
        <f t="shared" si="0"/>
        <v>-6.0224609713202861</v>
      </c>
      <c r="E9" s="201">
        <v>68298.899999999994</v>
      </c>
      <c r="F9" s="231">
        <v>72000.2</v>
      </c>
      <c r="G9" s="210">
        <f t="shared" si="1"/>
        <v>-5.1406801647773239</v>
      </c>
      <c r="H9" s="202">
        <f t="shared" si="2"/>
        <v>51.253329174967952</v>
      </c>
      <c r="I9" s="194">
        <v>51.076197275645463</v>
      </c>
      <c r="J9" s="154"/>
      <c r="K9" s="156"/>
    </row>
    <row r="10" spans="1:14" ht="21.95" customHeight="1" thickBot="1">
      <c r="A10" s="130"/>
      <c r="B10" s="130"/>
      <c r="C10" s="130"/>
      <c r="D10" s="131" t="s">
        <v>36</v>
      </c>
      <c r="E10" s="228">
        <f>SUM(E6:E9)</f>
        <v>133257.49</v>
      </c>
      <c r="F10" s="229">
        <v>145920.19</v>
      </c>
      <c r="G10" s="203">
        <f t="shared" si="1"/>
        <v>-8.6778258718002022</v>
      </c>
      <c r="H10" s="204">
        <v>100</v>
      </c>
      <c r="I10" s="205">
        <v>100</v>
      </c>
      <c r="J10" s="154"/>
      <c r="K10" s="156"/>
    </row>
    <row r="11" spans="1:14" ht="15.75">
      <c r="A11" s="213"/>
      <c r="B11" s="12"/>
      <c r="C11" s="12"/>
      <c r="D11" s="154"/>
      <c r="E11" s="154"/>
      <c r="F11" s="206"/>
      <c r="G11" s="154"/>
      <c r="H11" s="154"/>
      <c r="I11" s="154"/>
      <c r="J11" s="154"/>
      <c r="K11" s="156"/>
    </row>
    <row r="12" spans="1:14" ht="15.75" customHeight="1">
      <c r="A12" s="23" t="s">
        <v>50</v>
      </c>
      <c r="B12" s="12"/>
      <c r="C12" s="12"/>
      <c r="D12" s="154"/>
      <c r="E12" s="154"/>
      <c r="F12" s="154"/>
      <c r="G12" s="154"/>
      <c r="H12" s="154"/>
      <c r="I12" s="154"/>
      <c r="J12" s="154"/>
      <c r="K12" s="156"/>
    </row>
    <row r="13" spans="1:14" ht="18" customHeight="1">
      <c r="A13" s="12" t="s">
        <v>51</v>
      </c>
      <c r="B13" s="12"/>
      <c r="C13" s="12"/>
      <c r="D13" s="154"/>
      <c r="E13" s="154"/>
      <c r="F13" s="154"/>
      <c r="G13" s="154"/>
      <c r="H13" s="154"/>
      <c r="I13" s="154"/>
      <c r="J13" s="154"/>
      <c r="K13" s="156"/>
    </row>
    <row r="14" spans="1:14">
      <c r="A14" s="12"/>
      <c r="B14" s="12"/>
      <c r="C14" s="12"/>
      <c r="D14" s="154"/>
      <c r="E14" s="154"/>
      <c r="F14" s="154"/>
      <c r="G14" s="154"/>
      <c r="H14" s="154"/>
      <c r="I14" s="154"/>
      <c r="J14" s="154"/>
      <c r="K14" s="156"/>
    </row>
    <row r="15" spans="1:14" ht="15.75">
      <c r="A15" s="24"/>
      <c r="B15" s="12"/>
      <c r="C15" s="12"/>
      <c r="D15" s="154"/>
      <c r="E15" s="154"/>
      <c r="F15" s="154"/>
      <c r="G15" s="154"/>
      <c r="H15" s="154"/>
      <c r="I15" s="154"/>
      <c r="J15" s="154"/>
      <c r="K15" s="156"/>
    </row>
    <row r="16" spans="1:14">
      <c r="A16" s="12"/>
      <c r="B16" s="12"/>
      <c r="C16" s="12"/>
      <c r="D16" s="12"/>
      <c r="E16" s="154"/>
      <c r="F16" s="154"/>
      <c r="G16" s="154"/>
      <c r="H16" s="154"/>
      <c r="I16" s="154"/>
      <c r="J16" s="154"/>
      <c r="K16" s="156"/>
    </row>
    <row r="17" spans="1:11">
      <c r="A17" s="12"/>
      <c r="B17" s="12"/>
      <c r="C17" s="12"/>
      <c r="D17" s="12"/>
      <c r="E17" s="154"/>
      <c r="F17" s="154"/>
      <c r="G17" s="154"/>
      <c r="H17" s="154"/>
      <c r="I17" s="154"/>
      <c r="J17" s="154"/>
      <c r="K17" s="156"/>
    </row>
    <row r="18" spans="1:11">
      <c r="E18" s="156"/>
      <c r="F18" s="156"/>
      <c r="H18" s="156"/>
      <c r="I18" s="156"/>
      <c r="J18" s="156"/>
      <c r="K18" s="156"/>
    </row>
    <row r="19" spans="1:11">
      <c r="E19" s="156"/>
      <c r="F19" s="156"/>
      <c r="G19" s="156"/>
      <c r="H19" s="156"/>
      <c r="I19" s="156"/>
      <c r="J19" s="156"/>
      <c r="K19" s="156"/>
    </row>
    <row r="20" spans="1:11">
      <c r="E20" s="156"/>
      <c r="F20" s="156"/>
      <c r="G20" s="156"/>
      <c r="H20" s="156"/>
      <c r="I20" s="156"/>
      <c r="J20" s="156"/>
      <c r="K20" s="156"/>
    </row>
  </sheetData>
  <phoneticPr fontId="19" type="noConversion"/>
  <conditionalFormatting sqref="D6:D9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6:G10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5"/>
  <sheetViews>
    <sheetView showGridLines="0" zoomScaleNormal="100" workbookViewId="0">
      <selection activeCell="B48" sqref="B48"/>
    </sheetView>
  </sheetViews>
  <sheetFormatPr defaultRowHeight="12.75"/>
  <cols>
    <col min="11" max="11" width="11.140625" customWidth="1"/>
  </cols>
  <sheetData>
    <row r="1" spans="1:16" ht="24.95" customHeight="1">
      <c r="A1" s="80" t="s">
        <v>52</v>
      </c>
      <c r="B1" s="13"/>
      <c r="C1" s="13"/>
      <c r="D1" s="13"/>
      <c r="E1" s="13"/>
      <c r="F1" s="13"/>
      <c r="G1" s="13"/>
      <c r="H1" s="13"/>
      <c r="I1" s="12"/>
      <c r="J1" s="12"/>
      <c r="K1" s="12"/>
      <c r="L1" s="12"/>
      <c r="M1" s="12"/>
      <c r="N1" s="12"/>
      <c r="O1" s="12"/>
    </row>
    <row r="2" spans="1:16" ht="24.9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ht="15">
      <c r="A3" s="13"/>
      <c r="B3" s="97" t="s">
        <v>4</v>
      </c>
      <c r="C3" s="97" t="s">
        <v>5</v>
      </c>
      <c r="D3" s="97" t="s">
        <v>6</v>
      </c>
      <c r="E3" s="97" t="s">
        <v>7</v>
      </c>
      <c r="F3" s="97" t="s">
        <v>8</v>
      </c>
      <c r="G3" s="97" t="s">
        <v>9</v>
      </c>
      <c r="H3" s="97" t="s">
        <v>10</v>
      </c>
      <c r="I3" s="97" t="s">
        <v>11</v>
      </c>
      <c r="J3" s="97" t="s">
        <v>12</v>
      </c>
      <c r="K3" s="97" t="s">
        <v>13</v>
      </c>
      <c r="L3" s="97" t="s">
        <v>14</v>
      </c>
      <c r="M3" s="97" t="s">
        <v>15</v>
      </c>
      <c r="N3" s="12"/>
      <c r="O3" s="12"/>
    </row>
    <row r="4" spans="1:16" ht="15">
      <c r="A4" s="98">
        <v>2015</v>
      </c>
      <c r="B4" s="90">
        <v>1579</v>
      </c>
      <c r="C4" s="90">
        <v>1694.0129454175417</v>
      </c>
      <c r="D4" s="90">
        <v>1713.4169705831237</v>
      </c>
      <c r="E4" s="90">
        <v>1686</v>
      </c>
      <c r="F4" s="90">
        <v>1653</v>
      </c>
      <c r="G4" s="90">
        <v>1723.3569814185837</v>
      </c>
      <c r="H4" s="90">
        <v>1913</v>
      </c>
      <c r="I4" s="90">
        <v>1968</v>
      </c>
      <c r="J4" s="90">
        <v>2039</v>
      </c>
      <c r="K4" s="90">
        <v>1978</v>
      </c>
      <c r="L4" s="90">
        <v>1949</v>
      </c>
      <c r="M4" s="90">
        <v>1970</v>
      </c>
      <c r="N4" s="12"/>
      <c r="O4" s="12"/>
    </row>
    <row r="5" spans="1:16" ht="15">
      <c r="A5" s="98">
        <v>2016</v>
      </c>
      <c r="B5" s="214">
        <v>2143</v>
      </c>
      <c r="C5" s="214">
        <v>2309.0936282100961</v>
      </c>
      <c r="D5" s="214">
        <v>2300</v>
      </c>
      <c r="E5" s="214">
        <v>2293</v>
      </c>
      <c r="F5" s="214">
        <v>2277</v>
      </c>
      <c r="G5" s="214">
        <v>2285</v>
      </c>
      <c r="H5" s="214">
        <v>2343.9728951467437</v>
      </c>
      <c r="I5" s="214">
        <v>2658.1584526347333</v>
      </c>
      <c r="J5" s="214">
        <v>2659.9340240272659</v>
      </c>
      <c r="K5" s="214">
        <v>2500.3861481870208</v>
      </c>
      <c r="L5" s="214">
        <v>2518.0346548300081</v>
      </c>
      <c r="M5" s="214">
        <v>2536.7836550861139</v>
      </c>
      <c r="N5" s="12"/>
      <c r="O5" s="12"/>
    </row>
    <row r="6" spans="1:16" ht="15">
      <c r="A6" s="98">
        <v>2017</v>
      </c>
      <c r="B6" s="214">
        <v>2554.342962236396</v>
      </c>
      <c r="C6" s="214">
        <v>2506.7033265757009</v>
      </c>
      <c r="D6" s="214">
        <v>2465.689162060633</v>
      </c>
      <c r="E6" s="214">
        <v>2417.0619571805555</v>
      </c>
      <c r="F6" s="214">
        <v>2391.6014611387045</v>
      </c>
      <c r="G6" s="214">
        <v>2379.2232898291368</v>
      </c>
      <c r="H6" s="214">
        <v>2154.5720902905737</v>
      </c>
      <c r="I6" s="214">
        <v>1969.6093815206052</v>
      </c>
      <c r="J6" s="214">
        <v>1942.1874786929909</v>
      </c>
      <c r="K6" s="214">
        <v>1671.1279999999999</v>
      </c>
      <c r="L6" s="214">
        <v>1558.796</v>
      </c>
      <c r="M6" s="214">
        <v>1557.963</v>
      </c>
      <c r="N6" s="12"/>
      <c r="O6" s="12"/>
      <c r="P6" s="6"/>
    </row>
    <row r="7" spans="1:16" ht="15">
      <c r="A7" s="98">
        <v>2018</v>
      </c>
      <c r="B7" s="214">
        <v>1498.886</v>
      </c>
      <c r="C7" s="214">
        <v>1456.146</v>
      </c>
      <c r="D7" s="214">
        <v>1427.9939999999999</v>
      </c>
      <c r="E7" s="214">
        <v>1337.194</v>
      </c>
      <c r="F7" s="214">
        <v>1306.184</v>
      </c>
      <c r="G7" s="214">
        <v>1272.0070000000001</v>
      </c>
      <c r="H7" s="214">
        <v>1368.6679999999999</v>
      </c>
      <c r="I7" s="214">
        <v>1557.184</v>
      </c>
      <c r="J7" s="214">
        <v>1505.537</v>
      </c>
      <c r="K7" s="214">
        <v>1421.4549999999999</v>
      </c>
      <c r="L7" s="214">
        <v>1575.442</v>
      </c>
      <c r="M7" s="214">
        <v>1705.9159999999999</v>
      </c>
      <c r="N7" s="12"/>
      <c r="O7" s="12"/>
      <c r="P7" s="6"/>
    </row>
    <row r="8" spans="1:16" ht="15">
      <c r="A8" s="98">
        <v>2019</v>
      </c>
      <c r="B8" s="214">
        <v>1727.9690000000001</v>
      </c>
      <c r="C8" s="214">
        <v>1634.38</v>
      </c>
      <c r="D8" s="214">
        <v>1702.1179999999999</v>
      </c>
      <c r="E8" s="214">
        <v>1715.7460000000001</v>
      </c>
      <c r="F8" s="214">
        <v>1817.049</v>
      </c>
      <c r="G8" s="214">
        <v>1818.1389999999999</v>
      </c>
      <c r="H8" s="214">
        <v>1879.5029999999999</v>
      </c>
      <c r="I8" s="214">
        <v>1835.8679999999999</v>
      </c>
      <c r="J8" s="214">
        <v>1779.059</v>
      </c>
      <c r="K8" s="214">
        <v>1808.7149999999999</v>
      </c>
      <c r="L8" s="214">
        <v>1846.806</v>
      </c>
      <c r="M8" s="214">
        <v>1821.9970000000001</v>
      </c>
      <c r="N8" s="12"/>
      <c r="O8" s="12"/>
    </row>
    <row r="9" spans="1:16" ht="15">
      <c r="A9" s="98">
        <v>2020</v>
      </c>
      <c r="B9" s="214">
        <v>1859.5930000000001</v>
      </c>
      <c r="C9" s="214">
        <v>1856.1030000000001</v>
      </c>
      <c r="D9" s="214">
        <v>1934.2349999999999</v>
      </c>
      <c r="E9" s="214">
        <v>1892.7139999999999</v>
      </c>
      <c r="F9" s="214">
        <v>1822.617</v>
      </c>
      <c r="G9" s="214">
        <v>1883.7909999999999</v>
      </c>
      <c r="H9" s="214">
        <v>1838.309</v>
      </c>
      <c r="I9" s="214">
        <v>1836.22</v>
      </c>
      <c r="J9" s="214">
        <v>1869.9480000000001</v>
      </c>
      <c r="K9" s="214">
        <v>1838.3119999999999</v>
      </c>
      <c r="L9" s="214">
        <v>1833.1489999999999</v>
      </c>
      <c r="M9" s="214">
        <v>1854.633</v>
      </c>
      <c r="N9" s="12"/>
      <c r="O9" s="12"/>
    </row>
    <row r="10" spans="1:16" ht="15">
      <c r="A10" s="98">
        <v>2021</v>
      </c>
      <c r="B10" s="214">
        <v>1811.7819999999999</v>
      </c>
      <c r="C10" s="214">
        <v>1853.617</v>
      </c>
      <c r="D10" s="214">
        <v>1857.441</v>
      </c>
      <c r="E10" s="214">
        <v>1830.9880000000001</v>
      </c>
      <c r="F10" s="214">
        <v>1874.181</v>
      </c>
      <c r="G10" s="214">
        <v>1843.904</v>
      </c>
      <c r="H10" s="214">
        <v>1853.4349999999999</v>
      </c>
      <c r="I10" s="214">
        <v>1905.693</v>
      </c>
      <c r="J10" s="214">
        <v>2010.528</v>
      </c>
      <c r="K10" s="214">
        <v>2290.8820000000001</v>
      </c>
      <c r="L10" s="214">
        <v>2332.3090000000002</v>
      </c>
      <c r="M10" s="214">
        <v>2355.4920000000002</v>
      </c>
      <c r="N10" s="12"/>
      <c r="O10" s="12"/>
    </row>
    <row r="11" spans="1:16" ht="15">
      <c r="A11" s="98">
        <v>2022</v>
      </c>
      <c r="B11" s="214">
        <v>2321.2280000000001</v>
      </c>
      <c r="C11" s="214">
        <v>2436.5419999999999</v>
      </c>
      <c r="D11" s="214">
        <v>2457.8870000000002</v>
      </c>
      <c r="E11" s="214">
        <v>2589.5590000000002</v>
      </c>
      <c r="F11" s="214">
        <v>2656.6419999999998</v>
      </c>
      <c r="G11" s="214">
        <v>2664.8270000000002</v>
      </c>
      <c r="H11" s="214">
        <v>3109.0749999999998</v>
      </c>
      <c r="I11" s="214">
        <v>3313.4319999999998</v>
      </c>
      <c r="J11" s="214">
        <v>3538.2660000000001</v>
      </c>
      <c r="K11" s="214">
        <v>3821.8589999999999</v>
      </c>
      <c r="L11" s="214">
        <v>4610.09</v>
      </c>
      <c r="M11" s="214">
        <v>4748.0659999999998</v>
      </c>
      <c r="N11" s="12"/>
      <c r="O11" s="12"/>
    </row>
    <row r="12" spans="1:16" ht="15">
      <c r="A12" s="98">
        <v>2023</v>
      </c>
      <c r="B12" s="214">
        <v>4751.6880000000001</v>
      </c>
      <c r="C12" s="214">
        <v>4653.9369999999999</v>
      </c>
      <c r="D12" s="214">
        <v>4547.1180000000004</v>
      </c>
      <c r="E12" s="214">
        <v>4717.1769999999997</v>
      </c>
      <c r="F12" s="214">
        <v>4665.5879999999997</v>
      </c>
      <c r="G12" s="214">
        <v>4649.9750000000004</v>
      </c>
      <c r="H12" s="214">
        <v>4632.5630000000001</v>
      </c>
      <c r="I12" s="214">
        <v>4514.4089999999997</v>
      </c>
      <c r="J12" s="214">
        <v>4402.2950000000001</v>
      </c>
      <c r="K12" s="214">
        <v>3875.5</v>
      </c>
      <c r="L12" s="214">
        <v>3629.5279999999998</v>
      </c>
      <c r="M12" s="214">
        <v>3519.3440000000001</v>
      </c>
      <c r="N12" s="12"/>
      <c r="O12" s="12"/>
    </row>
    <row r="13" spans="1:16" ht="15">
      <c r="A13" s="98">
        <v>2024</v>
      </c>
      <c r="B13" s="214">
        <v>3367.8530000000001</v>
      </c>
      <c r="C13" s="214">
        <v>3279.2359999999999</v>
      </c>
      <c r="D13" s="214">
        <v>3164.3609999999999</v>
      </c>
      <c r="E13" s="214">
        <v>3024.4029999999998</v>
      </c>
      <c r="F13" s="214">
        <v>3000.6350000000002</v>
      </c>
      <c r="G13" s="214">
        <v>2843.3539999999998</v>
      </c>
      <c r="H13" s="214">
        <v>2607.366</v>
      </c>
      <c r="I13" s="214">
        <v>2393.3276335127284</v>
      </c>
      <c r="J13" s="90">
        <v>2272.8270726451401</v>
      </c>
      <c r="K13" s="214">
        <v>2128.6268476835817</v>
      </c>
      <c r="L13" s="214">
        <v>2112.87</v>
      </c>
      <c r="M13" s="214"/>
      <c r="N13" s="12"/>
      <c r="O13" s="12"/>
    </row>
    <row r="14" spans="1:16" ht="15.75">
      <c r="A14" s="96" t="s">
        <v>38</v>
      </c>
      <c r="B14" s="12"/>
      <c r="C14" s="12"/>
      <c r="D14" s="12"/>
      <c r="E14" s="12"/>
      <c r="F14" s="12"/>
      <c r="G14" s="12"/>
      <c r="H14" s="12"/>
      <c r="I14" s="12"/>
      <c r="J14" s="99"/>
      <c r="K14" s="99"/>
      <c r="L14" s="99"/>
      <c r="M14" s="99"/>
      <c r="N14" s="99"/>
      <c r="O14" s="99"/>
      <c r="P14" s="7"/>
    </row>
    <row r="15" spans="1:16">
      <c r="A15" s="12"/>
      <c r="B15" s="12"/>
      <c r="C15" s="12"/>
      <c r="D15" s="12"/>
      <c r="E15" s="12"/>
      <c r="F15" s="12"/>
      <c r="G15" s="12"/>
      <c r="H15" s="100"/>
      <c r="I15" s="100"/>
      <c r="J15" s="100"/>
      <c r="K15" s="100"/>
      <c r="L15" s="100"/>
      <c r="M15" s="100"/>
      <c r="N15" s="12"/>
      <c r="O15" s="12"/>
    </row>
  </sheetData>
  <phoneticPr fontId="1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2"/>
  <sheetViews>
    <sheetView showGridLines="0" zoomScaleNormal="100" workbookViewId="0">
      <pane xSplit="1" ySplit="3" topLeftCell="H13" activePane="bottomRight" state="frozen"/>
      <selection pane="topRight" activeCell="B1" sqref="B1"/>
      <selection pane="bottomLeft" activeCell="A5" sqref="A5"/>
      <selection pane="bottomRight" activeCell="I43" sqref="I43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 ht="24.95" customHeight="1">
      <c r="A1" s="80" t="s">
        <v>53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4.95" customHeight="1" thickBot="1">
      <c r="A2" s="12"/>
      <c r="B2" s="12"/>
      <c r="C2" s="12"/>
      <c r="D2" s="12"/>
      <c r="E2" s="12"/>
      <c r="F2" s="81"/>
      <c r="G2" s="8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6.5" thickBot="1">
      <c r="A3" s="82"/>
      <c r="B3" s="83">
        <v>2009</v>
      </c>
      <c r="C3" s="83">
        <v>2010</v>
      </c>
      <c r="D3" s="83">
        <v>2011</v>
      </c>
      <c r="E3" s="83">
        <v>2012</v>
      </c>
      <c r="F3" s="83">
        <v>2013</v>
      </c>
      <c r="G3" s="84">
        <v>2014</v>
      </c>
      <c r="H3" s="85">
        <v>2015</v>
      </c>
      <c r="I3" s="215">
        <v>2016</v>
      </c>
      <c r="J3" s="215">
        <v>2017</v>
      </c>
      <c r="K3" s="215">
        <v>2018</v>
      </c>
      <c r="L3" s="215">
        <v>2019</v>
      </c>
      <c r="M3" s="216">
        <v>2020</v>
      </c>
      <c r="N3" s="215">
        <v>2021</v>
      </c>
      <c r="O3" s="215">
        <v>2022</v>
      </c>
      <c r="P3" s="215">
        <v>2023</v>
      </c>
      <c r="Q3" s="215">
        <v>2024</v>
      </c>
      <c r="R3" s="12"/>
    </row>
    <row r="4" spans="1:18" ht="15.75">
      <c r="A4" s="86" t="s">
        <v>4</v>
      </c>
      <c r="B4" s="87">
        <v>124495</v>
      </c>
      <c r="C4" s="88">
        <v>115679</v>
      </c>
      <c r="D4" s="88">
        <v>111505</v>
      </c>
      <c r="E4" s="87">
        <v>123521</v>
      </c>
      <c r="F4" s="87">
        <v>124713</v>
      </c>
      <c r="G4" s="87">
        <v>115179</v>
      </c>
      <c r="H4" s="87">
        <v>136653.60999999999</v>
      </c>
      <c r="I4" s="217">
        <v>113573</v>
      </c>
      <c r="J4" s="217">
        <v>104136.5400000001</v>
      </c>
      <c r="K4" s="217">
        <v>149394.09</v>
      </c>
      <c r="L4" s="217">
        <v>138330.31</v>
      </c>
      <c r="M4" s="218">
        <v>141767.42000000001</v>
      </c>
      <c r="N4" s="219">
        <v>110331.20999999999</v>
      </c>
      <c r="O4" s="219">
        <v>102800.31</v>
      </c>
      <c r="P4" s="219">
        <v>104222.23999999999</v>
      </c>
      <c r="Q4" s="219">
        <v>119114.11</v>
      </c>
      <c r="R4" s="12"/>
    </row>
    <row r="5" spans="1:18" ht="15.75">
      <c r="A5" s="89" t="s">
        <v>5</v>
      </c>
      <c r="B5" s="90">
        <v>108747</v>
      </c>
      <c r="C5" s="91">
        <v>112904</v>
      </c>
      <c r="D5" s="91">
        <v>178120</v>
      </c>
      <c r="E5" s="90">
        <v>121929</v>
      </c>
      <c r="F5" s="90">
        <v>99085</v>
      </c>
      <c r="G5" s="90">
        <v>98897.426000000021</v>
      </c>
      <c r="H5" s="90">
        <v>110263.89299999998</v>
      </c>
      <c r="I5" s="214">
        <v>97585.78700000004</v>
      </c>
      <c r="J5" s="214">
        <v>109933.58500000008</v>
      </c>
      <c r="K5" s="214">
        <v>130822.53</v>
      </c>
      <c r="L5" s="214">
        <v>137095.49</v>
      </c>
      <c r="M5" s="220">
        <v>138656.70000000001</v>
      </c>
      <c r="N5" s="221">
        <v>104835.03</v>
      </c>
      <c r="O5" s="221">
        <v>108233.08</v>
      </c>
      <c r="P5" s="221">
        <v>99691.760000000009</v>
      </c>
      <c r="Q5" s="221">
        <v>114129.72</v>
      </c>
      <c r="R5" s="12"/>
    </row>
    <row r="6" spans="1:18" ht="15.75">
      <c r="A6" s="89" t="s">
        <v>6</v>
      </c>
      <c r="B6" s="90">
        <v>90570</v>
      </c>
      <c r="C6" s="91">
        <v>161754</v>
      </c>
      <c r="D6" s="91">
        <v>138124</v>
      </c>
      <c r="E6" s="90">
        <v>123621</v>
      </c>
      <c r="F6" s="90">
        <v>130006</v>
      </c>
      <c r="G6" s="90">
        <v>134426.08400000021</v>
      </c>
      <c r="H6" s="90">
        <v>130766.92</v>
      </c>
      <c r="I6" s="214">
        <v>122028</v>
      </c>
      <c r="J6" s="214">
        <v>135982.92900000015</v>
      </c>
      <c r="K6" s="214">
        <v>145863.79</v>
      </c>
      <c r="L6" s="214">
        <v>154647.44</v>
      </c>
      <c r="M6" s="220">
        <v>180503.53000000003</v>
      </c>
      <c r="N6" s="221">
        <v>133538.12</v>
      </c>
      <c r="O6" s="221">
        <v>163750.38</v>
      </c>
      <c r="P6" s="221">
        <v>123741.07999999999</v>
      </c>
      <c r="Q6" s="221">
        <v>124038.45999999999</v>
      </c>
      <c r="R6" s="12"/>
    </row>
    <row r="7" spans="1:18" ht="15.75">
      <c r="A7" s="89" t="s">
        <v>7</v>
      </c>
      <c r="B7" s="90">
        <v>96431</v>
      </c>
      <c r="C7" s="91">
        <v>128593</v>
      </c>
      <c r="D7" s="91">
        <v>71494</v>
      </c>
      <c r="E7" s="90">
        <v>105292</v>
      </c>
      <c r="F7" s="90">
        <v>103157</v>
      </c>
      <c r="G7" s="90">
        <v>149981</v>
      </c>
      <c r="H7" s="90">
        <v>103613</v>
      </c>
      <c r="I7" s="214">
        <v>94282.438000000097</v>
      </c>
      <c r="J7" s="214">
        <v>75261.914000000004</v>
      </c>
      <c r="K7" s="214">
        <v>123979.52</v>
      </c>
      <c r="L7" s="214">
        <v>160722.77000000002</v>
      </c>
      <c r="M7" s="220">
        <v>94521.89</v>
      </c>
      <c r="N7" s="221">
        <v>110198.70999999999</v>
      </c>
      <c r="O7" s="221">
        <v>123873</v>
      </c>
      <c r="P7" s="221">
        <v>105661.37</v>
      </c>
      <c r="Q7" s="221">
        <v>123080.83</v>
      </c>
      <c r="R7" s="12"/>
    </row>
    <row r="8" spans="1:18" ht="15.75">
      <c r="A8" s="89" t="s">
        <v>8</v>
      </c>
      <c r="B8" s="90">
        <v>103355</v>
      </c>
      <c r="C8" s="91">
        <v>137492</v>
      </c>
      <c r="D8" s="91">
        <v>106529</v>
      </c>
      <c r="E8" s="90">
        <v>125241.38</v>
      </c>
      <c r="F8" s="90">
        <v>105790.50700000007</v>
      </c>
      <c r="G8" s="90">
        <v>121643</v>
      </c>
      <c r="H8" s="90">
        <v>106958.68400000018</v>
      </c>
      <c r="I8" s="214">
        <v>99290</v>
      </c>
      <c r="J8" s="214">
        <v>75360.525000000009</v>
      </c>
      <c r="K8" s="214">
        <v>147269.63</v>
      </c>
      <c r="L8" s="214">
        <v>149962.12</v>
      </c>
      <c r="M8" s="220">
        <v>128649.9</v>
      </c>
      <c r="N8" s="221">
        <v>113196.51999999999</v>
      </c>
      <c r="O8" s="221">
        <v>122142.13</v>
      </c>
      <c r="P8" s="221">
        <v>119516.42000000001</v>
      </c>
      <c r="Q8" s="221">
        <v>113945.08</v>
      </c>
      <c r="R8" s="12"/>
    </row>
    <row r="9" spans="1:18" ht="15.75">
      <c r="A9" s="89" t="s">
        <v>9</v>
      </c>
      <c r="B9" s="90">
        <v>128438</v>
      </c>
      <c r="C9" s="91">
        <v>143361</v>
      </c>
      <c r="D9" s="91">
        <v>118482</v>
      </c>
      <c r="E9" s="90">
        <v>108876.69</v>
      </c>
      <c r="F9" s="90">
        <v>128951.7370000001</v>
      </c>
      <c r="G9" s="90">
        <v>125052.04800000024</v>
      </c>
      <c r="H9" s="90">
        <v>120703</v>
      </c>
      <c r="I9" s="214">
        <v>111179</v>
      </c>
      <c r="J9" s="214">
        <v>121392.86500000011</v>
      </c>
      <c r="K9" s="214">
        <v>174058.88</v>
      </c>
      <c r="L9" s="214">
        <v>142617.98000000001</v>
      </c>
      <c r="M9" s="220">
        <v>138269.78999999998</v>
      </c>
      <c r="N9" s="221">
        <v>130080.48000000001</v>
      </c>
      <c r="O9" s="221">
        <v>137170.01</v>
      </c>
      <c r="P9" s="221">
        <v>124670.65</v>
      </c>
      <c r="Q9" s="221">
        <v>145329.18</v>
      </c>
      <c r="R9" s="12"/>
    </row>
    <row r="10" spans="1:18" ht="15.75">
      <c r="A10" s="89" t="s">
        <v>10</v>
      </c>
      <c r="B10" s="90">
        <v>143837</v>
      </c>
      <c r="C10" s="91">
        <v>145829</v>
      </c>
      <c r="D10" s="91">
        <v>105828</v>
      </c>
      <c r="E10" s="90">
        <v>131821.38700000005</v>
      </c>
      <c r="F10" s="90">
        <v>168976.21800000017</v>
      </c>
      <c r="G10" s="90">
        <v>143575.74800000005</v>
      </c>
      <c r="H10" s="90">
        <v>111595</v>
      </c>
      <c r="I10" s="214">
        <v>139741.15700000018</v>
      </c>
      <c r="J10" s="214">
        <v>126753.93700000001</v>
      </c>
      <c r="K10" s="214">
        <v>193169.88</v>
      </c>
      <c r="L10" s="214">
        <v>171364.62</v>
      </c>
      <c r="M10" s="220">
        <v>166919</v>
      </c>
      <c r="N10" s="221">
        <v>138412.45000000001</v>
      </c>
      <c r="O10" s="221">
        <v>148043.75</v>
      </c>
      <c r="P10" s="221">
        <v>129999.5</v>
      </c>
      <c r="Q10" s="221">
        <v>138085.38</v>
      </c>
      <c r="R10" s="212"/>
    </row>
    <row r="11" spans="1:18" ht="15.75">
      <c r="A11" s="89" t="s">
        <v>11</v>
      </c>
      <c r="B11" s="90">
        <v>124097</v>
      </c>
      <c r="C11" s="91">
        <v>180637</v>
      </c>
      <c r="D11" s="91">
        <v>109611</v>
      </c>
      <c r="E11" s="90">
        <v>140816.46</v>
      </c>
      <c r="F11" s="90">
        <v>149492.45000000001</v>
      </c>
      <c r="G11" s="91">
        <v>119596</v>
      </c>
      <c r="H11" s="90">
        <v>133233</v>
      </c>
      <c r="I11" s="214">
        <v>102088.9080000001</v>
      </c>
      <c r="J11" s="214">
        <v>129695.27600000007</v>
      </c>
      <c r="K11" s="214">
        <v>171663.7</v>
      </c>
      <c r="L11" s="214">
        <v>156211.56</v>
      </c>
      <c r="M11" s="220">
        <v>148210.29999999999</v>
      </c>
      <c r="N11" s="221">
        <v>136277.82</v>
      </c>
      <c r="O11" s="221">
        <v>144319.16999999998</v>
      </c>
      <c r="P11" s="221">
        <v>124482.25</v>
      </c>
      <c r="Q11" s="221">
        <v>141372.75</v>
      </c>
      <c r="R11" s="12"/>
    </row>
    <row r="12" spans="1:18" ht="15.75">
      <c r="A12" s="89" t="s">
        <v>12</v>
      </c>
      <c r="B12" s="90">
        <v>139266</v>
      </c>
      <c r="C12" s="91">
        <v>87457</v>
      </c>
      <c r="D12" s="91">
        <v>112526</v>
      </c>
      <c r="E12" s="90">
        <v>136418.35900000008</v>
      </c>
      <c r="F12" s="90">
        <v>136392</v>
      </c>
      <c r="G12" s="90">
        <v>130982</v>
      </c>
      <c r="H12" s="90">
        <v>89434.085000000079</v>
      </c>
      <c r="I12" s="214">
        <v>139822.20100000012</v>
      </c>
      <c r="J12" s="214">
        <v>152326.38100000011</v>
      </c>
      <c r="K12" s="214">
        <v>146323.5</v>
      </c>
      <c r="L12" s="214">
        <v>158226.28</v>
      </c>
      <c r="M12" s="220">
        <v>162524.88</v>
      </c>
      <c r="N12" s="221">
        <v>132720.79999999999</v>
      </c>
      <c r="O12" s="221">
        <v>134679.02000000002</v>
      </c>
      <c r="P12" s="221">
        <v>131868.13</v>
      </c>
      <c r="Q12" s="232">
        <v>131670.22</v>
      </c>
      <c r="R12" s="12"/>
    </row>
    <row r="13" spans="1:18" ht="15.75">
      <c r="A13" s="89" t="s">
        <v>13</v>
      </c>
      <c r="B13" s="90">
        <v>130901</v>
      </c>
      <c r="C13" s="91">
        <v>127476</v>
      </c>
      <c r="D13" s="91">
        <v>123656</v>
      </c>
      <c r="E13" s="90">
        <v>139483</v>
      </c>
      <c r="F13" s="90">
        <v>129549.83400000009</v>
      </c>
      <c r="G13" s="90">
        <v>122110</v>
      </c>
      <c r="H13" s="90">
        <v>137733.21600000007</v>
      </c>
      <c r="I13" s="214">
        <v>140110.8820000001</v>
      </c>
      <c r="J13" s="214">
        <v>164010.68</v>
      </c>
      <c r="K13" s="214">
        <v>172295.66999999998</v>
      </c>
      <c r="L13" s="214">
        <v>156804.33000000002</v>
      </c>
      <c r="M13" s="220">
        <v>179757.03999999998</v>
      </c>
      <c r="N13" s="221">
        <v>131333.60999999999</v>
      </c>
      <c r="O13" s="221">
        <v>116729.78</v>
      </c>
      <c r="P13" s="221">
        <v>125125.79</v>
      </c>
      <c r="Q13" s="221">
        <v>145920.19</v>
      </c>
      <c r="R13" s="12"/>
    </row>
    <row r="14" spans="1:18" ht="15.75">
      <c r="A14" s="89" t="s">
        <v>14</v>
      </c>
      <c r="B14" s="90">
        <v>137207</v>
      </c>
      <c r="C14" s="91">
        <v>132383</v>
      </c>
      <c r="D14" s="91">
        <v>136349</v>
      </c>
      <c r="E14" s="90">
        <v>122948.92700000008</v>
      </c>
      <c r="F14" s="90">
        <v>113406.1</v>
      </c>
      <c r="G14" s="90">
        <v>133551.04900000009</v>
      </c>
      <c r="H14" s="90">
        <v>127803</v>
      </c>
      <c r="I14" s="214">
        <v>138105.92200000002</v>
      </c>
      <c r="J14" s="214">
        <v>208222.94</v>
      </c>
      <c r="K14" s="214">
        <v>156790.45000000001</v>
      </c>
      <c r="L14" s="214">
        <v>146432.58000000002</v>
      </c>
      <c r="M14" s="220">
        <v>161724.70000000001</v>
      </c>
      <c r="N14" s="221">
        <v>135553.82</v>
      </c>
      <c r="O14" s="221">
        <v>115801.66</v>
      </c>
      <c r="P14" s="221">
        <v>126132.39</v>
      </c>
      <c r="Q14" s="232">
        <v>133257.49</v>
      </c>
      <c r="R14" s="12"/>
    </row>
    <row r="15" spans="1:18" ht="16.5" thickBot="1">
      <c r="A15" s="92" t="s">
        <v>15</v>
      </c>
      <c r="B15" s="93">
        <v>118433</v>
      </c>
      <c r="C15" s="94">
        <v>151481</v>
      </c>
      <c r="D15" s="94">
        <v>143832</v>
      </c>
      <c r="E15" s="93">
        <v>115419</v>
      </c>
      <c r="F15" s="93">
        <v>120743.12700000015</v>
      </c>
      <c r="G15" s="94">
        <v>143496.84700000018</v>
      </c>
      <c r="H15" s="93">
        <v>135018</v>
      </c>
      <c r="I15" s="222">
        <v>134760.34800000011</v>
      </c>
      <c r="J15" s="222">
        <v>136362.93</v>
      </c>
      <c r="K15" s="222">
        <v>115997.05</v>
      </c>
      <c r="L15" s="222">
        <v>133122.03</v>
      </c>
      <c r="M15" s="223">
        <v>132594.64000000001</v>
      </c>
      <c r="N15" s="224">
        <v>124038.22</v>
      </c>
      <c r="O15" s="224">
        <v>108694.43</v>
      </c>
      <c r="P15" s="224">
        <v>105223.15</v>
      </c>
      <c r="Q15" s="95"/>
      <c r="R15" s="12"/>
    </row>
    <row r="16" spans="1:18" ht="15.75">
      <c r="H16" s="213"/>
      <c r="J16" s="1"/>
      <c r="K16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96" t="s">
        <v>73</v>
      </c>
    </row>
    <row r="41" spans="1:12" ht="15.75">
      <c r="A41" s="96" t="s">
        <v>49</v>
      </c>
    </row>
    <row r="42" spans="1:12">
      <c r="A42" s="12"/>
    </row>
  </sheetData>
  <phoneticPr fontId="1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Normal="100" workbookViewId="0">
      <selection activeCell="A13" sqref="A13"/>
    </sheetView>
  </sheetViews>
  <sheetFormatPr defaultRowHeight="12.75"/>
  <cols>
    <col min="1" max="1" width="40.7109375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24.95" customHeight="1">
      <c r="A1" s="16" t="s">
        <v>74</v>
      </c>
      <c r="B1" s="12"/>
      <c r="C1" s="12"/>
      <c r="D1" s="12"/>
      <c r="E1" s="12"/>
      <c r="F1" s="12"/>
      <c r="G1" s="12"/>
    </row>
    <row r="2" spans="1:7" ht="24.95" customHeight="1" thickBot="1">
      <c r="A2" s="17"/>
      <c r="B2" s="18"/>
      <c r="C2" s="18"/>
      <c r="D2" s="18"/>
      <c r="E2" s="18"/>
      <c r="F2" s="18"/>
      <c r="G2" s="12"/>
    </row>
    <row r="3" spans="1:7" ht="30" customHeight="1" thickBot="1">
      <c r="A3" s="25" t="s">
        <v>54</v>
      </c>
      <c r="B3" s="26" t="s">
        <v>42</v>
      </c>
      <c r="C3" s="27"/>
      <c r="D3" s="28" t="s">
        <v>43</v>
      </c>
      <c r="E3" s="12"/>
      <c r="F3" s="12"/>
      <c r="G3" s="12"/>
    </row>
    <row r="4" spans="1:7" ht="30" customHeight="1" thickBot="1">
      <c r="A4" s="29" t="s">
        <v>57</v>
      </c>
      <c r="B4" s="30" t="s">
        <v>107</v>
      </c>
      <c r="C4" s="31" t="s">
        <v>95</v>
      </c>
      <c r="D4" s="32" t="s">
        <v>33</v>
      </c>
      <c r="E4" s="12"/>
      <c r="F4" s="12"/>
      <c r="G4" s="12"/>
    </row>
    <row r="5" spans="1:7" ht="30" customHeight="1" thickBot="1">
      <c r="A5" s="33" t="s">
        <v>56</v>
      </c>
      <c r="B5" s="34">
        <v>2128.1799999999998</v>
      </c>
      <c r="C5" s="35">
        <v>2113.5320649753498</v>
      </c>
      <c r="D5" s="36">
        <f>((B5-C5)/C5)*100</f>
        <v>0.69305478101752083</v>
      </c>
      <c r="E5" s="12"/>
      <c r="F5" s="12"/>
      <c r="G5" s="12"/>
    </row>
    <row r="6" spans="1:7" ht="23.25" customHeight="1">
      <c r="A6" s="12"/>
      <c r="B6" s="12"/>
      <c r="C6" s="164"/>
      <c r="D6" s="12"/>
      <c r="E6" s="12"/>
      <c r="F6" s="12"/>
      <c r="G6" s="12"/>
    </row>
    <row r="7" spans="1:7" ht="23.25" customHeight="1" thickBot="1">
      <c r="A7" s="12"/>
      <c r="B7" s="12"/>
      <c r="C7" s="163"/>
      <c r="D7" s="12"/>
      <c r="E7" s="12"/>
      <c r="F7" s="12"/>
      <c r="G7" s="12"/>
    </row>
    <row r="8" spans="1:7" ht="30" customHeight="1" thickBot="1">
      <c r="A8" s="25" t="s">
        <v>54</v>
      </c>
      <c r="B8" s="239" t="s">
        <v>42</v>
      </c>
      <c r="C8" s="240"/>
      <c r="D8" s="28" t="s">
        <v>72</v>
      </c>
      <c r="E8" s="12"/>
      <c r="F8" s="12"/>
      <c r="G8" s="12"/>
    </row>
    <row r="9" spans="1:7" ht="30" customHeight="1" thickBot="1">
      <c r="A9" s="29" t="s">
        <v>57</v>
      </c>
      <c r="B9" s="30" t="s">
        <v>107</v>
      </c>
      <c r="C9" s="31" t="s">
        <v>109</v>
      </c>
      <c r="D9" s="32" t="s">
        <v>33</v>
      </c>
    </row>
    <row r="10" spans="1:7" ht="30" customHeight="1" thickBot="1">
      <c r="A10" s="33" t="s">
        <v>56</v>
      </c>
      <c r="B10" s="34">
        <v>2128.1799999999998</v>
      </c>
      <c r="C10" s="35">
        <v>3792.7869999999998</v>
      </c>
      <c r="D10" s="36">
        <f>((B10-C10)/C10)*100</f>
        <v>-43.888755155509656</v>
      </c>
    </row>
    <row r="15" spans="1:7" ht="8.25" customHeight="1">
      <c r="A15" s="4"/>
      <c r="B15" s="2"/>
      <c r="C15" s="2"/>
      <c r="D15" s="2"/>
    </row>
  </sheetData>
  <mergeCells count="1">
    <mergeCell ref="B8:C8"/>
  </mergeCells>
  <conditionalFormatting sqref="D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4"/>
  <sheetViews>
    <sheetView showGridLines="0" zoomScaleNormal="100" workbookViewId="0">
      <selection activeCell="A8" sqref="A8"/>
    </sheetView>
  </sheetViews>
  <sheetFormatPr defaultRowHeight="12.75"/>
  <cols>
    <col min="1" max="1" width="40.710937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24.95" customHeight="1">
      <c r="A1" s="16" t="s">
        <v>75</v>
      </c>
      <c r="B1" s="12"/>
      <c r="C1" s="12"/>
      <c r="D1" s="12"/>
      <c r="E1" s="12"/>
      <c r="F1" s="12"/>
      <c r="G1" s="12"/>
    </row>
    <row r="2" spans="1:7" ht="24.95" customHeight="1" thickBot="1">
      <c r="A2" s="17"/>
      <c r="B2" s="18"/>
      <c r="C2" s="18"/>
      <c r="D2" s="18"/>
      <c r="E2" s="18"/>
      <c r="F2" s="18"/>
      <c r="G2" s="12"/>
    </row>
    <row r="3" spans="1:7" ht="30" customHeight="1" thickBot="1">
      <c r="A3" s="25" t="s">
        <v>54</v>
      </c>
      <c r="B3" s="26" t="s">
        <v>42</v>
      </c>
      <c r="C3" s="27"/>
      <c r="D3" s="28" t="s">
        <v>43</v>
      </c>
      <c r="E3" s="12"/>
      <c r="F3" s="12"/>
      <c r="G3" s="12"/>
    </row>
    <row r="4" spans="1:7" ht="30" customHeight="1" thickBot="1">
      <c r="A4" s="29" t="s">
        <v>57</v>
      </c>
      <c r="B4" s="30" t="s">
        <v>108</v>
      </c>
      <c r="C4" s="31" t="s">
        <v>96</v>
      </c>
      <c r="D4" s="32" t="s">
        <v>33</v>
      </c>
      <c r="E4" s="12"/>
      <c r="F4" s="12"/>
      <c r="G4" s="12"/>
    </row>
    <row r="5" spans="1:7" ht="30" customHeight="1" thickBot="1">
      <c r="A5" s="234" t="s">
        <v>66</v>
      </c>
      <c r="B5" s="235">
        <v>2453.7837442089499</v>
      </c>
      <c r="C5" s="236">
        <v>2642.58674433753</v>
      </c>
      <c r="D5" s="237">
        <f>((B5-C5)/C5)*100</f>
        <v>-7.1446282901835705</v>
      </c>
      <c r="E5" s="12"/>
      <c r="F5" s="12"/>
      <c r="G5" s="12"/>
    </row>
    <row r="6" spans="1:7">
      <c r="A6" s="12"/>
      <c r="B6" s="12"/>
      <c r="C6" s="165"/>
      <c r="D6" s="12"/>
      <c r="E6" s="12"/>
      <c r="F6" s="12"/>
      <c r="G6" s="12"/>
    </row>
    <row r="7" spans="1:7" ht="15.75">
      <c r="A7" s="211"/>
      <c r="B7" s="12"/>
      <c r="C7" s="12"/>
      <c r="D7" s="12"/>
      <c r="E7" s="12"/>
      <c r="F7" s="12"/>
      <c r="G7" s="12"/>
    </row>
    <row r="11" spans="1:7" ht="18.75">
      <c r="B11" s="233"/>
    </row>
    <row r="14" spans="1:7" ht="15.75">
      <c r="A14" s="4"/>
      <c r="B14" s="2"/>
      <c r="C14" s="2"/>
      <c r="D14" s="2"/>
    </row>
  </sheetData>
  <conditionalFormatting sqref="D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7"/>
  <sheetViews>
    <sheetView showGridLines="0" topLeftCell="A25" zoomScaleNormal="100" workbookViewId="0">
      <selection activeCell="E45" sqref="E45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570312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37" t="s">
        <v>76</v>
      </c>
      <c r="B1" s="38"/>
      <c r="C1" s="38"/>
      <c r="D1" s="38"/>
      <c r="E1" s="38"/>
      <c r="F1" s="38"/>
      <c r="G1" s="38"/>
      <c r="H1" s="39"/>
      <c r="I1" s="8"/>
    </row>
    <row r="2" spans="1:9" ht="18.75">
      <c r="A2" s="132" t="s">
        <v>97</v>
      </c>
      <c r="B2" s="38"/>
      <c r="C2" s="38"/>
      <c r="D2" s="38"/>
      <c r="E2" s="38"/>
      <c r="F2" s="38"/>
      <c r="G2" s="38"/>
      <c r="H2" s="40"/>
    </row>
    <row r="3" spans="1:9" ht="23.25" customHeight="1">
      <c r="A3" s="41" t="s">
        <v>25</v>
      </c>
      <c r="B3" s="42"/>
      <c r="C3" s="42"/>
      <c r="D3" s="42"/>
      <c r="E3" s="42"/>
      <c r="F3" s="42"/>
      <c r="G3" s="42"/>
      <c r="H3" s="40"/>
    </row>
    <row r="4" spans="1:9" ht="15.75" customHeight="1" thickBot="1">
      <c r="A4" s="43" t="s">
        <v>28</v>
      </c>
      <c r="B4" s="40"/>
      <c r="C4" s="40"/>
      <c r="D4" s="40"/>
      <c r="E4" s="40"/>
      <c r="F4" s="40"/>
      <c r="G4" s="40"/>
      <c r="H4" s="40"/>
    </row>
    <row r="5" spans="1:9" ht="21.75" thickBot="1">
      <c r="A5" s="44" t="s">
        <v>16</v>
      </c>
      <c r="B5" s="45"/>
      <c r="C5" s="45"/>
      <c r="D5" s="45"/>
      <c r="E5" s="45"/>
      <c r="F5" s="45"/>
      <c r="G5" s="46"/>
      <c r="H5" s="40"/>
    </row>
    <row r="6" spans="1:9" ht="19.5" thickBot="1">
      <c r="A6" s="47" t="s">
        <v>98</v>
      </c>
      <c r="B6" s="48"/>
      <c r="C6" s="49"/>
      <c r="D6" s="12"/>
      <c r="E6" s="143" t="s">
        <v>99</v>
      </c>
      <c r="F6" s="144"/>
      <c r="G6" s="145"/>
      <c r="H6" s="146"/>
    </row>
    <row r="7" spans="1:9" ht="30.75" thickBot="1">
      <c r="A7" s="50" t="s">
        <v>17</v>
      </c>
      <c r="B7" s="51" t="s">
        <v>40</v>
      </c>
      <c r="C7" s="52" t="s">
        <v>41</v>
      </c>
      <c r="D7" s="12"/>
      <c r="E7" s="147" t="s">
        <v>17</v>
      </c>
      <c r="F7" s="158" t="s">
        <v>40</v>
      </c>
      <c r="G7" s="148" t="s">
        <v>41</v>
      </c>
      <c r="H7" s="146"/>
    </row>
    <row r="8" spans="1:9" ht="20.100000000000001" customHeight="1" thickBot="1">
      <c r="A8" s="53" t="s">
        <v>26</v>
      </c>
      <c r="B8" s="54">
        <v>411877.69199999998</v>
      </c>
      <c r="C8" s="55">
        <v>488115.34499999997</v>
      </c>
      <c r="D8" s="12"/>
      <c r="E8" s="53" t="s">
        <v>26</v>
      </c>
      <c r="F8" s="159">
        <v>506531.06400000001</v>
      </c>
      <c r="G8" s="56">
        <v>719953.152</v>
      </c>
      <c r="H8" s="146"/>
    </row>
    <row r="9" spans="1:9" ht="15.75">
      <c r="A9" s="57" t="s">
        <v>23</v>
      </c>
      <c r="B9" s="58"/>
      <c r="C9" s="59"/>
      <c r="D9" s="12"/>
      <c r="E9" s="57" t="s">
        <v>23</v>
      </c>
      <c r="F9" s="58"/>
      <c r="G9" s="59"/>
      <c r="H9" s="146"/>
    </row>
    <row r="10" spans="1:9" ht="15.75">
      <c r="A10" s="60" t="s">
        <v>55</v>
      </c>
      <c r="B10" s="61">
        <v>283002.67200000002</v>
      </c>
      <c r="C10" s="62">
        <v>324008.44799999997</v>
      </c>
      <c r="D10" s="12"/>
      <c r="E10" s="60" t="s">
        <v>55</v>
      </c>
      <c r="F10" s="160">
        <v>235714.28599999999</v>
      </c>
      <c r="G10" s="63">
        <v>282293.81</v>
      </c>
      <c r="H10" s="146"/>
    </row>
    <row r="11" spans="1:9" ht="15.75">
      <c r="A11" s="64" t="s">
        <v>20</v>
      </c>
      <c r="B11" s="65">
        <v>107771.662</v>
      </c>
      <c r="C11" s="66">
        <v>124815.29700000001</v>
      </c>
      <c r="D11" s="12"/>
      <c r="E11" s="64" t="s">
        <v>20</v>
      </c>
      <c r="F11" s="65">
        <v>111534.163</v>
      </c>
      <c r="G11" s="66">
        <v>125732.67600000001</v>
      </c>
      <c r="H11" s="146"/>
    </row>
    <row r="12" spans="1:9" ht="15.75">
      <c r="A12" s="64" t="s">
        <v>65</v>
      </c>
      <c r="B12" s="65">
        <v>33763.362000000001</v>
      </c>
      <c r="C12" s="66">
        <v>36107.063999999998</v>
      </c>
      <c r="D12" s="12"/>
      <c r="E12" s="64" t="s">
        <v>29</v>
      </c>
      <c r="F12" s="65">
        <v>21043.457999999999</v>
      </c>
      <c r="G12" s="66">
        <v>26779.212</v>
      </c>
      <c r="H12" s="146"/>
    </row>
    <row r="13" spans="1:9" ht="15.75">
      <c r="A13" s="64" t="s">
        <v>29</v>
      </c>
      <c r="B13" s="65">
        <v>26784.526000000002</v>
      </c>
      <c r="C13" s="66">
        <v>31100.014999999999</v>
      </c>
      <c r="D13" s="12"/>
      <c r="E13" s="64" t="s">
        <v>65</v>
      </c>
      <c r="F13" s="65">
        <v>17477.144</v>
      </c>
      <c r="G13" s="66">
        <v>24564.704000000002</v>
      </c>
      <c r="H13" s="146"/>
    </row>
    <row r="14" spans="1:9" ht="15.75">
      <c r="A14" s="64" t="s">
        <v>37</v>
      </c>
      <c r="B14" s="65">
        <v>21823.202000000001</v>
      </c>
      <c r="C14" s="66">
        <v>23765.543000000001</v>
      </c>
      <c r="D14" s="12"/>
      <c r="E14" s="64" t="s">
        <v>37</v>
      </c>
      <c r="F14" s="65">
        <v>17377.905999999999</v>
      </c>
      <c r="G14" s="66">
        <v>20783.462</v>
      </c>
      <c r="H14" s="146"/>
    </row>
    <row r="15" spans="1:9" ht="15.75">
      <c r="A15" s="64" t="s">
        <v>21</v>
      </c>
      <c r="B15" s="65">
        <v>18137.036</v>
      </c>
      <c r="C15" s="66">
        <v>19365.084999999999</v>
      </c>
      <c r="D15" s="12"/>
      <c r="E15" s="64" t="s">
        <v>84</v>
      </c>
      <c r="F15" s="65">
        <v>9943.1569999999992</v>
      </c>
      <c r="G15" s="66">
        <v>12629.484</v>
      </c>
      <c r="H15" s="146"/>
    </row>
    <row r="16" spans="1:9" ht="16.5" thickBot="1">
      <c r="A16" s="64" t="s">
        <v>101</v>
      </c>
      <c r="B16" s="65">
        <v>11537</v>
      </c>
      <c r="C16" s="66">
        <v>16827.491999999998</v>
      </c>
      <c r="D16" s="12"/>
      <c r="E16" s="64" t="s">
        <v>21</v>
      </c>
      <c r="F16" s="65">
        <v>7461.9920000000002</v>
      </c>
      <c r="G16" s="66">
        <v>8237.2520000000004</v>
      </c>
      <c r="H16" s="146"/>
    </row>
    <row r="17" spans="1:9" ht="19.5" customHeight="1">
      <c r="A17" s="67" t="s">
        <v>27</v>
      </c>
      <c r="B17" s="68">
        <v>128875.02</v>
      </c>
      <c r="C17" s="69">
        <v>164106.897</v>
      </c>
      <c r="D17" s="12"/>
      <c r="E17" s="67" t="s">
        <v>27</v>
      </c>
      <c r="F17" s="161">
        <v>270816.77799999999</v>
      </c>
      <c r="G17" s="70">
        <v>437659.342</v>
      </c>
      <c r="H17" s="146"/>
    </row>
    <row r="18" spans="1:9" ht="15.75">
      <c r="A18" s="64" t="s">
        <v>77</v>
      </c>
      <c r="B18" s="65">
        <v>87979.153000000006</v>
      </c>
      <c r="C18" s="66">
        <v>106496.24</v>
      </c>
      <c r="D18" s="12"/>
      <c r="E18" s="64" t="s">
        <v>22</v>
      </c>
      <c r="F18" s="65">
        <v>53755.019</v>
      </c>
      <c r="G18" s="66">
        <v>81787.441999999995</v>
      </c>
      <c r="H18" s="146"/>
    </row>
    <row r="19" spans="1:9" ht="15.75">
      <c r="A19" s="64" t="s">
        <v>22</v>
      </c>
      <c r="B19" s="65">
        <v>38176.042999999998</v>
      </c>
      <c r="C19" s="66">
        <v>52820.08</v>
      </c>
      <c r="D19" s="12"/>
      <c r="E19" s="64" t="s">
        <v>77</v>
      </c>
      <c r="F19" s="65">
        <v>30277.792000000001</v>
      </c>
      <c r="G19" s="66">
        <v>37396.351999999999</v>
      </c>
      <c r="H19" s="146"/>
    </row>
    <row r="20" spans="1:9" ht="15.75">
      <c r="A20" s="64" t="s">
        <v>92</v>
      </c>
      <c r="B20" s="65">
        <v>1082.681</v>
      </c>
      <c r="C20" s="66">
        <v>2434.65</v>
      </c>
      <c r="D20" s="12"/>
      <c r="E20" s="64" t="s">
        <v>89</v>
      </c>
      <c r="F20" s="65">
        <v>25823.386999999999</v>
      </c>
      <c r="G20" s="66">
        <v>44128</v>
      </c>
      <c r="H20" s="146"/>
    </row>
    <row r="21" spans="1:9" ht="15.75">
      <c r="A21" s="64" t="s">
        <v>93</v>
      </c>
      <c r="B21" s="65">
        <v>382.80099999999999</v>
      </c>
      <c r="C21" s="66">
        <v>506</v>
      </c>
      <c r="D21" s="12"/>
      <c r="E21" s="64" t="s">
        <v>85</v>
      </c>
      <c r="F21" s="65">
        <v>25312.329000000002</v>
      </c>
      <c r="G21" s="66">
        <v>40307.447999999997</v>
      </c>
      <c r="H21" s="146"/>
    </row>
    <row r="22" spans="1:9" ht="15.75">
      <c r="A22" s="142" t="s">
        <v>102</v>
      </c>
      <c r="B22" s="65">
        <v>268.41199999999998</v>
      </c>
      <c r="C22" s="66">
        <v>997.5</v>
      </c>
      <c r="D22" s="12"/>
      <c r="E22" s="142" t="s">
        <v>86</v>
      </c>
      <c r="F22" s="65">
        <v>24049.32</v>
      </c>
      <c r="G22" s="66">
        <v>41215.25</v>
      </c>
      <c r="H22" s="146"/>
    </row>
    <row r="23" spans="1:9" ht="16.5" thickBot="1">
      <c r="A23" s="139" t="s">
        <v>48</v>
      </c>
      <c r="B23" s="140">
        <v>246.035</v>
      </c>
      <c r="C23" s="141">
        <v>131.893</v>
      </c>
      <c r="D23" s="12"/>
      <c r="E23" s="138" t="s">
        <v>94</v>
      </c>
      <c r="F23" s="140">
        <v>19716.126</v>
      </c>
      <c r="G23" s="141">
        <v>35428.6</v>
      </c>
      <c r="H23" s="146"/>
    </row>
    <row r="24" spans="1:9">
      <c r="A24" s="73" t="s">
        <v>39</v>
      </c>
      <c r="B24" s="74"/>
      <c r="C24" s="74"/>
      <c r="D24" s="12"/>
      <c r="E24" s="149"/>
      <c r="F24" s="149"/>
      <c r="G24" s="149"/>
      <c r="H24" s="149"/>
    </row>
    <row r="25" spans="1:9" ht="17.25" customHeight="1" thickBot="1">
      <c r="A25" s="150" t="s">
        <v>28</v>
      </c>
      <c r="B25" s="75"/>
      <c r="C25" s="75"/>
      <c r="D25" s="75"/>
      <c r="E25" s="75"/>
      <c r="F25" s="75"/>
      <c r="G25" s="75"/>
      <c r="H25" s="146"/>
    </row>
    <row r="26" spans="1:9" ht="21.75" thickBot="1">
      <c r="A26" s="241" t="s">
        <v>18</v>
      </c>
      <c r="B26" s="242"/>
      <c r="C26" s="242"/>
      <c r="D26" s="242"/>
      <c r="E26" s="242"/>
      <c r="F26" s="242"/>
      <c r="G26" s="243"/>
      <c r="H26" s="40"/>
    </row>
    <row r="27" spans="1:9" ht="19.5" thickBot="1">
      <c r="A27" s="151" t="s">
        <v>100</v>
      </c>
      <c r="B27" s="152"/>
      <c r="C27" s="153"/>
      <c r="D27" s="154"/>
      <c r="E27" s="143" t="s">
        <v>99</v>
      </c>
      <c r="F27" s="144"/>
      <c r="G27" s="145"/>
      <c r="H27" s="40"/>
    </row>
    <row r="28" spans="1:9" ht="30.75" thickBot="1">
      <c r="A28" s="76" t="s">
        <v>17</v>
      </c>
      <c r="B28" s="51" t="s">
        <v>40</v>
      </c>
      <c r="C28" s="77" t="s">
        <v>41</v>
      </c>
      <c r="D28" s="154"/>
      <c r="E28" s="78" t="s">
        <v>17</v>
      </c>
      <c r="F28" s="51" t="s">
        <v>40</v>
      </c>
      <c r="G28" s="79" t="s">
        <v>41</v>
      </c>
      <c r="H28" s="40"/>
    </row>
    <row r="29" spans="1:9" ht="20.100000000000001" customHeight="1" thickBot="1">
      <c r="A29" s="53" t="s">
        <v>26</v>
      </c>
      <c r="B29" s="54">
        <v>124213.163</v>
      </c>
      <c r="C29" s="55">
        <v>166685.128</v>
      </c>
      <c r="D29" s="154"/>
      <c r="E29" s="53" t="s">
        <v>26</v>
      </c>
      <c r="F29" s="159">
        <v>63931.406000000003</v>
      </c>
      <c r="G29" s="56">
        <v>82623.451000000001</v>
      </c>
      <c r="H29" s="40"/>
      <c r="I29" s="9"/>
    </row>
    <row r="30" spans="1:9" ht="15.75">
      <c r="A30" s="57" t="s">
        <v>23</v>
      </c>
      <c r="B30" s="58"/>
      <c r="C30" s="59"/>
      <c r="D30" s="154"/>
      <c r="E30" s="57" t="s">
        <v>23</v>
      </c>
      <c r="F30" s="58"/>
      <c r="G30" s="59"/>
      <c r="H30" s="40"/>
    </row>
    <row r="31" spans="1:9" ht="15.75">
      <c r="A31" s="60" t="s">
        <v>55</v>
      </c>
      <c r="B31" s="61">
        <v>56944.608</v>
      </c>
      <c r="C31" s="62">
        <v>58256.692999999999</v>
      </c>
      <c r="D31" s="154"/>
      <c r="E31" s="60" t="s">
        <v>55</v>
      </c>
      <c r="F31" s="160">
        <v>49597.881999999998</v>
      </c>
      <c r="G31" s="63">
        <v>63279.082000000002</v>
      </c>
      <c r="H31" s="40"/>
    </row>
    <row r="32" spans="1:9" ht="15.75">
      <c r="A32" s="64" t="s">
        <v>64</v>
      </c>
      <c r="B32" s="65">
        <v>13636.434999999999</v>
      </c>
      <c r="C32" s="66">
        <v>11528.154</v>
      </c>
      <c r="D32" s="154"/>
      <c r="E32" s="64" t="s">
        <v>20</v>
      </c>
      <c r="F32" s="65">
        <v>13434.373</v>
      </c>
      <c r="G32" s="66">
        <v>17791.236000000001</v>
      </c>
      <c r="H32" s="40"/>
    </row>
    <row r="33" spans="1:12" ht="15.75">
      <c r="A33" s="64" t="s">
        <v>20</v>
      </c>
      <c r="B33" s="65">
        <v>12012.519</v>
      </c>
      <c r="C33" s="66">
        <v>13567.195</v>
      </c>
      <c r="D33" s="154"/>
      <c r="E33" s="64" t="s">
        <v>21</v>
      </c>
      <c r="F33" s="65">
        <v>13339.387000000001</v>
      </c>
      <c r="G33" s="66">
        <v>18427.578000000001</v>
      </c>
      <c r="H33" s="40"/>
    </row>
    <row r="34" spans="1:12" ht="16.5" thickBot="1">
      <c r="A34" s="64" t="s">
        <v>21</v>
      </c>
      <c r="B34" s="65">
        <v>10693.726000000001</v>
      </c>
      <c r="C34" s="66">
        <v>12481.23</v>
      </c>
      <c r="D34" s="154"/>
      <c r="E34" s="64" t="s">
        <v>88</v>
      </c>
      <c r="F34" s="65">
        <v>7307.7139999999999</v>
      </c>
      <c r="G34" s="66">
        <v>8789.0560000000005</v>
      </c>
      <c r="H34" s="40"/>
    </row>
    <row r="35" spans="1:12" ht="19.5" customHeight="1">
      <c r="A35" s="67" t="s">
        <v>27</v>
      </c>
      <c r="B35" s="68">
        <v>67268.554999999993</v>
      </c>
      <c r="C35" s="69">
        <v>108428.435</v>
      </c>
      <c r="D35" s="154"/>
      <c r="E35" s="67" t="s">
        <v>27</v>
      </c>
      <c r="F35" s="161">
        <v>14333.523999999999</v>
      </c>
      <c r="G35" s="70">
        <v>19344.368999999999</v>
      </c>
      <c r="H35" s="40"/>
    </row>
    <row r="36" spans="1:12" ht="17.25" customHeight="1">
      <c r="A36" s="64" t="s">
        <v>48</v>
      </c>
      <c r="B36" s="65">
        <v>23408.665000000001</v>
      </c>
      <c r="C36" s="66">
        <v>29182.81</v>
      </c>
      <c r="D36" s="154"/>
      <c r="E36" s="64" t="s">
        <v>48</v>
      </c>
      <c r="F36" s="65">
        <v>7274.86</v>
      </c>
      <c r="G36" s="66">
        <v>11974.295</v>
      </c>
      <c r="H36" s="40"/>
      <c r="I36" s="11"/>
      <c r="L36" s="10"/>
    </row>
    <row r="37" spans="1:12" ht="15.75">
      <c r="A37" s="64" t="s">
        <v>90</v>
      </c>
      <c r="B37" s="65">
        <v>12917.701999999999</v>
      </c>
      <c r="C37" s="66">
        <v>25873.24</v>
      </c>
      <c r="D37" s="154"/>
      <c r="E37" s="64" t="s">
        <v>24</v>
      </c>
      <c r="F37" s="65">
        <v>2733.3980000000001</v>
      </c>
      <c r="G37" s="66">
        <v>3108.665</v>
      </c>
      <c r="H37" s="40"/>
    </row>
    <row r="38" spans="1:12" ht="16.5" thickBot="1">
      <c r="A38" s="71" t="s">
        <v>87</v>
      </c>
      <c r="B38" s="162">
        <v>12324.766</v>
      </c>
      <c r="C38" s="72">
        <v>25579.8</v>
      </c>
      <c r="D38" s="154"/>
      <c r="E38" s="71" t="s">
        <v>77</v>
      </c>
      <c r="F38" s="162">
        <v>918.86800000000005</v>
      </c>
      <c r="G38" s="72">
        <v>527.71699999999998</v>
      </c>
      <c r="H38" s="40"/>
    </row>
    <row r="39" spans="1:12">
      <c r="A39" s="73" t="s">
        <v>39</v>
      </c>
      <c r="B39" s="149"/>
      <c r="C39" s="149"/>
      <c r="D39" s="154"/>
      <c r="E39" s="149"/>
      <c r="F39" s="149"/>
      <c r="G39" s="149"/>
      <c r="H39" s="40"/>
    </row>
    <row r="40" spans="1:12">
      <c r="A40" s="155"/>
      <c r="B40" s="155"/>
      <c r="C40" s="155"/>
      <c r="D40" s="156"/>
      <c r="E40" s="155"/>
      <c r="F40" s="157"/>
      <c r="G40" s="157"/>
    </row>
    <row r="41" spans="1:12">
      <c r="A41" s="155"/>
      <c r="B41" s="155"/>
      <c r="C41" s="155"/>
      <c r="D41" s="156"/>
      <c r="E41" s="155"/>
      <c r="F41" s="155"/>
      <c r="G41" s="155"/>
    </row>
    <row r="42" spans="1:12">
      <c r="D42"/>
    </row>
    <row r="67" spans="3:3">
      <c r="C67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I-IX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2024-12-20T14:00:39Z</dcterms:modified>
</cp:coreProperties>
</file>