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arbara.szmidt\Desktop\Zapytanie maszt II\"/>
    </mc:Choice>
  </mc:AlternateContent>
  <xr:revisionPtr revIDLastSave="0" documentId="13_ncr:1_{E02D2070-BD3B-497A-87B4-7D5633A148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3" i="1" l="1"/>
  <c r="G44" i="1" s="1"/>
  <c r="G45" i="1" s="1"/>
  <c r="G46" i="1" s="1"/>
</calcChain>
</file>

<file path=xl/sharedStrings.xml><?xml version="1.0" encoding="utf-8"?>
<sst xmlns="http://schemas.openxmlformats.org/spreadsheetml/2006/main" count="162" uniqueCount="127">
  <si>
    <t xml:space="preserve">Kosztorys ofertowy   </t>
  </si>
  <si>
    <t>Lp.</t>
  </si>
  <si>
    <t>Podstawa</t>
  </si>
  <si>
    <t>Opis robót</t>
  </si>
  <si>
    <t>Jednostka</t>
  </si>
  <si>
    <t>Obmiar</t>
  </si>
  <si>
    <t>Cena jedn.</t>
  </si>
  <si>
    <t>1</t>
  </si>
  <si>
    <t>2</t>
  </si>
  <si>
    <t>3</t>
  </si>
  <si>
    <t>4</t>
  </si>
  <si>
    <t>5</t>
  </si>
  <si>
    <t>6</t>
  </si>
  <si>
    <t>7</t>
  </si>
  <si>
    <t>8</t>
  </si>
  <si>
    <t>KNR 5-06 1203-04</t>
  </si>
  <si>
    <t/>
  </si>
  <si>
    <t>Demontaż na masztach konstrukcji wsporczych o ciężarze 5kg - demontaż wysiegników anten.</t>
  </si>
  <si>
    <t>szt</t>
  </si>
  <si>
    <t>KNR 5-06 1207-05</t>
  </si>
  <si>
    <t>Demontaż na masztach kabli lub przewodów o średnicy 30mm</t>
  </si>
  <si>
    <t>m</t>
  </si>
  <si>
    <t>KNR 5-06 0906-07</t>
  </si>
  <si>
    <t>Ustawienie bębna z liną stalową</t>
  </si>
  <si>
    <t>ustawienie</t>
  </si>
  <si>
    <t>KNR 5-06 0906-04</t>
  </si>
  <si>
    <t>Wykonanie (przygotowanie) odcinka lin stalowych na odciągi o średnicy 10mm UWAGA! Lina stalowa ocynkowana fi 10mm WS 6x36+IWRC 1960 sZ wg EN 12385-4</t>
  </si>
  <si>
    <t>KNR 5-06 0912-02</t>
  </si>
  <si>
    <t>Demontaż odciągu z liny o średnicy 8mm na maszcie o wysokości 30mm</t>
  </si>
  <si>
    <t>odciąg</t>
  </si>
  <si>
    <t>KNR 4-06 0116-01</t>
  </si>
  <si>
    <t>Zdejmowanie śrub konstrukcyjnych o średnicy powyżej 20mm do 32mm na wysokości do 22m do 10szt na jednym stanowisku</t>
  </si>
  <si>
    <t>KNR 5-06 0908-03</t>
  </si>
  <si>
    <t>Montaż w odciągu kauszy z 3 zaciskami na linie o średnicy 8mm</t>
  </si>
  <si>
    <t>Montaż szekli 6,5t  przy średnicy liniy 8mm</t>
  </si>
  <si>
    <t>9</t>
  </si>
  <si>
    <t>Zamocowanie odciągu z liny o średnicy 8mm na maszcie o wysokości 30mm</t>
  </si>
  <si>
    <t>10</t>
  </si>
  <si>
    <t>KNR 4-06 0113-01</t>
  </si>
  <si>
    <t>Montaż śrub rzymskich M 30</t>
  </si>
  <si>
    <t>11</t>
  </si>
  <si>
    <t>KNR 5-06 0914-01</t>
  </si>
  <si>
    <t>Regulacja i pomiary naciągów wstępnych odciągów masztów antenowych z liny o średnicy 8mm zamocowanych na wysokości 10,40m</t>
  </si>
  <si>
    <t>poziom</t>
  </si>
  <si>
    <t>12</t>
  </si>
  <si>
    <t>KNR 5-06 0914-02</t>
  </si>
  <si>
    <t>Regulacja i pomiary naciągów wstępnych odciągów masztów antenowych z liny o średnicy 8mm zamocowanych na wysokości 20,40m</t>
  </si>
  <si>
    <t>13</t>
  </si>
  <si>
    <t>KNR 5-06 0914-03</t>
  </si>
  <si>
    <t>Regulacja i pomiary naciągów wstępnych odciągów masztów antenowych z liny o średnicy 8mm zamocowanych na wysokości 29,40m</t>
  </si>
  <si>
    <t>14</t>
  </si>
  <si>
    <t>KNR-W 7-12 0101-05</t>
  </si>
  <si>
    <t>Czyszczenie przez szczotkowanie ręczne od stanu wyjściowego powierzchni B do trzeciego stopnia czystości rurociągów stalowych o średnicy zewnętrznej od 58mm do 219mm</t>
  </si>
  <si>
    <t>m2</t>
  </si>
  <si>
    <t>15</t>
  </si>
  <si>
    <t>KNR-W 7-12 0101-03</t>
  </si>
  <si>
    <t>Czyszczenie przez szczotkowanie ręczne od stanu wyjściowego powierzchni B do trzeciego stopnia czystości konstrukcji stalowych szkieletowych - stopnie włazowe, wózek kamery, wyciagarka, prowadnice wózka.</t>
  </si>
  <si>
    <t>16</t>
  </si>
  <si>
    <t>KNR-W 7-12 0105-04</t>
  </si>
  <si>
    <t>Odtłuszczanie jednokrotne powierzchni rurociągów stalowych - poz.14.</t>
  </si>
  <si>
    <t>17</t>
  </si>
  <si>
    <t>Odtłuszczanie jednokrotne powierzchni rurociągów stalowych - poz.15.</t>
  </si>
  <si>
    <t>18</t>
  </si>
  <si>
    <t>KNR-W 7-12 0202-05</t>
  </si>
  <si>
    <t>Malowanie pędzlem farbami olejnymi do gruntowania przeciwrdzewnymi rurociągów o średnicy zewnętrznej od 58 do 219mm - w budowlach na wys. 15-35m - robota w pasach ochronnych. Farba syntetyczna do gruntowania, reaktywna, antykorozyjna - poz. 16.</t>
  </si>
  <si>
    <t>19</t>
  </si>
  <si>
    <t>KNR-W 7-12 0213-05</t>
  </si>
  <si>
    <t>Malowanie pędzlem emaliami chlorokauczukowymi ogólnego stosowania rurociągów stalowych o średnicy zewnętrznej od 58mm do 219mm - w budowlach na wys. 15-35m - robota w pasach ochronnych</t>
  </si>
  <si>
    <t>20</t>
  </si>
  <si>
    <t>KNR 5-08 0101-06</t>
  </si>
  <si>
    <t>Montaż uchwytów pod rury winidurowe układane pojedynczo do konstrukcji - przykręcenie do konstrukcji</t>
  </si>
  <si>
    <t>21</t>
  </si>
  <si>
    <t>KNR 5-08 0110-03</t>
  </si>
  <si>
    <t>Rury winidurowe o średnicy do 37mm układane na tynku na gotowych uchwytach</t>
  </si>
  <si>
    <t>22</t>
  </si>
  <si>
    <t>KNR 5-06 1201-04</t>
  </si>
  <si>
    <t>Montaż skrzynek bezpiecznikowych SBI3x25 na maszcie UWAGA! Rozdzielnica RN65 1x8 IP-65, wyłącznik różnicowoprądowy P 302 2P 25A, wyłącznik nadprądowy S 301 1P B 10A 6000A, rozłącznik izolacyjny FR 302 32A 2P, gniazdo typ E na szynę DIN 16A, wsk. LED.</t>
  </si>
  <si>
    <t>23</t>
  </si>
  <si>
    <t>KNR 5-08 0309-08</t>
  </si>
  <si>
    <t>Przykręcenie gniazd wtyczkowych bryzgoszczelnych 3-biegunowych z uziemieniem o obciążalności przewodów do 16A/2,5mm2</t>
  </si>
  <si>
    <t>24</t>
  </si>
  <si>
    <t>KNR 5-06 1402-04</t>
  </si>
  <si>
    <t>Montaż anten stacjonarnych o masie 5kg na przygotowanej konstrukcji na wysokości 32m</t>
  </si>
  <si>
    <t>25</t>
  </si>
  <si>
    <t>KNR 5-08 0207-02</t>
  </si>
  <si>
    <t>Wciąganie do rur przewodów kabelkowych Cu o przekroju do 12mm2 (20mm2 dla Al) w powłoce polwinitowej - kabel YKY 3x2,5 0,6/1 kV</t>
  </si>
  <si>
    <t>26</t>
  </si>
  <si>
    <t>KNR 5-06 1203-06</t>
  </si>
  <si>
    <t>Montaż na masztach konstrukcji wsporczych o ciężarze 15kg -montaz konstrukcji wsporczej pod kamerę oraz anteny radioliniowe.</t>
  </si>
  <si>
    <t>27</t>
  </si>
  <si>
    <t>Zabezpieczenie antykorozyjne towotem śrub rzymskich, zacisków oraz połączeń śrubowych</t>
  </si>
  <si>
    <t>kpl</t>
  </si>
  <si>
    <t>28</t>
  </si>
  <si>
    <t>Montaż systemu asekuracji pionowej Soll GlideLoc</t>
  </si>
  <si>
    <t>29</t>
  </si>
  <si>
    <t>KNR 4-01 0104-01</t>
  </si>
  <si>
    <t>Wykopy o ścianach pionowych przy odkrywaniu odcinkami istniejących fundamentów głębokości do 1,5m w gruncie kategorii I-II - do wykonania izolacji fundamentów.</t>
  </si>
  <si>
    <t>m3</t>
  </si>
  <si>
    <t>30</t>
  </si>
  <si>
    <t>KNR-W 7-12 0301-02</t>
  </si>
  <si>
    <t>Czyszczenie ręczne poprzez szczotkowanie powierzchni betonowych i żelbetowych pionowych skośnych i cylindrycznych</t>
  </si>
  <si>
    <t>31</t>
  </si>
  <si>
    <t>KNR-W 7-12 0301-01</t>
  </si>
  <si>
    <t>Czyszczenie ręczne poprzez szczotkowanie powierzchni betonowych i żelbetowych poziomych</t>
  </si>
  <si>
    <t>32</t>
  </si>
  <si>
    <t>KNR-W 2-02 0603-07</t>
  </si>
  <si>
    <t>Izolacje przeciwwilgociwe powłokowe asfaltowe pionowe wykonywane na zimno z lepiku asfaltowego - pierwsza warstwa</t>
  </si>
  <si>
    <t>33</t>
  </si>
  <si>
    <t>KNR-W 2-02 0603-08</t>
  </si>
  <si>
    <t>Izolacje przeciwwilgociwe powłokowe asfaltowe pionowe wykonywane na zimno z lepiku asfaltowego - każda następna warstwa ponad jedną</t>
  </si>
  <si>
    <t>34</t>
  </si>
  <si>
    <t>KNR-W 2-02 0602-07</t>
  </si>
  <si>
    <t>Izolacje przeciwwilgociwe powłokowe asfaltowe poziome wykonywane na zimno z lepiku asfaltowego - pierwsza warstwa</t>
  </si>
  <si>
    <t>35</t>
  </si>
  <si>
    <t>KNR-W 2-02 0602-08</t>
  </si>
  <si>
    <t>Izolacje przeciwwilgociwe powłokowe asfaltowe poziome wykonywane na zimno z lepiku asfaltowego - każda następna warstwa ponad jedną</t>
  </si>
  <si>
    <t>36</t>
  </si>
  <si>
    <t>KNR 4-01 0105-01</t>
  </si>
  <si>
    <t>Zasypanie wykopów z przerzutem ziemi na odległość do 3m i ubiciem warstwami co 15cm w gruncie kategorii I-II - po wykonaniu izolacji fundamentów.</t>
  </si>
  <si>
    <t>Wartość netto</t>
  </si>
  <si>
    <t>RAZEM 1 Roboty remontowe masztu netto</t>
  </si>
  <si>
    <t>RAZEM kosztorys netto</t>
  </si>
  <si>
    <t xml:space="preserve">Razem kosztorys brutto </t>
  </si>
  <si>
    <t>VAT 23%</t>
  </si>
  <si>
    <t>UWAGA: PROSZĘ SPRAWDZIĆ FORMUŁY LICZĄCE !</t>
  </si>
  <si>
    <t>Załącznik nr 6 do zapytania ofertowego znak spr.: S.270.3.11.2024/II</t>
  </si>
  <si>
    <t>Roboty remontowe masztu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</si>
</sst>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2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46"/>
  <sheetViews>
    <sheetView tabSelected="1" workbookViewId="0">
      <selection sqref="A1:G1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ht="15.6" x14ac:dyDescent="0.3">
      <c r="A1" s="12" t="s">
        <v>125</v>
      </c>
      <c r="B1" s="12"/>
      <c r="C1" s="12"/>
      <c r="D1" s="12"/>
      <c r="E1" s="12"/>
      <c r="F1" s="12"/>
      <c r="G1" s="12"/>
    </row>
    <row r="2" spans="1:7" ht="15.6" x14ac:dyDescent="0.3">
      <c r="A2" s="10" t="s">
        <v>124</v>
      </c>
      <c r="B2" s="11"/>
      <c r="C2" s="11"/>
      <c r="D2" s="8"/>
      <c r="E2" s="8"/>
      <c r="F2" s="8"/>
      <c r="G2" s="8"/>
    </row>
    <row r="3" spans="1:7" ht="19.8" x14ac:dyDescent="0.3">
      <c r="A3" s="9" t="s">
        <v>0</v>
      </c>
      <c r="B3" s="9"/>
      <c r="C3" s="9"/>
      <c r="D3" s="9"/>
      <c r="E3" s="9"/>
      <c r="F3" s="9"/>
      <c r="G3" s="9"/>
    </row>
    <row r="4" spans="1:7" ht="27.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119</v>
      </c>
    </row>
    <row r="5" spans="1:7" x14ac:dyDescent="0.3">
      <c r="A5" s="1" t="s">
        <v>7</v>
      </c>
      <c r="B5" s="1" t="s">
        <v>8</v>
      </c>
      <c r="C5" s="1">
        <v>3</v>
      </c>
      <c r="D5" s="1">
        <v>4</v>
      </c>
      <c r="E5" s="1">
        <v>5</v>
      </c>
      <c r="F5" s="1">
        <v>6</v>
      </c>
      <c r="G5" s="1">
        <v>7</v>
      </c>
    </row>
    <row r="6" spans="1:7" x14ac:dyDescent="0.3">
      <c r="A6" s="2" t="s">
        <v>7</v>
      </c>
      <c r="B6" s="2"/>
      <c r="C6" s="2" t="s">
        <v>126</v>
      </c>
      <c r="D6" s="2"/>
      <c r="E6" s="2"/>
      <c r="F6" s="2"/>
      <c r="G6" s="2"/>
    </row>
    <row r="7" spans="1:7" ht="27.6" x14ac:dyDescent="0.3">
      <c r="A7" s="3" t="s">
        <v>7</v>
      </c>
      <c r="B7" s="3" t="s">
        <v>15</v>
      </c>
      <c r="C7" s="3" t="s">
        <v>17</v>
      </c>
      <c r="D7" s="3" t="s">
        <v>18</v>
      </c>
      <c r="E7" s="4">
        <v>2</v>
      </c>
      <c r="F7" s="4">
        <v>0</v>
      </c>
      <c r="G7" s="5">
        <f t="shared" ref="G7:G42" si="0">ROUND(E7*F7,2)</f>
        <v>0</v>
      </c>
    </row>
    <row r="8" spans="1:7" ht="27.6" x14ac:dyDescent="0.3">
      <c r="A8" s="3" t="s">
        <v>8</v>
      </c>
      <c r="B8" s="3" t="s">
        <v>19</v>
      </c>
      <c r="C8" s="3" t="s">
        <v>20</v>
      </c>
      <c r="D8" s="3" t="s">
        <v>21</v>
      </c>
      <c r="E8" s="4">
        <v>108</v>
      </c>
      <c r="F8" s="4">
        <v>0</v>
      </c>
      <c r="G8" s="5">
        <f t="shared" si="0"/>
        <v>0</v>
      </c>
    </row>
    <row r="9" spans="1:7" x14ac:dyDescent="0.3">
      <c r="A9" s="3" t="s">
        <v>9</v>
      </c>
      <c r="B9" s="3" t="s">
        <v>22</v>
      </c>
      <c r="C9" s="3" t="s">
        <v>23</v>
      </c>
      <c r="D9" s="3" t="s">
        <v>24</v>
      </c>
      <c r="E9" s="4">
        <v>1</v>
      </c>
      <c r="F9" s="4">
        <v>0</v>
      </c>
      <c r="G9" s="5">
        <f t="shared" si="0"/>
        <v>0</v>
      </c>
    </row>
    <row r="10" spans="1:7" ht="55.2" x14ac:dyDescent="0.3">
      <c r="A10" s="3" t="s">
        <v>10</v>
      </c>
      <c r="B10" s="3" t="s">
        <v>25</v>
      </c>
      <c r="C10" s="3" t="s">
        <v>26</v>
      </c>
      <c r="D10" s="3" t="s">
        <v>21</v>
      </c>
      <c r="E10" s="4">
        <v>287.10000000000002</v>
      </c>
      <c r="F10" s="4">
        <v>0</v>
      </c>
      <c r="G10" s="5">
        <f t="shared" si="0"/>
        <v>0</v>
      </c>
    </row>
    <row r="11" spans="1:7" ht="27.6" x14ac:dyDescent="0.3">
      <c r="A11" s="3" t="s">
        <v>11</v>
      </c>
      <c r="B11" s="3" t="s">
        <v>27</v>
      </c>
      <c r="C11" s="3" t="s">
        <v>28</v>
      </c>
      <c r="D11" s="3" t="s">
        <v>29</v>
      </c>
      <c r="E11" s="4">
        <v>9</v>
      </c>
      <c r="F11" s="4">
        <v>0</v>
      </c>
      <c r="G11" s="5">
        <f t="shared" si="0"/>
        <v>0</v>
      </c>
    </row>
    <row r="12" spans="1:7" ht="41.4" x14ac:dyDescent="0.3">
      <c r="A12" s="3" t="s">
        <v>12</v>
      </c>
      <c r="B12" s="3" t="s">
        <v>30</v>
      </c>
      <c r="C12" s="3" t="s">
        <v>31</v>
      </c>
      <c r="D12" s="3" t="s">
        <v>18</v>
      </c>
      <c r="E12" s="4">
        <v>9</v>
      </c>
      <c r="F12" s="4">
        <v>0</v>
      </c>
      <c r="G12" s="5">
        <f t="shared" si="0"/>
        <v>0</v>
      </c>
    </row>
    <row r="13" spans="1:7" ht="27.6" x14ac:dyDescent="0.3">
      <c r="A13" s="3" t="s">
        <v>13</v>
      </c>
      <c r="B13" s="3" t="s">
        <v>32</v>
      </c>
      <c r="C13" s="3" t="s">
        <v>33</v>
      </c>
      <c r="D13" s="3" t="s">
        <v>18</v>
      </c>
      <c r="E13" s="4">
        <v>18</v>
      </c>
      <c r="F13" s="4">
        <v>0</v>
      </c>
      <c r="G13" s="5">
        <f t="shared" si="0"/>
        <v>0</v>
      </c>
    </row>
    <row r="14" spans="1:7" x14ac:dyDescent="0.3">
      <c r="A14" s="3" t="s">
        <v>14</v>
      </c>
      <c r="B14" s="3" t="s">
        <v>32</v>
      </c>
      <c r="C14" s="3" t="s">
        <v>34</v>
      </c>
      <c r="D14" s="3" t="s">
        <v>18</v>
      </c>
      <c r="E14" s="4">
        <v>18</v>
      </c>
      <c r="F14" s="4">
        <v>0</v>
      </c>
      <c r="G14" s="5">
        <f t="shared" si="0"/>
        <v>0</v>
      </c>
    </row>
    <row r="15" spans="1:7" ht="27.6" x14ac:dyDescent="0.3">
      <c r="A15" s="3" t="s">
        <v>35</v>
      </c>
      <c r="B15" s="3" t="s">
        <v>27</v>
      </c>
      <c r="C15" s="3" t="s">
        <v>36</v>
      </c>
      <c r="D15" s="3" t="s">
        <v>29</v>
      </c>
      <c r="E15" s="4">
        <v>9</v>
      </c>
      <c r="F15" s="4">
        <v>0</v>
      </c>
      <c r="G15" s="5">
        <f t="shared" si="0"/>
        <v>0</v>
      </c>
    </row>
    <row r="16" spans="1:7" x14ac:dyDescent="0.3">
      <c r="A16" s="3" t="s">
        <v>37</v>
      </c>
      <c r="B16" s="3" t="s">
        <v>38</v>
      </c>
      <c r="C16" s="3" t="s">
        <v>39</v>
      </c>
      <c r="D16" s="3" t="s">
        <v>18</v>
      </c>
      <c r="E16" s="4">
        <v>9</v>
      </c>
      <c r="F16" s="4">
        <v>0</v>
      </c>
      <c r="G16" s="5">
        <f t="shared" si="0"/>
        <v>0</v>
      </c>
    </row>
    <row r="17" spans="1:7" ht="41.4" x14ac:dyDescent="0.3">
      <c r="A17" s="3" t="s">
        <v>40</v>
      </c>
      <c r="B17" s="3" t="s">
        <v>41</v>
      </c>
      <c r="C17" s="3" t="s">
        <v>42</v>
      </c>
      <c r="D17" s="3" t="s">
        <v>43</v>
      </c>
      <c r="E17" s="4">
        <v>1</v>
      </c>
      <c r="F17" s="4">
        <v>0</v>
      </c>
      <c r="G17" s="5">
        <f t="shared" si="0"/>
        <v>0</v>
      </c>
    </row>
    <row r="18" spans="1:7" ht="41.4" x14ac:dyDescent="0.3">
      <c r="A18" s="3" t="s">
        <v>44</v>
      </c>
      <c r="B18" s="3" t="s">
        <v>45</v>
      </c>
      <c r="C18" s="3" t="s">
        <v>46</v>
      </c>
      <c r="D18" s="3" t="s">
        <v>43</v>
      </c>
      <c r="E18" s="4">
        <v>1</v>
      </c>
      <c r="F18" s="4">
        <v>0</v>
      </c>
      <c r="G18" s="5">
        <f t="shared" si="0"/>
        <v>0</v>
      </c>
    </row>
    <row r="19" spans="1:7" ht="41.4" x14ac:dyDescent="0.3">
      <c r="A19" s="3" t="s">
        <v>47</v>
      </c>
      <c r="B19" s="3" t="s">
        <v>48</v>
      </c>
      <c r="C19" s="3" t="s">
        <v>49</v>
      </c>
      <c r="D19" s="3" t="s">
        <v>43</v>
      </c>
      <c r="E19" s="4">
        <v>1</v>
      </c>
      <c r="F19" s="4">
        <v>0</v>
      </c>
      <c r="G19" s="5">
        <f t="shared" si="0"/>
        <v>0</v>
      </c>
    </row>
    <row r="20" spans="1:7" ht="55.2" x14ac:dyDescent="0.3">
      <c r="A20" s="3" t="s">
        <v>50</v>
      </c>
      <c r="B20" s="3" t="s">
        <v>51</v>
      </c>
      <c r="C20" s="3" t="s">
        <v>52</v>
      </c>
      <c r="D20" s="3" t="s">
        <v>53</v>
      </c>
      <c r="E20" s="4">
        <v>22.004999999999999</v>
      </c>
      <c r="F20" s="4">
        <v>0</v>
      </c>
      <c r="G20" s="5">
        <f t="shared" si="0"/>
        <v>0</v>
      </c>
    </row>
    <row r="21" spans="1:7" ht="69" x14ac:dyDescent="0.3">
      <c r="A21" s="3" t="s">
        <v>54</v>
      </c>
      <c r="B21" s="3" t="s">
        <v>55</v>
      </c>
      <c r="C21" s="3" t="s">
        <v>56</v>
      </c>
      <c r="D21" s="3" t="s">
        <v>53</v>
      </c>
      <c r="E21" s="4">
        <v>35.277999999999999</v>
      </c>
      <c r="F21" s="4">
        <v>0</v>
      </c>
      <c r="G21" s="5">
        <f t="shared" si="0"/>
        <v>0</v>
      </c>
    </row>
    <row r="22" spans="1:7" ht="27.6" x14ac:dyDescent="0.3">
      <c r="A22" s="3" t="s">
        <v>57</v>
      </c>
      <c r="B22" s="3" t="s">
        <v>58</v>
      </c>
      <c r="C22" s="3" t="s">
        <v>59</v>
      </c>
      <c r="D22" s="3" t="s">
        <v>53</v>
      </c>
      <c r="E22" s="4">
        <v>22.004999999999999</v>
      </c>
      <c r="F22" s="4">
        <v>0</v>
      </c>
      <c r="G22" s="5">
        <f t="shared" si="0"/>
        <v>0</v>
      </c>
    </row>
    <row r="23" spans="1:7" ht="27.6" x14ac:dyDescent="0.3">
      <c r="A23" s="3" t="s">
        <v>60</v>
      </c>
      <c r="B23" s="3" t="s">
        <v>58</v>
      </c>
      <c r="C23" s="3" t="s">
        <v>61</v>
      </c>
      <c r="D23" s="3" t="s">
        <v>53</v>
      </c>
      <c r="E23" s="4">
        <v>35.277999999999999</v>
      </c>
      <c r="F23" s="4">
        <v>0</v>
      </c>
      <c r="G23" s="5">
        <f t="shared" si="0"/>
        <v>0</v>
      </c>
    </row>
    <row r="24" spans="1:7" ht="69" x14ac:dyDescent="0.3">
      <c r="A24" s="3" t="s">
        <v>62</v>
      </c>
      <c r="B24" s="3" t="s">
        <v>63</v>
      </c>
      <c r="C24" s="3" t="s">
        <v>64</v>
      </c>
      <c r="D24" s="3" t="s">
        <v>53</v>
      </c>
      <c r="E24" s="4">
        <v>22.004999999999999</v>
      </c>
      <c r="F24" s="4">
        <v>0</v>
      </c>
      <c r="G24" s="5">
        <f t="shared" si="0"/>
        <v>0</v>
      </c>
    </row>
    <row r="25" spans="1:7" ht="55.2" x14ac:dyDescent="0.3">
      <c r="A25" s="3" t="s">
        <v>65</v>
      </c>
      <c r="B25" s="3" t="s">
        <v>66</v>
      </c>
      <c r="C25" s="3" t="s">
        <v>67</v>
      </c>
      <c r="D25" s="3" t="s">
        <v>53</v>
      </c>
      <c r="E25" s="4">
        <v>35.277999999999999</v>
      </c>
      <c r="F25" s="4">
        <v>0</v>
      </c>
      <c r="G25" s="5">
        <f t="shared" si="0"/>
        <v>0</v>
      </c>
    </row>
    <row r="26" spans="1:7" ht="27.6" x14ac:dyDescent="0.3">
      <c r="A26" s="3" t="s">
        <v>68</v>
      </c>
      <c r="B26" s="3" t="s">
        <v>69</v>
      </c>
      <c r="C26" s="3" t="s">
        <v>70</v>
      </c>
      <c r="D26" s="3" t="s">
        <v>21</v>
      </c>
      <c r="E26" s="4">
        <v>32</v>
      </c>
      <c r="F26" s="4">
        <v>0</v>
      </c>
      <c r="G26" s="5">
        <f t="shared" si="0"/>
        <v>0</v>
      </c>
    </row>
    <row r="27" spans="1:7" ht="27.6" x14ac:dyDescent="0.3">
      <c r="A27" s="3" t="s">
        <v>71</v>
      </c>
      <c r="B27" s="3" t="s">
        <v>72</v>
      </c>
      <c r="C27" s="3" t="s">
        <v>73</v>
      </c>
      <c r="D27" s="3" t="s">
        <v>21</v>
      </c>
      <c r="E27" s="4">
        <v>32</v>
      </c>
      <c r="F27" s="4">
        <v>0</v>
      </c>
      <c r="G27" s="5">
        <f t="shared" si="0"/>
        <v>0</v>
      </c>
    </row>
    <row r="28" spans="1:7" ht="82.8" x14ac:dyDescent="0.3">
      <c r="A28" s="3" t="s">
        <v>74</v>
      </c>
      <c r="B28" s="3" t="s">
        <v>75</v>
      </c>
      <c r="C28" s="3" t="s">
        <v>76</v>
      </c>
      <c r="D28" s="3" t="s">
        <v>18</v>
      </c>
      <c r="E28" s="4">
        <v>1</v>
      </c>
      <c r="F28" s="4">
        <v>0</v>
      </c>
      <c r="G28" s="5">
        <f t="shared" si="0"/>
        <v>0</v>
      </c>
    </row>
    <row r="29" spans="1:7" ht="41.4" x14ac:dyDescent="0.3">
      <c r="A29" s="3" t="s">
        <v>77</v>
      </c>
      <c r="B29" s="3" t="s">
        <v>78</v>
      </c>
      <c r="C29" s="3" t="s">
        <v>79</v>
      </c>
      <c r="D29" s="3" t="s">
        <v>18</v>
      </c>
      <c r="E29" s="4">
        <v>2</v>
      </c>
      <c r="F29" s="4">
        <v>0</v>
      </c>
      <c r="G29" s="5">
        <f t="shared" si="0"/>
        <v>0</v>
      </c>
    </row>
    <row r="30" spans="1:7" ht="27.6" x14ac:dyDescent="0.3">
      <c r="A30" s="3" t="s">
        <v>80</v>
      </c>
      <c r="B30" s="3" t="s">
        <v>81</v>
      </c>
      <c r="C30" s="3" t="s">
        <v>82</v>
      </c>
      <c r="D30" s="3" t="s">
        <v>18</v>
      </c>
      <c r="E30" s="4">
        <v>1</v>
      </c>
      <c r="F30" s="4">
        <v>0</v>
      </c>
      <c r="G30" s="5">
        <f t="shared" si="0"/>
        <v>0</v>
      </c>
    </row>
    <row r="31" spans="1:7" ht="41.4" x14ac:dyDescent="0.3">
      <c r="A31" s="3" t="s">
        <v>83</v>
      </c>
      <c r="B31" s="3" t="s">
        <v>84</v>
      </c>
      <c r="C31" s="3" t="s">
        <v>85</v>
      </c>
      <c r="D31" s="3" t="s">
        <v>21</v>
      </c>
      <c r="E31" s="4">
        <v>35</v>
      </c>
      <c r="F31" s="4">
        <v>0</v>
      </c>
      <c r="G31" s="5">
        <f t="shared" si="0"/>
        <v>0</v>
      </c>
    </row>
    <row r="32" spans="1:7" ht="41.4" x14ac:dyDescent="0.3">
      <c r="A32" s="3" t="s">
        <v>86</v>
      </c>
      <c r="B32" s="3" t="s">
        <v>87</v>
      </c>
      <c r="C32" s="3" t="s">
        <v>88</v>
      </c>
      <c r="D32" s="3" t="s">
        <v>18</v>
      </c>
      <c r="E32" s="4">
        <v>1</v>
      </c>
      <c r="F32" s="4">
        <v>0</v>
      </c>
      <c r="G32" s="5">
        <f t="shared" si="0"/>
        <v>0</v>
      </c>
    </row>
    <row r="33" spans="1:7" ht="27.6" x14ac:dyDescent="0.3">
      <c r="A33" s="3" t="s">
        <v>89</v>
      </c>
      <c r="B33" s="3" t="s">
        <v>16</v>
      </c>
      <c r="C33" s="3" t="s">
        <v>90</v>
      </c>
      <c r="D33" s="3" t="s">
        <v>91</v>
      </c>
      <c r="E33" s="4">
        <v>1</v>
      </c>
      <c r="F33" s="4">
        <v>0</v>
      </c>
      <c r="G33" s="5">
        <f t="shared" si="0"/>
        <v>0</v>
      </c>
    </row>
    <row r="34" spans="1:7" x14ac:dyDescent="0.3">
      <c r="A34" s="3" t="s">
        <v>92</v>
      </c>
      <c r="B34" s="3" t="s">
        <v>16</v>
      </c>
      <c r="C34" s="3" t="s">
        <v>93</v>
      </c>
      <c r="D34" s="3" t="s">
        <v>91</v>
      </c>
      <c r="E34" s="4">
        <v>1</v>
      </c>
      <c r="F34" s="4">
        <v>0</v>
      </c>
      <c r="G34" s="5">
        <f t="shared" si="0"/>
        <v>0</v>
      </c>
    </row>
    <row r="35" spans="1:7" ht="55.2" x14ac:dyDescent="0.3">
      <c r="A35" s="3" t="s">
        <v>94</v>
      </c>
      <c r="B35" s="3" t="s">
        <v>95</v>
      </c>
      <c r="C35" s="3" t="s">
        <v>96</v>
      </c>
      <c r="D35" s="3" t="s">
        <v>97</v>
      </c>
      <c r="E35" s="4">
        <v>6.72</v>
      </c>
      <c r="F35" s="4">
        <v>0</v>
      </c>
      <c r="G35" s="5">
        <f t="shared" si="0"/>
        <v>0</v>
      </c>
    </row>
    <row r="36" spans="1:7" ht="41.4" x14ac:dyDescent="0.3">
      <c r="A36" s="3" t="s">
        <v>98</v>
      </c>
      <c r="B36" s="3" t="s">
        <v>99</v>
      </c>
      <c r="C36" s="3" t="s">
        <v>100</v>
      </c>
      <c r="D36" s="3" t="s">
        <v>53</v>
      </c>
      <c r="E36" s="4">
        <v>4.8</v>
      </c>
      <c r="F36" s="4">
        <v>0</v>
      </c>
      <c r="G36" s="5">
        <f t="shared" si="0"/>
        <v>0</v>
      </c>
    </row>
    <row r="37" spans="1:7" ht="27.6" x14ac:dyDescent="0.3">
      <c r="A37" s="3" t="s">
        <v>101</v>
      </c>
      <c r="B37" s="3" t="s">
        <v>102</v>
      </c>
      <c r="C37" s="3" t="s">
        <v>103</v>
      </c>
      <c r="D37" s="3" t="s">
        <v>53</v>
      </c>
      <c r="E37" s="4">
        <v>0.48</v>
      </c>
      <c r="F37" s="4">
        <v>0</v>
      </c>
      <c r="G37" s="5">
        <f t="shared" si="0"/>
        <v>0</v>
      </c>
    </row>
    <row r="38" spans="1:7" ht="41.4" x14ac:dyDescent="0.3">
      <c r="A38" s="3" t="s">
        <v>104</v>
      </c>
      <c r="B38" s="3" t="s">
        <v>105</v>
      </c>
      <c r="C38" s="3" t="s">
        <v>106</v>
      </c>
      <c r="D38" s="3" t="s">
        <v>53</v>
      </c>
      <c r="E38" s="4">
        <v>4.8</v>
      </c>
      <c r="F38" s="4">
        <v>0</v>
      </c>
      <c r="G38" s="5">
        <f t="shared" si="0"/>
        <v>0</v>
      </c>
    </row>
    <row r="39" spans="1:7" ht="41.4" x14ac:dyDescent="0.3">
      <c r="A39" s="3" t="s">
        <v>107</v>
      </c>
      <c r="B39" s="3" t="s">
        <v>108</v>
      </c>
      <c r="C39" s="3" t="s">
        <v>109</v>
      </c>
      <c r="D39" s="3" t="s">
        <v>53</v>
      </c>
      <c r="E39" s="4">
        <v>4.8</v>
      </c>
      <c r="F39" s="4">
        <v>0</v>
      </c>
      <c r="G39" s="5">
        <f t="shared" si="0"/>
        <v>0</v>
      </c>
    </row>
    <row r="40" spans="1:7" ht="41.4" x14ac:dyDescent="0.3">
      <c r="A40" s="3" t="s">
        <v>110</v>
      </c>
      <c r="B40" s="3" t="s">
        <v>111</v>
      </c>
      <c r="C40" s="3" t="s">
        <v>112</v>
      </c>
      <c r="D40" s="3" t="s">
        <v>53</v>
      </c>
      <c r="E40" s="4">
        <v>0.48</v>
      </c>
      <c r="F40" s="4">
        <v>0</v>
      </c>
      <c r="G40" s="5">
        <f t="shared" si="0"/>
        <v>0</v>
      </c>
    </row>
    <row r="41" spans="1:7" ht="41.4" x14ac:dyDescent="0.3">
      <c r="A41" s="3" t="s">
        <v>113</v>
      </c>
      <c r="B41" s="3" t="s">
        <v>114</v>
      </c>
      <c r="C41" s="3" t="s">
        <v>115</v>
      </c>
      <c r="D41" s="3" t="s">
        <v>53</v>
      </c>
      <c r="E41" s="4">
        <v>0.48</v>
      </c>
      <c r="F41" s="4">
        <v>0</v>
      </c>
      <c r="G41" s="5">
        <f t="shared" si="0"/>
        <v>0</v>
      </c>
    </row>
    <row r="42" spans="1:7" ht="41.4" x14ac:dyDescent="0.3">
      <c r="A42" s="3" t="s">
        <v>116</v>
      </c>
      <c r="B42" s="3" t="s">
        <v>117</v>
      </c>
      <c r="C42" s="3" t="s">
        <v>118</v>
      </c>
      <c r="D42" s="3" t="s">
        <v>97</v>
      </c>
      <c r="E42" s="4">
        <v>6.72</v>
      </c>
      <c r="F42" s="4">
        <v>0</v>
      </c>
      <c r="G42" s="5">
        <f t="shared" si="0"/>
        <v>0</v>
      </c>
    </row>
    <row r="43" spans="1:7" x14ac:dyDescent="0.3">
      <c r="A43" s="6"/>
      <c r="B43" s="6"/>
      <c r="C43" s="6" t="s">
        <v>120</v>
      </c>
      <c r="D43" s="6"/>
      <c r="E43" s="6"/>
      <c r="F43" s="6"/>
      <c r="G43" s="6">
        <f>SUM(G7:G42)</f>
        <v>0</v>
      </c>
    </row>
    <row r="44" spans="1:7" x14ac:dyDescent="0.3">
      <c r="A44" s="6"/>
      <c r="B44" s="6"/>
      <c r="C44" s="6" t="s">
        <v>121</v>
      </c>
      <c r="D44" s="6"/>
      <c r="E44" s="6"/>
      <c r="F44" s="6"/>
      <c r="G44" s="6">
        <f>G43</f>
        <v>0</v>
      </c>
    </row>
    <row r="45" spans="1:7" x14ac:dyDescent="0.3">
      <c r="A45" s="6"/>
      <c r="B45" s="6"/>
      <c r="C45" s="6" t="s">
        <v>123</v>
      </c>
      <c r="D45" s="6"/>
      <c r="E45" s="6"/>
      <c r="F45" s="6"/>
      <c r="G45" s="6">
        <f>ROUND(G44*0.23,2)</f>
        <v>0</v>
      </c>
    </row>
    <row r="46" spans="1:7" x14ac:dyDescent="0.3">
      <c r="A46" s="6"/>
      <c r="B46" s="6"/>
      <c r="C46" s="7" t="s">
        <v>122</v>
      </c>
      <c r="D46" s="6"/>
      <c r="E46" s="6"/>
      <c r="F46" s="6"/>
      <c r="G46" s="6">
        <f>G45+G44</f>
        <v>0</v>
      </c>
    </row>
  </sheetData>
  <mergeCells count="3">
    <mergeCell ref="A3:G3"/>
    <mergeCell ref="A1:G1"/>
    <mergeCell ref="A2:C2"/>
  </mergeCells>
  <pageMargins left="0.7" right="0.7" top="0.75" bottom="0.75" header="0.3" footer="0.3"/>
  <pageSetup paperSize="9" scale="47" orientation="portrait" horizontalDpi="0" verticalDpi="0" r:id="rId1"/>
  <ignoredErrors>
    <ignoredError sqref="A3:B6 A8:B43 A7:B7 G7 C3:G3 C8:G41 C7:E7 D6:G6 C4:F4 D44:G44 D43:G43 A44 C42:E42 G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2024-10-01T12:39:54Z</cp:lastPrinted>
  <dcterms:created xsi:type="dcterms:W3CDTF">2024-09-16T06:21:13Z</dcterms:created>
  <dcterms:modified xsi:type="dcterms:W3CDTF">2024-10-01T12:40:23Z</dcterms:modified>
</cp:coreProperties>
</file>