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<sst xmlns="http://schemas.openxmlformats.org/spreadsheetml/2006/main" count="1548" uniqueCount="311">
  <si>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</si>
  <si>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</si>
  <si>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</si>
  <si>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</si>
  <si>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</si>
  <si>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</si>
  <si>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</si>
  <si>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</si>
  <si>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</si>
  <si>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</si>
  <si>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</si>
  <si>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</si>
  <si>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</si>
  <si>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</si>
  <si>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</si>
  <si>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</si>
  <si>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</si>
  <si>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</si>
  <si>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</si>
  <si>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</si>
  <si>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</si>
  <si>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</si>
  <si>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</si>
  <si>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</si>
  <si>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</si>
  <si>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</si>
  <si>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</si>
  <si>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</si>
  <si>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</si>
  <si>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</si>
  <si>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</si>
  <si>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</si>
  <si>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</si>
  <si>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</si>
  <si>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</si>
  <si>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</si>
  <si>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</si>
  <si>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</si>
  <si>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</si>
  <si>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</si>
  <si>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</si>
  <si>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</si>
  <si>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</si>
  <si>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</si>
  <si>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</si>
  <si>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</si>
  <si>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</si>
  <si>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</si>
  <si>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</si>
  <si>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</si>
  <si>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</si>
  <si>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</si>
  <si>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</si>
  <si>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</si>
  <si>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</si>
  <si>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</si>
  <si>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</si>
  <si>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</si>
  <si>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</si>
  <si>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</si>
  <si>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</si>
  <si>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</si>
  <si>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</si>
  <si>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</si>
  <si>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</si>
  <si>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</si>
  <si>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</si>
  <si>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</si>
  <si>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</si>
  <si>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</si>
  <si>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</si>
  <si>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</si>
  <si>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</si>
  <si>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</si>
  <si>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</si>
  <si>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</si>
  <si>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</si>
  <si>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</si>
  <si>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</si>
  <si>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</si>
  <si>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</si>
  <si>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</si>
  <si>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</si>
  <si>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</si>
  <si>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</si>
  <si>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</si>
  <si>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</si>
  <si>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</si>
  <si>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</si>
  <si>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</si>
  <si>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</si>
  <si>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</si>
  <si>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</si>
  <si>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</si>
  <si>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</si>
  <si>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</si>
  <si>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</si>
  <si>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</si>
  <si>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</si>
  <si>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</si>
  <si>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</si>
  <si>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</si>
  <si>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</si>
  <si>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</si>
  <si>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</si>
  <si>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</si>
  <si>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</si>
  <si>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</si>
  <si>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</si>
  <si>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</si>
  <si>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</si>
  <si>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</si>
  <si>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</si>
  <si>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</si>
  <si>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</si>
  <si>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</si>
  <si>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</si>
  <si>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</si>
  <si>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</si>
  <si>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</si>
  <si>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</si>
  <si>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</si>
  <si>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</si>
  <si>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</si>
  <si>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</si>
  <si>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</si>
  <si>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</si>
  <si>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</si>
  <si>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</si>
  <si>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</si>
  <si>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</si>
  <si>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</si>
  <si>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</si>
  <si>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</si>
  <si>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</si>
  <si>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</si>
  <si>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</si>
  <si>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</si>
  <si>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</si>
  <si>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</si>
  <si>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</si>
  <si>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</si>
  <si>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</si>
  <si>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</si>
  <si>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</si>
  <si>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</si>
  <si>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</si>
  <si>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</si>
  <si>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</si>
  <si>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</si>
  <si>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</si>
  <si>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</si>
  <si>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</si>
  <si>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</si>
  <si>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</si>
  <si>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</si>
  <si>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</si>
  <si>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</si>
  <si>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</si>
  <si>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</si>
  <si>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</si>
  <si>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</si>
  <si>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</si>
  <si>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</si>
  <si>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</si>
  <si>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</si>
  <si>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</si>
  <si>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</si>
  <si>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</si>
  <si>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</si>
  <si>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</si>
  <si>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</si>
  <si>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</si>
  <si>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</si>
  <si>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</si>
  <si>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</si>
  <si>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</si>
  <si>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</si>
  <si>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</si>
  <si>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</si>
  <si>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</si>
  <si>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</si>
  <si>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</si>
  <si>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</si>
  <si>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</si>
  <si>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</si>
  <si>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</si>
  <si>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</si>
  <si>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</si>
  <si>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</si>
  <si>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</si>
  <si>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</si>
  <si>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</si>
  <si>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</si>
  <si>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</si>
  <si>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</si>
  <si>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</si>
  <si>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</si>
  <si>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</si>
  <si>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</si>
  <si>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</si>
  <si>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</si>
  <si>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</si>
  <si>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</si>
  <si>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</si>
  <si>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</si>
  <si>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</si>
  <si>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</si>
  <si>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</si>
  <si>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</si>
  <si>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</si>
  <si>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</si>
  <si>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</si>
  <si>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</si>
  <si>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</si>
  <si>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</si>
  <si>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</si>
  <si>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</si>
  <si>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</si>
  <si>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</si>
  <si>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</si>
  <si>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</si>
  <si>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</si>
  <si>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</si>
  <si>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</si>
  <si>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</si>
  <si>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</si>
  <si>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</si>
  <si>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</si>
  <si>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</si>
  <si>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</si>
  <si>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</si>
  <si>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</si>
  <si>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</si>
  <si>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</si>
  <si>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</si>
  <si>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</si>
  <si>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</si>
  <si>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</si>
  <si>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</si>
  <si>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</si>
  <si>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</si>
  <si>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</si>
  <si>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</si>
  <si>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</si>
  <si>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</si>
  <si>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</si>
  <si>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</si>
  <si>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</si>
  <si>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</si>
  <si>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</si>
  <si>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</si>
  <si>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</si>
  <si>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</si>
  <si>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</si>
  <si>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</si>
  <si>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</si>
  <si>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</si>
  <si>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</si>
  <si>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</si>
  <si>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</si>
  <si>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</si>
  <si>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</si>
  <si>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</si>
  <si>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</si>
  <si>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</si>
  <si>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</si>
  <si>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</si>
  <si>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</si>
  <si>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</si>
  <si>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</si>
  <si>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</si>
  <si>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</si>
  <si>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</si>
  <si>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</si>
  <si>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</si>
  <si>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</si>
  <si>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</si>
  <si>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</si>
  <si>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</si>
  <si>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</si>
  <si>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</si>
  <si>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</si>
  <si>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</si>
  <si>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</si>
  <si>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</si>
  <si>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</si>
  <si>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maj</t>
  </si>
  <si>
    <t>V-2023</t>
  </si>
  <si>
    <t>V-2022</t>
  </si>
  <si>
    <t>I-V 2022r.</t>
  </si>
  <si>
    <t>I-V 2023r.*</t>
  </si>
  <si>
    <t>Handel zagraniczny produktami mlecznymi w  okresie I - V - 2023r. - dane wstępne</t>
  </si>
  <si>
    <t>I-V 2022r</t>
  </si>
  <si>
    <t>I-V 2023r</t>
  </si>
  <si>
    <t>czerwiec</t>
  </si>
  <si>
    <t>czerwiec  2023</t>
  </si>
  <si>
    <t>czerwiec 2022</t>
  </si>
  <si>
    <t>czerwiec 2021</t>
  </si>
  <si>
    <t>23.07.2023</t>
  </si>
  <si>
    <t>NR 30/2023</t>
  </si>
  <si>
    <t>3 sierpnia 2023r.</t>
  </si>
  <si>
    <t>24 lipca - 30 lipca 2023r.</t>
  </si>
  <si>
    <t>Ceny sprzedaży NETTO (bez VAT) wybranych produktów mleczarskich za okres: 24-30.07.2023r.</t>
  </si>
  <si>
    <t>30.07.2023</t>
  </si>
  <si>
    <t>Ceny sprzedaży NETTO (bez VAT) wybranych preparatów mlekopodobnych za okres: 23-30.07.2023r.</t>
  </si>
  <si>
    <t>Ceny zakupu masła w blokach 25 kg płacone przez podmioty branży piekarsko-cukierniczej za okres: 24-30.07.2023r.</t>
  </si>
  <si>
    <t>Ceny zakupu NETTO (bez VAT) płacone przez podmioty handlu detalicznego, wybranych produktów mleczarskich za okres:24-30.07.2023r.</t>
  </si>
  <si>
    <t>Aktualna       24-30.07.23</t>
  </si>
  <si>
    <r>
      <t>Mleko surowe</t>
    </r>
    <r>
      <rPr>
        <b/>
        <sz val="11"/>
        <rFont val="Times New Roman"/>
        <family val="1"/>
        <charset val="238"/>
      </rPr>
      <t xml:space="preserve"> skup    czerwiec 23</t>
    </r>
  </si>
  <si>
    <t>OKRES: I.2017 - VII.2023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</si>
</sst>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3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2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5" fillId="0" borderId="135" xfId="0" applyFont="1" applyBorder="1"/>
    <xf numFmtId="165" fontId="68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6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/>
    </xf>
    <xf numFmtId="164" fontId="73" fillId="0" borderId="121" xfId="0" applyNumberFormat="1" applyFont="1" applyFill="1" applyBorder="1" applyAlignment="1">
      <alignment horizontal="right" vertical="center" wrapText="1"/>
    </xf>
    <xf numFmtId="164" fontId="74" fillId="0" borderId="122" xfId="0" applyNumberFormat="1" applyFont="1" applyFill="1" applyBorder="1" applyAlignment="1">
      <alignment horizontal="right" vertical="center" wrapText="1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5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6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81" fillId="0" borderId="124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7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8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8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8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5" fontId="74" fillId="0" borderId="18" xfId="0" applyNumberFormat="1" applyFont="1" applyFill="1" applyBorder="1" applyAlignment="1">
      <alignment horizontal="right" vertical="center" wrapText="1"/>
    </xf>
    <xf numFmtId="0" fontId="74" fillId="0" borderId="135" xfId="0" applyFont="1" applyBorder="1" applyAlignment="1">
      <alignment horizontal="left" vertical="center"/>
    </xf>
    <xf numFmtId="0" fontId="74" fillId="0" borderId="135" xfId="0" applyFont="1" applyBorder="1" applyAlignment="1">
      <alignment vertical="center" wrapText="1"/>
    </xf>
    <xf numFmtId="0" fontId="74" fillId="0" borderId="135" xfId="0" applyFont="1" applyBorder="1" applyAlignment="1">
      <alignment horizontal="center" vertical="center" wrapText="1"/>
    </xf>
    <xf numFmtId="1" fontId="73" fillId="0" borderId="133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5" xfId="0" applyNumberFormat="1" applyFont="1" applyFill="1" applyBorder="1" applyAlignment="1">
      <alignment horizontal="right" vertical="center" wrapText="1"/>
    </xf>
    <xf numFmtId="1" fontId="70" fillId="0" borderId="135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4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8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3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2" xfId="0" applyFont="1" applyFill="1" applyBorder="1" applyAlignment="1">
      <alignment horizontal="center" wrapText="1"/>
    </xf>
    <xf numFmtId="0" fontId="74" fillId="0" borderId="137" xfId="0" applyFont="1" applyBorder="1" applyAlignment="1">
      <alignment vertical="center"/>
    </xf>
    <xf numFmtId="3" fontId="74" fillId="0" borderId="145" xfId="0" applyNumberFormat="1" applyFont="1" applyFill="1" applyBorder="1" applyAlignment="1">
      <alignment horizontal="right" vertical="center" wrapText="1"/>
    </xf>
    <xf numFmtId="3" fontId="74" fillId="0" borderId="139" xfId="0" applyNumberFormat="1" applyFont="1" applyBorder="1" applyAlignment="1">
      <alignment horizontal="right" vertical="center" wrapText="1"/>
    </xf>
    <xf numFmtId="164" fontId="74" fillId="0" borderId="137" xfId="0" applyNumberFormat="1" applyFont="1" applyBorder="1" applyAlignment="1">
      <alignment horizontal="right" vertical="center" wrapText="1"/>
    </xf>
    <xf numFmtId="0" fontId="77" fillId="0" borderId="135" xfId="0" applyFont="1" applyBorder="1" applyAlignment="1">
      <alignment vertical="center" wrapText="1"/>
    </xf>
    <xf numFmtId="0" fontId="77" fillId="0" borderId="135" xfId="0" applyFont="1" applyBorder="1" applyAlignment="1">
      <alignment vertical="center"/>
    </xf>
    <xf numFmtId="0" fontId="74" fillId="0" borderId="137" xfId="0" applyFont="1" applyBorder="1" applyAlignment="1">
      <alignment vertical="center" wrapText="1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50" xfId="0" applyFont="1" applyBorder="1" applyAlignment="1">
      <alignment horizontal="centerContinuous"/>
    </xf>
    <xf numFmtId="0" fontId="73" fillId="0" borderId="141" xfId="0" applyFont="1" applyBorder="1" applyAlignment="1">
      <alignment horizontal="centerContinuous"/>
    </xf>
    <xf numFmtId="0" fontId="73" fillId="0" borderId="144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6" xfId="0" applyFont="1" applyFill="1" applyBorder="1" applyAlignment="1">
      <alignment horizontal="centerContinuous"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44" xfId="0" applyFont="1" applyFill="1" applyBorder="1" applyAlignment="1">
      <alignment horizont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Border="1" applyAlignment="1">
      <alignment horizontal="right" vertical="center" wrapText="1"/>
    </xf>
    <xf numFmtId="165" fontId="74" fillId="0" borderId="137" xfId="0" applyNumberFormat="1" applyFont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0" fontId="73" fillId="0" borderId="143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0" fontId="74" fillId="0" borderId="128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0" fontId="74" fillId="0" borderId="144" xfId="0" applyFont="1" applyFill="1" applyBorder="1" applyAlignment="1">
      <alignment horizontal="centerContinuous" vertical="center" wrapText="1"/>
    </xf>
    <xf numFmtId="0" fontId="74" fillId="0" borderId="148" xfId="0" applyFont="1" applyFill="1" applyBorder="1" applyAlignment="1">
      <alignment horizontal="centerContinuous" vertical="center" wrapText="1"/>
    </xf>
    <xf numFmtId="14" fontId="75" fillId="0" borderId="153" xfId="0" applyNumberFormat="1" applyFont="1" applyBorder="1" applyAlignment="1">
      <alignment horizontal="center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1" fontId="73" fillId="0" borderId="151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40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7" xfId="0" applyNumberFormat="1" applyFont="1" applyFill="1" applyBorder="1" applyAlignment="1">
      <alignment horizontal="right" vertical="center" wrapText="1"/>
    </xf>
    <xf numFmtId="4" fontId="74" fillId="0" borderId="144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3" xfId="0" applyFont="1" applyBorder="1" applyAlignment="1">
      <alignment vertical="center" wrapText="1"/>
    </xf>
    <xf numFmtId="3" fontId="73" fillId="0" borderId="140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5" xfId="0" applyFont="1" applyBorder="1" applyAlignment="1">
      <alignment vertical="center" wrapText="1"/>
    </xf>
    <xf numFmtId="0" fontId="74" fillId="0" borderId="143" xfId="0" applyFont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3" fontId="74" fillId="0" borderId="147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8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5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5" xfId="0" applyNumberFormat="1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4" fontId="74" fillId="0" borderId="156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vertical="center" wrapText="1"/>
    </xf>
    <xf numFmtId="16" fontId="73" fillId="0" borderId="158" xfId="0" applyNumberFormat="1" applyFont="1" applyFill="1" applyBorder="1" applyAlignment="1">
      <alignment horizontal="center" vertical="center" wrapText="1"/>
    </xf>
    <xf numFmtId="164" fontId="78" fillId="0" borderId="158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7" xfId="0" applyFont="1" applyBorder="1" applyAlignment="1">
      <alignment horizontal="centerContinuous"/>
    </xf>
    <xf numFmtId="0" fontId="74" fillId="0" borderId="156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64" fontId="73" fillId="0" borderId="135" xfId="0" quotePrefix="1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6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8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horizontal="centerContinuous" vertical="center"/>
    </xf>
    <xf numFmtId="0" fontId="79" fillId="0" borderId="152" xfId="0" applyFont="1" applyBorder="1" applyAlignment="1">
      <alignment horizontal="centerContinuous" vertical="center"/>
    </xf>
    <xf numFmtId="0" fontId="79" fillId="0" borderId="144" xfId="0" applyFont="1" applyBorder="1" applyAlignment="1">
      <alignment horizontal="centerContinuous" vertical="center"/>
    </xf>
    <xf numFmtId="0" fontId="79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6" xfId="0" applyFont="1" applyBorder="1" applyAlignment="1">
      <alignment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2" xfId="0" applyFont="1" applyFill="1" applyBorder="1" applyAlignment="1">
      <alignment horizont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3" xfId="0" applyNumberFormat="1" applyFont="1" applyFill="1" applyBorder="1" applyAlignment="1">
      <alignment horizontal="center" vertical="center" wrapText="1"/>
    </xf>
    <xf numFmtId="4" fontId="74" fillId="0" borderId="164" xfId="0" applyNumberFormat="1" applyFont="1" applyBorder="1" applyAlignment="1">
      <alignment horizontal="right" vertical="center" wrapText="1"/>
    </xf>
    <xf numFmtId="1" fontId="74" fillId="0" borderId="164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164" fontId="74" fillId="29" borderId="160" xfId="0" applyNumberFormat="1" applyFont="1" applyFill="1" applyBorder="1" applyAlignment="1">
      <alignment horizontal="right" vertical="center" wrapText="1"/>
    </xf>
    <xf numFmtId="164" fontId="74" fillId="29" borderId="128" xfId="0" applyNumberFormat="1" applyFont="1" applyFill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14" fontId="75" fillId="0" borderId="140" xfId="0" applyNumberFormat="1" applyFont="1" applyBorder="1" applyAlignment="1">
      <alignment horizontal="center" vertical="center" wrapText="1"/>
    </xf>
    <xf numFmtId="3" fontId="73" fillId="0" borderId="140" xfId="0" applyNumberFormat="1" applyFont="1" applyBorder="1" applyAlignment="1">
      <alignment horizontal="right" vertical="center" wrapText="1"/>
    </xf>
    <xf numFmtId="1" fontId="74" fillId="0" borderId="154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7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4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3" fontId="74" fillId="0" borderId="167" xfId="0" applyNumberFormat="1" applyFont="1" applyBorder="1" applyAlignment="1">
      <alignment horizontal="right" vertical="center" wrapText="1"/>
    </xf>
    <xf numFmtId="164" fontId="74" fillId="0" borderId="165" xfId="0" applyNumberFormat="1" applyFont="1" applyBorder="1" applyAlignment="1">
      <alignment horizontal="right" vertical="center" wrapText="1"/>
    </xf>
    <xf numFmtId="3" fontId="77" fillId="0" borderId="168" xfId="0" applyNumberFormat="1" applyFont="1" applyBorder="1" applyAlignment="1">
      <alignment horizontal="right" vertical="center" wrapText="1"/>
    </xf>
    <xf numFmtId="164" fontId="73" fillId="0" borderId="121" xfId="0" applyNumberFormat="1" applyFont="1" applyFill="1" applyBorder="1" applyAlignment="1">
      <alignment horizontal="center" vertical="center" wrapText="1"/>
    </xf>
    <xf numFmtId="0" fontId="74" fillId="0" borderId="165" xfId="0" applyFont="1" applyBorder="1" applyAlignment="1">
      <alignment horizontal="center" vertical="center" wrapText="1"/>
    </xf>
    <xf numFmtId="0" fontId="65" fillId="0" borderId="170" xfId="0" applyFont="1" applyBorder="1"/>
    <xf numFmtId="0" fontId="73" fillId="0" borderId="170" xfId="0" applyFont="1" applyBorder="1" applyAlignment="1">
      <alignment horizontal="center" vertical="center"/>
    </xf>
    <xf numFmtId="0" fontId="73" fillId="0" borderId="171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4" fillId="0" borderId="170" xfId="0" applyFont="1" applyBorder="1" applyAlignment="1">
      <alignment horizontal="center" vertical="center" wrapText="1"/>
    </xf>
    <xf numFmtId="165" fontId="68" fillId="0" borderId="170" xfId="0" applyNumberFormat="1" applyFont="1" applyBorder="1" applyAlignment="1">
      <alignment horizontal="right" vertical="center" wrapText="1"/>
    </xf>
    <xf numFmtId="1" fontId="73" fillId="0" borderId="174" xfId="0" applyNumberFormat="1" applyFont="1" applyFill="1" applyBorder="1" applyAlignment="1">
      <alignment horizontal="right" vertical="center" wrapText="1"/>
    </xf>
    <xf numFmtId="1" fontId="74" fillId="0" borderId="173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8" xfId="0" applyNumberFormat="1" applyFont="1" applyFill="1" applyBorder="1" applyAlignment="1">
      <alignment horizontal="right" vertical="center" wrapText="1"/>
    </xf>
    <xf numFmtId="0" fontId="73" fillId="0" borderId="176" xfId="0" applyFont="1" applyBorder="1" applyAlignment="1">
      <alignment horizontal="centerContinuous" vertical="center" wrapText="1"/>
    </xf>
    <xf numFmtId="0" fontId="74" fillId="0" borderId="175" xfId="0" applyFont="1" applyFill="1" applyBorder="1" applyAlignment="1">
      <alignment horizontal="center" wrapText="1"/>
    </xf>
    <xf numFmtId="0" fontId="63" fillId="0" borderId="175" xfId="0" applyFont="1" applyBorder="1" applyAlignment="1">
      <alignment horizontal="center" wrapText="1"/>
    </xf>
    <xf numFmtId="3" fontId="70" fillId="0" borderId="174" xfId="0" applyNumberFormat="1" applyFont="1" applyFill="1" applyBorder="1" applyAlignment="1">
      <alignment horizontal="right" vertical="center" wrapText="1"/>
    </xf>
    <xf numFmtId="0" fontId="100" fillId="24" borderId="135" xfId="0" applyFont="1" applyFill="1" applyBorder="1" applyAlignment="1">
      <alignment horizontal="center"/>
    </xf>
    <xf numFmtId="0" fontId="100" fillId="24" borderId="153" xfId="0" applyFont="1" applyFill="1" applyBorder="1" applyAlignment="1">
      <alignment horizontal="center" vertical="center"/>
    </xf>
    <xf numFmtId="0" fontId="100" fillId="24" borderId="170" xfId="0" applyFont="1" applyFill="1" applyBorder="1" applyAlignment="1">
      <alignment horizontal="center" vertical="center"/>
    </xf>
    <xf numFmtId="0" fontId="100" fillId="0" borderId="174" xfId="0" applyFont="1" applyBorder="1" applyAlignment="1">
      <alignment horizontal="left" indent="1"/>
    </xf>
    <xf numFmtId="2" fontId="0" fillId="0" borderId="152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5" xfId="0" applyBorder="1"/>
    <xf numFmtId="0" fontId="62" fillId="0" borderId="105" xfId="0" applyFont="1" applyBorder="1"/>
    <xf numFmtId="14" fontId="79" fillId="0" borderId="168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6" xfId="0" applyFont="1" applyBorder="1" applyAlignment="1">
      <alignment horizontal="centerContinuous"/>
    </xf>
    <xf numFmtId="0" fontId="74" fillId="0" borderId="170" xfId="0" applyFont="1" applyBorder="1" applyAlignment="1">
      <alignment horizontal="centerContinuous" vertical="center" wrapText="1"/>
    </xf>
    <xf numFmtId="0" fontId="76" fillId="0" borderId="148" xfId="0" applyFont="1" applyBorder="1" applyAlignment="1">
      <alignment horizontal="center" wrapText="1"/>
    </xf>
    <xf numFmtId="0" fontId="79" fillId="0" borderId="135" xfId="0" applyFont="1" applyFill="1" applyBorder="1" applyAlignment="1">
      <alignment horizontal="center" vertical="center" wrapText="1"/>
    </xf>
    <xf numFmtId="165" fontId="74" fillId="0" borderId="135" xfId="0" applyNumberFormat="1" applyFont="1" applyBorder="1" applyAlignment="1">
      <alignment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5" xfId="0" applyFont="1" applyBorder="1"/>
    <xf numFmtId="0" fontId="62" fillId="0" borderId="170" xfId="0" applyFont="1" applyBorder="1"/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3" xfId="0" applyFont="1" applyBorder="1" applyAlignment="1">
      <alignment horizontal="centerContinuous" vertical="center" wrapText="1"/>
    </xf>
    <xf numFmtId="0" fontId="63" fillId="0" borderId="182" xfId="0" applyFont="1" applyBorder="1" applyAlignment="1">
      <alignment horizontal="center" wrapText="1"/>
    </xf>
    <xf numFmtId="0" fontId="76" fillId="0" borderId="182" xfId="0" applyFont="1" applyBorder="1" applyAlignment="1">
      <alignment horizontal="center" wrapText="1"/>
    </xf>
    <xf numFmtId="0" fontId="130" fillId="0" borderId="0" xfId="37" applyFont="1"/>
    <xf numFmtId="1" fontId="70" fillId="0" borderId="179" xfId="0" applyNumberFormat="1" applyFont="1" applyFill="1" applyBorder="1" applyAlignment="1">
      <alignment horizontal="right" vertical="center" wrapText="1"/>
    </xf>
    <xf numFmtId="1" fontId="132" fillId="0" borderId="179" xfId="0" applyNumberFormat="1" applyFont="1" applyFill="1" applyBorder="1" applyAlignment="1">
      <alignment horizontal="right" vertical="center" wrapText="1"/>
    </xf>
    <xf numFmtId="1" fontId="133" fillId="26" borderId="179" xfId="0" applyNumberFormat="1" applyFont="1" applyFill="1" applyBorder="1" applyAlignment="1">
      <alignment horizontal="right" vertical="center" wrapText="1"/>
    </xf>
    <xf numFmtId="1" fontId="32" fillId="0" borderId="177" xfId="0" applyNumberFormat="1" applyFont="1" applyFill="1" applyBorder="1" applyAlignment="1">
      <alignment horizontal="right" vertical="center" wrapText="1"/>
    </xf>
    <xf numFmtId="1" fontId="33" fillId="0" borderId="177" xfId="0" applyNumberFormat="1" applyFont="1" applyFill="1" applyBorder="1" applyAlignment="1">
      <alignment horizontal="right" vertical="center" wrapText="1"/>
    </xf>
    <xf numFmtId="1" fontId="135" fillId="26" borderId="177" xfId="0" applyNumberFormat="1" applyFont="1" applyFill="1" applyBorder="1" applyAlignment="1">
      <alignment horizontal="right" vertical="center" wrapText="1"/>
    </xf>
    <xf numFmtId="0" fontId="0" fillId="0" borderId="182" xfId="0" applyBorder="1"/>
    <xf numFmtId="166" fontId="2" fillId="0" borderId="186" xfId="0" applyNumberFormat="1" applyFont="1" applyBorder="1" applyAlignment="1">
      <alignment horizontal="center" vertical="center" wrapText="1"/>
    </xf>
    <xf numFmtId="164" fontId="77" fillId="0" borderId="187" xfId="0" applyNumberFormat="1" applyFont="1" applyBorder="1" applyAlignment="1">
      <alignment horizontal="right" vertical="center" wrapText="1"/>
    </xf>
    <xf numFmtId="0" fontId="73" fillId="0" borderId="187" xfId="0" applyFont="1" applyBorder="1" applyAlignment="1">
      <alignment horizontal="right" vertical="center"/>
    </xf>
    <xf numFmtId="2" fontId="73" fillId="0" borderId="186" xfId="0" applyNumberFormat="1" applyFont="1" applyBorder="1" applyAlignment="1">
      <alignment horizontal="right" vertical="center"/>
    </xf>
    <xf numFmtId="3" fontId="73" fillId="0" borderId="165" xfId="0" applyNumberFormat="1" applyFont="1" applyFill="1" applyBorder="1" applyAlignment="1">
      <alignment horizontal="right" vertical="center" wrapText="1"/>
    </xf>
    <xf numFmtId="165" fontId="74" fillId="0" borderId="187" xfId="0" applyNumberFormat="1" applyFont="1" applyBorder="1" applyAlignment="1">
      <alignment horizontal="center" vertical="center" wrapText="1"/>
    </xf>
    <xf numFmtId="0" fontId="136" fillId="0" borderId="0" xfId="53" applyFont="1" applyFill="1"/>
    <xf numFmtId="0" fontId="128" fillId="0" borderId="0" xfId="0" applyFont="1" applyFill="1"/>
    <xf numFmtId="0" fontId="74" fillId="0" borderId="175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7" xfId="0" applyFont="1" applyBorder="1" applyAlignment="1">
      <alignment vertical="center" wrapText="1"/>
    </xf>
    <xf numFmtId="0" fontId="80" fillId="0" borderId="187" xfId="0" applyFont="1" applyBorder="1" applyAlignment="1">
      <alignment horizontal="center" vertical="center" wrapText="1"/>
    </xf>
    <xf numFmtId="0" fontId="80" fillId="0" borderId="186" xfId="0" applyFont="1" applyBorder="1" applyAlignment="1">
      <alignment horizontal="center" vertical="center" wrapText="1"/>
    </xf>
    <xf numFmtId="14" fontId="73" fillId="0" borderId="135" xfId="0" applyNumberFormat="1" applyFont="1" applyBorder="1" applyAlignment="1">
      <alignment horizontal="center" vertical="center" wrapText="1"/>
    </xf>
    <xf numFmtId="14" fontId="73" fillId="0" borderId="170" xfId="0" applyNumberFormat="1" applyFont="1" applyBorder="1" applyAlignment="1">
      <alignment horizontal="center" vertical="center" wrapText="1"/>
    </xf>
    <xf numFmtId="1" fontId="74" fillId="0" borderId="174" xfId="0" applyNumberFormat="1" applyFont="1" applyFill="1" applyBorder="1" applyAlignment="1">
      <alignment horizontal="right" vertical="center" wrapText="1"/>
    </xf>
    <xf numFmtId="1" fontId="74" fillId="0" borderId="166" xfId="0" applyNumberFormat="1" applyFont="1" applyBorder="1" applyAlignment="1">
      <alignment horizontal="right" vertical="center" wrapText="1"/>
    </xf>
    <xf numFmtId="165" fontId="74" fillId="0" borderId="166" xfId="0" applyNumberFormat="1" applyFont="1" applyBorder="1" applyAlignment="1">
      <alignment horizontal="right" vertical="center" wrapText="1"/>
    </xf>
    <xf numFmtId="165" fontId="74" fillId="0" borderId="173" xfId="0" applyNumberFormat="1" applyFont="1" applyBorder="1" applyAlignment="1">
      <alignment horizontal="right" vertical="center" wrapText="1"/>
    </xf>
    <xf numFmtId="1" fontId="77" fillId="0" borderId="170" xfId="0" applyNumberFormat="1" applyFont="1" applyBorder="1" applyAlignment="1">
      <alignment horizontal="right" vertical="center" wrapText="1"/>
    </xf>
    <xf numFmtId="165" fontId="77" fillId="0" borderId="168" xfId="0" applyNumberFormat="1" applyFont="1" applyBorder="1" applyAlignment="1">
      <alignment horizontal="right" vertical="center" wrapText="1"/>
    </xf>
    <xf numFmtId="3" fontId="74" fillId="0" borderId="174" xfId="0" applyNumberFormat="1" applyFont="1" applyFill="1" applyBorder="1" applyAlignment="1">
      <alignment vertical="center" wrapText="1"/>
    </xf>
    <xf numFmtId="3" fontId="74" fillId="0" borderId="166" xfId="0" applyNumberFormat="1" applyFont="1" applyBorder="1" applyAlignment="1">
      <alignment vertical="center" wrapText="1"/>
    </xf>
    <xf numFmtId="164" fontId="74" fillId="0" borderId="173" xfId="0" applyNumberFormat="1" applyFont="1" applyBorder="1" applyAlignment="1">
      <alignment vertical="center" wrapText="1"/>
    </xf>
    <xf numFmtId="3" fontId="74" fillId="0" borderId="174" xfId="0" applyNumberFormat="1" applyFont="1" applyFill="1" applyBorder="1" applyAlignment="1">
      <alignment horizontal="right" vertical="center" wrapText="1"/>
    </xf>
    <xf numFmtId="3" fontId="74" fillId="0" borderId="166" xfId="0" applyNumberFormat="1" applyFont="1" applyBorder="1" applyAlignment="1">
      <alignment horizontal="right" vertical="center" wrapText="1"/>
    </xf>
    <xf numFmtId="3" fontId="77" fillId="0" borderId="170" xfId="0" applyNumberFormat="1" applyFont="1" applyBorder="1" applyAlignment="1">
      <alignment vertical="center" wrapText="1"/>
    </xf>
    <xf numFmtId="164" fontId="77" fillId="0" borderId="168" xfId="0" applyNumberFormat="1" applyFont="1" applyBorder="1" applyAlignment="1">
      <alignment vertical="center" wrapText="1"/>
    </xf>
    <xf numFmtId="1" fontId="74" fillId="0" borderId="176" xfId="0" applyNumberFormat="1" applyFont="1" applyFill="1" applyBorder="1" applyAlignment="1">
      <alignment horizontal="right" vertical="center" wrapText="1"/>
    </xf>
    <xf numFmtId="1" fontId="74" fillId="0" borderId="182" xfId="0" applyNumberFormat="1" applyFont="1" applyBorder="1" applyAlignment="1">
      <alignment horizontal="right" vertical="center" wrapText="1"/>
    </xf>
    <xf numFmtId="1" fontId="74" fillId="0" borderId="170" xfId="0" applyNumberFormat="1" applyFont="1" applyBorder="1" applyAlignment="1">
      <alignment horizontal="right" vertical="center" wrapText="1"/>
    </xf>
    <xf numFmtId="14" fontId="75" fillId="0" borderId="170" xfId="0" applyNumberFormat="1" applyFont="1" applyBorder="1" applyAlignment="1">
      <alignment horizontal="center" vertical="center" wrapText="1"/>
    </xf>
    <xf numFmtId="0" fontId="74" fillId="0" borderId="186" xfId="0" applyFont="1" applyBorder="1" applyAlignment="1">
      <alignment horizontal="center" vertical="center" wrapText="1"/>
    </xf>
    <xf numFmtId="1" fontId="73" fillId="0" borderId="176" xfId="0" applyNumberFormat="1" applyFont="1" applyFill="1" applyBorder="1" applyAlignment="1">
      <alignment vertical="center" wrapText="1"/>
    </xf>
    <xf numFmtId="1" fontId="74" fillId="0" borderId="182" xfId="0" applyNumberFormat="1" applyFont="1" applyBorder="1" applyAlignment="1">
      <alignment vertical="center" wrapText="1"/>
    </xf>
    <xf numFmtId="165" fontId="74" fillId="0" borderId="182" xfId="0" applyNumberFormat="1" applyFont="1" applyBorder="1" applyAlignment="1">
      <alignment vertical="center" wrapText="1"/>
    </xf>
    <xf numFmtId="165" fontId="74" fillId="0" borderId="85" xfId="0" applyNumberFormat="1" applyFont="1" applyBorder="1" applyAlignment="1">
      <alignment vertical="center" wrapText="1"/>
    </xf>
    <xf numFmtId="165" fontId="74" fillId="27" borderId="85" xfId="0" applyNumberFormat="1" applyFont="1" applyFill="1" applyBorder="1" applyAlignment="1">
      <alignment horizontal="right" vertical="center" wrapText="1"/>
    </xf>
    <xf numFmtId="165" fontId="74" fillId="0" borderId="70" xfId="0" applyNumberFormat="1" applyFont="1" applyBorder="1" applyAlignment="1">
      <alignment vertical="center" wrapText="1"/>
    </xf>
    <xf numFmtId="1" fontId="73" fillId="0" borderId="174" xfId="0" applyNumberFormat="1" applyFont="1" applyFill="1" applyBorder="1" applyAlignment="1">
      <alignment vertical="center" wrapText="1"/>
    </xf>
    <xf numFmtId="1" fontId="74" fillId="0" borderId="166" xfId="0" applyNumberFormat="1" applyFont="1" applyBorder="1" applyAlignment="1">
      <alignment vertical="center" wrapText="1"/>
    </xf>
    <xf numFmtId="165" fontId="74" fillId="0" borderId="166" xfId="0" applyNumberFormat="1" applyFont="1" applyBorder="1" applyAlignment="1">
      <alignment vertical="center" wrapText="1"/>
    </xf>
    <xf numFmtId="164" fontId="77" fillId="0" borderId="187" xfId="0" applyNumberFormat="1" applyFont="1" applyBorder="1" applyAlignment="1">
      <alignment horizontal="center" vertical="center" wrapText="1"/>
    </xf>
    <xf numFmtId="0" fontId="14" fillId="0" borderId="135" xfId="0" applyFont="1" applyBorder="1" applyAlignment="1">
      <alignment horizontal="center" vertical="center" wrapText="1"/>
    </xf>
    <xf numFmtId="165" fontId="74" fillId="0" borderId="94" xfId="0" quotePrefix="1" applyNumberFormat="1" applyFont="1" applyBorder="1" applyAlignment="1">
      <alignment horizontal="right" vertical="center" wrapText="1"/>
    </xf>
    <xf numFmtId="1" fontId="74" fillId="0" borderId="20" xfId="0" quotePrefix="1" applyNumberFormat="1" applyFont="1" applyBorder="1" applyAlignment="1">
      <alignment horizontal="right" vertical="center" wrapText="1"/>
    </xf>
    <xf numFmtId="1" fontId="74" fillId="0" borderId="15" xfId="0" quotePrefix="1" applyNumberFormat="1" applyFont="1" applyFill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4" fontId="74" fillId="0" borderId="135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86" xfId="0" applyNumberFormat="1" applyFont="1" applyBorder="1" applyAlignment="1">
      <alignment horizontal="right" vertical="center" wrapText="1"/>
    </xf>
    <xf numFmtId="164" fontId="74" fillId="0" borderId="175" xfId="0" quotePrefix="1" applyNumberFormat="1" applyFont="1" applyBorder="1" applyAlignment="1">
      <alignment horizontal="right" vertical="center" wrapText="1"/>
    </xf>
    <xf numFmtId="165" fontId="73" fillId="0" borderId="184" xfId="0" applyNumberFormat="1" applyFont="1" applyBorder="1" applyAlignment="1">
      <alignment horizontal="right" vertical="center" wrapText="1"/>
    </xf>
    <xf numFmtId="164" fontId="74" fillId="0" borderId="187" xfId="0" quotePrefix="1" applyNumberFormat="1" applyFont="1" applyBorder="1" applyAlignment="1">
      <alignment horizontal="right" vertical="center" wrapText="1"/>
    </xf>
    <xf numFmtId="164" fontId="74" fillId="0" borderId="80" xfId="0" quotePrefix="1" applyNumberFormat="1" applyFont="1" applyBorder="1" applyAlignment="1">
      <alignment horizontal="right" vertical="center" wrapText="1"/>
    </xf>
    <xf numFmtId="164" fontId="74" fillId="0" borderId="88" xfId="0" quotePrefix="1" applyNumberFormat="1" applyFont="1" applyBorder="1" applyAlignment="1">
      <alignment horizontal="right" vertical="center" wrapText="1"/>
    </xf>
    <xf numFmtId="1" fontId="74" fillId="0" borderId="25" xfId="0" applyNumberFormat="1" applyFont="1" applyBorder="1" applyAlignment="1">
      <alignment horizontal="right" vertical="center" wrapText="1"/>
    </xf>
    <xf numFmtId="165" fontId="74" fillId="0" borderId="105" xfId="0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vertical="center" wrapText="1"/>
    </xf>
    <xf numFmtId="164" fontId="74" fillId="0" borderId="173" xfId="0" applyNumberFormat="1" applyFont="1" applyBorder="1" applyAlignment="1">
      <alignment horizontal="right" vertical="center" wrapText="1"/>
    </xf>
    <xf numFmtId="164" fontId="74" fillId="0" borderId="95" xfId="0" quotePrefix="1" applyNumberFormat="1" applyFont="1" applyBorder="1" applyAlignment="1">
      <alignment horizontal="right" vertical="center" wrapText="1"/>
    </xf>
    <xf numFmtId="164" fontId="74" fillId="0" borderId="180" xfId="0" quotePrefix="1" applyNumberFormat="1" applyFont="1" applyBorder="1" applyAlignment="1">
      <alignment horizontal="right" vertical="center" wrapText="1"/>
    </xf>
    <xf numFmtId="164" fontId="74" fillId="0" borderId="93" xfId="0" quotePrefix="1" applyNumberFormat="1" applyFont="1" applyBorder="1" applyAlignment="1">
      <alignment horizontal="right" vertical="center" wrapText="1"/>
    </xf>
    <xf numFmtId="164" fontId="74" fillId="0" borderId="184" xfId="0" quotePrefix="1" applyNumberFormat="1" applyFont="1" applyBorder="1" applyAlignment="1">
      <alignment horizontal="right" vertical="center" wrapText="1"/>
    </xf>
    <xf numFmtId="164" fontId="74" fillId="0" borderId="94" xfId="0" quotePrefix="1" applyNumberFormat="1" applyFont="1" applyBorder="1" applyAlignment="1">
      <alignment horizontal="right" vertical="center" wrapText="1"/>
    </xf>
    <xf numFmtId="1" fontId="74" fillId="0" borderId="29" xfId="0" applyNumberFormat="1" applyFont="1" applyBorder="1" applyAlignment="1">
      <alignment horizontal="right" vertical="center" wrapText="1"/>
    </xf>
    <xf numFmtId="164" fontId="74" fillId="0" borderId="168" xfId="0" quotePrefix="1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horizontal="right" vertical="center" wrapText="1"/>
    </xf>
    <xf numFmtId="164" fontId="74" fillId="0" borderId="77" xfId="0" applyNumberFormat="1" applyFont="1" applyBorder="1" applyAlignment="1">
      <alignment horizontal="right" vertical="center" wrapText="1"/>
    </xf>
    <xf numFmtId="164" fontId="74" fillId="0" borderId="75" xfId="0" applyNumberFormat="1" applyFont="1" applyBorder="1" applyAlignment="1">
      <alignment horizontal="right" vertical="center" wrapText="1"/>
    </xf>
    <xf numFmtId="1" fontId="74" fillId="0" borderId="148" xfId="0" applyNumberFormat="1" applyFont="1" applyFill="1" applyBorder="1" applyAlignment="1">
      <alignment horizontal="right" vertical="center" wrapText="1"/>
    </xf>
    <xf numFmtId="3" fontId="77" fillId="0" borderId="176" xfId="0" applyNumberFormat="1" applyFont="1" applyFill="1" applyBorder="1" applyAlignment="1">
      <alignment vertical="center" wrapText="1"/>
    </xf>
    <xf numFmtId="3" fontId="77" fillId="0" borderId="182" xfId="0" applyNumberFormat="1" applyFont="1" applyBorder="1" applyAlignment="1">
      <alignment vertical="center" wrapText="1"/>
    </xf>
    <xf numFmtId="164" fontId="77" fillId="0" borderId="180" xfId="0" applyNumberFormat="1" applyFont="1" applyBorder="1" applyAlignment="1">
      <alignment vertical="center" wrapText="1"/>
    </xf>
    <xf numFmtId="1" fontId="73" fillId="0" borderId="121" xfId="0" applyNumberFormat="1" applyFont="1" applyFill="1" applyBorder="1" applyAlignment="1">
      <alignment horizontal="right" vertical="center" wrapText="1"/>
    </xf>
    <xf numFmtId="1" fontId="73" fillId="0" borderId="186" xfId="0" applyNumberFormat="1" applyFont="1" applyBorder="1" applyAlignment="1">
      <alignment horizontal="right" vertical="center" wrapText="1"/>
    </xf>
    <xf numFmtId="1" fontId="74" fillId="0" borderId="125" xfId="0" applyNumberFormat="1" applyFont="1" applyBorder="1" applyAlignment="1">
      <alignment horizontal="right" vertical="center" wrapText="1"/>
    </xf>
    <xf numFmtId="164" fontId="74" fillId="0" borderId="152" xfId="0" quotePrefix="1" applyNumberFormat="1" applyFont="1" applyBorder="1" applyAlignment="1">
      <alignment horizontal="right" vertical="center" wrapText="1"/>
    </xf>
    <xf numFmtId="3" fontId="74" fillId="0" borderId="33" xfId="0" applyNumberFormat="1" applyFont="1" applyBorder="1" applyAlignment="1">
      <alignment horizontal="right" vertical="center" wrapText="1"/>
    </xf>
    <xf numFmtId="164" fontId="74" fillId="0" borderId="22" xfId="0" applyNumberFormat="1" applyFont="1" applyBorder="1" applyAlignment="1">
      <alignment horizontal="right" vertical="center" wrapText="1"/>
    </xf>
    <xf numFmtId="1" fontId="70" fillId="0" borderId="187" xfId="0" applyNumberFormat="1" applyFont="1" applyFill="1" applyBorder="1" applyAlignment="1">
      <alignment horizontal="right" vertical="center" wrapText="1"/>
    </xf>
    <xf numFmtId="0" fontId="21" fillId="0" borderId="188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0" fontId="3" fillId="28" borderId="188" xfId="0" applyFont="1" applyFill="1" applyBorder="1" applyAlignment="1" applyProtection="1">
      <alignment horizontal="center" vertical="top" wrapText="1"/>
      <protection locked="0"/>
    </xf>
    <xf numFmtId="0" fontId="3" fillId="0" borderId="190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5" fillId="0" borderId="189" xfId="0" applyFont="1" applyFill="1" applyBorder="1" applyAlignment="1" applyProtection="1">
      <alignment horizontal="center" vertical="center" wrapText="1"/>
      <protection locked="0"/>
    </xf>
    <xf numFmtId="165" fontId="35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center" vertical="center" wrapText="1"/>
    </xf>
    <xf numFmtId="165" fontId="3" fillId="0" borderId="188" xfId="0" applyNumberFormat="1" applyFont="1" applyFill="1" applyBorder="1" applyAlignment="1" applyProtection="1">
      <alignment horizontal="right" vertical="center" wrapText="1"/>
    </xf>
    <xf numFmtId="165" fontId="3" fillId="28" borderId="188" xfId="0" applyNumberFormat="1" applyFont="1" applyFill="1" applyBorder="1" applyAlignment="1" applyProtection="1">
      <alignment horizontal="right" vertical="center" wrapText="1"/>
    </xf>
    <xf numFmtId="1" fontId="3" fillId="28" borderId="18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right" vertical="center" wrapText="1"/>
    </xf>
    <xf numFmtId="1" fontId="35" fillId="0" borderId="188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88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9" xfId="0" applyNumberFormat="1" applyFont="1" applyFill="1" applyBorder="1" applyAlignment="1">
      <alignment horizontal="right" vertical="center" wrapText="1"/>
    </xf>
    <xf numFmtId="1" fontId="33" fillId="0" borderId="189" xfId="0" applyNumberFormat="1" applyFont="1" applyFill="1" applyBorder="1" applyAlignment="1">
      <alignment horizontal="right" vertical="center" wrapText="1"/>
    </xf>
    <xf numFmtId="1" fontId="135" fillId="26" borderId="189" xfId="0" applyNumberFormat="1" applyFont="1" applyFill="1" applyBorder="1" applyAlignment="1">
      <alignment horizontal="right" vertical="center" wrapText="1"/>
    </xf>
    <xf numFmtId="0" fontId="73" fillId="0" borderId="181" xfId="0" applyFont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/>
    </xf>
    <xf numFmtId="0" fontId="75" fillId="0" borderId="175" xfId="0" applyFont="1" applyBorder="1" applyAlignment="1">
      <alignment horizontal="center" vertical="center" wrapText="1"/>
    </xf>
    <xf numFmtId="0" fontId="76" fillId="0" borderId="185" xfId="0" applyFont="1" applyBorder="1" applyAlignment="1">
      <alignment horizontal="center" vertical="center" wrapText="1"/>
    </xf>
    <xf numFmtId="169" fontId="73" fillId="0" borderId="133" xfId="0" applyNumberFormat="1" applyFont="1" applyBorder="1" applyAlignment="1">
      <alignment horizontal="center" vertical="center"/>
    </xf>
    <xf numFmtId="169" fontId="73" fillId="0" borderId="170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4" fillId="0" borderId="182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86" xfId="0" applyFont="1" applyBorder="1" applyAlignment="1">
      <alignment horizontal="center" vertical="center"/>
    </xf>
    <xf numFmtId="0" fontId="76" fillId="0" borderId="133" xfId="0" applyFont="1" applyBorder="1" applyAlignment="1">
      <alignment vertical="center" wrapText="1"/>
    </xf>
    <xf numFmtId="0" fontId="76" fillId="0" borderId="170" xfId="0" applyFont="1" applyBorder="1" applyAlignment="1">
      <alignment vertical="center" wrapText="1"/>
    </xf>
    <xf numFmtId="0" fontId="76" fillId="0" borderId="187" xfId="0" applyFont="1" applyBorder="1" applyAlignment="1">
      <alignment horizontal="center" vertical="center" wrapText="1"/>
    </xf>
    <xf numFmtId="0" fontId="74" fillId="0" borderId="118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0" fontId="74" fillId="0" borderId="133" xfId="0" applyFont="1" applyFill="1" applyBorder="1" applyAlignment="1">
      <alignment horizontal="center" vertical="center" wrapText="1"/>
    </xf>
    <xf numFmtId="0" fontId="74" fillId="0" borderId="170" xfId="0" applyFont="1" applyFill="1" applyBorder="1" applyAlignment="1">
      <alignment horizontal="center" vertical="center" wrapText="1"/>
    </xf>
    <xf numFmtId="0" fontId="73" fillId="0" borderId="175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87" xfId="0" applyFont="1" applyFill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87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5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7" xfId="0" applyFont="1" applyBorder="1" applyAlignment="1">
      <alignment vertical="center" wrapText="1"/>
    </xf>
    <xf numFmtId="0" fontId="74" fillId="0" borderId="169" xfId="0" applyFont="1" applyBorder="1" applyAlignment="1">
      <alignment vertical="center" wrapText="1"/>
    </xf>
    <xf numFmtId="0" fontId="74" fillId="0" borderId="166" xfId="0" applyFont="1" applyBorder="1" applyAlignment="1">
      <alignment vertical="center" wrapText="1"/>
    </xf>
    <xf numFmtId="0" fontId="73" fillId="0" borderId="180" xfId="0" applyFont="1" applyBorder="1" applyAlignment="1">
      <alignment horizontal="center" vertical="center"/>
    </xf>
    <xf numFmtId="0" fontId="73" fillId="0" borderId="182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3" fillId="0" borderId="186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34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4" fillId="0" borderId="155" xfId="0" applyFont="1" applyFill="1" applyBorder="1" applyAlignment="1">
      <alignment horizontal="center" vertical="center" wrapText="1"/>
    </xf>
    <xf numFmtId="0" fontId="74" fillId="0" borderId="160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1" xfId="0" applyFont="1" applyBorder="1" applyAlignment="1">
      <alignment vertical="center" wrapText="1"/>
    </xf>
    <xf numFmtId="0" fontId="74" fillId="0" borderId="159" xfId="0" applyFont="1" applyBorder="1" applyAlignment="1">
      <alignment vertical="center" wrapText="1"/>
    </xf>
    <xf numFmtId="0" fontId="74" fillId="0" borderId="156" xfId="0" applyFont="1" applyBorder="1" applyAlignment="1">
      <alignment vertical="center" wrapText="1"/>
    </xf>
    <xf numFmtId="0" fontId="73" fillId="0" borderId="175" xfId="0" applyFont="1" applyBorder="1" applyAlignment="1">
      <alignment horizontal="center" vertical="center" wrapText="1"/>
    </xf>
    <xf numFmtId="0" fontId="74" fillId="0" borderId="187" xfId="0" applyFont="1" applyBorder="1" applyAlignment="1">
      <alignment horizontal="center" vertical="center" wrapText="1"/>
    </xf>
    <xf numFmtId="0" fontId="74" fillId="0" borderId="186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87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87" xfId="0" applyFont="1" applyBorder="1" applyAlignment="1">
      <alignment horizontal="center" vertical="center" wrapText="1"/>
    </xf>
    <xf numFmtId="0" fontId="74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77" xfId="0" applyFont="1" applyFill="1" applyBorder="1" applyAlignment="1" applyProtection="1">
      <alignment horizontal="center" vertical="center" wrapText="1"/>
      <protection locked="0"/>
    </xf>
    <xf numFmtId="0" fontId="35" fillId="0" borderId="178" xfId="0" applyFont="1" applyFill="1" applyBorder="1" applyAlignment="1" applyProtection="1">
      <alignment horizontal="center" vertical="top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42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57150</xdr:rowOff>
    </xdr:from>
    <xdr:to>
      <xdr:col>18</xdr:col>
      <xdr:colOff>605179</xdr:colOff>
      <xdr:row>22</xdr:row>
      <xdr:rowOff>36883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571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22</xdr:row>
      <xdr:rowOff>142875</xdr:rowOff>
    </xdr:from>
    <xdr:to>
      <xdr:col>9</xdr:col>
      <xdr:colOff>600076</xdr:colOff>
      <xdr:row>41</xdr:row>
      <xdr:rowOff>57150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6" y="3705225"/>
          <a:ext cx="4857750" cy="29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60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581025</xdr:colOff>
      <xdr:row>41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48225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590550</xdr:colOff>
      <xdr:row>60</xdr:row>
      <xdr:rowOff>19051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438150</xdr:colOff>
      <xdr:row>41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95750" cy="29908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428625</xdr:colOff>
      <xdr:row>60</xdr:row>
      <xdr:rowOff>19050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86225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60</xdr:row>
      <xdr:rowOff>123825</xdr:rowOff>
    </xdr:from>
    <xdr:to>
      <xdr:col>17</xdr:col>
      <xdr:colOff>561975</xdr:colOff>
      <xdr:row>77</xdr:row>
      <xdr:rowOff>126731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839325"/>
          <a:ext cx="48101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8</xdr:row>
      <xdr:rowOff>0</xdr:rowOff>
    </xdr:from>
    <xdr:to>
      <xdr:col>22</xdr:col>
      <xdr:colOff>485775</xdr:colOff>
      <xdr:row>30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0" y="1314450"/>
          <a:ext cx="6324600" cy="36004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</xdr:row>
      <xdr:rowOff>9525</xdr:rowOff>
    </xdr:from>
    <xdr:to>
      <xdr:col>11</xdr:col>
      <xdr:colOff>327767</xdr:colOff>
      <xdr:row>24</xdr:row>
      <xdr:rowOff>69220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0175" y="990600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142875</xdr:colOff>
      <xdr:row>40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4419600"/>
          <a:ext cx="319087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27</xdr:row>
      <xdr:rowOff>0</xdr:rowOff>
    </xdr:from>
    <xdr:to>
      <xdr:col>12</xdr:col>
      <xdr:colOff>476250</xdr:colOff>
      <xdr:row>40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9050" y="4419600"/>
          <a:ext cx="396240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152400</xdr:colOff>
      <xdr:row>56</xdr:row>
      <xdr:rowOff>57150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24650"/>
          <a:ext cx="3200400" cy="24860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40</xdr:row>
      <xdr:rowOff>161925</xdr:rowOff>
    </xdr:from>
    <xdr:to>
      <xdr:col>12</xdr:col>
      <xdr:colOff>476250</xdr:colOff>
      <xdr:row>56</xdr:row>
      <xdr:rowOff>47625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38575" y="6715125"/>
          <a:ext cx="3952875" cy="24860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57</xdr:row>
      <xdr:rowOff>38099</xdr:rowOff>
    </xdr:from>
    <xdr:to>
      <xdr:col>9</xdr:col>
      <xdr:colOff>95250</xdr:colOff>
      <xdr:row>76</xdr:row>
      <xdr:rowOff>114299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0075" y="9353549"/>
          <a:ext cx="4981575" cy="317182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57</xdr:row>
      <xdr:rowOff>28575</xdr:rowOff>
    </xdr:from>
    <xdr:to>
      <xdr:col>18</xdr:col>
      <xdr:colOff>347204</xdr:colOff>
      <xdr:row>76</xdr:row>
      <xdr:rowOff>133627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19750" y="9344025"/>
          <a:ext cx="5700254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20</xdr:row>
      <xdr:rowOff>226218</xdr:rowOff>
    </xdr:from>
    <xdr:to>
      <xdr:col>7</xdr:col>
      <xdr:colOff>523874</xdr:colOff>
      <xdr:row>36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5572124"/>
          <a:ext cx="5834062" cy="34766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523874</xdr:colOff>
      <xdr:row>59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69781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13</xdr:col>
      <xdr:colOff>200025</xdr:colOff>
      <xdr:row>36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857625"/>
          <a:ext cx="4933950" cy="3086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666222</xdr:colOff>
      <xdr:row>51</xdr:row>
      <xdr:rowOff>154330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635740</xdr:colOff>
      <xdr:row>82</xdr:row>
      <xdr:rowOff>34948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928688</xdr:colOff>
      <xdr:row>20</xdr:row>
      <xdr:rowOff>297656</xdr:rowOff>
    </xdr:from>
    <xdr:to>
      <xdr:col>10</xdr:col>
      <xdr:colOff>700828</xdr:colOff>
      <xdr:row>48</xdr:row>
      <xdr:rowOff>145279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1719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123517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726281</xdr:colOff>
      <xdr:row>50</xdr:row>
      <xdr:rowOff>71437</xdr:rowOff>
    </xdr:from>
    <xdr:to>
      <xdr:col>15</xdr:col>
      <xdr:colOff>730736</xdr:colOff>
      <xdr:row>78</xdr:row>
      <xdr:rowOff>49742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79406" y="1090612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13</xdr:row>
      <xdr:rowOff>142875</xdr:rowOff>
    </xdr:from>
    <xdr:to>
      <xdr:col>14</xdr:col>
      <xdr:colOff>393321</xdr:colOff>
      <xdr:row>34</xdr:row>
      <xdr:rowOff>40672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34766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12</xdr:row>
      <xdr:rowOff>142875</xdr:rowOff>
    </xdr:from>
    <xdr:to>
      <xdr:col>16</xdr:col>
      <xdr:colOff>288731</xdr:colOff>
      <xdr:row>33</xdr:row>
      <xdr:rowOff>126023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322897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2063749</xdr:colOff>
      <xdr:row>15</xdr:row>
      <xdr:rowOff>42333</xdr:rowOff>
    </xdr:from>
    <xdr:to>
      <xdr:col>10</xdr:col>
      <xdr:colOff>244280</xdr:colOff>
      <xdr:row>35</xdr:row>
      <xdr:rowOff>155656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49" y="4286250"/>
          <a:ext cx="8023031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13</xdr:row>
          <xdr:rowOff>47625</xdr:rowOff>
        </xdr:from>
        <xdr:to>
          <xdr:col>22</xdr:col>
          <xdr:colOff>357601</xdr:colOff>
          <xdr:row>47</xdr:row>
          <xdr:rowOff>47625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3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43313" y="2583656"/>
              <a:ext cx="13192538" cy="5667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J21" sqref="J2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32"/>
      <c r="C2" s="232"/>
      <c r="D2" s="232"/>
      <c r="E2" s="233"/>
      <c r="F2" s="233"/>
    </row>
    <row r="3" spans="2:6" ht="22.5" customHeight="1" x14ac:dyDescent="0.25">
      <c r="B3" s="232"/>
      <c r="C3" s="232"/>
      <c r="D3" s="234" t="s">
        <v>248</v>
      </c>
      <c r="E3" s="233"/>
      <c r="F3" s="233"/>
    </row>
    <row r="4" spans="2:6" ht="16.5" customHeight="1" x14ac:dyDescent="0.25">
      <c r="B4" s="232"/>
      <c r="C4" s="232"/>
      <c r="D4" s="234" t="s">
        <v>276</v>
      </c>
      <c r="E4" s="233"/>
      <c r="F4" s="233"/>
    </row>
    <row r="5" spans="2:6" ht="20.25" customHeight="1" x14ac:dyDescent="0.2">
      <c r="B5" s="232"/>
      <c r="C5" s="232"/>
      <c r="D5" s="235" t="s">
        <v>214</v>
      </c>
      <c r="E5" s="232"/>
      <c r="F5" s="233"/>
    </row>
    <row r="6" spans="2:6" x14ac:dyDescent="0.2">
      <c r="B6" s="233"/>
      <c r="C6" s="233"/>
      <c r="D6" s="233"/>
      <c r="E6" s="233"/>
      <c r="F6" s="233"/>
    </row>
    <row r="7" spans="2:6" x14ac:dyDescent="0.2">
      <c r="B7" s="236"/>
      <c r="C7" s="236"/>
      <c r="D7" s="236"/>
      <c r="E7" s="236"/>
      <c r="F7" s="236"/>
    </row>
    <row r="8" spans="2:6" ht="15.75" x14ac:dyDescent="0.25">
      <c r="B8" s="130" t="s">
        <v>2</v>
      </c>
      <c r="C8" s="134"/>
      <c r="D8" s="134"/>
      <c r="E8" s="134"/>
      <c r="F8" s="134"/>
    </row>
    <row r="9" spans="2:6" x14ac:dyDescent="0.2">
      <c r="B9" s="134"/>
      <c r="C9" s="134"/>
      <c r="D9" s="134"/>
      <c r="E9" s="134"/>
      <c r="F9" s="134"/>
    </row>
    <row r="10" spans="2:6" x14ac:dyDescent="0.2">
      <c r="B10" s="134"/>
      <c r="C10" s="134"/>
      <c r="D10" s="134"/>
      <c r="E10" s="134"/>
      <c r="F10" s="134"/>
    </row>
    <row r="11" spans="2:6" ht="31.5" x14ac:dyDescent="0.5">
      <c r="B11" s="237" t="s">
        <v>15</v>
      </c>
      <c r="C11" s="238"/>
      <c r="D11" s="238"/>
      <c r="E11" s="236"/>
      <c r="F11" s="236"/>
    </row>
    <row r="12" spans="2:6" ht="18.75" x14ac:dyDescent="0.3">
      <c r="B12" s="659"/>
      <c r="C12" s="660"/>
      <c r="D12" s="236"/>
      <c r="E12" s="236"/>
      <c r="F12" s="236"/>
    </row>
    <row r="13" spans="2:6" x14ac:dyDescent="0.2">
      <c r="B13" s="134"/>
      <c r="C13" s="134"/>
      <c r="D13" s="134"/>
      <c r="E13" s="134"/>
      <c r="F13" s="134"/>
    </row>
    <row r="14" spans="2:6" ht="23.25" x14ac:dyDescent="0.35">
      <c r="B14" s="239" t="s">
        <v>300</v>
      </c>
      <c r="C14" s="240"/>
      <c r="D14" s="241"/>
      <c r="E14" s="242" t="s">
        <v>301</v>
      </c>
      <c r="F14" s="243"/>
    </row>
    <row r="15" spans="2:6" x14ac:dyDescent="0.2">
      <c r="B15" s="134"/>
      <c r="C15" s="134"/>
      <c r="D15" s="134"/>
      <c r="E15" s="134"/>
      <c r="F15" s="134"/>
    </row>
    <row r="16" spans="2:6" ht="18" x14ac:dyDescent="0.25">
      <c r="B16" s="566"/>
      <c r="C16" s="134"/>
      <c r="D16" s="134"/>
      <c r="E16" s="134"/>
      <c r="F16" s="134"/>
    </row>
    <row r="17" spans="2:6" ht="26.25" x14ac:dyDescent="0.4">
      <c r="B17" s="244" t="s">
        <v>249</v>
      </c>
      <c r="C17" s="245"/>
      <c r="D17" s="246" t="s">
        <v>302</v>
      </c>
      <c r="E17" s="245"/>
      <c r="F17" s="245"/>
    </row>
    <row r="18" spans="2:6" ht="26.25" x14ac:dyDescent="0.4">
      <c r="B18" s="640"/>
      <c r="C18" s="240"/>
      <c r="D18" s="641"/>
      <c r="E18" s="240"/>
      <c r="F18" s="240"/>
    </row>
    <row r="19" spans="2:6" ht="26.25" x14ac:dyDescent="0.4">
      <c r="B19" s="640"/>
      <c r="C19" s="240"/>
      <c r="D19" s="641"/>
      <c r="E19" s="240"/>
      <c r="F19" s="240"/>
    </row>
    <row r="20" spans="2:6" ht="15" x14ac:dyDescent="0.25">
      <c r="B20" s="135"/>
      <c r="C20" s="135"/>
      <c r="D20" s="135"/>
      <c r="E20" s="135"/>
      <c r="F20" s="135"/>
    </row>
    <row r="21" spans="2:6" ht="15" x14ac:dyDescent="0.25">
      <c r="B21" s="135" t="s">
        <v>250</v>
      </c>
      <c r="C21" s="135"/>
      <c r="D21" s="135"/>
      <c r="E21" s="135"/>
      <c r="F21" s="135"/>
    </row>
    <row r="22" spans="2:6" ht="15" x14ac:dyDescent="0.25">
      <c r="B22" s="135" t="s">
        <v>3</v>
      </c>
      <c r="C22" s="135"/>
      <c r="D22" s="135"/>
      <c r="E22" s="135"/>
      <c r="F22" s="135"/>
    </row>
    <row r="23" spans="2:6" ht="15" x14ac:dyDescent="0.25">
      <c r="B23" s="247" t="s">
        <v>275</v>
      </c>
      <c r="C23" s="247"/>
      <c r="D23" s="247"/>
      <c r="E23" s="247"/>
      <c r="F23" s="247"/>
    </row>
    <row r="24" spans="2:6" ht="15" x14ac:dyDescent="0.25">
      <c r="B24" s="247" t="s">
        <v>274</v>
      </c>
      <c r="C24" s="247"/>
      <c r="D24" s="247"/>
      <c r="E24" s="247"/>
      <c r="F24" s="247"/>
    </row>
    <row r="25" spans="2:6" ht="15" x14ac:dyDescent="0.25">
      <c r="B25" s="135" t="s">
        <v>4</v>
      </c>
      <c r="C25" s="135"/>
      <c r="D25" s="135"/>
      <c r="E25" s="135"/>
      <c r="F25" s="135"/>
    </row>
    <row r="26" spans="2:6" ht="15" x14ac:dyDescent="0.25">
      <c r="B26" s="135" t="s">
        <v>5</v>
      </c>
      <c r="C26" s="135"/>
      <c r="D26" s="135"/>
      <c r="E26" s="135"/>
      <c r="F26" s="135"/>
    </row>
    <row r="27" spans="2:6" ht="15" x14ac:dyDescent="0.25">
      <c r="B27" s="135"/>
      <c r="C27" s="135"/>
      <c r="D27" s="135"/>
      <c r="E27" s="135"/>
      <c r="F27" s="135"/>
    </row>
    <row r="28" spans="2:6" ht="18.75" x14ac:dyDescent="0.3">
      <c r="B28" s="630"/>
      <c r="C28" s="135"/>
      <c r="D28" s="135"/>
      <c r="E28" s="135"/>
      <c r="F28" s="135"/>
    </row>
    <row r="29" spans="2:6" ht="15" x14ac:dyDescent="0.25">
      <c r="B29" s="135"/>
      <c r="C29" s="248"/>
      <c r="D29" s="135"/>
      <c r="E29" s="135"/>
      <c r="F29" s="135"/>
    </row>
    <row r="30" spans="2:6" ht="15" x14ac:dyDescent="0.25">
      <c r="B30" s="135"/>
      <c r="C30" s="248"/>
      <c r="D30" s="135"/>
      <c r="E30" s="135"/>
      <c r="F30" s="135"/>
    </row>
    <row r="31" spans="2:6" ht="15" x14ac:dyDescent="0.25">
      <c r="B31" s="1" t="s">
        <v>6</v>
      </c>
      <c r="F31" s="135"/>
    </row>
    <row r="32" spans="2:6" ht="15" x14ac:dyDescent="0.25">
      <c r="B32" s="1" t="s">
        <v>200</v>
      </c>
      <c r="F32" s="247"/>
    </row>
    <row r="33" spans="2:10" ht="15" x14ac:dyDescent="0.25">
      <c r="B33" s="1" t="s">
        <v>13</v>
      </c>
      <c r="C33" s="3" t="s">
        <v>14</v>
      </c>
      <c r="F33" s="135"/>
    </row>
    <row r="34" spans="2:10" ht="15" x14ac:dyDescent="0.25">
      <c r="B34" s="135"/>
      <c r="C34" s="135"/>
      <c r="D34" s="135"/>
      <c r="E34" s="135"/>
      <c r="F34" s="135"/>
    </row>
    <row r="35" spans="2:10" ht="15" x14ac:dyDescent="0.25">
      <c r="B35" s="249" t="s">
        <v>251</v>
      </c>
      <c r="C35" s="250"/>
      <c r="D35" s="250"/>
      <c r="E35" s="250"/>
      <c r="F35" s="250"/>
      <c r="G35" s="251"/>
      <c r="H35" s="251"/>
      <c r="I35" s="251"/>
      <c r="J35" s="251"/>
    </row>
    <row r="36" spans="2:10" ht="15" x14ac:dyDescent="0.25">
      <c r="B36" s="252" t="s">
        <v>252</v>
      </c>
      <c r="C36" s="250"/>
      <c r="D36" s="250"/>
      <c r="E36" s="250"/>
      <c r="F36" s="250"/>
      <c r="G36" s="251"/>
      <c r="H36" s="251"/>
      <c r="I36" s="251"/>
      <c r="J36" s="251"/>
    </row>
    <row r="37" spans="2:10" ht="15" x14ac:dyDescent="0.25">
      <c r="B37" s="252" t="s">
        <v>253</v>
      </c>
      <c r="C37" s="253"/>
      <c r="D37" s="253"/>
      <c r="E37" s="253"/>
      <c r="F37" s="253"/>
      <c r="G37" s="254"/>
      <c r="H37" s="254"/>
      <c r="I37" s="254"/>
      <c r="J37" s="254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R21" sqref="R2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6" t="s">
        <v>307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8"/>
      <c r="Q2" s="8"/>
      <c r="R2" s="8"/>
    </row>
    <row r="3" spans="2:18" ht="15" customHeight="1" x14ac:dyDescent="0.3">
      <c r="B3" s="136" t="s">
        <v>16</v>
      </c>
      <c r="C3" s="137"/>
      <c r="D3" s="137"/>
      <c r="E3" s="136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2:18" ht="15.75" customHeight="1" x14ac:dyDescent="0.3">
      <c r="B4" s="137" t="s">
        <v>247</v>
      </c>
      <c r="C4" s="136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2:18" ht="25.5" customHeight="1" thickBot="1" x14ac:dyDescent="0.25">
      <c r="J5" s="47"/>
    </row>
    <row r="6" spans="2:18" ht="21" customHeight="1" thickBot="1" x14ac:dyDescent="0.25">
      <c r="B6" s="785" t="s">
        <v>0</v>
      </c>
      <c r="C6" s="817" t="s">
        <v>208</v>
      </c>
      <c r="D6" s="756" t="s">
        <v>1</v>
      </c>
      <c r="E6" s="801"/>
      <c r="F6" s="802"/>
      <c r="J6" s="48"/>
    </row>
    <row r="7" spans="2:18" ht="15" hidden="1" customHeight="1" thickBot="1" x14ac:dyDescent="0.25">
      <c r="B7" s="820"/>
      <c r="C7" s="822"/>
      <c r="D7" s="803"/>
      <c r="E7" s="804"/>
      <c r="F7" s="805"/>
      <c r="J7" s="49"/>
    </row>
    <row r="8" spans="2:18" ht="26.25" customHeight="1" thickBot="1" x14ac:dyDescent="0.3">
      <c r="B8" s="820"/>
      <c r="C8" s="822"/>
      <c r="D8" s="783" t="s">
        <v>19</v>
      </c>
      <c r="E8" s="824"/>
      <c r="F8" s="617" t="s">
        <v>216</v>
      </c>
    </row>
    <row r="9" spans="2:18" ht="28.5" customHeight="1" thickBot="1" x14ac:dyDescent="0.25">
      <c r="B9" s="821"/>
      <c r="C9" s="823"/>
      <c r="D9" s="173">
        <v>45137</v>
      </c>
      <c r="E9" s="173">
        <v>45130</v>
      </c>
      <c r="F9" s="658" t="s">
        <v>12</v>
      </c>
    </row>
    <row r="10" spans="2:18" ht="30.75" customHeight="1" thickBot="1" x14ac:dyDescent="0.25">
      <c r="B10" s="192" t="s">
        <v>229</v>
      </c>
      <c r="C10" s="609" t="s">
        <v>230</v>
      </c>
      <c r="D10" s="167">
        <v>2103.6999999999998</v>
      </c>
      <c r="E10" s="167">
        <v>2146.25</v>
      </c>
      <c r="F10" s="635">
        <v>-1.9825276645311676</v>
      </c>
    </row>
    <row r="11" spans="2:18" ht="31.5" customHeight="1" thickBot="1" x14ac:dyDescent="0.25">
      <c r="B11" s="193" t="s">
        <v>231</v>
      </c>
      <c r="C11" s="194" t="s">
        <v>232</v>
      </c>
      <c r="D11" s="167">
        <v>294.42</v>
      </c>
      <c r="E11" s="167">
        <v>284.36</v>
      </c>
      <c r="F11" s="635">
        <v>3.5377690251793505</v>
      </c>
    </row>
    <row r="12" spans="2:18" ht="30.75" customHeight="1" thickBot="1" x14ac:dyDescent="0.25">
      <c r="B12" s="795" t="s">
        <v>48</v>
      </c>
      <c r="C12" s="604" t="s">
        <v>233</v>
      </c>
      <c r="D12" s="195">
        <v>2295.71</v>
      </c>
      <c r="E12" s="195">
        <v>2409.15</v>
      </c>
      <c r="F12" s="635">
        <v>-4.7087146919037854</v>
      </c>
    </row>
    <row r="13" spans="2:18" ht="31.5" customHeight="1" thickBot="1" x14ac:dyDescent="0.25">
      <c r="B13" s="798"/>
      <c r="C13" s="196" t="s">
        <v>234</v>
      </c>
      <c r="D13" s="195">
        <v>1806.15</v>
      </c>
      <c r="E13" s="195">
        <v>1895.97</v>
      </c>
      <c r="F13" s="635">
        <v>-4.7374167312773903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25" t="s">
        <v>75</v>
      </c>
      <c r="C5" s="825" t="s">
        <v>1</v>
      </c>
      <c r="D5" s="825"/>
      <c r="E5" s="825"/>
      <c r="F5" s="825"/>
      <c r="G5" s="825"/>
      <c r="H5" s="825"/>
    </row>
    <row r="6" spans="1:8" ht="13.5" customHeight="1" thickBot="1" x14ac:dyDescent="0.25">
      <c r="B6" s="825"/>
      <c r="C6" s="825"/>
      <c r="D6" s="825"/>
      <c r="E6" s="825"/>
      <c r="F6" s="825"/>
      <c r="G6" s="825"/>
      <c r="H6" s="825"/>
    </row>
    <row r="7" spans="1:8" ht="23.25" customHeight="1" thickBot="1" x14ac:dyDescent="0.25">
      <c r="B7" s="825"/>
      <c r="C7" s="826" t="s">
        <v>76</v>
      </c>
      <c r="D7" s="826"/>
      <c r="E7" s="618" t="s">
        <v>166</v>
      </c>
      <c r="F7" s="828" t="s">
        <v>77</v>
      </c>
      <c r="G7" s="828"/>
      <c r="H7" s="643" t="s">
        <v>217</v>
      </c>
    </row>
    <row r="8" spans="1:8" ht="15.75" thickBot="1" x14ac:dyDescent="0.25">
      <c r="B8" s="825"/>
      <c r="C8" s="41">
        <v>45137</v>
      </c>
      <c r="D8" s="637">
        <v>45130</v>
      </c>
      <c r="E8" s="42" t="s">
        <v>12</v>
      </c>
      <c r="F8" s="41">
        <v>45137</v>
      </c>
      <c r="G8" s="274">
        <v>45130</v>
      </c>
      <c r="H8" s="26" t="s">
        <v>12</v>
      </c>
    </row>
    <row r="9" spans="1:8" ht="27.75" customHeight="1" thickBot="1" x14ac:dyDescent="0.25">
      <c r="B9" s="696" t="s">
        <v>78</v>
      </c>
      <c r="C9" s="197">
        <v>1958.27</v>
      </c>
      <c r="D9" s="197">
        <v>1965.48</v>
      </c>
      <c r="E9" s="72">
        <v>-0.36683151189531493</v>
      </c>
      <c r="F9" s="198">
        <v>442.4469046543154</v>
      </c>
      <c r="G9" s="73">
        <v>441.54198679067264</v>
      </c>
      <c r="H9" s="610">
        <v>0.2049449181990865</v>
      </c>
    </row>
    <row r="10" spans="1:8" ht="33.75" customHeight="1" thickBot="1" x14ac:dyDescent="0.25">
      <c r="B10" s="696" t="s">
        <v>133</v>
      </c>
      <c r="C10" s="199">
        <v>2063.2399999999998</v>
      </c>
      <c r="D10" s="199">
        <v>2096.35</v>
      </c>
      <c r="E10" s="72">
        <v>-1.5794118348558268</v>
      </c>
      <c r="F10" s="198">
        <v>466.1635788522367</v>
      </c>
      <c r="G10" s="73">
        <v>470.9417261984994</v>
      </c>
      <c r="H10" s="610">
        <v>-1.0145941802253333</v>
      </c>
    </row>
    <row r="11" spans="1:8" ht="28.5" customHeight="1" thickBot="1" x14ac:dyDescent="0.25">
      <c r="B11" s="69" t="s">
        <v>79</v>
      </c>
      <c r="C11" s="197">
        <v>1082.1600000000001</v>
      </c>
      <c r="D11" s="197">
        <v>1104.4000000000001</v>
      </c>
      <c r="E11" s="72">
        <v>-2.0137631293009788</v>
      </c>
      <c r="F11" s="198">
        <v>244.50067781292364</v>
      </c>
      <c r="G11" s="73">
        <v>248.10172080693718</v>
      </c>
      <c r="H11" s="610">
        <v>-1.4514381368663409</v>
      </c>
    </row>
    <row r="12" spans="1:8" ht="22.5" customHeight="1" thickBot="1" x14ac:dyDescent="0.25">
      <c r="B12" s="69" t="s">
        <v>80</v>
      </c>
      <c r="C12" s="619">
        <v>1585.47</v>
      </c>
      <c r="D12" s="619">
        <v>1591.5</v>
      </c>
      <c r="E12" s="72">
        <v>-0.37888784165881073</v>
      </c>
      <c r="F12" s="198">
        <v>358.21735201084499</v>
      </c>
      <c r="G12" s="73">
        <v>357.52796872893924</v>
      </c>
      <c r="H12" s="610">
        <v>0.19281939937638995</v>
      </c>
    </row>
    <row r="13" spans="1:8" ht="23.25" customHeight="1" thickBot="1" x14ac:dyDescent="0.25">
      <c r="B13" s="69" t="s">
        <v>81</v>
      </c>
      <c r="C13" s="198">
        <v>1944.77</v>
      </c>
      <c r="D13" s="198">
        <v>1965.68</v>
      </c>
      <c r="E13" s="72">
        <v>-1.0637540189654511</v>
      </c>
      <c r="F13" s="198">
        <v>439.39674649796655</v>
      </c>
      <c r="G13" s="73">
        <v>441.58691647571555</v>
      </c>
      <c r="H13" s="610">
        <v>-0.49597709896585068</v>
      </c>
    </row>
    <row r="14" spans="1:8" ht="34.5" customHeight="1" thickBot="1" x14ac:dyDescent="0.25">
      <c r="B14" s="69" t="s">
        <v>82</v>
      </c>
      <c r="C14" s="733">
        <v>2094.7199999999998</v>
      </c>
      <c r="D14" s="733">
        <v>2059.48</v>
      </c>
      <c r="E14" s="72">
        <v>1.7111115427195109</v>
      </c>
      <c r="F14" s="198">
        <v>473.27609579755983</v>
      </c>
      <c r="G14" s="73">
        <v>462.65893876083936</v>
      </c>
      <c r="H14" s="610">
        <v>2.2948129058431013</v>
      </c>
    </row>
    <row r="15" spans="1:8" ht="30.75" customHeight="1" thickBot="1" x14ac:dyDescent="0.25">
      <c r="B15" s="827" t="s">
        <v>83</v>
      </c>
      <c r="C15" s="827"/>
      <c r="D15" s="827"/>
      <c r="E15" s="827"/>
      <c r="F15" s="653">
        <v>4.4260000000000002</v>
      </c>
      <c r="G15" s="653">
        <v>4.4513999999999996</v>
      </c>
      <c r="H15" s="74" t="s">
        <v>218</v>
      </c>
    </row>
    <row r="16" spans="1:8" ht="19.5" thickBot="1" x14ac:dyDescent="0.25">
      <c r="B16" s="827"/>
      <c r="C16" s="827"/>
      <c r="D16" s="827"/>
      <c r="E16" s="827"/>
      <c r="F16" s="653">
        <v>4.4260000000000002</v>
      </c>
      <c r="G16" s="653">
        <v>4.4513999999999996</v>
      </c>
      <c r="H16" s="75">
        <v>-0.57060700004491682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O14" sqref="O14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6" t="s">
        <v>151</v>
      </c>
      <c r="C2" s="200"/>
      <c r="D2" s="200"/>
      <c r="E2" s="200"/>
      <c r="F2" s="200"/>
      <c r="G2" s="201"/>
      <c r="H2" s="200"/>
      <c r="I2" s="200"/>
      <c r="J2" s="200"/>
      <c r="K2" s="200"/>
      <c r="L2" s="200"/>
    </row>
    <row r="5" spans="2:19" ht="13.5" thickBot="1" x14ac:dyDescent="0.25"/>
    <row r="6" spans="2:19" ht="22.5" customHeight="1" thickBot="1" x14ac:dyDescent="0.25">
      <c r="B6" s="829" t="s">
        <v>75</v>
      </c>
      <c r="C6" s="830" t="s">
        <v>138</v>
      </c>
      <c r="D6" s="830"/>
      <c r="E6" s="830"/>
      <c r="F6" s="830"/>
      <c r="G6" s="830"/>
      <c r="H6" s="830"/>
      <c r="I6" s="831" t="s">
        <v>139</v>
      </c>
      <c r="J6" s="831"/>
      <c r="K6" s="831"/>
      <c r="L6" s="831"/>
      <c r="M6" s="831"/>
    </row>
    <row r="7" spans="2:19" ht="38.25" customHeight="1" thickBot="1" x14ac:dyDescent="0.25">
      <c r="B7" s="829"/>
      <c r="C7" s="734" t="s">
        <v>308</v>
      </c>
      <c r="D7" s="735" t="s">
        <v>235</v>
      </c>
      <c r="E7" s="735" t="s">
        <v>140</v>
      </c>
      <c r="F7" s="736" t="s">
        <v>141</v>
      </c>
      <c r="G7" s="735" t="s">
        <v>142</v>
      </c>
      <c r="H7" s="737" t="s">
        <v>143</v>
      </c>
      <c r="I7" s="738" t="s">
        <v>220</v>
      </c>
      <c r="J7" s="735" t="s">
        <v>144</v>
      </c>
      <c r="K7" s="736" t="s">
        <v>141</v>
      </c>
      <c r="L7" s="735" t="s">
        <v>145</v>
      </c>
      <c r="M7" s="735" t="s">
        <v>146</v>
      </c>
      <c r="S7" s="645"/>
    </row>
    <row r="8" spans="2:19" ht="30" customHeight="1" thickBot="1" x14ac:dyDescent="0.25">
      <c r="B8" s="739" t="s">
        <v>309</v>
      </c>
      <c r="C8" s="740">
        <v>192.54</v>
      </c>
      <c r="D8" s="741"/>
      <c r="E8" s="741">
        <v>207.08</v>
      </c>
      <c r="F8" s="742">
        <v>242.3</v>
      </c>
      <c r="G8" s="741">
        <v>228.71</v>
      </c>
      <c r="H8" s="743">
        <v>149.44999999999999</v>
      </c>
      <c r="I8" s="744"/>
      <c r="J8" s="745">
        <v>92.978559011010233</v>
      </c>
      <c r="K8" s="746">
        <v>79.463475030953362</v>
      </c>
      <c r="L8" s="745">
        <v>84.18521271479166</v>
      </c>
      <c r="M8" s="745">
        <v>128.83238541318167</v>
      </c>
    </row>
    <row r="9" spans="2:19" ht="30" customHeight="1" thickBot="1" x14ac:dyDescent="0.25">
      <c r="B9" s="739" t="s">
        <v>147</v>
      </c>
      <c r="C9" s="646">
        <v>1082.1600000000001</v>
      </c>
      <c r="D9" s="647">
        <v>1104.4000000000001</v>
      </c>
      <c r="E9" s="648">
        <v>1147.17</v>
      </c>
      <c r="F9" s="747">
        <v>1431.3420000000001</v>
      </c>
      <c r="G9" s="748">
        <v>1878.6</v>
      </c>
      <c r="H9" s="749">
        <v>1161.69</v>
      </c>
      <c r="I9" s="750">
        <v>97.986236870699031</v>
      </c>
      <c r="J9" s="745">
        <v>94.33301080049165</v>
      </c>
      <c r="K9" s="746">
        <v>75.604572492108815</v>
      </c>
      <c r="L9" s="745">
        <v>57.604599169594387</v>
      </c>
      <c r="M9" s="745">
        <v>93.153939519148835</v>
      </c>
    </row>
    <row r="10" spans="2:19" ht="30" customHeight="1" thickBot="1" x14ac:dyDescent="0.25">
      <c r="B10" s="739" t="s">
        <v>148</v>
      </c>
      <c r="C10" s="646">
        <v>1585.47</v>
      </c>
      <c r="D10" s="647">
        <v>1591.5</v>
      </c>
      <c r="E10" s="648">
        <v>1570.96</v>
      </c>
      <c r="F10" s="747">
        <v>2113.239</v>
      </c>
      <c r="G10" s="748">
        <v>2365.62</v>
      </c>
      <c r="H10" s="749">
        <v>1428.77</v>
      </c>
      <c r="I10" s="750">
        <v>99.621112158341191</v>
      </c>
      <c r="J10" s="745">
        <v>100.92363904873453</v>
      </c>
      <c r="K10" s="746">
        <v>75.025588681639888</v>
      </c>
      <c r="L10" s="745">
        <v>67.021330560275956</v>
      </c>
      <c r="M10" s="745">
        <v>110.9674755209026</v>
      </c>
    </row>
    <row r="11" spans="2:19" ht="30" customHeight="1" thickBot="1" x14ac:dyDescent="0.25">
      <c r="B11" s="739" t="s">
        <v>149</v>
      </c>
      <c r="C11" s="751">
        <v>1958.27</v>
      </c>
      <c r="D11" s="748">
        <v>1965.48</v>
      </c>
      <c r="E11" s="752">
        <v>2053.2199999999998</v>
      </c>
      <c r="F11" s="747">
        <v>2424.2820000000002</v>
      </c>
      <c r="G11" s="748">
        <v>3246.06</v>
      </c>
      <c r="H11" s="749">
        <v>1746.59</v>
      </c>
      <c r="I11" s="750">
        <v>99.633168488104687</v>
      </c>
      <c r="J11" s="745">
        <v>95.375556443050442</v>
      </c>
      <c r="K11" s="746">
        <v>80.777318810270415</v>
      </c>
      <c r="L11" s="745">
        <v>60.327597148543155</v>
      </c>
      <c r="M11" s="745">
        <v>112.11961593734077</v>
      </c>
    </row>
    <row r="12" spans="2:19" ht="30" customHeight="1" thickBot="1" x14ac:dyDescent="0.25">
      <c r="B12" s="739" t="s">
        <v>150</v>
      </c>
      <c r="C12" s="751">
        <v>2063.2399999999998</v>
      </c>
      <c r="D12" s="748">
        <v>2096.35</v>
      </c>
      <c r="E12" s="752">
        <v>2210.02</v>
      </c>
      <c r="F12" s="747">
        <v>2592.35</v>
      </c>
      <c r="G12" s="748">
        <v>3310.54</v>
      </c>
      <c r="H12" s="749">
        <v>1823.34</v>
      </c>
      <c r="I12" s="750">
        <v>98.420588165144167</v>
      </c>
      <c r="J12" s="745">
        <v>93.358431145419488</v>
      </c>
      <c r="K12" s="746">
        <v>79.589561594692071</v>
      </c>
      <c r="L12" s="745">
        <v>62.323367184809719</v>
      </c>
      <c r="M12" s="745">
        <v>113.15717309991552</v>
      </c>
    </row>
    <row r="13" spans="2:19" ht="30" customHeight="1" thickBot="1" x14ac:dyDescent="0.25">
      <c r="B13" s="739" t="s">
        <v>81</v>
      </c>
      <c r="C13" s="649">
        <v>1944.77</v>
      </c>
      <c r="D13" s="650">
        <v>1965.68</v>
      </c>
      <c r="E13" s="651">
        <v>1945.71</v>
      </c>
      <c r="F13" s="747">
        <v>2649.4070000000002</v>
      </c>
      <c r="G13" s="748">
        <v>2361.2199999999998</v>
      </c>
      <c r="H13" s="749">
        <v>1439.15</v>
      </c>
      <c r="I13" s="750">
        <v>98.936245981034546</v>
      </c>
      <c r="J13" s="745">
        <v>99.951688586685577</v>
      </c>
      <c r="K13" s="746">
        <v>73.4039730400048</v>
      </c>
      <c r="L13" s="745">
        <v>82.362931027180878</v>
      </c>
      <c r="M13" s="745">
        <v>135.13323836987109</v>
      </c>
    </row>
    <row r="14" spans="2:19" ht="30" customHeight="1" thickBot="1" x14ac:dyDescent="0.25">
      <c r="B14" s="739" t="s">
        <v>82</v>
      </c>
      <c r="C14" s="753">
        <v>2094.7199999999998</v>
      </c>
      <c r="D14" s="754">
        <v>2059.48</v>
      </c>
      <c r="E14" s="755">
        <v>2228.7600000000002</v>
      </c>
      <c r="F14" s="747">
        <v>2499.5250000000001</v>
      </c>
      <c r="G14" s="748">
        <v>2424.14</v>
      </c>
      <c r="H14" s="749">
        <v>1437.58</v>
      </c>
      <c r="I14" s="750">
        <v>101.71111154271951</v>
      </c>
      <c r="J14" s="745">
        <v>93.985893501319097</v>
      </c>
      <c r="K14" s="746">
        <v>83.804722897350487</v>
      </c>
      <c r="L14" s="745">
        <v>86.410850858448768</v>
      </c>
      <c r="M14" s="745">
        <v>145.71154300978031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23" sqref="AB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8" sqref="R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03" t="s">
        <v>171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3:20" ht="18.75" x14ac:dyDescent="0.3">
      <c r="C5" s="204" t="s">
        <v>172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3:20" ht="18.75" x14ac:dyDescent="0.3">
      <c r="C6" s="204" t="s">
        <v>227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3:20" ht="18.75" x14ac:dyDescent="0.3">
      <c r="C7" s="202" t="s">
        <v>199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</row>
    <row r="8" spans="3:20" ht="18.75" x14ac:dyDescent="0.3">
      <c r="C8" s="202" t="s">
        <v>173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</row>
    <row r="9" spans="3:20" ht="18.75" x14ac:dyDescent="0.3">
      <c r="C9" s="205"/>
      <c r="D9" s="137"/>
      <c r="E9" s="137"/>
      <c r="F9" s="137"/>
      <c r="G9" s="137"/>
      <c r="H9" s="137"/>
      <c r="I9" s="137"/>
      <c r="J9" s="137"/>
      <c r="K9" s="137"/>
      <c r="L9" s="137"/>
      <c r="M9" s="137"/>
    </row>
    <row r="10" spans="3:20" ht="18.75" x14ac:dyDescent="0.3">
      <c r="C10" s="206" t="s">
        <v>174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</row>
    <row r="11" spans="3:20" ht="18.75" x14ac:dyDescent="0.3"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3:20" ht="18.75" x14ac:dyDescent="0.3">
      <c r="C12" s="203" t="s">
        <v>310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T12" s="132"/>
    </row>
    <row r="13" spans="3:20" ht="19.5" thickBot="1" x14ac:dyDescent="0.35">
      <c r="E13" s="207" t="s">
        <v>175</v>
      </c>
      <c r="F13" s="137"/>
      <c r="G13" s="208"/>
      <c r="H13" s="38"/>
    </row>
    <row r="14" spans="3:20" ht="13.5" thickBot="1" x14ac:dyDescent="0.25">
      <c r="C14" s="620" t="s">
        <v>176</v>
      </c>
      <c r="D14" s="621" t="s">
        <v>177</v>
      </c>
      <c r="E14" s="209" t="s">
        <v>178</v>
      </c>
      <c r="F14" s="209" t="s">
        <v>179</v>
      </c>
      <c r="G14" s="209" t="s">
        <v>180</v>
      </c>
      <c r="H14" s="209" t="s">
        <v>181</v>
      </c>
      <c r="I14" s="209" t="s">
        <v>182</v>
      </c>
      <c r="J14" s="209" t="s">
        <v>183</v>
      </c>
      <c r="K14" s="209" t="s">
        <v>184</v>
      </c>
      <c r="L14" s="209" t="s">
        <v>185</v>
      </c>
      <c r="M14" s="209" t="s">
        <v>186</v>
      </c>
      <c r="N14" s="209" t="s">
        <v>187</v>
      </c>
      <c r="O14" s="622" t="s">
        <v>188</v>
      </c>
    </row>
    <row r="15" spans="3:20" ht="13.5" thickBot="1" x14ac:dyDescent="0.25">
      <c r="C15" s="210" t="s">
        <v>189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2"/>
    </row>
    <row r="16" spans="3:20" x14ac:dyDescent="0.2">
      <c r="C16" s="623" t="s">
        <v>190</v>
      </c>
      <c r="D16" s="213">
        <v>410.55031969879741</v>
      </c>
      <c r="E16" s="213">
        <v>405.92528932823404</v>
      </c>
      <c r="F16" s="213">
        <v>415.06587182503171</v>
      </c>
      <c r="G16" s="213">
        <v>415.78302153853031</v>
      </c>
      <c r="H16" s="213">
        <v>418.52051394641336</v>
      </c>
      <c r="I16" s="213">
        <v>420.92412497491244</v>
      </c>
      <c r="J16" s="213">
        <v>422.19084679763165</v>
      </c>
      <c r="K16" s="213">
        <v>425.93323237306373</v>
      </c>
      <c r="L16" s="213">
        <v>435.7515632080013</v>
      </c>
      <c r="M16" s="213">
        <v>429.60671679837998</v>
      </c>
      <c r="N16" s="213">
        <v>433.91962032017744</v>
      </c>
      <c r="O16" s="624">
        <v>445.27368131830997</v>
      </c>
    </row>
    <row r="17" spans="3:15" x14ac:dyDescent="0.2">
      <c r="C17" s="214" t="s">
        <v>191</v>
      </c>
      <c r="D17" s="215">
        <v>430.47673989241491</v>
      </c>
      <c r="E17" s="215">
        <v>434.31869010571103</v>
      </c>
      <c r="F17" s="215">
        <v>424.76270764279673</v>
      </c>
      <c r="G17" s="215">
        <v>442.42112445636445</v>
      </c>
      <c r="H17" s="215">
        <v>438.71382021325684</v>
      </c>
      <c r="I17" s="215">
        <v>440.11127284111825</v>
      </c>
      <c r="J17" s="215">
        <v>443.65889578942466</v>
      </c>
      <c r="K17" s="215">
        <v>454.58917507394762</v>
      </c>
      <c r="L17" s="215">
        <v>438.99378313760712</v>
      </c>
      <c r="M17" s="215">
        <v>441.27738992724386</v>
      </c>
      <c r="N17" s="215">
        <v>438.65388942660439</v>
      </c>
      <c r="O17" s="216">
        <v>432.96931457738259</v>
      </c>
    </row>
    <row r="18" spans="3:15" x14ac:dyDescent="0.2">
      <c r="C18" s="214" t="s">
        <v>192</v>
      </c>
      <c r="D18" s="215">
        <v>420.13210152512676</v>
      </c>
      <c r="E18" s="215">
        <v>425.96761396416781</v>
      </c>
      <c r="F18" s="215">
        <v>426.30105521121209</v>
      </c>
      <c r="G18" s="215">
        <v>430.27096185971311</v>
      </c>
      <c r="H18" s="215">
        <v>439.25979933305257</v>
      </c>
      <c r="I18" s="215">
        <v>429.11427739320129</v>
      </c>
      <c r="J18" s="215">
        <v>439.39069368261534</v>
      </c>
      <c r="K18" s="215">
        <v>447.05</v>
      </c>
      <c r="L18" s="217">
        <v>423.88</v>
      </c>
      <c r="M18" s="215">
        <v>432.85</v>
      </c>
      <c r="N18" s="215">
        <v>449.35</v>
      </c>
      <c r="O18" s="216">
        <v>454.03</v>
      </c>
    </row>
    <row r="19" spans="3:15" x14ac:dyDescent="0.2">
      <c r="C19" s="214">
        <v>2020</v>
      </c>
      <c r="D19" s="215">
        <v>467.76</v>
      </c>
      <c r="E19" s="215">
        <v>465.46</v>
      </c>
      <c r="F19" s="215">
        <v>435.28</v>
      </c>
      <c r="G19" s="215">
        <v>414.51</v>
      </c>
      <c r="H19" s="215">
        <v>432.06</v>
      </c>
      <c r="I19" s="215">
        <v>423.48</v>
      </c>
      <c r="J19" s="215">
        <v>418.96</v>
      </c>
      <c r="K19" s="215">
        <v>416.49</v>
      </c>
      <c r="L19" s="217">
        <v>413.32</v>
      </c>
      <c r="M19" s="215">
        <v>413.92</v>
      </c>
      <c r="N19" s="215">
        <v>403.31</v>
      </c>
      <c r="O19" s="216">
        <v>417.51</v>
      </c>
    </row>
    <row r="20" spans="3:15" x14ac:dyDescent="0.2">
      <c r="C20" s="218">
        <v>2021</v>
      </c>
      <c r="D20" s="219">
        <v>427.49</v>
      </c>
      <c r="E20" s="219">
        <v>428.45</v>
      </c>
      <c r="F20" s="219">
        <v>437.05</v>
      </c>
      <c r="G20" s="219">
        <v>436.97</v>
      </c>
      <c r="H20" s="219">
        <v>446.78</v>
      </c>
      <c r="I20" s="219">
        <v>444.59</v>
      </c>
      <c r="J20" s="219">
        <v>431.7</v>
      </c>
      <c r="K20" s="219">
        <v>422.06</v>
      </c>
      <c r="L20" s="220">
        <v>428.97</v>
      </c>
      <c r="M20" s="219">
        <v>444.62</v>
      </c>
      <c r="N20" s="219">
        <v>456.91</v>
      </c>
      <c r="O20" s="221">
        <v>480.64</v>
      </c>
    </row>
    <row r="21" spans="3:15" x14ac:dyDescent="0.2">
      <c r="C21" s="218">
        <v>2022</v>
      </c>
      <c r="D21" s="219">
        <v>489.4</v>
      </c>
      <c r="E21" s="219">
        <v>490.89</v>
      </c>
      <c r="F21" s="219">
        <v>497.85</v>
      </c>
      <c r="G21" s="219">
        <v>508.46</v>
      </c>
      <c r="H21" s="219">
        <v>523.89</v>
      </c>
      <c r="I21" s="219">
        <v>548.17999999999995</v>
      </c>
      <c r="J21" s="219">
        <v>561.64</v>
      </c>
      <c r="K21" s="219">
        <v>563.70000000000005</v>
      </c>
      <c r="L21" s="220">
        <v>588.77</v>
      </c>
      <c r="M21" s="219">
        <v>652.37</v>
      </c>
      <c r="N21" s="219">
        <v>674.87</v>
      </c>
      <c r="O21" s="221">
        <v>676.06</v>
      </c>
    </row>
    <row r="22" spans="3:15" ht="13.5" thickBot="1" x14ac:dyDescent="0.25">
      <c r="C22" s="222">
        <v>2023</v>
      </c>
      <c r="D22" s="223">
        <v>685</v>
      </c>
      <c r="E22" s="223">
        <v>697.08</v>
      </c>
      <c r="F22" s="223">
        <v>689.78</v>
      </c>
      <c r="G22" s="223">
        <v>689.68</v>
      </c>
      <c r="H22" s="223">
        <v>675.89</v>
      </c>
      <c r="I22" s="223">
        <v>652.6</v>
      </c>
      <c r="J22" s="223">
        <v>613.02</v>
      </c>
      <c r="K22" s="223"/>
      <c r="L22" s="224"/>
      <c r="M22" s="223"/>
      <c r="N22" s="223"/>
      <c r="O22" s="225"/>
    </row>
    <row r="23" spans="3:15" ht="13.5" thickBot="1" x14ac:dyDescent="0.25">
      <c r="C23" s="210" t="s">
        <v>193</v>
      </c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2"/>
    </row>
    <row r="24" spans="3:15" x14ac:dyDescent="0.2">
      <c r="C24" s="623" t="s">
        <v>190</v>
      </c>
      <c r="D24" s="213">
        <v>264.22742766883761</v>
      </c>
      <c r="E24" s="213">
        <v>261.62567290497998</v>
      </c>
      <c r="F24" s="213">
        <v>261.28898624261666</v>
      </c>
      <c r="G24" s="213">
        <v>265.38613274501455</v>
      </c>
      <c r="H24" s="213">
        <v>265.71767956715814</v>
      </c>
      <c r="I24" s="213">
        <v>265.33812232275858</v>
      </c>
      <c r="J24" s="213">
        <v>266.42231622832736</v>
      </c>
      <c r="K24" s="213">
        <v>263.11677423325443</v>
      </c>
      <c r="L24" s="213">
        <v>264.59488373323165</v>
      </c>
      <c r="M24" s="213">
        <v>266.93771630917144</v>
      </c>
      <c r="N24" s="213">
        <v>269.68730506228809</v>
      </c>
      <c r="O24" s="624">
        <v>268.29357100115919</v>
      </c>
    </row>
    <row r="25" spans="3:15" x14ac:dyDescent="0.2">
      <c r="C25" s="214" t="s">
        <v>191</v>
      </c>
      <c r="D25" s="215">
        <v>268.85859894219772</v>
      </c>
      <c r="E25" s="215">
        <v>270.3032014665207</v>
      </c>
      <c r="F25" s="215">
        <v>269.71744215436058</v>
      </c>
      <c r="G25" s="215">
        <v>270.19519274180578</v>
      </c>
      <c r="H25" s="215">
        <v>267.62641594088478</v>
      </c>
      <c r="I25" s="215">
        <v>266.47931675608049</v>
      </c>
      <c r="J25" s="215">
        <v>267.46056337523163</v>
      </c>
      <c r="K25" s="215">
        <v>269.23633277556166</v>
      </c>
      <c r="L25" s="215">
        <v>270.87046599314772</v>
      </c>
      <c r="M25" s="215">
        <v>272.08234522250251</v>
      </c>
      <c r="N25" s="215">
        <v>276.03606759499712</v>
      </c>
      <c r="O25" s="216">
        <v>274.17552913068732</v>
      </c>
    </row>
    <row r="26" spans="3:15" x14ac:dyDescent="0.2">
      <c r="C26" s="214" t="s">
        <v>192</v>
      </c>
      <c r="D26" s="215">
        <v>275.78930697349125</v>
      </c>
      <c r="E26" s="215">
        <v>274.1046753603286</v>
      </c>
      <c r="F26" s="215">
        <v>279.53787847007874</v>
      </c>
      <c r="G26" s="215">
        <v>277.14036033174909</v>
      </c>
      <c r="H26" s="215">
        <v>275.2848814044396</v>
      </c>
      <c r="I26" s="215">
        <v>275.38057847125026</v>
      </c>
      <c r="J26" s="215">
        <v>272.13539581574298</v>
      </c>
      <c r="K26" s="215">
        <v>279.41000000000003</v>
      </c>
      <c r="L26" s="215">
        <v>272.36</v>
      </c>
      <c r="M26" s="215">
        <v>273.02999999999997</v>
      </c>
      <c r="N26" s="215">
        <v>280.95999999999998</v>
      </c>
      <c r="O26" s="216">
        <v>276.52999999999997</v>
      </c>
    </row>
    <row r="27" spans="3:15" x14ac:dyDescent="0.2">
      <c r="C27" s="214">
        <v>2020</v>
      </c>
      <c r="D27" s="215">
        <v>275.81</v>
      </c>
      <c r="E27" s="215">
        <v>275.02</v>
      </c>
      <c r="F27" s="215">
        <v>279.36</v>
      </c>
      <c r="G27" s="215">
        <v>276.27</v>
      </c>
      <c r="H27" s="215">
        <v>277.87</v>
      </c>
      <c r="I27" s="215">
        <v>276.22000000000003</v>
      </c>
      <c r="J27" s="215">
        <v>274.87</v>
      </c>
      <c r="K27" s="215">
        <v>274.04000000000002</v>
      </c>
      <c r="L27" s="215">
        <v>272.89999999999998</v>
      </c>
      <c r="M27" s="215">
        <v>277.8</v>
      </c>
      <c r="N27" s="215">
        <v>281.54000000000002</v>
      </c>
      <c r="O27" s="216">
        <v>275.39</v>
      </c>
    </row>
    <row r="28" spans="3:15" x14ac:dyDescent="0.2">
      <c r="C28" s="218">
        <v>2021</v>
      </c>
      <c r="D28" s="219">
        <v>279.97000000000003</v>
      </c>
      <c r="E28" s="219">
        <v>281.91000000000003</v>
      </c>
      <c r="F28" s="219">
        <v>279.83</v>
      </c>
      <c r="G28" s="219">
        <v>283.86</v>
      </c>
      <c r="H28" s="219">
        <v>286.25</v>
      </c>
      <c r="I28" s="219">
        <v>286.75</v>
      </c>
      <c r="J28" s="219">
        <v>285.8</v>
      </c>
      <c r="K28" s="219">
        <v>287.93</v>
      </c>
      <c r="L28" s="219">
        <v>287.61</v>
      </c>
      <c r="M28" s="219">
        <v>305.56</v>
      </c>
      <c r="N28" s="219">
        <v>316.67</v>
      </c>
      <c r="O28" s="221">
        <v>314.86</v>
      </c>
    </row>
    <row r="29" spans="3:15" x14ac:dyDescent="0.2">
      <c r="C29" s="218">
        <v>2022</v>
      </c>
      <c r="D29" s="219">
        <v>318.68</v>
      </c>
      <c r="E29" s="219">
        <v>314.89999999999998</v>
      </c>
      <c r="F29" s="219">
        <v>319.58999999999997</v>
      </c>
      <c r="G29" s="219">
        <v>338.14</v>
      </c>
      <c r="H29" s="219">
        <v>354.42</v>
      </c>
      <c r="I29" s="219">
        <v>369.52</v>
      </c>
      <c r="J29" s="219">
        <v>375.42</v>
      </c>
      <c r="K29" s="219">
        <v>382.89</v>
      </c>
      <c r="L29" s="219">
        <v>393.08</v>
      </c>
      <c r="M29" s="219">
        <v>414.06</v>
      </c>
      <c r="N29" s="219">
        <v>416.07</v>
      </c>
      <c r="O29" s="221">
        <v>415.93</v>
      </c>
    </row>
    <row r="30" spans="3:15" ht="13.5" thickBot="1" x14ac:dyDescent="0.25">
      <c r="C30" s="222">
        <v>2023</v>
      </c>
      <c r="D30" s="223">
        <v>418.53</v>
      </c>
      <c r="E30" s="223">
        <v>407.81</v>
      </c>
      <c r="F30" s="223">
        <v>414.47</v>
      </c>
      <c r="G30" s="223">
        <v>413.46</v>
      </c>
      <c r="H30" s="223">
        <v>408.9</v>
      </c>
      <c r="I30" s="223">
        <v>399.55</v>
      </c>
      <c r="J30" s="223">
        <v>396.31</v>
      </c>
      <c r="K30" s="223"/>
      <c r="L30" s="223"/>
      <c r="M30" s="223"/>
      <c r="N30" s="223"/>
      <c r="O30" s="225"/>
    </row>
    <row r="31" spans="3:15" ht="13.5" thickBot="1" x14ac:dyDescent="0.25">
      <c r="C31" s="210" t="s">
        <v>194</v>
      </c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2"/>
    </row>
    <row r="32" spans="3:15" x14ac:dyDescent="0.2">
      <c r="C32" s="623" t="s">
        <v>190</v>
      </c>
      <c r="D32" s="213">
        <v>193.30284025213072</v>
      </c>
      <c r="E32" s="213">
        <v>191.2687581090714</v>
      </c>
      <c r="F32" s="213">
        <v>191.31561937634595</v>
      </c>
      <c r="G32" s="213">
        <v>191.49550049668539</v>
      </c>
      <c r="H32" s="213">
        <v>191.57102023627996</v>
      </c>
      <c r="I32" s="213">
        <v>192.43881971648969</v>
      </c>
      <c r="J32" s="213">
        <v>193.8248127220584</v>
      </c>
      <c r="K32" s="213">
        <v>193.56522855967538</v>
      </c>
      <c r="L32" s="213">
        <v>196.58869687496284</v>
      </c>
      <c r="M32" s="213">
        <v>199.76489920472477</v>
      </c>
      <c r="N32" s="213">
        <v>198.3893113076804</v>
      </c>
      <c r="O32" s="624">
        <v>197.67041596404326</v>
      </c>
    </row>
    <row r="33" spans="3:15" x14ac:dyDescent="0.2">
      <c r="C33" s="214" t="s">
        <v>191</v>
      </c>
      <c r="D33" s="215">
        <v>193.75098783518038</v>
      </c>
      <c r="E33" s="215">
        <v>191.19468977405847</v>
      </c>
      <c r="F33" s="215">
        <v>190.60503492712346</v>
      </c>
      <c r="G33" s="215">
        <v>189.42223428075786</v>
      </c>
      <c r="H33" s="215">
        <v>185.25437800957252</v>
      </c>
      <c r="I33" s="215">
        <v>185.66839797997162</v>
      </c>
      <c r="J33" s="215">
        <v>185.57986872090791</v>
      </c>
      <c r="K33" s="215">
        <v>185.31188244297863</v>
      </c>
      <c r="L33" s="215">
        <v>188.25464393272142</v>
      </c>
      <c r="M33" s="215">
        <v>190.17470442587663</v>
      </c>
      <c r="N33" s="215">
        <v>189.17402883303177</v>
      </c>
      <c r="O33" s="216">
        <v>188.60104796424042</v>
      </c>
    </row>
    <row r="34" spans="3:15" x14ac:dyDescent="0.2">
      <c r="C34" s="214" t="s">
        <v>192</v>
      </c>
      <c r="D34" s="215">
        <v>188.51265670531021</v>
      </c>
      <c r="E34" s="215">
        <v>188.9030714067259</v>
      </c>
      <c r="F34" s="215">
        <v>188.55538851404037</v>
      </c>
      <c r="G34" s="215">
        <v>187.90929469010396</v>
      </c>
      <c r="H34" s="215">
        <v>189.52578250042413</v>
      </c>
      <c r="I34" s="215">
        <v>188.95285758845154</v>
      </c>
      <c r="J34" s="215">
        <v>189.88146101817767</v>
      </c>
      <c r="K34" s="215">
        <v>189.91</v>
      </c>
      <c r="L34" s="215">
        <v>191.32</v>
      </c>
      <c r="M34" s="215">
        <v>193.38</v>
      </c>
      <c r="N34" s="215">
        <v>196.65</v>
      </c>
      <c r="O34" s="216">
        <v>201.65</v>
      </c>
    </row>
    <row r="35" spans="3:15" x14ac:dyDescent="0.2">
      <c r="C35" s="214">
        <v>2020</v>
      </c>
      <c r="D35" s="215">
        <v>203.95</v>
      </c>
      <c r="E35" s="215">
        <v>204.01</v>
      </c>
      <c r="F35" s="215">
        <v>208.37</v>
      </c>
      <c r="G35" s="215">
        <v>210.62</v>
      </c>
      <c r="H35" s="215">
        <v>207.99600000000001</v>
      </c>
      <c r="I35" s="215">
        <v>206.56</v>
      </c>
      <c r="J35" s="215">
        <v>207.25</v>
      </c>
      <c r="K35" s="215">
        <v>206.09</v>
      </c>
      <c r="L35" s="215">
        <v>208.38</v>
      </c>
      <c r="M35" s="215">
        <v>206.45</v>
      </c>
      <c r="N35" s="215">
        <v>212.4</v>
      </c>
      <c r="O35" s="216">
        <v>212.38</v>
      </c>
    </row>
    <row r="36" spans="3:15" x14ac:dyDescent="0.2">
      <c r="C36" s="218">
        <v>2021</v>
      </c>
      <c r="D36" s="219">
        <v>211.59</v>
      </c>
      <c r="E36" s="219">
        <v>214.01</v>
      </c>
      <c r="F36" s="219">
        <v>215.36</v>
      </c>
      <c r="G36" s="219">
        <v>216.57</v>
      </c>
      <c r="H36" s="219">
        <v>218.11</v>
      </c>
      <c r="I36" s="219">
        <v>218.58</v>
      </c>
      <c r="J36" s="219">
        <v>216.96</v>
      </c>
      <c r="K36" s="219">
        <v>218.99</v>
      </c>
      <c r="L36" s="219">
        <v>222.98</v>
      </c>
      <c r="M36" s="219">
        <v>233.92</v>
      </c>
      <c r="N36" s="219">
        <v>245.63</v>
      </c>
      <c r="O36" s="221">
        <v>254.36</v>
      </c>
    </row>
    <row r="37" spans="3:15" x14ac:dyDescent="0.2">
      <c r="C37" s="218">
        <v>2022</v>
      </c>
      <c r="D37" s="219">
        <v>256.31</v>
      </c>
      <c r="E37" s="219">
        <v>258.08</v>
      </c>
      <c r="F37" s="219">
        <v>266.60000000000002</v>
      </c>
      <c r="G37" s="219">
        <v>286.42</v>
      </c>
      <c r="H37" s="219">
        <v>298.31</v>
      </c>
      <c r="I37" s="219">
        <v>298.95</v>
      </c>
      <c r="J37" s="219">
        <v>298.48</v>
      </c>
      <c r="K37" s="219">
        <v>308.27999999999997</v>
      </c>
      <c r="L37" s="219">
        <v>322.12</v>
      </c>
      <c r="M37" s="219">
        <v>338.3</v>
      </c>
      <c r="N37" s="219">
        <v>341.19</v>
      </c>
      <c r="O37" s="221">
        <v>342.74</v>
      </c>
    </row>
    <row r="38" spans="3:15" ht="13.5" thickBot="1" x14ac:dyDescent="0.25">
      <c r="C38" s="222">
        <v>2023</v>
      </c>
      <c r="D38" s="223">
        <v>337.78</v>
      </c>
      <c r="E38" s="223">
        <v>316.5</v>
      </c>
      <c r="F38" s="223">
        <v>313.55</v>
      </c>
      <c r="G38" s="223">
        <v>309.87</v>
      </c>
      <c r="H38" s="223">
        <v>301.38</v>
      </c>
      <c r="I38" s="223">
        <v>297.8</v>
      </c>
      <c r="J38" s="223">
        <v>294.7</v>
      </c>
      <c r="K38" s="223"/>
      <c r="L38" s="223"/>
      <c r="M38" s="223"/>
      <c r="N38" s="223"/>
      <c r="O38" s="225"/>
    </row>
    <row r="39" spans="3:15" ht="13.5" thickBot="1" x14ac:dyDescent="0.25">
      <c r="C39" s="210" t="s">
        <v>195</v>
      </c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2"/>
    </row>
    <row r="40" spans="3:15" x14ac:dyDescent="0.2">
      <c r="C40" s="623" t="s">
        <v>190</v>
      </c>
      <c r="D40" s="213">
        <v>620.52584524708288</v>
      </c>
      <c r="E40" s="213">
        <v>610.98846942632053</v>
      </c>
      <c r="F40" s="213">
        <v>613.48284188853813</v>
      </c>
      <c r="G40" s="213">
        <v>613.72476430462393</v>
      </c>
      <c r="H40" s="213">
        <v>606.72034722305284</v>
      </c>
      <c r="I40" s="213">
        <v>601.6106220020215</v>
      </c>
      <c r="J40" s="213">
        <v>617.94396754570255</v>
      </c>
      <c r="K40" s="213">
        <v>637.27880462292717</v>
      </c>
      <c r="L40" s="213">
        <v>678.50605906520252</v>
      </c>
      <c r="M40" s="213">
        <v>691.78485236566894</v>
      </c>
      <c r="N40" s="213">
        <v>699.93533272826176</v>
      </c>
      <c r="O40" s="624">
        <v>707.76936754012718</v>
      </c>
    </row>
    <row r="41" spans="3:15" x14ac:dyDescent="0.2">
      <c r="C41" s="214" t="s">
        <v>191</v>
      </c>
      <c r="D41" s="215">
        <v>693.59473269323564</v>
      </c>
      <c r="E41" s="215">
        <v>675.99452876056159</v>
      </c>
      <c r="F41" s="215">
        <v>692.84041344814841</v>
      </c>
      <c r="G41" s="215">
        <v>686.21997775755028</v>
      </c>
      <c r="H41" s="215">
        <v>674.8464758009153</v>
      </c>
      <c r="I41" s="215">
        <v>675.83558814176456</v>
      </c>
      <c r="J41" s="215">
        <v>670.36666604428126</v>
      </c>
      <c r="K41" s="215">
        <v>679.13478468613857</v>
      </c>
      <c r="L41" s="215">
        <v>679.48913195885189</v>
      </c>
      <c r="M41" s="215">
        <v>683.30685175304302</v>
      </c>
      <c r="N41" s="215">
        <v>694.81644019086241</v>
      </c>
      <c r="O41" s="216">
        <v>698.72596905238629</v>
      </c>
    </row>
    <row r="42" spans="3:15" x14ac:dyDescent="0.2">
      <c r="C42" s="214" t="s">
        <v>192</v>
      </c>
      <c r="D42" s="215">
        <v>672.166966006964</v>
      </c>
      <c r="E42" s="215">
        <v>664.31951179811972</v>
      </c>
      <c r="F42" s="215">
        <v>668.69821690266849</v>
      </c>
      <c r="G42" s="215">
        <v>683.29560596332999</v>
      </c>
      <c r="H42" s="215">
        <v>675.44964853925399</v>
      </c>
      <c r="I42" s="215">
        <v>661.87817139602919</v>
      </c>
      <c r="J42" s="215">
        <v>677.09800581977072</v>
      </c>
      <c r="K42" s="215">
        <v>683.9</v>
      </c>
      <c r="L42" s="215">
        <v>683.06</v>
      </c>
      <c r="M42" s="215">
        <v>696.78</v>
      </c>
      <c r="N42" s="215">
        <v>704.11</v>
      </c>
      <c r="O42" s="216">
        <v>710.06</v>
      </c>
    </row>
    <row r="43" spans="3:15" x14ac:dyDescent="0.2">
      <c r="C43" s="214">
        <v>2020</v>
      </c>
      <c r="D43" s="215">
        <v>720.2</v>
      </c>
      <c r="E43" s="215">
        <v>710.55</v>
      </c>
      <c r="F43" s="215">
        <v>710.16</v>
      </c>
      <c r="G43" s="215">
        <v>704.52</v>
      </c>
      <c r="H43" s="215">
        <v>693.33</v>
      </c>
      <c r="I43" s="215">
        <v>687.52</v>
      </c>
      <c r="J43" s="215">
        <v>686.08</v>
      </c>
      <c r="K43" s="215">
        <v>682.48</v>
      </c>
      <c r="L43" s="215">
        <v>689</v>
      </c>
      <c r="M43" s="215">
        <v>695.07</v>
      </c>
      <c r="N43" s="215">
        <v>691.68</v>
      </c>
      <c r="O43" s="216">
        <v>708.89</v>
      </c>
    </row>
    <row r="44" spans="3:15" x14ac:dyDescent="0.2">
      <c r="C44" s="625">
        <v>2021</v>
      </c>
      <c r="D44" s="215">
        <v>700.68</v>
      </c>
      <c r="E44" s="215">
        <v>710.46</v>
      </c>
      <c r="F44" s="215">
        <v>730.62</v>
      </c>
      <c r="G44" s="215">
        <v>732.15</v>
      </c>
      <c r="H44" s="215">
        <v>732.66</v>
      </c>
      <c r="I44" s="215">
        <v>727.41</v>
      </c>
      <c r="J44" s="215">
        <v>717.49</v>
      </c>
      <c r="K44" s="215">
        <v>731.05</v>
      </c>
      <c r="L44" s="215">
        <v>757.18</v>
      </c>
      <c r="M44" s="215">
        <v>804.61</v>
      </c>
      <c r="N44" s="215">
        <v>852.9</v>
      </c>
      <c r="O44" s="215">
        <v>858.46</v>
      </c>
    </row>
    <row r="45" spans="3:15" x14ac:dyDescent="0.2">
      <c r="C45" s="226">
        <v>2022</v>
      </c>
      <c r="D45" s="227">
        <v>904.83</v>
      </c>
      <c r="E45" s="227">
        <v>873.53</v>
      </c>
      <c r="F45" s="227">
        <v>923.05</v>
      </c>
      <c r="G45" s="227">
        <v>958.09</v>
      </c>
      <c r="H45" s="227">
        <v>974.89</v>
      </c>
      <c r="I45" s="227">
        <v>990.25</v>
      </c>
      <c r="J45" s="227">
        <v>1021.14</v>
      </c>
      <c r="K45" s="227">
        <v>1027.8</v>
      </c>
      <c r="L45" s="227">
        <v>1076.5999999999999</v>
      </c>
      <c r="M45" s="227">
        <v>1153.4100000000001</v>
      </c>
      <c r="N45" s="227">
        <v>1154.52</v>
      </c>
      <c r="O45" s="228">
        <v>1120.01</v>
      </c>
    </row>
    <row r="46" spans="3:15" ht="13.5" thickBot="1" x14ac:dyDescent="0.25">
      <c r="C46" s="222">
        <v>2023</v>
      </c>
      <c r="D46" s="223">
        <v>1052.44</v>
      </c>
      <c r="E46" s="223">
        <v>1020.12</v>
      </c>
      <c r="F46" s="223">
        <v>1061.97</v>
      </c>
      <c r="G46" s="223">
        <v>1052.28</v>
      </c>
      <c r="H46" s="223">
        <v>1019.8</v>
      </c>
      <c r="I46" s="223">
        <v>1013.15</v>
      </c>
      <c r="J46" s="223">
        <v>1002.75</v>
      </c>
      <c r="K46" s="223"/>
      <c r="L46" s="223"/>
      <c r="M46" s="223"/>
      <c r="N46" s="223"/>
      <c r="O46" s="225"/>
    </row>
    <row r="47" spans="3:15" ht="13.5" thickBot="1" x14ac:dyDescent="0.25">
      <c r="C47" s="229" t="s">
        <v>196</v>
      </c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1"/>
    </row>
    <row r="48" spans="3:15" x14ac:dyDescent="0.2">
      <c r="C48" s="623" t="s">
        <v>190</v>
      </c>
      <c r="D48" s="213">
        <v>1926.1421840678215</v>
      </c>
      <c r="E48" s="213">
        <v>1773.7868616139083</v>
      </c>
      <c r="F48" s="213">
        <v>1808.8957992992707</v>
      </c>
      <c r="G48" s="213">
        <v>1844.6568611737403</v>
      </c>
      <c r="H48" s="213">
        <v>1922.2571546908466</v>
      </c>
      <c r="I48" s="213">
        <v>2078.5897925711802</v>
      </c>
      <c r="J48" s="213">
        <v>2325.7723170645709</v>
      </c>
      <c r="K48" s="213">
        <v>2537.6579416257568</v>
      </c>
      <c r="L48" s="213">
        <v>2703.9535927296647</v>
      </c>
      <c r="M48" s="213">
        <v>2585.3186243813607</v>
      </c>
      <c r="N48" s="213">
        <v>2366.8805661333772</v>
      </c>
      <c r="O48" s="624">
        <v>2262.8675436432918</v>
      </c>
    </row>
    <row r="49" spans="3:15" x14ac:dyDescent="0.2">
      <c r="C49" s="214" t="s">
        <v>191</v>
      </c>
      <c r="D49" s="215">
        <v>1873.2002679661653</v>
      </c>
      <c r="E49" s="215">
        <v>1893.8193326719352</v>
      </c>
      <c r="F49" s="215">
        <v>2057.5096533110031</v>
      </c>
      <c r="G49" s="215">
        <v>2090.6877083454083</v>
      </c>
      <c r="H49" s="215">
        <v>2302.9194307484054</v>
      </c>
      <c r="I49" s="215">
        <v>2520.0592002636727</v>
      </c>
      <c r="J49" s="215">
        <v>2428.1960288736755</v>
      </c>
      <c r="K49" s="215">
        <v>2411.222343978005</v>
      </c>
      <c r="L49" s="215">
        <v>2458.9426482206609</v>
      </c>
      <c r="M49" s="215">
        <v>2271.8586469632287</v>
      </c>
      <c r="N49" s="215">
        <v>2164.5188294690201</v>
      </c>
      <c r="O49" s="216">
        <v>2144.3544219826263</v>
      </c>
    </row>
    <row r="50" spans="3:15" x14ac:dyDescent="0.2">
      <c r="C50" s="214" t="s">
        <v>192</v>
      </c>
      <c r="D50" s="215">
        <v>2017.0063645368093</v>
      </c>
      <c r="E50" s="215">
        <v>1948.9945487324933</v>
      </c>
      <c r="F50" s="215">
        <v>1864.3118390555649</v>
      </c>
      <c r="G50" s="215">
        <v>1858.8882047137197</v>
      </c>
      <c r="H50" s="215">
        <v>1845.0357399097443</v>
      </c>
      <c r="I50" s="215">
        <v>1739.4288046926354</v>
      </c>
      <c r="J50" s="215">
        <v>1705.2552965441059</v>
      </c>
      <c r="K50" s="215">
        <v>1658.81</v>
      </c>
      <c r="L50" s="215">
        <v>1789.98</v>
      </c>
      <c r="M50" s="215">
        <v>1827.38</v>
      </c>
      <c r="N50" s="215">
        <v>1841.81</v>
      </c>
      <c r="O50" s="216">
        <v>1858.58</v>
      </c>
    </row>
    <row r="51" spans="3:15" x14ac:dyDescent="0.2">
      <c r="C51" s="214">
        <v>2020</v>
      </c>
      <c r="D51" s="215">
        <v>1741.92</v>
      </c>
      <c r="E51" s="215">
        <v>1687.33</v>
      </c>
      <c r="F51" s="215">
        <v>1656.44</v>
      </c>
      <c r="G51" s="215">
        <v>1578.74</v>
      </c>
      <c r="H51" s="215">
        <v>1458.48</v>
      </c>
      <c r="I51" s="215">
        <v>1545.67</v>
      </c>
      <c r="J51" s="215">
        <v>1651.52</v>
      </c>
      <c r="K51" s="215">
        <v>1665.62</v>
      </c>
      <c r="L51" s="215">
        <v>1742.79</v>
      </c>
      <c r="M51" s="215">
        <v>1765.78</v>
      </c>
      <c r="N51" s="215">
        <v>1744.65</v>
      </c>
      <c r="O51" s="216">
        <v>1664.57</v>
      </c>
    </row>
    <row r="52" spans="3:15" x14ac:dyDescent="0.2">
      <c r="C52" s="214">
        <v>2021</v>
      </c>
      <c r="D52" s="215">
        <v>1636.89</v>
      </c>
      <c r="E52" s="215">
        <v>1663.75</v>
      </c>
      <c r="F52" s="215">
        <v>1786.7</v>
      </c>
      <c r="G52" s="215">
        <v>1830.38</v>
      </c>
      <c r="H52" s="215">
        <v>1831.64</v>
      </c>
      <c r="I52" s="215">
        <v>1858.3</v>
      </c>
      <c r="J52" s="215">
        <v>1861.2</v>
      </c>
      <c r="K52" s="215">
        <v>1864.77</v>
      </c>
      <c r="L52" s="215">
        <v>2046.24</v>
      </c>
      <c r="M52" s="215">
        <v>2350.4</v>
      </c>
      <c r="N52" s="215">
        <v>2655.04</v>
      </c>
      <c r="O52" s="216">
        <v>2701.83</v>
      </c>
    </row>
    <row r="53" spans="3:15" x14ac:dyDescent="0.2">
      <c r="C53" s="218">
        <v>2022</v>
      </c>
      <c r="D53" s="219">
        <v>2628.29</v>
      </c>
      <c r="E53" s="219">
        <v>2596.54</v>
      </c>
      <c r="F53" s="219">
        <v>2814.08</v>
      </c>
      <c r="G53" s="219">
        <v>3239.28</v>
      </c>
      <c r="H53" s="219">
        <v>3228.8</v>
      </c>
      <c r="I53" s="219">
        <v>3214.33</v>
      </c>
      <c r="J53" s="219">
        <v>3293.27</v>
      </c>
      <c r="K53" s="219">
        <v>3271.83</v>
      </c>
      <c r="L53" s="219">
        <v>3550.88</v>
      </c>
      <c r="M53" s="219">
        <v>3425.6</v>
      </c>
      <c r="N53" s="219">
        <v>3180.07</v>
      </c>
      <c r="O53" s="221">
        <v>2975.07</v>
      </c>
    </row>
    <row r="54" spans="3:15" ht="13.5" thickBot="1" x14ac:dyDescent="0.25">
      <c r="C54" s="222">
        <v>2023</v>
      </c>
      <c r="D54" s="223">
        <v>2429.75</v>
      </c>
      <c r="E54" s="223">
        <v>2220.37</v>
      </c>
      <c r="F54" s="223">
        <v>2308.69</v>
      </c>
      <c r="G54" s="223">
        <v>2208.1999999999998</v>
      </c>
      <c r="H54" s="223">
        <v>2156.14</v>
      </c>
      <c r="I54" s="223">
        <v>2227.75</v>
      </c>
      <c r="J54" s="223">
        <v>2102.2800000000002</v>
      </c>
      <c r="K54" s="223"/>
      <c r="L54" s="223"/>
      <c r="M54" s="223"/>
      <c r="N54" s="223"/>
      <c r="O54" s="225"/>
    </row>
    <row r="55" spans="3:15" ht="13.5" thickBot="1" x14ac:dyDescent="0.25">
      <c r="C55" s="229" t="s">
        <v>197</v>
      </c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1"/>
    </row>
    <row r="56" spans="3:15" x14ac:dyDescent="0.2">
      <c r="C56" s="623" t="s">
        <v>190</v>
      </c>
      <c r="D56" s="213">
        <v>1452.5251642694029</v>
      </c>
      <c r="E56" s="213">
        <v>1376.6544964519305</v>
      </c>
      <c r="F56" s="213">
        <v>1342.4452040065605</v>
      </c>
      <c r="G56" s="213">
        <v>1321.3071438891709</v>
      </c>
      <c r="H56" s="213">
        <v>1332.4732010931732</v>
      </c>
      <c r="I56" s="213">
        <v>1416.8343946849866</v>
      </c>
      <c r="J56" s="213">
        <v>1429.7900427036757</v>
      </c>
      <c r="K56" s="213">
        <v>1455.3007570329535</v>
      </c>
      <c r="L56" s="213">
        <v>1460.934465025194</v>
      </c>
      <c r="M56" s="213">
        <v>1477.8137838684058</v>
      </c>
      <c r="N56" s="213">
        <v>1411.6336555187961</v>
      </c>
      <c r="O56" s="624">
        <v>1359.7079885396727</v>
      </c>
    </row>
    <row r="57" spans="3:15" x14ac:dyDescent="0.2">
      <c r="C57" s="214" t="s">
        <v>191</v>
      </c>
      <c r="D57" s="215">
        <v>1247.7930053069374</v>
      </c>
      <c r="E57" s="215">
        <v>1219.5883260832732</v>
      </c>
      <c r="F57" s="215">
        <v>1221.3431610182636</v>
      </c>
      <c r="G57" s="215">
        <v>1183.3869429217527</v>
      </c>
      <c r="H57" s="215">
        <v>1198.2849917896754</v>
      </c>
      <c r="I57" s="215">
        <v>1239.5740232840269</v>
      </c>
      <c r="J57" s="215">
        <v>1271.60648473885</v>
      </c>
      <c r="K57" s="215">
        <v>1283.813012150076</v>
      </c>
      <c r="L57" s="215">
        <v>1311.0179147942529</v>
      </c>
      <c r="M57" s="215">
        <v>1341.4216259397981</v>
      </c>
      <c r="N57" s="215">
        <v>1329.2819200190711</v>
      </c>
      <c r="O57" s="216">
        <v>1328.1587453006657</v>
      </c>
    </row>
    <row r="58" spans="3:15" x14ac:dyDescent="0.2">
      <c r="C58" s="214" t="s">
        <v>192</v>
      </c>
      <c r="D58" s="215">
        <v>1344.3309050466173</v>
      </c>
      <c r="E58" s="215">
        <v>1317.692895014957</v>
      </c>
      <c r="F58" s="215">
        <v>1323.903921956658</v>
      </c>
      <c r="G58" s="215">
        <v>1309.8906834494144</v>
      </c>
      <c r="H58" s="215">
        <v>1289.6288116279882</v>
      </c>
      <c r="I58" s="215">
        <v>1304.6791289590351</v>
      </c>
      <c r="J58" s="215">
        <v>1294.5048403940486</v>
      </c>
      <c r="K58" s="215">
        <v>1307.96</v>
      </c>
      <c r="L58" s="215">
        <v>1349.14</v>
      </c>
      <c r="M58" s="215">
        <v>1364.95</v>
      </c>
      <c r="N58" s="215">
        <v>1368.4</v>
      </c>
      <c r="O58" s="216">
        <v>1403.88</v>
      </c>
    </row>
    <row r="59" spans="3:15" x14ac:dyDescent="0.2">
      <c r="C59" s="214">
        <v>2020</v>
      </c>
      <c r="D59" s="215">
        <v>1446.09</v>
      </c>
      <c r="E59" s="215">
        <v>1443.02</v>
      </c>
      <c r="F59" s="215">
        <v>1411.23</v>
      </c>
      <c r="G59" s="215">
        <v>1400.29</v>
      </c>
      <c r="H59" s="215">
        <v>1346.93</v>
      </c>
      <c r="I59" s="215">
        <v>1297.48</v>
      </c>
      <c r="J59" s="215">
        <v>1318.72</v>
      </c>
      <c r="K59" s="215">
        <v>1329.85</v>
      </c>
      <c r="L59" s="215">
        <v>1349.52</v>
      </c>
      <c r="M59" s="215">
        <v>1399.34</v>
      </c>
      <c r="N59" s="215">
        <v>1444.52</v>
      </c>
      <c r="O59" s="216">
        <v>1434.49</v>
      </c>
    </row>
    <row r="60" spans="3:15" x14ac:dyDescent="0.2">
      <c r="C60" s="226">
        <v>2021</v>
      </c>
      <c r="D60" s="227">
        <v>1457.28</v>
      </c>
      <c r="E60" s="227">
        <v>1437.07</v>
      </c>
      <c r="F60" s="227">
        <v>1458.06</v>
      </c>
      <c r="G60" s="227">
        <v>1465.56</v>
      </c>
      <c r="H60" s="227">
        <v>1491.31</v>
      </c>
      <c r="I60" s="227">
        <v>1471.19</v>
      </c>
      <c r="J60" s="227">
        <v>1462.25</v>
      </c>
      <c r="K60" s="227">
        <v>1490.44</v>
      </c>
      <c r="L60" s="227">
        <v>1513.06</v>
      </c>
      <c r="M60" s="227">
        <v>1625.23</v>
      </c>
      <c r="N60" s="227">
        <v>1803.29</v>
      </c>
      <c r="O60" s="228">
        <v>1958.94</v>
      </c>
    </row>
    <row r="61" spans="3:15" x14ac:dyDescent="0.2">
      <c r="C61" s="625">
        <v>2022</v>
      </c>
      <c r="D61" s="215">
        <v>2039.72</v>
      </c>
      <c r="E61" s="215">
        <v>2035.72</v>
      </c>
      <c r="F61" s="215">
        <v>2046.66</v>
      </c>
      <c r="G61" s="215">
        <v>2089.08</v>
      </c>
      <c r="H61" s="215">
        <v>2224</v>
      </c>
      <c r="I61" s="215">
        <v>2300.29</v>
      </c>
      <c r="J61" s="215">
        <v>2417.4699999999998</v>
      </c>
      <c r="K61" s="215">
        <v>2446.67</v>
      </c>
      <c r="L61" s="215">
        <v>2483.33</v>
      </c>
      <c r="M61" s="215">
        <v>2559.59</v>
      </c>
      <c r="N61" s="215">
        <v>2569.4699999999998</v>
      </c>
      <c r="O61" s="215">
        <v>2581.9</v>
      </c>
    </row>
    <row r="62" spans="3:15" ht="13.5" thickBot="1" x14ac:dyDescent="0.25">
      <c r="C62" s="222">
        <v>2023</v>
      </c>
      <c r="D62" s="223">
        <v>2513.44</v>
      </c>
      <c r="E62" s="223">
        <v>2380.42</v>
      </c>
      <c r="F62" s="223">
        <v>2411.92</v>
      </c>
      <c r="G62" s="223">
        <v>2246.34</v>
      </c>
      <c r="H62" s="223">
        <v>2141.7199999999998</v>
      </c>
      <c r="I62" s="223">
        <v>2190.38</v>
      </c>
      <c r="J62" s="223">
        <v>2127.9</v>
      </c>
      <c r="K62" s="223"/>
      <c r="L62" s="223"/>
      <c r="M62" s="223"/>
      <c r="N62" s="223"/>
      <c r="O62" s="225"/>
    </row>
    <row r="63" spans="3:15" ht="13.5" thickBot="1" x14ac:dyDescent="0.25">
      <c r="C63" s="229" t="s">
        <v>198</v>
      </c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1"/>
    </row>
    <row r="64" spans="3:15" x14ac:dyDescent="0.2">
      <c r="C64" s="623" t="s">
        <v>190</v>
      </c>
      <c r="D64" s="213">
        <v>1462.9299066481419</v>
      </c>
      <c r="E64" s="213">
        <v>1397.9329390309356</v>
      </c>
      <c r="F64" s="213">
        <v>1352.4593399176847</v>
      </c>
      <c r="G64" s="213">
        <v>1324.3285390454434</v>
      </c>
      <c r="H64" s="213">
        <v>1346.8945966895908</v>
      </c>
      <c r="I64" s="213">
        <v>1422.0022440548378</v>
      </c>
      <c r="J64" s="213">
        <v>1439.7446104090284</v>
      </c>
      <c r="K64" s="213">
        <v>1469.5305118007066</v>
      </c>
      <c r="L64" s="213">
        <v>1464.5198361234318</v>
      </c>
      <c r="M64" s="213">
        <v>1456.1117051037911</v>
      </c>
      <c r="N64" s="213">
        <v>1435.8943068806354</v>
      </c>
      <c r="O64" s="624">
        <v>1347.9728359574115</v>
      </c>
    </row>
    <row r="65" spans="3:15" x14ac:dyDescent="0.2">
      <c r="C65" s="214" t="s">
        <v>191</v>
      </c>
      <c r="D65" s="215">
        <v>1217.2306317725502</v>
      </c>
      <c r="E65" s="215">
        <v>1219.9225640939258</v>
      </c>
      <c r="F65" s="215">
        <v>1228.6060793307527</v>
      </c>
      <c r="G65" s="215">
        <v>1190.0364269225856</v>
      </c>
      <c r="H65" s="215">
        <v>1216.8533835665212</v>
      </c>
      <c r="I65" s="215">
        <v>1268.6557166616051</v>
      </c>
      <c r="J65" s="215">
        <v>1280.8972883133727</v>
      </c>
      <c r="K65" s="215">
        <v>1270.5273567969125</v>
      </c>
      <c r="L65" s="215">
        <v>1318.4848992078084</v>
      </c>
      <c r="M65" s="215">
        <v>1326.2464158541839</v>
      </c>
      <c r="N65" s="215">
        <v>1338.5909965628271</v>
      </c>
      <c r="O65" s="216">
        <v>1331.7075587041454</v>
      </c>
    </row>
    <row r="66" spans="3:15" x14ac:dyDescent="0.2">
      <c r="C66" s="214" t="s">
        <v>192</v>
      </c>
      <c r="D66" s="215">
        <v>1324.8807237906556</v>
      </c>
      <c r="E66" s="215">
        <v>1306.1704820536852</v>
      </c>
      <c r="F66" s="215">
        <v>1289.846128057527</v>
      </c>
      <c r="G66" s="215">
        <v>1271.913502123914</v>
      </c>
      <c r="H66" s="215">
        <v>1265.3591520232299</v>
      </c>
      <c r="I66" s="215">
        <v>1264.5344761789461</v>
      </c>
      <c r="J66" s="215">
        <v>1256.1351766957246</v>
      </c>
      <c r="K66" s="215">
        <v>1279.8800000000001</v>
      </c>
      <c r="L66" s="215">
        <v>1283.6500000000001</v>
      </c>
      <c r="M66" s="215">
        <v>1335.83</v>
      </c>
      <c r="N66" s="215">
        <v>1324.27</v>
      </c>
      <c r="O66" s="216">
        <v>1366.15</v>
      </c>
    </row>
    <row r="67" spans="3:15" x14ac:dyDescent="0.2">
      <c r="C67" s="214">
        <v>2020</v>
      </c>
      <c r="D67" s="215">
        <v>1395.59</v>
      </c>
      <c r="E67" s="215">
        <v>1401.12</v>
      </c>
      <c r="F67" s="215">
        <v>1394.67</v>
      </c>
      <c r="G67" s="215">
        <v>1378.29</v>
      </c>
      <c r="H67" s="215">
        <v>1335.39</v>
      </c>
      <c r="I67" s="215">
        <v>1322.8</v>
      </c>
      <c r="J67" s="215">
        <v>1312.57</v>
      </c>
      <c r="K67" s="215">
        <v>1298.02</v>
      </c>
      <c r="L67" s="215">
        <v>1324.41</v>
      </c>
      <c r="M67" s="215">
        <v>1370.11</v>
      </c>
      <c r="N67" s="215">
        <v>1345.94</v>
      </c>
      <c r="O67" s="216">
        <v>1394.49</v>
      </c>
    </row>
    <row r="68" spans="3:15" x14ac:dyDescent="0.2">
      <c r="C68" s="218">
        <v>2021</v>
      </c>
      <c r="D68" s="219">
        <v>1383.2</v>
      </c>
      <c r="E68" s="219">
        <v>1364.26</v>
      </c>
      <c r="F68" s="219">
        <v>1419.52</v>
      </c>
      <c r="G68" s="219">
        <v>1441.54</v>
      </c>
      <c r="H68" s="219">
        <v>1436.41</v>
      </c>
      <c r="I68" s="219">
        <v>1450.93</v>
      </c>
      <c r="J68" s="219">
        <v>1475.09</v>
      </c>
      <c r="K68" s="219">
        <v>1470.13</v>
      </c>
      <c r="L68" s="219">
        <v>1505.17</v>
      </c>
      <c r="M68" s="219">
        <v>1643.42</v>
      </c>
      <c r="N68" s="219">
        <v>1751.99</v>
      </c>
      <c r="O68" s="221">
        <v>1872.92</v>
      </c>
    </row>
    <row r="69" spans="3:15" x14ac:dyDescent="0.2">
      <c r="C69" s="218">
        <v>2022</v>
      </c>
      <c r="D69" s="219">
        <v>1972.42</v>
      </c>
      <c r="E69" s="219">
        <v>2016.59</v>
      </c>
      <c r="F69" s="219">
        <v>2010.58</v>
      </c>
      <c r="G69" s="219">
        <v>2107.86</v>
      </c>
      <c r="H69" s="219">
        <v>2225.94</v>
      </c>
      <c r="I69" s="219">
        <v>2301.89</v>
      </c>
      <c r="J69" s="219">
        <v>2372.94</v>
      </c>
      <c r="K69" s="219">
        <v>2347.3000000000002</v>
      </c>
      <c r="L69" s="219">
        <v>2432.0300000000002</v>
      </c>
      <c r="M69" s="219">
        <v>2515.3000000000002</v>
      </c>
      <c r="N69" s="219">
        <v>2500.58</v>
      </c>
      <c r="O69" s="221">
        <v>2495.52</v>
      </c>
    </row>
    <row r="70" spans="3:15" ht="13.5" thickBot="1" x14ac:dyDescent="0.25">
      <c r="C70" s="222">
        <v>2023</v>
      </c>
      <c r="D70" s="223">
        <v>2541.27</v>
      </c>
      <c r="E70" s="223">
        <v>2339.85</v>
      </c>
      <c r="F70" s="223">
        <v>2402.63</v>
      </c>
      <c r="G70" s="223">
        <v>2049.81</v>
      </c>
      <c r="H70" s="223">
        <v>1870.07</v>
      </c>
      <c r="I70" s="223">
        <v>1874.68</v>
      </c>
      <c r="J70" s="223">
        <v>1980.28</v>
      </c>
      <c r="K70" s="223"/>
      <c r="L70" s="223"/>
      <c r="M70" s="223"/>
      <c r="N70" s="223"/>
      <c r="O70" s="22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4" sqref="V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9" sqref="T6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26"/>
      <c r="CF9" s="70"/>
      <c r="CG9" s="638" t="s">
        <v>288</v>
      </c>
      <c r="CH9" s="639" t="s">
        <v>289</v>
      </c>
    </row>
    <row r="10" spans="2:86" x14ac:dyDescent="0.2">
      <c r="CF10" s="627" t="s">
        <v>159</v>
      </c>
      <c r="CG10" s="627">
        <v>63.95</v>
      </c>
      <c r="CH10" s="652">
        <v>57.52</v>
      </c>
    </row>
    <row r="11" spans="2:86" x14ac:dyDescent="0.2">
      <c r="Z11" s="9"/>
      <c r="CF11" s="43" t="s">
        <v>160</v>
      </c>
      <c r="CG11" s="43">
        <v>62.2</v>
      </c>
      <c r="CH11" s="32">
        <v>61.97</v>
      </c>
    </row>
    <row r="12" spans="2:86" x14ac:dyDescent="0.2">
      <c r="CF12" s="43" t="s">
        <v>111</v>
      </c>
      <c r="CG12" s="43">
        <v>53.73</v>
      </c>
      <c r="CH12" s="32">
        <v>47.17</v>
      </c>
    </row>
    <row r="13" spans="2:86" x14ac:dyDescent="0.2">
      <c r="CF13" s="43" t="s">
        <v>113</v>
      </c>
      <c r="CG13" s="43">
        <v>52.72</v>
      </c>
      <c r="CH13" s="32">
        <v>41.84</v>
      </c>
    </row>
    <row r="14" spans="2:86" x14ac:dyDescent="0.2">
      <c r="CF14" s="43" t="s">
        <v>123</v>
      </c>
      <c r="CG14" s="43">
        <v>52.5</v>
      </c>
      <c r="CH14" s="32">
        <v>46.99</v>
      </c>
    </row>
    <row r="15" spans="2:86" x14ac:dyDescent="0.2">
      <c r="CF15" s="43" t="s">
        <v>116</v>
      </c>
      <c r="CG15" s="43">
        <v>51.97</v>
      </c>
      <c r="CH15" s="32">
        <v>47.54</v>
      </c>
    </row>
    <row r="16" spans="2:86" x14ac:dyDescent="0.2">
      <c r="CF16" s="43" t="s">
        <v>135</v>
      </c>
      <c r="CG16" s="43">
        <v>50.53</v>
      </c>
      <c r="CH16" s="32">
        <v>49.6</v>
      </c>
    </row>
    <row r="17" spans="3:86" x14ac:dyDescent="0.2">
      <c r="CF17" s="43" t="s">
        <v>156</v>
      </c>
      <c r="CG17" s="43">
        <v>50.33</v>
      </c>
      <c r="CH17" s="32">
        <v>39.81</v>
      </c>
    </row>
    <row r="18" spans="3:86" x14ac:dyDescent="0.2">
      <c r="CF18" s="43" t="s">
        <v>127</v>
      </c>
      <c r="CG18" s="43">
        <v>49.35</v>
      </c>
      <c r="CH18" s="32">
        <v>38.22</v>
      </c>
    </row>
    <row r="19" spans="3:86" x14ac:dyDescent="0.2">
      <c r="CF19" s="43" t="s">
        <v>69</v>
      </c>
      <c r="CG19" s="43">
        <v>46.54</v>
      </c>
      <c r="CH19" s="32">
        <v>51.73</v>
      </c>
    </row>
    <row r="20" spans="3:86" x14ac:dyDescent="0.2">
      <c r="CF20" s="43" t="s">
        <v>162</v>
      </c>
      <c r="CG20" s="43">
        <v>46.27</v>
      </c>
      <c r="CH20" s="32">
        <v>39.68</v>
      </c>
    </row>
    <row r="21" spans="3:86" x14ac:dyDescent="0.2">
      <c r="CF21" s="43" t="s">
        <v>72</v>
      </c>
      <c r="CG21" s="43">
        <v>45.78</v>
      </c>
      <c r="CH21" s="32">
        <v>43.48</v>
      </c>
    </row>
    <row r="22" spans="3:86" x14ac:dyDescent="0.2">
      <c r="CF22" s="67" t="s">
        <v>70</v>
      </c>
      <c r="CG22" s="67">
        <v>45.62</v>
      </c>
      <c r="CH22" s="68">
        <v>46.49</v>
      </c>
    </row>
    <row r="23" spans="3:86" x14ac:dyDescent="0.2">
      <c r="CF23" s="43" t="s">
        <v>68</v>
      </c>
      <c r="CG23" s="43">
        <v>45.37</v>
      </c>
      <c r="CH23" s="32">
        <v>43.12</v>
      </c>
    </row>
    <row r="24" spans="3:86" x14ac:dyDescent="0.2">
      <c r="CF24" s="43" t="s">
        <v>71</v>
      </c>
      <c r="CG24" s="43">
        <v>44.42</v>
      </c>
      <c r="CH24" s="32">
        <v>40.380000000000003</v>
      </c>
    </row>
    <row r="25" spans="3:86" x14ac:dyDescent="0.2">
      <c r="CF25" s="43" t="s">
        <v>121</v>
      </c>
      <c r="CG25" s="43">
        <v>43.76</v>
      </c>
      <c r="CH25" s="32">
        <v>50.67</v>
      </c>
    </row>
    <row r="26" spans="3:86" ht="14.25" x14ac:dyDescent="0.2">
      <c r="C26" s="4" t="s">
        <v>201</v>
      </c>
      <c r="CF26" s="43" t="s">
        <v>161</v>
      </c>
      <c r="CG26" s="43">
        <v>43.75</v>
      </c>
      <c r="CH26" s="32">
        <v>42.14</v>
      </c>
    </row>
    <row r="27" spans="3:86" x14ac:dyDescent="0.2">
      <c r="CF27" s="43" t="s">
        <v>203</v>
      </c>
      <c r="CG27" s="43">
        <v>43.25</v>
      </c>
      <c r="CH27" s="32">
        <v>52.5</v>
      </c>
    </row>
    <row r="28" spans="3:86" x14ac:dyDescent="0.2">
      <c r="CF28" s="43" t="s">
        <v>152</v>
      </c>
      <c r="CG28" s="43">
        <v>42.61</v>
      </c>
      <c r="CH28" s="32">
        <v>43.88</v>
      </c>
    </row>
    <row r="29" spans="3:86" x14ac:dyDescent="0.2">
      <c r="CF29" s="43" t="s">
        <v>120</v>
      </c>
      <c r="CG29" s="43">
        <v>42.28</v>
      </c>
      <c r="CH29" s="32">
        <v>40.14</v>
      </c>
    </row>
    <row r="30" spans="3:86" x14ac:dyDescent="0.2">
      <c r="CF30" s="43" t="s">
        <v>117</v>
      </c>
      <c r="CG30" s="43">
        <v>41.89</v>
      </c>
      <c r="CH30" s="32">
        <v>51.56</v>
      </c>
    </row>
    <row r="31" spans="3:86" x14ac:dyDescent="0.2">
      <c r="CF31" s="43" t="s">
        <v>128</v>
      </c>
      <c r="CG31" s="43">
        <v>41.75</v>
      </c>
      <c r="CH31" s="32">
        <v>47.7</v>
      </c>
    </row>
    <row r="32" spans="3:86" x14ac:dyDescent="0.2">
      <c r="CF32" s="43" t="s">
        <v>112</v>
      </c>
      <c r="CG32" s="43">
        <v>40.79</v>
      </c>
      <c r="CH32" s="32">
        <v>53.61</v>
      </c>
    </row>
    <row r="33" spans="2:86" x14ac:dyDescent="0.2">
      <c r="CF33" s="43" t="s">
        <v>114</v>
      </c>
      <c r="CG33" s="43">
        <v>35.78</v>
      </c>
      <c r="CH33" s="32">
        <v>52.72</v>
      </c>
    </row>
    <row r="34" spans="2:86" x14ac:dyDescent="0.2">
      <c r="CF34" s="43" t="s">
        <v>124</v>
      </c>
      <c r="CG34" s="43">
        <v>35.14</v>
      </c>
      <c r="CH34" s="32">
        <v>42.4</v>
      </c>
    </row>
    <row r="35" spans="2:86" ht="13.5" thickBot="1" x14ac:dyDescent="0.25">
      <c r="CF35" s="43" t="s">
        <v>129</v>
      </c>
      <c r="CG35" s="43">
        <v>34.39</v>
      </c>
      <c r="CH35" s="32">
        <v>47.26</v>
      </c>
    </row>
    <row r="36" spans="2:86" ht="13.5" thickBot="1" x14ac:dyDescent="0.25">
      <c r="CF36" s="71" t="s">
        <v>163</v>
      </c>
      <c r="CG36" s="71">
        <v>46.18</v>
      </c>
      <c r="CH36" s="605">
        <v>47.99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279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28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32" t="s">
        <v>165</v>
      </c>
      <c r="C78" s="833"/>
      <c r="D78" s="833"/>
      <c r="E78" s="833"/>
      <c r="F78" s="833"/>
      <c r="G78" s="83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L4" sqref="L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0" t="s">
        <v>256</v>
      </c>
      <c r="C2" s="133"/>
    </row>
    <row r="3" spans="1:23" x14ac:dyDescent="0.2">
      <c r="G3" s="25"/>
      <c r="H3" s="25"/>
    </row>
    <row r="4" spans="1:23" ht="23.25" x14ac:dyDescent="0.35">
      <c r="B4" s="275" t="s">
        <v>292</v>
      </c>
      <c r="C4" s="278"/>
      <c r="D4" s="278"/>
      <c r="E4" s="278"/>
      <c r="F4" s="278"/>
      <c r="G4" s="278"/>
      <c r="H4" s="241"/>
      <c r="I4" s="278"/>
    </row>
    <row r="5" spans="1:23" ht="15.75" x14ac:dyDescent="0.25">
      <c r="B5" s="276" t="s">
        <v>105</v>
      </c>
      <c r="C5" s="134"/>
      <c r="D5" s="134"/>
      <c r="E5" s="134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77" t="s">
        <v>102</v>
      </c>
      <c r="F6" s="9"/>
      <c r="G6" s="9"/>
    </row>
    <row r="7" spans="1:23" ht="15" x14ac:dyDescent="0.2">
      <c r="A7" s="30"/>
      <c r="B7" s="279"/>
      <c r="C7" s="280"/>
      <c r="D7" s="281" t="s">
        <v>85</v>
      </c>
      <c r="E7" s="282"/>
      <c r="F7" s="282"/>
      <c r="G7" s="282"/>
      <c r="H7" s="282"/>
      <c r="I7" s="283"/>
      <c r="J7" s="281" t="s">
        <v>86</v>
      </c>
      <c r="K7" s="282"/>
      <c r="L7" s="282"/>
      <c r="M7" s="282"/>
      <c r="N7" s="282"/>
      <c r="O7" s="283"/>
      <c r="P7" s="554" t="s">
        <v>104</v>
      </c>
      <c r="Q7" s="555"/>
      <c r="R7" s="556"/>
      <c r="S7" s="557"/>
      <c r="U7" s="558"/>
      <c r="V7" s="558"/>
      <c r="W7" s="558"/>
    </row>
    <row r="8" spans="1:23" ht="15" x14ac:dyDescent="0.25">
      <c r="A8" s="30"/>
      <c r="B8" s="284" t="s">
        <v>87</v>
      </c>
      <c r="C8" s="285" t="s">
        <v>88</v>
      </c>
      <c r="D8" s="286" t="s">
        <v>89</v>
      </c>
      <c r="E8" s="287"/>
      <c r="F8" s="287" t="s">
        <v>131</v>
      </c>
      <c r="G8" s="287"/>
      <c r="H8" s="287" t="s">
        <v>90</v>
      </c>
      <c r="I8" s="288"/>
      <c r="J8" s="286" t="s">
        <v>89</v>
      </c>
      <c r="K8" s="287"/>
      <c r="L8" s="287" t="s">
        <v>131</v>
      </c>
      <c r="M8" s="287"/>
      <c r="N8" s="287" t="s">
        <v>90</v>
      </c>
      <c r="O8" s="288"/>
      <c r="P8" s="286" t="s">
        <v>89</v>
      </c>
      <c r="Q8" s="287"/>
      <c r="R8" s="289" t="s">
        <v>131</v>
      </c>
      <c r="S8" s="288"/>
      <c r="U8" s="558"/>
      <c r="V8" s="558"/>
      <c r="W8" s="558"/>
    </row>
    <row r="9" spans="1:23" ht="13.5" thickBot="1" x14ac:dyDescent="0.25">
      <c r="A9" s="30"/>
      <c r="B9" s="290"/>
      <c r="C9" s="291"/>
      <c r="D9" s="292" t="s">
        <v>290</v>
      </c>
      <c r="E9" s="361" t="s">
        <v>291</v>
      </c>
      <c r="F9" s="292" t="s">
        <v>290</v>
      </c>
      <c r="G9" s="361" t="s">
        <v>291</v>
      </c>
      <c r="H9" s="292" t="s">
        <v>290</v>
      </c>
      <c r="I9" s="361" t="s">
        <v>291</v>
      </c>
      <c r="J9" s="295" t="s">
        <v>290</v>
      </c>
      <c r="K9" s="372" t="s">
        <v>291</v>
      </c>
      <c r="L9" s="296" t="s">
        <v>290</v>
      </c>
      <c r="M9" s="372" t="s">
        <v>291</v>
      </c>
      <c r="N9" s="297" t="s">
        <v>290</v>
      </c>
      <c r="O9" s="373" t="s">
        <v>291</v>
      </c>
      <c r="P9" s="292" t="s">
        <v>290</v>
      </c>
      <c r="Q9" s="361" t="s">
        <v>291</v>
      </c>
      <c r="R9" s="292" t="s">
        <v>290</v>
      </c>
      <c r="S9" s="368" t="s">
        <v>291</v>
      </c>
      <c r="T9" s="25"/>
      <c r="U9" s="558"/>
      <c r="V9" s="558"/>
      <c r="W9" s="558"/>
    </row>
    <row r="10" spans="1:23" ht="15.75" x14ac:dyDescent="0.25">
      <c r="A10" s="30"/>
      <c r="B10" s="299" t="s">
        <v>257</v>
      </c>
      <c r="C10" s="300"/>
      <c r="D10" s="301">
        <f t="shared" ref="D10:O10" si="0">SUM(D11:D16)</f>
        <v>1383679.6259999997</v>
      </c>
      <c r="E10" s="362">
        <f t="shared" si="0"/>
        <v>1314917.344</v>
      </c>
      <c r="F10" s="302">
        <f>SUM(F11:F16)</f>
        <v>6359200.7930000005</v>
      </c>
      <c r="G10" s="365">
        <f>SUM(G11:G16)</f>
        <v>6168717.7949999999</v>
      </c>
      <c r="H10" s="303">
        <f t="shared" si="0"/>
        <v>733107.7649999999</v>
      </c>
      <c r="I10" s="369">
        <f t="shared" si="0"/>
        <v>737131.8629999999</v>
      </c>
      <c r="J10" s="301">
        <f t="shared" si="0"/>
        <v>569116.95600000001</v>
      </c>
      <c r="K10" s="365">
        <f t="shared" si="0"/>
        <v>564305.51199999999</v>
      </c>
      <c r="L10" s="302">
        <f t="shared" si="0"/>
        <v>2615712.4159999997</v>
      </c>
      <c r="M10" s="365">
        <f t="shared" si="0"/>
        <v>2648181.1430000002</v>
      </c>
      <c r="N10" s="304">
        <f t="shared" si="0"/>
        <v>265588.83199999999</v>
      </c>
      <c r="O10" s="374">
        <f t="shared" si="0"/>
        <v>244901.658</v>
      </c>
      <c r="P10" s="301">
        <f>SUM(P11:P16)</f>
        <v>814562.66999999993</v>
      </c>
      <c r="Q10" s="374">
        <f>SUM(Q11:Q16)</f>
        <v>750611.83199999994</v>
      </c>
      <c r="R10" s="305">
        <f>SUM(R11:R16)</f>
        <v>3743488.3769999999</v>
      </c>
      <c r="S10" s="374">
        <f>SUM(S11:S16)</f>
        <v>3520536.6519999998</v>
      </c>
      <c r="T10" s="40"/>
      <c r="U10" s="558"/>
      <c r="V10" s="558"/>
      <c r="W10" s="558"/>
    </row>
    <row r="11" spans="1:23" x14ac:dyDescent="0.2">
      <c r="A11" s="30"/>
      <c r="B11" s="306" t="s">
        <v>91</v>
      </c>
      <c r="C11" s="307" t="s">
        <v>137</v>
      </c>
      <c r="D11" s="308">
        <v>282905.98700000002</v>
      </c>
      <c r="E11" s="363">
        <v>243492.81</v>
      </c>
      <c r="F11" s="309">
        <v>1300343.682</v>
      </c>
      <c r="G11" s="366">
        <v>1142142.365</v>
      </c>
      <c r="H11" s="310">
        <v>360084.50599999999</v>
      </c>
      <c r="I11" s="370">
        <v>351271.07299999997</v>
      </c>
      <c r="J11" s="308">
        <v>98307.48</v>
      </c>
      <c r="K11" s="363">
        <v>89235.697</v>
      </c>
      <c r="L11" s="309">
        <v>452608.68</v>
      </c>
      <c r="M11" s="366">
        <v>418529.03600000002</v>
      </c>
      <c r="N11" s="310">
        <v>80834.934999999998</v>
      </c>
      <c r="O11" s="370">
        <v>79445.013999999996</v>
      </c>
      <c r="P11" s="308">
        <f t="shared" ref="P11:P16" si="1">D11-J11</f>
        <v>184598.50700000004</v>
      </c>
      <c r="Q11" s="370">
        <f t="shared" ref="Q11:Q16" si="2">E11-K11</f>
        <v>154257.11300000001</v>
      </c>
      <c r="R11" s="311">
        <f t="shared" ref="R11:S16" si="3">F11-L11</f>
        <v>847735.00200000009</v>
      </c>
      <c r="S11" s="375">
        <f t="shared" si="3"/>
        <v>723613.32899999991</v>
      </c>
      <c r="T11" s="40"/>
      <c r="U11" s="558"/>
      <c r="V11" s="558"/>
      <c r="W11" s="558"/>
    </row>
    <row r="12" spans="1:23" x14ac:dyDescent="0.2">
      <c r="A12" s="30"/>
      <c r="B12" s="306" t="s">
        <v>92</v>
      </c>
      <c r="C12" s="307" t="s">
        <v>93</v>
      </c>
      <c r="D12" s="308">
        <v>248095.236</v>
      </c>
      <c r="E12" s="363">
        <v>217940.89300000001</v>
      </c>
      <c r="F12" s="309">
        <v>1140873.943</v>
      </c>
      <c r="G12" s="366">
        <v>1022920.49</v>
      </c>
      <c r="H12" s="310">
        <v>71891.054999999993</v>
      </c>
      <c r="I12" s="370">
        <v>77436.976999999999</v>
      </c>
      <c r="J12" s="308">
        <v>130154.117</v>
      </c>
      <c r="K12" s="363">
        <v>125774.58900000001</v>
      </c>
      <c r="L12" s="309">
        <v>597943.22600000002</v>
      </c>
      <c r="M12" s="366">
        <v>590153.39899999998</v>
      </c>
      <c r="N12" s="310">
        <v>48970.919000000002</v>
      </c>
      <c r="O12" s="370">
        <v>52597.392999999996</v>
      </c>
      <c r="P12" s="308">
        <f t="shared" si="1"/>
        <v>117941.11900000001</v>
      </c>
      <c r="Q12" s="370">
        <f t="shared" si="2"/>
        <v>92166.304000000004</v>
      </c>
      <c r="R12" s="311">
        <f t="shared" si="3"/>
        <v>542930.71699999995</v>
      </c>
      <c r="S12" s="375">
        <f t="shared" si="3"/>
        <v>432767.09100000001</v>
      </c>
      <c r="T12" s="40"/>
      <c r="U12" s="558"/>
      <c r="V12" s="558"/>
      <c r="W12" s="558"/>
    </row>
    <row r="13" spans="1:23" x14ac:dyDescent="0.2">
      <c r="A13" s="30"/>
      <c r="B13" s="306" t="s">
        <v>94</v>
      </c>
      <c r="C13" s="307" t="s">
        <v>95</v>
      </c>
      <c r="D13" s="308">
        <v>74085.913</v>
      </c>
      <c r="E13" s="363">
        <v>90935.445999999996</v>
      </c>
      <c r="F13" s="309">
        <v>340415.46899999998</v>
      </c>
      <c r="G13" s="366">
        <v>426478.50900000002</v>
      </c>
      <c r="H13" s="310">
        <v>53760.633999999998</v>
      </c>
      <c r="I13" s="370">
        <v>56105.654999999999</v>
      </c>
      <c r="J13" s="308">
        <v>38685.754000000001</v>
      </c>
      <c r="K13" s="363">
        <v>39055.758000000002</v>
      </c>
      <c r="L13" s="309">
        <v>177743.23800000001</v>
      </c>
      <c r="M13" s="366">
        <v>183211.36</v>
      </c>
      <c r="N13" s="310">
        <v>26835.898000000001</v>
      </c>
      <c r="O13" s="370">
        <v>23917.005000000001</v>
      </c>
      <c r="P13" s="308">
        <f t="shared" si="1"/>
        <v>35400.159</v>
      </c>
      <c r="Q13" s="370">
        <f t="shared" si="2"/>
        <v>51879.687999999995</v>
      </c>
      <c r="R13" s="311">
        <f t="shared" si="3"/>
        <v>162672.23099999997</v>
      </c>
      <c r="S13" s="375">
        <f t="shared" si="3"/>
        <v>243267.14900000003</v>
      </c>
      <c r="T13" s="40"/>
      <c r="U13" s="39"/>
    </row>
    <row r="14" spans="1:23" x14ac:dyDescent="0.2">
      <c r="A14" s="30"/>
      <c r="B14" s="306" t="s">
        <v>96</v>
      </c>
      <c r="C14" s="307" t="s">
        <v>97</v>
      </c>
      <c r="D14" s="308">
        <v>108278.27099999999</v>
      </c>
      <c r="E14" s="363">
        <v>88779.414999999994</v>
      </c>
      <c r="F14" s="309">
        <v>497375.30800000002</v>
      </c>
      <c r="G14" s="366">
        <v>416411.15100000001</v>
      </c>
      <c r="H14" s="310">
        <v>92234.172000000006</v>
      </c>
      <c r="I14" s="370">
        <v>97103.100999999995</v>
      </c>
      <c r="J14" s="308">
        <v>40079.305999999997</v>
      </c>
      <c r="K14" s="363">
        <v>26573.492999999999</v>
      </c>
      <c r="L14" s="309">
        <v>184252.08</v>
      </c>
      <c r="M14" s="366">
        <v>124676.561</v>
      </c>
      <c r="N14" s="310">
        <v>54627.915999999997</v>
      </c>
      <c r="O14" s="370">
        <v>35746.925000000003</v>
      </c>
      <c r="P14" s="308">
        <f t="shared" si="1"/>
        <v>68198.964999999997</v>
      </c>
      <c r="Q14" s="370">
        <f t="shared" si="2"/>
        <v>62205.921999999991</v>
      </c>
      <c r="R14" s="311">
        <f t="shared" si="3"/>
        <v>313123.228</v>
      </c>
      <c r="S14" s="375">
        <f t="shared" si="3"/>
        <v>291734.59000000003</v>
      </c>
      <c r="T14" s="40"/>
      <c r="U14" s="31"/>
    </row>
    <row r="15" spans="1:23" x14ac:dyDescent="0.2">
      <c r="A15" s="30"/>
      <c r="B15" s="306" t="s">
        <v>98</v>
      </c>
      <c r="C15" s="307" t="s">
        <v>99</v>
      </c>
      <c r="D15" s="308">
        <v>210214.94</v>
      </c>
      <c r="E15" s="363">
        <v>182931.057</v>
      </c>
      <c r="F15" s="309">
        <v>965423.12899999996</v>
      </c>
      <c r="G15" s="366">
        <v>858303.27399999998</v>
      </c>
      <c r="H15" s="310">
        <v>35036.911</v>
      </c>
      <c r="I15" s="370">
        <v>37114.712</v>
      </c>
      <c r="J15" s="308">
        <v>60996.697999999997</v>
      </c>
      <c r="K15" s="363">
        <v>39701.565000000002</v>
      </c>
      <c r="L15" s="309">
        <v>280248.27500000002</v>
      </c>
      <c r="M15" s="366">
        <v>186615.334</v>
      </c>
      <c r="N15" s="310">
        <v>10342.143</v>
      </c>
      <c r="O15" s="370">
        <v>6142.7629999999999</v>
      </c>
      <c r="P15" s="308">
        <f t="shared" si="1"/>
        <v>149218.242</v>
      </c>
      <c r="Q15" s="370">
        <f t="shared" si="2"/>
        <v>143229.492</v>
      </c>
      <c r="R15" s="311">
        <f t="shared" si="3"/>
        <v>685174.85399999993</v>
      </c>
      <c r="S15" s="375">
        <f t="shared" si="3"/>
        <v>671687.94</v>
      </c>
      <c r="T15" s="40"/>
      <c r="U15" s="31"/>
    </row>
    <row r="16" spans="1:23" ht="13.5" thickBot="1" x14ac:dyDescent="0.25">
      <c r="A16" s="30"/>
      <c r="B16" s="312" t="s">
        <v>100</v>
      </c>
      <c r="C16" s="313" t="s">
        <v>101</v>
      </c>
      <c r="D16" s="314">
        <v>460099.27899999998</v>
      </c>
      <c r="E16" s="364">
        <v>490837.723</v>
      </c>
      <c r="F16" s="315">
        <v>2114769.2620000001</v>
      </c>
      <c r="G16" s="367">
        <v>2302462.0060000001</v>
      </c>
      <c r="H16" s="316">
        <v>120100.48699999999</v>
      </c>
      <c r="I16" s="371">
        <v>118100.345</v>
      </c>
      <c r="J16" s="314">
        <v>200893.601</v>
      </c>
      <c r="K16" s="364">
        <v>243964.41</v>
      </c>
      <c r="L16" s="315">
        <v>922916.91700000002</v>
      </c>
      <c r="M16" s="367">
        <v>1144995.453</v>
      </c>
      <c r="N16" s="316">
        <v>43977.021000000001</v>
      </c>
      <c r="O16" s="371">
        <v>47052.557999999997</v>
      </c>
      <c r="P16" s="314">
        <f t="shared" si="1"/>
        <v>259205.67799999999</v>
      </c>
      <c r="Q16" s="371">
        <f t="shared" si="2"/>
        <v>246873.31299999999</v>
      </c>
      <c r="R16" s="317">
        <f t="shared" si="3"/>
        <v>1191852.3450000002</v>
      </c>
      <c r="S16" s="376">
        <f t="shared" si="3"/>
        <v>1157466.5530000001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77" t="s">
        <v>204</v>
      </c>
      <c r="C18" s="134"/>
      <c r="G18" s="19"/>
      <c r="I18" s="19"/>
      <c r="L18" s="19"/>
    </row>
    <row r="19" spans="1:23" ht="15" x14ac:dyDescent="0.2">
      <c r="A19" s="30"/>
      <c r="B19" s="279"/>
      <c r="C19" s="318"/>
      <c r="D19" s="319" t="s">
        <v>85</v>
      </c>
      <c r="E19" s="320"/>
      <c r="F19" s="320"/>
      <c r="G19" s="320"/>
      <c r="H19" s="320"/>
      <c r="I19" s="321"/>
      <c r="J19" s="319" t="s">
        <v>86</v>
      </c>
      <c r="K19" s="320"/>
      <c r="L19" s="320"/>
      <c r="M19" s="320"/>
      <c r="N19" s="320"/>
      <c r="O19" s="321"/>
      <c r="P19" s="322" t="s">
        <v>104</v>
      </c>
      <c r="Q19" s="323"/>
      <c r="R19" s="324"/>
      <c r="S19" s="325"/>
      <c r="U19" s="558"/>
      <c r="V19" s="558"/>
      <c r="W19" s="558"/>
    </row>
    <row r="20" spans="1:23" ht="15" x14ac:dyDescent="0.25">
      <c r="A20" s="30"/>
      <c r="B20" s="284" t="s">
        <v>87</v>
      </c>
      <c r="C20" s="326" t="s">
        <v>88</v>
      </c>
      <c r="D20" s="287" t="s">
        <v>89</v>
      </c>
      <c r="E20" s="287"/>
      <c r="F20" s="287" t="s">
        <v>131</v>
      </c>
      <c r="G20" s="287"/>
      <c r="H20" s="287" t="s">
        <v>90</v>
      </c>
      <c r="I20" s="327"/>
      <c r="J20" s="287" t="s">
        <v>89</v>
      </c>
      <c r="K20" s="287"/>
      <c r="L20" s="287" t="s">
        <v>131</v>
      </c>
      <c r="M20" s="287"/>
      <c r="N20" s="287" t="s">
        <v>90</v>
      </c>
      <c r="O20" s="327"/>
      <c r="P20" s="289" t="s">
        <v>89</v>
      </c>
      <c r="Q20" s="287"/>
      <c r="R20" s="289" t="s">
        <v>131</v>
      </c>
      <c r="S20" s="288"/>
      <c r="U20" s="558"/>
      <c r="V20" s="558"/>
      <c r="W20" s="558"/>
    </row>
    <row r="21" spans="1:23" ht="13.5" thickBot="1" x14ac:dyDescent="0.25">
      <c r="A21" s="30"/>
      <c r="B21" s="290"/>
      <c r="C21" s="328"/>
      <c r="D21" s="329" t="s">
        <v>290</v>
      </c>
      <c r="E21" s="361" t="s">
        <v>291</v>
      </c>
      <c r="F21" s="293" t="s">
        <v>290</v>
      </c>
      <c r="G21" s="361" t="s">
        <v>291</v>
      </c>
      <c r="H21" s="294" t="s">
        <v>290</v>
      </c>
      <c r="I21" s="377" t="s">
        <v>291</v>
      </c>
      <c r="J21" s="330" t="s">
        <v>290</v>
      </c>
      <c r="K21" s="372" t="s">
        <v>291</v>
      </c>
      <c r="L21" s="296" t="s">
        <v>290</v>
      </c>
      <c r="M21" s="372" t="s">
        <v>291</v>
      </c>
      <c r="N21" s="297" t="s">
        <v>290</v>
      </c>
      <c r="O21" s="381" t="s">
        <v>291</v>
      </c>
      <c r="P21" s="329" t="s">
        <v>290</v>
      </c>
      <c r="Q21" s="361" t="s">
        <v>291</v>
      </c>
      <c r="R21" s="331" t="s">
        <v>290</v>
      </c>
      <c r="S21" s="368" t="s">
        <v>291</v>
      </c>
      <c r="U21" s="558"/>
      <c r="V21" s="558"/>
      <c r="W21" s="558"/>
    </row>
    <row r="22" spans="1:23" ht="15.75" x14ac:dyDescent="0.25">
      <c r="A22" s="30"/>
      <c r="B22" s="299" t="s">
        <v>257</v>
      </c>
      <c r="C22" s="332"/>
      <c r="D22" s="333">
        <f t="shared" ref="D22:S22" si="4">SUM(D23:D28)</f>
        <v>112927.58899999999</v>
      </c>
      <c r="E22" s="365">
        <f t="shared" si="4"/>
        <v>71906.123999999996</v>
      </c>
      <c r="F22" s="302">
        <f t="shared" si="4"/>
        <v>518379.12900000002</v>
      </c>
      <c r="G22" s="365">
        <f t="shared" si="4"/>
        <v>337718.114</v>
      </c>
      <c r="H22" s="304">
        <f t="shared" si="4"/>
        <v>47971.896000000001</v>
      </c>
      <c r="I22" s="378">
        <f t="shared" si="4"/>
        <v>32370.63</v>
      </c>
      <c r="J22" s="333">
        <f t="shared" si="4"/>
        <v>55071.839000000007</v>
      </c>
      <c r="K22" s="365">
        <f>SUM(K23:K28)</f>
        <v>58840.868000000002</v>
      </c>
      <c r="L22" s="302">
        <f>SUM(L23:L28)</f>
        <v>253281.56699999998</v>
      </c>
      <c r="M22" s="365">
        <f>SUM(M23:M28)</f>
        <v>276169.37699999998</v>
      </c>
      <c r="N22" s="304">
        <f t="shared" si="4"/>
        <v>14956.022000000001</v>
      </c>
      <c r="O22" s="362">
        <f t="shared" si="4"/>
        <v>17716.59</v>
      </c>
      <c r="P22" s="334">
        <f t="shared" si="4"/>
        <v>57855.75</v>
      </c>
      <c r="Q22" s="384">
        <f t="shared" si="4"/>
        <v>13065.256000000005</v>
      </c>
      <c r="R22" s="335">
        <f t="shared" si="4"/>
        <v>265097.56200000003</v>
      </c>
      <c r="S22" s="384">
        <f t="shared" si="4"/>
        <v>61548.736999999994</v>
      </c>
      <c r="U22" s="558"/>
      <c r="V22" s="558"/>
      <c r="W22" s="558"/>
    </row>
    <row r="23" spans="1:23" x14ac:dyDescent="0.2">
      <c r="A23" s="30"/>
      <c r="B23" s="306" t="s">
        <v>91</v>
      </c>
      <c r="C23" s="336" t="s">
        <v>137</v>
      </c>
      <c r="D23" s="310">
        <v>3205.5279999999998</v>
      </c>
      <c r="E23" s="363">
        <v>3129.4920000000002</v>
      </c>
      <c r="F23" s="337">
        <v>14772.001</v>
      </c>
      <c r="G23" s="366">
        <v>14691.412</v>
      </c>
      <c r="H23" s="310">
        <v>1667.3030000000001</v>
      </c>
      <c r="I23" s="379">
        <v>2011.424</v>
      </c>
      <c r="J23" s="338">
        <v>2146.9720000000002</v>
      </c>
      <c r="K23" s="366">
        <v>2213.3380000000002</v>
      </c>
      <c r="L23" s="309">
        <v>9822.491</v>
      </c>
      <c r="M23" s="366">
        <v>10364.244000000001</v>
      </c>
      <c r="N23" s="337">
        <v>2095.797</v>
      </c>
      <c r="O23" s="382">
        <v>1754.674</v>
      </c>
      <c r="P23" s="339">
        <f t="shared" ref="P23:P28" si="5">D23-J23</f>
        <v>1058.5559999999996</v>
      </c>
      <c r="Q23" s="385">
        <f t="shared" ref="Q23:Q28" si="6">E23-K23</f>
        <v>916.154</v>
      </c>
      <c r="R23" s="340">
        <f t="shared" ref="P23:S28" si="7">F23-L23</f>
        <v>4949.51</v>
      </c>
      <c r="S23" s="387">
        <f t="shared" si="7"/>
        <v>4327.1679999999997</v>
      </c>
      <c r="U23" s="558"/>
      <c r="V23" s="558"/>
      <c r="W23" s="558"/>
    </row>
    <row r="24" spans="1:23" x14ac:dyDescent="0.2">
      <c r="A24" s="30"/>
      <c r="B24" s="306" t="s">
        <v>92</v>
      </c>
      <c r="C24" s="336" t="s">
        <v>93</v>
      </c>
      <c r="D24" s="310">
        <v>31458.351999999999</v>
      </c>
      <c r="E24" s="363">
        <v>14876.459000000001</v>
      </c>
      <c r="F24" s="337">
        <v>144263.02900000001</v>
      </c>
      <c r="G24" s="366">
        <v>69979.797999999995</v>
      </c>
      <c r="H24" s="310">
        <v>8988.7489999999998</v>
      </c>
      <c r="I24" s="379">
        <v>6005.7730000000001</v>
      </c>
      <c r="J24" s="338">
        <v>17428.183000000001</v>
      </c>
      <c r="K24" s="366">
        <v>15607.486999999999</v>
      </c>
      <c r="L24" s="309">
        <v>80185.038</v>
      </c>
      <c r="M24" s="366">
        <v>73310.009999999995</v>
      </c>
      <c r="N24" s="337">
        <v>4706.2160000000003</v>
      </c>
      <c r="O24" s="382">
        <v>5019.6369999999997</v>
      </c>
      <c r="P24" s="339">
        <f t="shared" si="5"/>
        <v>14030.168999999998</v>
      </c>
      <c r="Q24" s="385">
        <f t="shared" si="6"/>
        <v>-731.02799999999843</v>
      </c>
      <c r="R24" s="340">
        <f t="shared" si="7"/>
        <v>64077.991000000009</v>
      </c>
      <c r="S24" s="387">
        <f t="shared" si="7"/>
        <v>-3330.2119999999995</v>
      </c>
      <c r="U24" s="558"/>
      <c r="V24" s="558"/>
      <c r="W24" s="558"/>
    </row>
    <row r="25" spans="1:23" x14ac:dyDescent="0.2">
      <c r="A25" s="30"/>
      <c r="B25" s="306" t="s">
        <v>94</v>
      </c>
      <c r="C25" s="336" t="s">
        <v>95</v>
      </c>
      <c r="D25" s="310">
        <v>3154.7060000000001</v>
      </c>
      <c r="E25" s="363">
        <v>3228.9940000000001</v>
      </c>
      <c r="F25" s="337">
        <v>14472.275</v>
      </c>
      <c r="G25" s="366">
        <v>15134.328</v>
      </c>
      <c r="H25" s="310">
        <v>1621.9659999999999</v>
      </c>
      <c r="I25" s="379">
        <v>1395.9739999999999</v>
      </c>
      <c r="J25" s="338">
        <v>824.53599999999994</v>
      </c>
      <c r="K25" s="366">
        <v>358.81900000000002</v>
      </c>
      <c r="L25" s="309">
        <v>3823.04</v>
      </c>
      <c r="M25" s="366">
        <v>1689.3979999999999</v>
      </c>
      <c r="N25" s="337">
        <v>269.92500000000001</v>
      </c>
      <c r="O25" s="382">
        <v>113.05</v>
      </c>
      <c r="P25" s="339">
        <f t="shared" si="5"/>
        <v>2330.17</v>
      </c>
      <c r="Q25" s="385">
        <f t="shared" si="6"/>
        <v>2870.1750000000002</v>
      </c>
      <c r="R25" s="340">
        <f t="shared" si="7"/>
        <v>10649.235000000001</v>
      </c>
      <c r="S25" s="387">
        <f t="shared" si="7"/>
        <v>13444.93</v>
      </c>
      <c r="U25" s="558"/>
    </row>
    <row r="26" spans="1:23" x14ac:dyDescent="0.2">
      <c r="A26" s="30"/>
      <c r="B26" s="306" t="s">
        <v>96</v>
      </c>
      <c r="C26" s="336" t="s">
        <v>97</v>
      </c>
      <c r="D26" s="310">
        <v>28114.685000000001</v>
      </c>
      <c r="E26" s="363">
        <v>11984.825000000001</v>
      </c>
      <c r="F26" s="337">
        <v>129058.569</v>
      </c>
      <c r="G26" s="366">
        <v>56152.65</v>
      </c>
      <c r="H26" s="310">
        <v>26248.391</v>
      </c>
      <c r="I26" s="379">
        <v>13837.742</v>
      </c>
      <c r="J26" s="338">
        <v>5945.3190000000004</v>
      </c>
      <c r="K26" s="366">
        <v>4211.7380000000003</v>
      </c>
      <c r="L26" s="309">
        <v>27370.134999999998</v>
      </c>
      <c r="M26" s="366">
        <v>19738.385999999999</v>
      </c>
      <c r="N26" s="337">
        <v>2627.4839999999999</v>
      </c>
      <c r="O26" s="382">
        <v>2756.2559999999999</v>
      </c>
      <c r="P26" s="339">
        <f t="shared" si="7"/>
        <v>22169.366000000002</v>
      </c>
      <c r="Q26" s="385">
        <f t="shared" si="6"/>
        <v>7773.0870000000004</v>
      </c>
      <c r="R26" s="340">
        <f t="shared" si="7"/>
        <v>101688.43400000001</v>
      </c>
      <c r="S26" s="387">
        <f t="shared" si="7"/>
        <v>36414.264000000003</v>
      </c>
      <c r="U26" s="558"/>
    </row>
    <row r="27" spans="1:23" x14ac:dyDescent="0.2">
      <c r="A27" s="30"/>
      <c r="B27" s="306" t="s">
        <v>98</v>
      </c>
      <c r="C27" s="336" t="s">
        <v>99</v>
      </c>
      <c r="D27" s="310">
        <v>32601.626</v>
      </c>
      <c r="E27" s="363">
        <v>26771.253000000001</v>
      </c>
      <c r="F27" s="337">
        <v>149547.28099999999</v>
      </c>
      <c r="G27" s="366">
        <v>125858.06200000001</v>
      </c>
      <c r="H27" s="310">
        <v>5207.7430000000004</v>
      </c>
      <c r="I27" s="379">
        <v>5858.6710000000003</v>
      </c>
      <c r="J27" s="338">
        <v>10934.671</v>
      </c>
      <c r="K27" s="366">
        <v>4990.509</v>
      </c>
      <c r="L27" s="309">
        <v>50461.169000000002</v>
      </c>
      <c r="M27" s="366">
        <v>23435.451000000001</v>
      </c>
      <c r="N27" s="337">
        <v>1738.2919999999999</v>
      </c>
      <c r="O27" s="382">
        <v>817.42100000000005</v>
      </c>
      <c r="P27" s="339">
        <f t="shared" si="5"/>
        <v>21666.955000000002</v>
      </c>
      <c r="Q27" s="385">
        <f t="shared" si="6"/>
        <v>21780.743999999999</v>
      </c>
      <c r="R27" s="340">
        <f t="shared" si="7"/>
        <v>99086.111999999994</v>
      </c>
      <c r="S27" s="387">
        <f t="shared" si="7"/>
        <v>102422.611</v>
      </c>
      <c r="U27" s="558"/>
    </row>
    <row r="28" spans="1:23" ht="13.5" thickBot="1" x14ac:dyDescent="0.25">
      <c r="A28" s="30"/>
      <c r="B28" s="312" t="s">
        <v>100</v>
      </c>
      <c r="C28" s="341" t="s">
        <v>101</v>
      </c>
      <c r="D28" s="316">
        <v>14392.691999999999</v>
      </c>
      <c r="E28" s="364">
        <v>11915.101000000001</v>
      </c>
      <c r="F28" s="342">
        <v>66265.974000000002</v>
      </c>
      <c r="G28" s="367">
        <v>55901.864000000001</v>
      </c>
      <c r="H28" s="316">
        <v>4237.7439999999997</v>
      </c>
      <c r="I28" s="380">
        <v>3261.0459999999998</v>
      </c>
      <c r="J28" s="343">
        <v>17792.157999999999</v>
      </c>
      <c r="K28" s="367">
        <v>31458.976999999999</v>
      </c>
      <c r="L28" s="315">
        <v>81619.694000000003</v>
      </c>
      <c r="M28" s="367">
        <v>147631.88800000001</v>
      </c>
      <c r="N28" s="342">
        <v>3518.308</v>
      </c>
      <c r="O28" s="383">
        <v>7255.5519999999997</v>
      </c>
      <c r="P28" s="344">
        <f t="shared" si="5"/>
        <v>-3399.4660000000003</v>
      </c>
      <c r="Q28" s="386">
        <f t="shared" si="6"/>
        <v>-19543.875999999997</v>
      </c>
      <c r="R28" s="345">
        <f t="shared" si="7"/>
        <v>-15353.720000000001</v>
      </c>
      <c r="S28" s="388">
        <f t="shared" si="7"/>
        <v>-91730.024000000005</v>
      </c>
    </row>
    <row r="29" spans="1:23" x14ac:dyDescent="0.2">
      <c r="G29" s="19"/>
      <c r="H29" s="19"/>
    </row>
    <row r="30" spans="1:23" ht="27" customHeight="1" thickBot="1" x14ac:dyDescent="0.5">
      <c r="B30" s="277" t="s">
        <v>134</v>
      </c>
      <c r="C30" s="134"/>
      <c r="G30" s="19"/>
    </row>
    <row r="31" spans="1:23" ht="15" x14ac:dyDescent="0.2">
      <c r="A31" s="30"/>
      <c r="B31" s="279"/>
      <c r="C31" s="318"/>
      <c r="D31" s="319" t="s">
        <v>85</v>
      </c>
      <c r="E31" s="320"/>
      <c r="F31" s="320"/>
      <c r="G31" s="320"/>
      <c r="H31" s="320"/>
      <c r="I31" s="321"/>
      <c r="J31" s="319" t="s">
        <v>86</v>
      </c>
      <c r="K31" s="320"/>
      <c r="L31" s="320"/>
      <c r="M31" s="320"/>
      <c r="N31" s="320"/>
      <c r="O31" s="321"/>
      <c r="P31" s="319" t="s">
        <v>104</v>
      </c>
      <c r="Q31" s="323"/>
      <c r="R31" s="324"/>
      <c r="S31" s="325"/>
    </row>
    <row r="32" spans="1:23" ht="15" x14ac:dyDescent="0.25">
      <c r="A32" s="30"/>
      <c r="B32" s="284" t="s">
        <v>87</v>
      </c>
      <c r="C32" s="326" t="s">
        <v>88</v>
      </c>
      <c r="D32" s="287" t="s">
        <v>89</v>
      </c>
      <c r="E32" s="287"/>
      <c r="F32" s="287" t="s">
        <v>131</v>
      </c>
      <c r="G32" s="287"/>
      <c r="H32" s="287" t="s">
        <v>90</v>
      </c>
      <c r="I32" s="327"/>
      <c r="J32" s="287" t="s">
        <v>89</v>
      </c>
      <c r="K32" s="287"/>
      <c r="L32" s="287" t="s">
        <v>131</v>
      </c>
      <c r="M32" s="287"/>
      <c r="N32" s="287" t="s">
        <v>90</v>
      </c>
      <c r="O32" s="327"/>
      <c r="P32" s="287" t="s">
        <v>89</v>
      </c>
      <c r="Q32" s="287"/>
      <c r="R32" s="289" t="s">
        <v>131</v>
      </c>
      <c r="S32" s="288"/>
    </row>
    <row r="33" spans="1:21" ht="13.5" thickBot="1" x14ac:dyDescent="0.25">
      <c r="A33" s="30"/>
      <c r="B33" s="290"/>
      <c r="C33" s="328"/>
      <c r="D33" s="329" t="s">
        <v>290</v>
      </c>
      <c r="E33" s="361" t="s">
        <v>291</v>
      </c>
      <c r="F33" s="293" t="s">
        <v>290</v>
      </c>
      <c r="G33" s="361" t="s">
        <v>291</v>
      </c>
      <c r="H33" s="294" t="s">
        <v>290</v>
      </c>
      <c r="I33" s="377" t="s">
        <v>291</v>
      </c>
      <c r="J33" s="330" t="s">
        <v>290</v>
      </c>
      <c r="K33" s="372" t="s">
        <v>291</v>
      </c>
      <c r="L33" s="296" t="s">
        <v>290</v>
      </c>
      <c r="M33" s="372" t="s">
        <v>291</v>
      </c>
      <c r="N33" s="297" t="s">
        <v>290</v>
      </c>
      <c r="O33" s="381" t="s">
        <v>291</v>
      </c>
      <c r="P33" s="330" t="s">
        <v>290</v>
      </c>
      <c r="Q33" s="372" t="s">
        <v>291</v>
      </c>
      <c r="R33" s="298" t="s">
        <v>290</v>
      </c>
      <c r="S33" s="373" t="s">
        <v>291</v>
      </c>
      <c r="T33" s="33"/>
      <c r="U33" s="558"/>
    </row>
    <row r="34" spans="1:21" ht="15.75" x14ac:dyDescent="0.25">
      <c r="A34" s="30"/>
      <c r="B34" s="299" t="s">
        <v>257</v>
      </c>
      <c r="C34" s="332"/>
      <c r="D34" s="333">
        <f t="shared" ref="D34:S34" si="8">SUM(D35:D40)</f>
        <v>296187.31699999998</v>
      </c>
      <c r="E34" s="365">
        <f t="shared" si="8"/>
        <v>223068.09400000001</v>
      </c>
      <c r="F34" s="302">
        <f t="shared" si="8"/>
        <v>1360736.5569999998</v>
      </c>
      <c r="G34" s="365">
        <f t="shared" si="8"/>
        <v>1046220.996</v>
      </c>
      <c r="H34" s="304">
        <f t="shared" si="8"/>
        <v>263301.37800000003</v>
      </c>
      <c r="I34" s="378">
        <f t="shared" si="8"/>
        <v>245684.375</v>
      </c>
      <c r="J34" s="333">
        <f t="shared" si="8"/>
        <v>175577.337</v>
      </c>
      <c r="K34" s="365">
        <f t="shared" si="8"/>
        <v>192161.68599999999</v>
      </c>
      <c r="L34" s="302">
        <f t="shared" si="8"/>
        <v>806982.41299999994</v>
      </c>
      <c r="M34" s="365">
        <f t="shared" si="8"/>
        <v>901794.41899999999</v>
      </c>
      <c r="N34" s="304">
        <f t="shared" si="8"/>
        <v>72967.75</v>
      </c>
      <c r="O34" s="362">
        <f t="shared" si="8"/>
        <v>77126.574999999997</v>
      </c>
      <c r="P34" s="301">
        <f>SUM(P35:P40)</f>
        <v>120609.98000000001</v>
      </c>
      <c r="Q34" s="374">
        <f>SUM(Q35:Q40)</f>
        <v>30906.407999999974</v>
      </c>
      <c r="R34" s="305">
        <f t="shared" si="8"/>
        <v>553754.14400000009</v>
      </c>
      <c r="S34" s="374">
        <f t="shared" si="8"/>
        <v>144426.57700000005</v>
      </c>
      <c r="T34" s="33"/>
      <c r="U34" s="558"/>
    </row>
    <row r="35" spans="1:21" x14ac:dyDescent="0.2">
      <c r="A35" s="30"/>
      <c r="B35" s="306" t="s">
        <v>91</v>
      </c>
      <c r="C35" s="336" t="s">
        <v>137</v>
      </c>
      <c r="D35" s="310">
        <v>167135.098</v>
      </c>
      <c r="E35" s="363">
        <v>121992.68399999999</v>
      </c>
      <c r="F35" s="309">
        <v>768299.00199999998</v>
      </c>
      <c r="G35" s="366">
        <v>572316.79500000004</v>
      </c>
      <c r="H35" s="310">
        <v>212037.97899999999</v>
      </c>
      <c r="I35" s="379">
        <v>202270.87700000001</v>
      </c>
      <c r="J35" s="346">
        <v>16864.317999999999</v>
      </c>
      <c r="K35" s="363">
        <v>22598.313999999998</v>
      </c>
      <c r="L35" s="309">
        <v>77696.123000000007</v>
      </c>
      <c r="M35" s="366">
        <v>105936.09600000001</v>
      </c>
      <c r="N35" s="310">
        <v>11682.394</v>
      </c>
      <c r="O35" s="389">
        <v>11888.198</v>
      </c>
      <c r="P35" s="308">
        <f t="shared" ref="P35:R40" si="9">D35-J35</f>
        <v>150270.78</v>
      </c>
      <c r="Q35" s="370">
        <f t="shared" si="9"/>
        <v>99394.37</v>
      </c>
      <c r="R35" s="311">
        <f t="shared" si="9"/>
        <v>690602.87899999996</v>
      </c>
      <c r="S35" s="375">
        <f t="shared" ref="S35:S40" si="10">G35-M35</f>
        <v>466380.69900000002</v>
      </c>
      <c r="T35" s="33"/>
      <c r="U35" s="558"/>
    </row>
    <row r="36" spans="1:21" x14ac:dyDescent="0.2">
      <c r="A36" s="30"/>
      <c r="B36" s="306" t="s">
        <v>92</v>
      </c>
      <c r="C36" s="336" t="s">
        <v>93</v>
      </c>
      <c r="D36" s="310">
        <v>36746.972000000002</v>
      </c>
      <c r="E36" s="363">
        <v>17333.887999999999</v>
      </c>
      <c r="F36" s="309">
        <v>168405.448</v>
      </c>
      <c r="G36" s="366">
        <v>81140.095000000001</v>
      </c>
      <c r="H36" s="310">
        <v>11333.179</v>
      </c>
      <c r="I36" s="379">
        <v>6302.3760000000002</v>
      </c>
      <c r="J36" s="346">
        <v>46275.735000000001</v>
      </c>
      <c r="K36" s="363">
        <v>48043.743000000002</v>
      </c>
      <c r="L36" s="309">
        <v>212507.677</v>
      </c>
      <c r="M36" s="366">
        <v>225504.18599999999</v>
      </c>
      <c r="N36" s="310">
        <v>20160.249</v>
      </c>
      <c r="O36" s="389">
        <v>24773.625</v>
      </c>
      <c r="P36" s="308">
        <f t="shared" si="9"/>
        <v>-9528.762999999999</v>
      </c>
      <c r="Q36" s="370">
        <f t="shared" si="9"/>
        <v>-30709.855000000003</v>
      </c>
      <c r="R36" s="311">
        <f t="shared" si="9"/>
        <v>-44102.228999999992</v>
      </c>
      <c r="S36" s="375">
        <f t="shared" si="10"/>
        <v>-144364.09099999999</v>
      </c>
      <c r="U36" s="558"/>
    </row>
    <row r="37" spans="1:21" x14ac:dyDescent="0.2">
      <c r="A37" s="30"/>
      <c r="B37" s="306" t="s">
        <v>94</v>
      </c>
      <c r="C37" s="336" t="s">
        <v>95</v>
      </c>
      <c r="D37" s="310">
        <v>5411.6310000000003</v>
      </c>
      <c r="E37" s="363">
        <v>6263.5780000000004</v>
      </c>
      <c r="F37" s="309">
        <v>24800.159</v>
      </c>
      <c r="G37" s="366">
        <v>29386.620999999999</v>
      </c>
      <c r="H37" s="310">
        <v>4950.1779999999999</v>
      </c>
      <c r="I37" s="379">
        <v>4334.8389999999999</v>
      </c>
      <c r="J37" s="346">
        <v>13053.361999999999</v>
      </c>
      <c r="K37" s="363">
        <v>13355.874</v>
      </c>
      <c r="L37" s="309">
        <v>59998.43</v>
      </c>
      <c r="M37" s="366">
        <v>62660.055999999997</v>
      </c>
      <c r="N37" s="310">
        <v>8655.4959999999992</v>
      </c>
      <c r="O37" s="389">
        <v>8691.7379999999994</v>
      </c>
      <c r="P37" s="308">
        <f t="shared" si="9"/>
        <v>-7641.7309999999989</v>
      </c>
      <c r="Q37" s="370">
        <f t="shared" si="9"/>
        <v>-7092.2959999999994</v>
      </c>
      <c r="R37" s="311">
        <f t="shared" si="9"/>
        <v>-35198.271000000001</v>
      </c>
      <c r="S37" s="375">
        <f t="shared" si="10"/>
        <v>-33273.434999999998</v>
      </c>
      <c r="T37" s="33"/>
      <c r="U37" s="558"/>
    </row>
    <row r="38" spans="1:21" x14ac:dyDescent="0.2">
      <c r="A38" s="30"/>
      <c r="B38" s="306" t="s">
        <v>96</v>
      </c>
      <c r="C38" s="336" t="s">
        <v>97</v>
      </c>
      <c r="D38" s="310">
        <v>11391.784</v>
      </c>
      <c r="E38" s="363">
        <v>6440.567</v>
      </c>
      <c r="F38" s="309">
        <v>52365.64</v>
      </c>
      <c r="G38" s="366">
        <v>30198.071</v>
      </c>
      <c r="H38" s="310">
        <v>14433.204</v>
      </c>
      <c r="I38" s="379">
        <v>13692.816999999999</v>
      </c>
      <c r="J38" s="346">
        <v>9069.6460000000006</v>
      </c>
      <c r="K38" s="363">
        <v>8532.0349999999999</v>
      </c>
      <c r="L38" s="309">
        <v>41656.303</v>
      </c>
      <c r="M38" s="366">
        <v>40028.442999999999</v>
      </c>
      <c r="N38" s="310">
        <v>11384.865</v>
      </c>
      <c r="O38" s="389">
        <v>11892.495999999999</v>
      </c>
      <c r="P38" s="308">
        <f t="shared" si="9"/>
        <v>2322.137999999999</v>
      </c>
      <c r="Q38" s="370">
        <f t="shared" si="9"/>
        <v>-2091.4679999999998</v>
      </c>
      <c r="R38" s="311">
        <f t="shared" si="9"/>
        <v>10709.337</v>
      </c>
      <c r="S38" s="375">
        <f t="shared" si="10"/>
        <v>-9830.3719999999994</v>
      </c>
      <c r="T38" s="33"/>
      <c r="U38" s="558"/>
    </row>
    <row r="39" spans="1:21" x14ac:dyDescent="0.2">
      <c r="A39" s="30"/>
      <c r="B39" s="306" t="s">
        <v>98</v>
      </c>
      <c r="C39" s="336" t="s">
        <v>99</v>
      </c>
      <c r="D39" s="310">
        <v>21506.879000000001</v>
      </c>
      <c r="E39" s="363">
        <v>14411.141</v>
      </c>
      <c r="F39" s="309">
        <v>98873.813999999998</v>
      </c>
      <c r="G39" s="366">
        <v>67693.822</v>
      </c>
      <c r="H39" s="310">
        <v>3762.3270000000002</v>
      </c>
      <c r="I39" s="379">
        <v>2970.1779999999999</v>
      </c>
      <c r="J39" s="346">
        <v>16591.573</v>
      </c>
      <c r="K39" s="363">
        <v>11135.013999999999</v>
      </c>
      <c r="L39" s="309">
        <v>76379.514999999999</v>
      </c>
      <c r="M39" s="366">
        <v>52289.49</v>
      </c>
      <c r="N39" s="310">
        <v>2775.0889999999999</v>
      </c>
      <c r="O39" s="389">
        <v>1672.7539999999999</v>
      </c>
      <c r="P39" s="308">
        <f t="shared" si="9"/>
        <v>4915.3060000000005</v>
      </c>
      <c r="Q39" s="370">
        <f t="shared" si="9"/>
        <v>3276.1270000000004</v>
      </c>
      <c r="R39" s="311">
        <f t="shared" si="9"/>
        <v>22494.298999999999</v>
      </c>
      <c r="S39" s="375">
        <f t="shared" si="10"/>
        <v>15404.332000000002</v>
      </c>
    </row>
    <row r="40" spans="1:21" ht="13.5" thickBot="1" x14ac:dyDescent="0.25">
      <c r="A40" s="30"/>
      <c r="B40" s="312" t="s">
        <v>100</v>
      </c>
      <c r="C40" s="341" t="s">
        <v>101</v>
      </c>
      <c r="D40" s="316">
        <v>53994.953000000001</v>
      </c>
      <c r="E40" s="364">
        <v>56626.235999999997</v>
      </c>
      <c r="F40" s="315">
        <v>247992.49400000001</v>
      </c>
      <c r="G40" s="367">
        <v>265485.592</v>
      </c>
      <c r="H40" s="316">
        <v>16784.510999999999</v>
      </c>
      <c r="I40" s="380">
        <v>16113.288</v>
      </c>
      <c r="J40" s="347">
        <v>73722.702999999994</v>
      </c>
      <c r="K40" s="364">
        <v>88496.706000000006</v>
      </c>
      <c r="L40" s="315">
        <v>338744.36499999999</v>
      </c>
      <c r="M40" s="367">
        <v>415376.14799999999</v>
      </c>
      <c r="N40" s="316">
        <v>18309.656999999999</v>
      </c>
      <c r="O40" s="390">
        <v>18207.763999999999</v>
      </c>
      <c r="P40" s="314">
        <f t="shared" si="9"/>
        <v>-19727.749999999993</v>
      </c>
      <c r="Q40" s="371">
        <f t="shared" si="9"/>
        <v>-31870.470000000008</v>
      </c>
      <c r="R40" s="317">
        <f t="shared" si="9"/>
        <v>-90751.870999999985</v>
      </c>
      <c r="S40" s="376">
        <f t="shared" si="10"/>
        <v>-149890.55599999998</v>
      </c>
    </row>
    <row r="41" spans="1:21" x14ac:dyDescent="0.2">
      <c r="G41" s="19"/>
      <c r="H41" s="19"/>
      <c r="L41" s="19"/>
    </row>
    <row r="42" spans="1:21" ht="29.25" thickBot="1" x14ac:dyDescent="0.5">
      <c r="B42" s="277" t="s">
        <v>224</v>
      </c>
      <c r="C42" s="134"/>
      <c r="H42" s="19"/>
    </row>
    <row r="43" spans="1:21" ht="15" x14ac:dyDescent="0.2">
      <c r="A43" s="30"/>
      <c r="B43" s="279"/>
      <c r="C43" s="318"/>
      <c r="D43" s="322" t="s">
        <v>85</v>
      </c>
      <c r="E43" s="320"/>
      <c r="F43" s="320"/>
      <c r="G43" s="320"/>
      <c r="H43" s="320"/>
      <c r="I43" s="321"/>
      <c r="J43" s="319" t="s">
        <v>86</v>
      </c>
      <c r="K43" s="320"/>
      <c r="L43" s="320"/>
      <c r="M43" s="320"/>
      <c r="N43" s="320"/>
      <c r="O43" s="321"/>
      <c r="P43" s="319" t="s">
        <v>104</v>
      </c>
      <c r="Q43" s="323"/>
      <c r="R43" s="324"/>
      <c r="S43" s="325"/>
    </row>
    <row r="44" spans="1:21" ht="15" x14ac:dyDescent="0.25">
      <c r="A44" s="30"/>
      <c r="B44" s="284" t="s">
        <v>87</v>
      </c>
      <c r="C44" s="326" t="s">
        <v>88</v>
      </c>
      <c r="D44" s="289" t="s">
        <v>89</v>
      </c>
      <c r="E44" s="287"/>
      <c r="F44" s="287" t="s">
        <v>131</v>
      </c>
      <c r="G44" s="287"/>
      <c r="H44" s="287" t="s">
        <v>90</v>
      </c>
      <c r="I44" s="327"/>
      <c r="J44" s="287" t="s">
        <v>89</v>
      </c>
      <c r="K44" s="287"/>
      <c r="L44" s="287" t="s">
        <v>131</v>
      </c>
      <c r="M44" s="287"/>
      <c r="N44" s="287" t="s">
        <v>90</v>
      </c>
      <c r="O44" s="327"/>
      <c r="P44" s="287" t="s">
        <v>89</v>
      </c>
      <c r="Q44" s="287"/>
      <c r="R44" s="289" t="s">
        <v>131</v>
      </c>
      <c r="S44" s="288"/>
    </row>
    <row r="45" spans="1:21" ht="13.5" thickBot="1" x14ac:dyDescent="0.25">
      <c r="A45" s="30"/>
      <c r="B45" s="290"/>
      <c r="C45" s="328"/>
      <c r="D45" s="330" t="s">
        <v>290</v>
      </c>
      <c r="E45" s="372" t="s">
        <v>291</v>
      </c>
      <c r="F45" s="296" t="s">
        <v>290</v>
      </c>
      <c r="G45" s="372" t="s">
        <v>291</v>
      </c>
      <c r="H45" s="297" t="s">
        <v>290</v>
      </c>
      <c r="I45" s="381" t="s">
        <v>291</v>
      </c>
      <c r="J45" s="330" t="s">
        <v>290</v>
      </c>
      <c r="K45" s="372" t="s">
        <v>291</v>
      </c>
      <c r="L45" s="296" t="s">
        <v>290</v>
      </c>
      <c r="M45" s="372" t="s">
        <v>291</v>
      </c>
      <c r="N45" s="297" t="s">
        <v>290</v>
      </c>
      <c r="O45" s="381" t="s">
        <v>291</v>
      </c>
      <c r="P45" s="330" t="s">
        <v>290</v>
      </c>
      <c r="Q45" s="372" t="s">
        <v>291</v>
      </c>
      <c r="R45" s="298" t="s">
        <v>290</v>
      </c>
      <c r="S45" s="373" t="s">
        <v>291</v>
      </c>
    </row>
    <row r="46" spans="1:21" ht="15.75" x14ac:dyDescent="0.25">
      <c r="A46" s="30"/>
      <c r="B46" s="348" t="s">
        <v>257</v>
      </c>
      <c r="C46" s="349"/>
      <c r="D46" s="333">
        <f t="shared" ref="D46:S46" si="11">SUM(D47:D52)</f>
        <v>992522.69500000007</v>
      </c>
      <c r="E46" s="365">
        <f t="shared" si="11"/>
        <v>851458.11400000006</v>
      </c>
      <c r="F46" s="302">
        <f>(SUM(F47:F52))/1</f>
        <v>4559861.2039999999</v>
      </c>
      <c r="G46" s="365">
        <f>(SUM(G47:G52))/1</f>
        <v>3994521.7069999995</v>
      </c>
      <c r="H46" s="304">
        <f t="shared" si="11"/>
        <v>526245.37</v>
      </c>
      <c r="I46" s="378">
        <f t="shared" si="11"/>
        <v>494607.49100000004</v>
      </c>
      <c r="J46" s="333">
        <f t="shared" si="11"/>
        <v>555777.22</v>
      </c>
      <c r="K46" s="365">
        <f t="shared" si="11"/>
        <v>546498.95199999993</v>
      </c>
      <c r="L46" s="302">
        <f>(SUM(L47:L52))/1</f>
        <v>2554171.1270000003</v>
      </c>
      <c r="M46" s="365">
        <f>(SUM(M47:M52))/1</f>
        <v>2564568.9890000001</v>
      </c>
      <c r="N46" s="304">
        <f t="shared" si="11"/>
        <v>259471.86800000002</v>
      </c>
      <c r="O46" s="362">
        <f t="shared" si="11"/>
        <v>236757.136</v>
      </c>
      <c r="P46" s="301">
        <f>SUM(P47:P52)</f>
        <v>436745.47500000009</v>
      </c>
      <c r="Q46" s="374">
        <f>SUM(Q47:Q52)</f>
        <v>304959.16200000001</v>
      </c>
      <c r="R46" s="305">
        <f t="shared" si="11"/>
        <v>2005690.077</v>
      </c>
      <c r="S46" s="374">
        <f t="shared" si="11"/>
        <v>1429952.7180000001</v>
      </c>
    </row>
    <row r="47" spans="1:21" x14ac:dyDescent="0.2">
      <c r="A47" s="30"/>
      <c r="B47" s="350" t="s">
        <v>91</v>
      </c>
      <c r="C47" s="351" t="s">
        <v>137</v>
      </c>
      <c r="D47" s="338">
        <v>223540.66200000001</v>
      </c>
      <c r="E47" s="366">
        <v>178862.03</v>
      </c>
      <c r="F47" s="309">
        <v>1027651.5110000001</v>
      </c>
      <c r="G47" s="366">
        <v>839137.603</v>
      </c>
      <c r="H47" s="337">
        <v>269712.799</v>
      </c>
      <c r="I47" s="391">
        <v>266899.49200000003</v>
      </c>
      <c r="J47" s="338">
        <v>98304.77</v>
      </c>
      <c r="K47" s="366">
        <v>84346.198000000004</v>
      </c>
      <c r="L47" s="309">
        <v>452596.40399999998</v>
      </c>
      <c r="M47" s="366">
        <v>395621.3</v>
      </c>
      <c r="N47" s="337">
        <v>80833.982000000004</v>
      </c>
      <c r="O47" s="382">
        <v>77036.645000000004</v>
      </c>
      <c r="P47" s="352">
        <f t="shared" ref="P47:S52" si="12">D47-J47</f>
        <v>125235.89200000001</v>
      </c>
      <c r="Q47" s="375">
        <f t="shared" si="12"/>
        <v>94515.831999999995</v>
      </c>
      <c r="R47" s="311">
        <f t="shared" si="12"/>
        <v>575055.10700000008</v>
      </c>
      <c r="S47" s="375">
        <f t="shared" si="12"/>
        <v>443516.30300000001</v>
      </c>
    </row>
    <row r="48" spans="1:21" x14ac:dyDescent="0.2">
      <c r="A48" s="30"/>
      <c r="B48" s="353" t="s">
        <v>92</v>
      </c>
      <c r="C48" s="351" t="s">
        <v>93</v>
      </c>
      <c r="D48" s="338">
        <v>126319.209</v>
      </c>
      <c r="E48" s="366">
        <v>77940.119000000006</v>
      </c>
      <c r="F48" s="309">
        <v>579416.09699999995</v>
      </c>
      <c r="G48" s="366">
        <v>365912.64399999997</v>
      </c>
      <c r="H48" s="337">
        <v>38047.883999999998</v>
      </c>
      <c r="I48" s="391">
        <v>28423.808000000001</v>
      </c>
      <c r="J48" s="338">
        <v>126010.30100000001</v>
      </c>
      <c r="K48" s="366">
        <v>120700.166</v>
      </c>
      <c r="L48" s="309">
        <v>578663.679</v>
      </c>
      <c r="M48" s="366">
        <v>566280.29799999995</v>
      </c>
      <c r="N48" s="337">
        <v>46342.705999999998</v>
      </c>
      <c r="O48" s="382">
        <v>49606.281999999999</v>
      </c>
      <c r="P48" s="352">
        <f t="shared" si="12"/>
        <v>308.90799999999581</v>
      </c>
      <c r="Q48" s="375">
        <f t="shared" si="12"/>
        <v>-42760.046999999991</v>
      </c>
      <c r="R48" s="311">
        <f t="shared" si="12"/>
        <v>752.41799999994691</v>
      </c>
      <c r="S48" s="375">
        <f t="shared" si="12"/>
        <v>-200367.65399999998</v>
      </c>
    </row>
    <row r="49" spans="1:19" x14ac:dyDescent="0.2">
      <c r="A49" s="30"/>
      <c r="B49" s="353" t="s">
        <v>94</v>
      </c>
      <c r="C49" s="351" t="s">
        <v>95</v>
      </c>
      <c r="D49" s="338">
        <v>52451.315000000002</v>
      </c>
      <c r="E49" s="366">
        <v>66035.09</v>
      </c>
      <c r="F49" s="309">
        <v>240910.98800000001</v>
      </c>
      <c r="G49" s="366">
        <v>309656.69699999999</v>
      </c>
      <c r="H49" s="337">
        <v>40793.874000000003</v>
      </c>
      <c r="I49" s="391">
        <v>42100.569000000003</v>
      </c>
      <c r="J49" s="338">
        <v>38410.324000000001</v>
      </c>
      <c r="K49" s="366">
        <v>39048.635000000002</v>
      </c>
      <c r="L49" s="309">
        <v>176486.92800000001</v>
      </c>
      <c r="M49" s="366">
        <v>183177.842</v>
      </c>
      <c r="N49" s="337">
        <v>26756.370999999999</v>
      </c>
      <c r="O49" s="382">
        <v>23912.97</v>
      </c>
      <c r="P49" s="352">
        <f t="shared" si="12"/>
        <v>14040.991000000002</v>
      </c>
      <c r="Q49" s="375">
        <f t="shared" si="12"/>
        <v>26986.454999999994</v>
      </c>
      <c r="R49" s="311">
        <f t="shared" si="12"/>
        <v>64424.06</v>
      </c>
      <c r="S49" s="375">
        <f t="shared" si="12"/>
        <v>126478.85499999998</v>
      </c>
    </row>
    <row r="50" spans="1:19" x14ac:dyDescent="0.2">
      <c r="A50" s="30"/>
      <c r="B50" s="353" t="s">
        <v>96</v>
      </c>
      <c r="C50" s="351" t="s">
        <v>97</v>
      </c>
      <c r="D50" s="338">
        <v>57981.53</v>
      </c>
      <c r="E50" s="366">
        <v>31418.975999999999</v>
      </c>
      <c r="F50" s="309">
        <v>266232.90600000002</v>
      </c>
      <c r="G50" s="366">
        <v>147296.58199999999</v>
      </c>
      <c r="H50" s="337">
        <v>55613.756999999998</v>
      </c>
      <c r="I50" s="391">
        <v>38563.788999999997</v>
      </c>
      <c r="J50" s="338">
        <v>36232.137999999999</v>
      </c>
      <c r="K50" s="366">
        <v>25177.348999999998</v>
      </c>
      <c r="L50" s="309">
        <v>166543.69500000001</v>
      </c>
      <c r="M50" s="366">
        <v>118124.005</v>
      </c>
      <c r="N50" s="337">
        <v>52144.800999999999</v>
      </c>
      <c r="O50" s="382">
        <v>34065.953999999998</v>
      </c>
      <c r="P50" s="352">
        <f t="shared" si="12"/>
        <v>21749.392</v>
      </c>
      <c r="Q50" s="375">
        <f t="shared" si="12"/>
        <v>6241.6270000000004</v>
      </c>
      <c r="R50" s="311">
        <f t="shared" si="12"/>
        <v>99689.21100000001</v>
      </c>
      <c r="S50" s="375">
        <f t="shared" si="12"/>
        <v>29172.57699999999</v>
      </c>
    </row>
    <row r="51" spans="1:19" x14ac:dyDescent="0.2">
      <c r="A51" s="30"/>
      <c r="B51" s="353" t="s">
        <v>98</v>
      </c>
      <c r="C51" s="351" t="s">
        <v>99</v>
      </c>
      <c r="D51" s="338">
        <v>195316.101</v>
      </c>
      <c r="E51" s="366">
        <v>152416.709</v>
      </c>
      <c r="F51" s="309">
        <v>897005.97900000005</v>
      </c>
      <c r="G51" s="366">
        <v>715304.54</v>
      </c>
      <c r="H51" s="337">
        <v>32473.491999999998</v>
      </c>
      <c r="I51" s="391">
        <v>31180.627</v>
      </c>
      <c r="J51" s="338">
        <v>59425.525999999998</v>
      </c>
      <c r="K51" s="366">
        <v>37644.1</v>
      </c>
      <c r="L51" s="309">
        <v>273007.37699999998</v>
      </c>
      <c r="M51" s="366">
        <v>176945.34400000001</v>
      </c>
      <c r="N51" s="337">
        <v>10079.241</v>
      </c>
      <c r="O51" s="382">
        <v>5785.7280000000001</v>
      </c>
      <c r="P51" s="352">
        <f t="shared" si="12"/>
        <v>135890.57500000001</v>
      </c>
      <c r="Q51" s="375">
        <f t="shared" si="12"/>
        <v>114772.609</v>
      </c>
      <c r="R51" s="311">
        <f t="shared" si="12"/>
        <v>623998.60200000007</v>
      </c>
      <c r="S51" s="375">
        <f t="shared" si="12"/>
        <v>538359.196</v>
      </c>
    </row>
    <row r="52" spans="1:19" ht="13.5" thickBot="1" x14ac:dyDescent="0.25">
      <c r="A52" s="30"/>
      <c r="B52" s="354" t="s">
        <v>100</v>
      </c>
      <c r="C52" s="355" t="s">
        <v>101</v>
      </c>
      <c r="D52" s="343">
        <v>336913.87800000003</v>
      </c>
      <c r="E52" s="367">
        <v>344785.19</v>
      </c>
      <c r="F52" s="315">
        <v>1548643.723</v>
      </c>
      <c r="G52" s="367">
        <v>1617213.6410000001</v>
      </c>
      <c r="H52" s="342">
        <v>89603.563999999998</v>
      </c>
      <c r="I52" s="392">
        <v>87439.206000000006</v>
      </c>
      <c r="J52" s="343">
        <v>197394.16099999999</v>
      </c>
      <c r="K52" s="367">
        <v>239582.50399999999</v>
      </c>
      <c r="L52" s="315">
        <v>906873.04399999999</v>
      </c>
      <c r="M52" s="367">
        <v>1124420.2</v>
      </c>
      <c r="N52" s="342">
        <v>43314.767</v>
      </c>
      <c r="O52" s="383">
        <v>46349.557000000001</v>
      </c>
      <c r="P52" s="356">
        <f t="shared" si="12"/>
        <v>139519.71700000003</v>
      </c>
      <c r="Q52" s="376">
        <f t="shared" si="12"/>
        <v>105202.68600000002</v>
      </c>
      <c r="R52" s="317">
        <f t="shared" si="12"/>
        <v>641770.679</v>
      </c>
      <c r="S52" s="376">
        <f t="shared" si="12"/>
        <v>492793.44100000011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45" sqref="X145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57" t="s">
        <v>258</v>
      </c>
      <c r="C2" s="357"/>
      <c r="D2" s="357"/>
      <c r="E2" s="357"/>
      <c r="F2" s="357"/>
      <c r="G2" s="357"/>
      <c r="H2" s="357"/>
      <c r="I2" s="357"/>
      <c r="J2" s="357"/>
      <c r="K2" s="357" t="s">
        <v>259</v>
      </c>
      <c r="L2" s="357"/>
      <c r="M2" s="357"/>
      <c r="N2" s="357"/>
      <c r="O2" s="357"/>
      <c r="P2" s="18"/>
    </row>
    <row r="3" spans="2:18" ht="18" thickBot="1" x14ac:dyDescent="0.35">
      <c r="B3" s="358" t="s">
        <v>168</v>
      </c>
      <c r="C3" s="357"/>
      <c r="D3" s="357"/>
      <c r="E3" s="357"/>
      <c r="F3" s="357"/>
      <c r="G3" s="357"/>
      <c r="H3" s="357"/>
      <c r="I3" s="357"/>
      <c r="J3" s="357"/>
      <c r="K3" s="358" t="s">
        <v>168</v>
      </c>
      <c r="L3" s="357"/>
      <c r="M3" s="357"/>
      <c r="N3" s="357"/>
      <c r="O3" s="357"/>
      <c r="P3" s="18"/>
    </row>
    <row r="4" spans="2:18" ht="16.5" thickBot="1" x14ac:dyDescent="0.3">
      <c r="B4" s="428" t="s">
        <v>107</v>
      </c>
      <c r="C4" s="429"/>
      <c r="D4" s="429"/>
      <c r="E4" s="429"/>
      <c r="F4" s="429"/>
      <c r="G4" s="429"/>
      <c r="H4" s="429"/>
      <c r="I4" s="430"/>
      <c r="J4" s="393"/>
      <c r="K4" s="428" t="s">
        <v>108</v>
      </c>
      <c r="L4" s="429"/>
      <c r="M4" s="429"/>
      <c r="N4" s="429"/>
      <c r="O4" s="429"/>
      <c r="P4" s="429"/>
      <c r="Q4" s="429"/>
      <c r="R4" s="430"/>
    </row>
    <row r="5" spans="2:18" ht="16.5" thickBot="1" x14ac:dyDescent="0.3">
      <c r="B5" s="431" t="s">
        <v>293</v>
      </c>
      <c r="C5" s="432"/>
      <c r="D5" s="433"/>
      <c r="E5" s="434"/>
      <c r="F5" s="431" t="s">
        <v>294</v>
      </c>
      <c r="G5" s="432"/>
      <c r="H5" s="433"/>
      <c r="I5" s="434"/>
      <c r="J5" s="393"/>
      <c r="K5" s="431" t="s">
        <v>293</v>
      </c>
      <c r="L5" s="432"/>
      <c r="M5" s="433"/>
      <c r="N5" s="434"/>
      <c r="O5" s="431" t="s">
        <v>294</v>
      </c>
      <c r="P5" s="432"/>
      <c r="Q5" s="433"/>
      <c r="R5" s="434"/>
    </row>
    <row r="6" spans="2:18" ht="30.75" thickBot="1" x14ac:dyDescent="0.25">
      <c r="B6" s="394" t="s">
        <v>109</v>
      </c>
      <c r="C6" s="395" t="s">
        <v>89</v>
      </c>
      <c r="D6" s="396" t="s">
        <v>131</v>
      </c>
      <c r="E6" s="397" t="s">
        <v>110</v>
      </c>
      <c r="F6" s="394" t="s">
        <v>109</v>
      </c>
      <c r="G6" s="395" t="s">
        <v>89</v>
      </c>
      <c r="H6" s="396" t="s">
        <v>131</v>
      </c>
      <c r="I6" s="397" t="s">
        <v>110</v>
      </c>
      <c r="J6" s="393"/>
      <c r="K6" s="394" t="s">
        <v>109</v>
      </c>
      <c r="L6" s="395" t="s">
        <v>89</v>
      </c>
      <c r="M6" s="396" t="s">
        <v>131</v>
      </c>
      <c r="N6" s="397" t="s">
        <v>110</v>
      </c>
      <c r="O6" s="394" t="s">
        <v>109</v>
      </c>
      <c r="P6" s="395" t="s">
        <v>89</v>
      </c>
      <c r="Q6" s="396" t="s">
        <v>131</v>
      </c>
      <c r="R6" s="397" t="s">
        <v>110</v>
      </c>
    </row>
    <row r="7" spans="2:18" ht="16.5" thickBot="1" x14ac:dyDescent="0.3">
      <c r="B7" s="398" t="s">
        <v>102</v>
      </c>
      <c r="C7" s="399">
        <v>282905.98700000002</v>
      </c>
      <c r="D7" s="400">
        <v>1300343.682</v>
      </c>
      <c r="E7" s="401">
        <v>360084.50599999999</v>
      </c>
      <c r="F7" s="402" t="s">
        <v>102</v>
      </c>
      <c r="G7" s="403">
        <v>243492.81</v>
      </c>
      <c r="H7" s="404">
        <v>1142142.365</v>
      </c>
      <c r="I7" s="401">
        <v>351271.07299999997</v>
      </c>
      <c r="J7" s="393"/>
      <c r="K7" s="398" t="s">
        <v>102</v>
      </c>
      <c r="L7" s="399">
        <v>98307.48</v>
      </c>
      <c r="M7" s="400">
        <v>452608.68</v>
      </c>
      <c r="N7" s="401">
        <v>80834.934999999998</v>
      </c>
      <c r="O7" s="402" t="s">
        <v>102</v>
      </c>
      <c r="P7" s="403">
        <v>89235.697</v>
      </c>
      <c r="Q7" s="404">
        <v>418529.03600000002</v>
      </c>
      <c r="R7" s="401">
        <v>79445.013999999996</v>
      </c>
    </row>
    <row r="8" spans="2:18" ht="15.75" x14ac:dyDescent="0.25">
      <c r="B8" s="405" t="s">
        <v>69</v>
      </c>
      <c r="C8" s="406">
        <v>167135.098</v>
      </c>
      <c r="D8" s="406">
        <v>768299.00199999998</v>
      </c>
      <c r="E8" s="406">
        <v>212037.97899999999</v>
      </c>
      <c r="F8" s="407" t="s">
        <v>69</v>
      </c>
      <c r="G8" s="408">
        <v>121992.68399999999</v>
      </c>
      <c r="H8" s="409">
        <v>572316.79500000004</v>
      </c>
      <c r="I8" s="410">
        <v>202270.87700000001</v>
      </c>
      <c r="J8" s="393"/>
      <c r="K8" s="405" t="s">
        <v>114</v>
      </c>
      <c r="L8" s="406">
        <v>61726.25</v>
      </c>
      <c r="M8" s="406">
        <v>284231.79599999997</v>
      </c>
      <c r="N8" s="406">
        <v>43256.91</v>
      </c>
      <c r="O8" s="407" t="s">
        <v>114</v>
      </c>
      <c r="P8" s="408">
        <v>39728.305999999997</v>
      </c>
      <c r="Q8" s="409">
        <v>186348.93100000001</v>
      </c>
      <c r="R8" s="410">
        <v>36560</v>
      </c>
    </row>
    <row r="9" spans="2:18" ht="15.75" x14ac:dyDescent="0.25">
      <c r="B9" s="411" t="s">
        <v>136</v>
      </c>
      <c r="C9" s="412">
        <v>28892.503000000001</v>
      </c>
      <c r="D9" s="412">
        <v>132662.31400000001</v>
      </c>
      <c r="E9" s="412">
        <v>47146.534</v>
      </c>
      <c r="F9" s="413" t="s">
        <v>136</v>
      </c>
      <c r="G9" s="414">
        <v>16919.938999999998</v>
      </c>
      <c r="H9" s="415">
        <v>79335.804000000004</v>
      </c>
      <c r="I9" s="416">
        <v>23706.584999999999</v>
      </c>
      <c r="J9" s="393"/>
      <c r="K9" s="411" t="s">
        <v>69</v>
      </c>
      <c r="L9" s="412">
        <v>16864.317999999999</v>
      </c>
      <c r="M9" s="412">
        <v>77696.123000000007</v>
      </c>
      <c r="N9" s="412">
        <v>11682.394</v>
      </c>
      <c r="O9" s="413" t="s">
        <v>69</v>
      </c>
      <c r="P9" s="414">
        <v>22598.313999999998</v>
      </c>
      <c r="Q9" s="415">
        <v>105936.09600000001</v>
      </c>
      <c r="R9" s="416">
        <v>11888.198</v>
      </c>
    </row>
    <row r="10" spans="2:18" ht="15.75" x14ac:dyDescent="0.25">
      <c r="B10" s="411" t="s">
        <v>114</v>
      </c>
      <c r="C10" s="412">
        <v>12658.004999999999</v>
      </c>
      <c r="D10" s="412">
        <v>58112.516000000003</v>
      </c>
      <c r="E10" s="412">
        <v>19851.797999999999</v>
      </c>
      <c r="F10" s="413" t="s">
        <v>114</v>
      </c>
      <c r="G10" s="414">
        <v>16735.900000000001</v>
      </c>
      <c r="H10" s="415">
        <v>78517.652000000002</v>
      </c>
      <c r="I10" s="416">
        <v>22641.43</v>
      </c>
      <c r="J10" s="393"/>
      <c r="K10" s="411" t="s">
        <v>71</v>
      </c>
      <c r="L10" s="412">
        <v>4810.9949999999999</v>
      </c>
      <c r="M10" s="412">
        <v>22147.537</v>
      </c>
      <c r="N10" s="412">
        <v>11068.191999999999</v>
      </c>
      <c r="O10" s="413" t="s">
        <v>122</v>
      </c>
      <c r="P10" s="414">
        <v>4888.6130000000003</v>
      </c>
      <c r="Q10" s="415">
        <v>22903.564999999999</v>
      </c>
      <c r="R10" s="416">
        <v>2407.355</v>
      </c>
    </row>
    <row r="11" spans="2:18" ht="15.75" x14ac:dyDescent="0.25">
      <c r="B11" s="411" t="s">
        <v>219</v>
      </c>
      <c r="C11" s="412">
        <v>6827.5209999999997</v>
      </c>
      <c r="D11" s="412">
        <v>31431.587</v>
      </c>
      <c r="E11" s="412">
        <v>10914.549000000001</v>
      </c>
      <c r="F11" s="413" t="s">
        <v>219</v>
      </c>
      <c r="G11" s="414">
        <v>13593.450999999999</v>
      </c>
      <c r="H11" s="415">
        <v>63704.750999999997</v>
      </c>
      <c r="I11" s="416">
        <v>19200.673999999999</v>
      </c>
      <c r="J11" s="393"/>
      <c r="K11" s="411" t="s">
        <v>68</v>
      </c>
      <c r="L11" s="412">
        <v>2834.3919999999998</v>
      </c>
      <c r="M11" s="412">
        <v>13026.842000000001</v>
      </c>
      <c r="N11" s="412">
        <v>1028.643</v>
      </c>
      <c r="O11" s="413" t="s">
        <v>119</v>
      </c>
      <c r="P11" s="414">
        <v>4030.0740000000001</v>
      </c>
      <c r="Q11" s="415">
        <v>18877.616000000002</v>
      </c>
      <c r="R11" s="416">
        <v>6723.3310000000001</v>
      </c>
    </row>
    <row r="12" spans="2:18" ht="15.75" x14ac:dyDescent="0.25">
      <c r="B12" s="411" t="s">
        <v>129</v>
      </c>
      <c r="C12" s="412">
        <v>6339.9660000000003</v>
      </c>
      <c r="D12" s="412">
        <v>29098.258000000002</v>
      </c>
      <c r="E12" s="412">
        <v>10260.121999999999</v>
      </c>
      <c r="F12" s="413" t="s">
        <v>129</v>
      </c>
      <c r="G12" s="414">
        <v>7431.2169999999996</v>
      </c>
      <c r="H12" s="415">
        <v>34857.260999999999</v>
      </c>
      <c r="I12" s="416">
        <v>9913.6839999999993</v>
      </c>
      <c r="J12" s="393"/>
      <c r="K12" s="411" t="s">
        <v>119</v>
      </c>
      <c r="L12" s="412">
        <v>2665.34</v>
      </c>
      <c r="M12" s="412">
        <v>12314.444</v>
      </c>
      <c r="N12" s="412">
        <v>3372.55</v>
      </c>
      <c r="O12" s="413" t="s">
        <v>68</v>
      </c>
      <c r="P12" s="414">
        <v>3736.7260000000001</v>
      </c>
      <c r="Q12" s="415">
        <v>17584.654999999999</v>
      </c>
      <c r="R12" s="416">
        <v>1516.3889999999999</v>
      </c>
    </row>
    <row r="13" spans="2:18" ht="15.75" x14ac:dyDescent="0.25">
      <c r="B13" s="411" t="s">
        <v>122</v>
      </c>
      <c r="C13" s="412">
        <v>5967.0460000000003</v>
      </c>
      <c r="D13" s="412">
        <v>27430.322</v>
      </c>
      <c r="E13" s="412">
        <v>5633.4359999999997</v>
      </c>
      <c r="F13" s="413" t="s">
        <v>122</v>
      </c>
      <c r="G13" s="414">
        <v>7383.9570000000003</v>
      </c>
      <c r="H13" s="415">
        <v>34642.258999999998</v>
      </c>
      <c r="I13" s="416">
        <v>5465.8190000000004</v>
      </c>
      <c r="J13" s="393"/>
      <c r="K13" s="411" t="s">
        <v>215</v>
      </c>
      <c r="L13" s="412">
        <v>2146.9720000000002</v>
      </c>
      <c r="M13" s="412">
        <v>9822.491</v>
      </c>
      <c r="N13" s="412">
        <v>2095.797</v>
      </c>
      <c r="O13" s="413" t="s">
        <v>71</v>
      </c>
      <c r="P13" s="414">
        <v>3326.7710000000002</v>
      </c>
      <c r="Q13" s="415">
        <v>15592.335999999999</v>
      </c>
      <c r="R13" s="416">
        <v>8000.2860000000001</v>
      </c>
    </row>
    <row r="14" spans="2:18" ht="15.75" x14ac:dyDescent="0.25">
      <c r="B14" s="411" t="s">
        <v>135</v>
      </c>
      <c r="C14" s="412">
        <v>5629.6980000000003</v>
      </c>
      <c r="D14" s="412">
        <v>25946.785</v>
      </c>
      <c r="E14" s="412">
        <v>7700.1959999999999</v>
      </c>
      <c r="F14" s="413" t="s">
        <v>135</v>
      </c>
      <c r="G14" s="414">
        <v>4169.0420000000004</v>
      </c>
      <c r="H14" s="415">
        <v>19573.440999999999</v>
      </c>
      <c r="I14" s="416">
        <v>5306.7579999999998</v>
      </c>
      <c r="J14" s="393"/>
      <c r="K14" s="411" t="s">
        <v>152</v>
      </c>
      <c r="L14" s="412">
        <v>2084.1280000000002</v>
      </c>
      <c r="M14" s="412">
        <v>9633.18</v>
      </c>
      <c r="N14" s="412">
        <v>734.8</v>
      </c>
      <c r="O14" s="413" t="s">
        <v>152</v>
      </c>
      <c r="P14" s="414">
        <v>2707.203</v>
      </c>
      <c r="Q14" s="415">
        <v>12741.325000000001</v>
      </c>
      <c r="R14" s="416">
        <v>1320.498</v>
      </c>
    </row>
    <row r="15" spans="2:18" ht="15.75" x14ac:dyDescent="0.25">
      <c r="B15" s="411" t="s">
        <v>71</v>
      </c>
      <c r="C15" s="412">
        <v>4914.1360000000004</v>
      </c>
      <c r="D15" s="412">
        <v>22631.191999999999</v>
      </c>
      <c r="E15" s="412">
        <v>1783.683</v>
      </c>
      <c r="F15" s="413" t="s">
        <v>119</v>
      </c>
      <c r="G15" s="414">
        <v>4096.973</v>
      </c>
      <c r="H15" s="415">
        <v>19224.473999999998</v>
      </c>
      <c r="I15" s="416">
        <v>2483.9969999999998</v>
      </c>
      <c r="J15" s="393"/>
      <c r="K15" s="411" t="s">
        <v>129</v>
      </c>
      <c r="L15" s="412">
        <v>1498.069</v>
      </c>
      <c r="M15" s="412">
        <v>6879.5140000000001</v>
      </c>
      <c r="N15" s="412">
        <v>1347.539</v>
      </c>
      <c r="O15" s="413" t="s">
        <v>215</v>
      </c>
      <c r="P15" s="414">
        <v>2213.3380000000002</v>
      </c>
      <c r="Q15" s="415">
        <v>10364.244000000001</v>
      </c>
      <c r="R15" s="416">
        <v>1754.674</v>
      </c>
    </row>
    <row r="16" spans="2:18" ht="15.75" x14ac:dyDescent="0.25">
      <c r="B16" s="411" t="s">
        <v>111</v>
      </c>
      <c r="C16" s="412">
        <v>4281.2020000000002</v>
      </c>
      <c r="D16" s="412">
        <v>19645.677</v>
      </c>
      <c r="E16" s="412">
        <v>1376.2339999999999</v>
      </c>
      <c r="F16" s="413" t="s">
        <v>242</v>
      </c>
      <c r="G16" s="414">
        <v>4019.6709999999998</v>
      </c>
      <c r="H16" s="415">
        <v>18808.328000000001</v>
      </c>
      <c r="I16" s="416">
        <v>5739.8010000000004</v>
      </c>
      <c r="J16" s="393"/>
      <c r="K16" s="411" t="s">
        <v>115</v>
      </c>
      <c r="L16" s="412">
        <v>1341.6780000000001</v>
      </c>
      <c r="M16" s="412">
        <v>6127.1260000000002</v>
      </c>
      <c r="N16" s="412">
        <v>4372.4489999999996</v>
      </c>
      <c r="O16" s="413" t="s">
        <v>115</v>
      </c>
      <c r="P16" s="414">
        <v>1730.479</v>
      </c>
      <c r="Q16" s="415">
        <v>8133.1229999999996</v>
      </c>
      <c r="R16" s="416">
        <v>4804.0630000000001</v>
      </c>
    </row>
    <row r="17" spans="2:18" ht="15.75" x14ac:dyDescent="0.25">
      <c r="B17" s="411" t="s">
        <v>164</v>
      </c>
      <c r="C17" s="412">
        <v>3598.7269999999999</v>
      </c>
      <c r="D17" s="412">
        <v>16528.661</v>
      </c>
      <c r="E17" s="412">
        <v>4979.3649999999998</v>
      </c>
      <c r="F17" s="413" t="s">
        <v>153</v>
      </c>
      <c r="G17" s="414">
        <v>3845.384</v>
      </c>
      <c r="H17" s="415">
        <v>18001.218000000001</v>
      </c>
      <c r="I17" s="416">
        <v>5038.6400000000003</v>
      </c>
      <c r="J17" s="393"/>
      <c r="K17" s="411" t="s">
        <v>117</v>
      </c>
      <c r="L17" s="412">
        <v>1066.8309999999999</v>
      </c>
      <c r="M17" s="412">
        <v>4859.3180000000002</v>
      </c>
      <c r="N17" s="412">
        <v>801.51099999999997</v>
      </c>
      <c r="O17" s="413" t="s">
        <v>117</v>
      </c>
      <c r="P17" s="414">
        <v>1689.7739999999999</v>
      </c>
      <c r="Q17" s="415">
        <v>7930.4849999999997</v>
      </c>
      <c r="R17" s="416">
        <v>1593.1110000000001</v>
      </c>
    </row>
    <row r="18" spans="2:18" ht="15.75" x14ac:dyDescent="0.25">
      <c r="B18" s="411" t="s">
        <v>124</v>
      </c>
      <c r="C18" s="412">
        <v>3299.4459999999999</v>
      </c>
      <c r="D18" s="412">
        <v>15163.957</v>
      </c>
      <c r="E18" s="412">
        <v>2164.0810000000001</v>
      </c>
      <c r="F18" s="413" t="s">
        <v>225</v>
      </c>
      <c r="G18" s="414">
        <v>3821.11</v>
      </c>
      <c r="H18" s="415">
        <v>18015.174999999999</v>
      </c>
      <c r="I18" s="416">
        <v>5238.24</v>
      </c>
      <c r="J18" s="393"/>
      <c r="K18" s="411" t="s">
        <v>128</v>
      </c>
      <c r="L18" s="412">
        <v>516.79200000000003</v>
      </c>
      <c r="M18" s="412">
        <v>2390.6379999999999</v>
      </c>
      <c r="N18" s="412">
        <v>425.47300000000001</v>
      </c>
      <c r="O18" s="413" t="s">
        <v>128</v>
      </c>
      <c r="P18" s="414">
        <v>704.57399999999996</v>
      </c>
      <c r="Q18" s="415">
        <v>3281.7370000000001</v>
      </c>
      <c r="R18" s="416">
        <v>965.01599999999996</v>
      </c>
    </row>
    <row r="19" spans="2:18" ht="15.75" x14ac:dyDescent="0.25">
      <c r="B19" s="411" t="s">
        <v>119</v>
      </c>
      <c r="C19" s="412">
        <v>3293.6260000000002</v>
      </c>
      <c r="D19" s="412">
        <v>15149.058999999999</v>
      </c>
      <c r="E19" s="412">
        <v>1960.664</v>
      </c>
      <c r="F19" s="413" t="s">
        <v>124</v>
      </c>
      <c r="G19" s="414">
        <v>3489.0419999999999</v>
      </c>
      <c r="H19" s="415">
        <v>16384.923999999999</v>
      </c>
      <c r="I19" s="416">
        <v>3206.4850000000001</v>
      </c>
      <c r="J19" s="393"/>
      <c r="K19" s="411" t="s">
        <v>116</v>
      </c>
      <c r="L19" s="412">
        <v>364.87900000000002</v>
      </c>
      <c r="M19" s="412">
        <v>1679.7260000000001</v>
      </c>
      <c r="N19" s="412">
        <v>443.39400000000001</v>
      </c>
      <c r="O19" s="413" t="s">
        <v>111</v>
      </c>
      <c r="P19" s="414">
        <v>648.26499999999999</v>
      </c>
      <c r="Q19" s="415">
        <v>3027.1750000000002</v>
      </c>
      <c r="R19" s="416">
        <v>354.065</v>
      </c>
    </row>
    <row r="20" spans="2:18" ht="15.75" x14ac:dyDescent="0.25">
      <c r="B20" s="411" t="s">
        <v>215</v>
      </c>
      <c r="C20" s="412">
        <v>3205.5279999999998</v>
      </c>
      <c r="D20" s="412">
        <v>14772.001</v>
      </c>
      <c r="E20" s="412">
        <v>1667.3030000000001</v>
      </c>
      <c r="F20" s="413" t="s">
        <v>111</v>
      </c>
      <c r="G20" s="414">
        <v>3357.5770000000002</v>
      </c>
      <c r="H20" s="415">
        <v>15768.705</v>
      </c>
      <c r="I20" s="416">
        <v>3469.2660000000001</v>
      </c>
      <c r="J20" s="393"/>
      <c r="K20" s="411" t="s">
        <v>113</v>
      </c>
      <c r="L20" s="412">
        <v>154.94999999999999</v>
      </c>
      <c r="M20" s="412">
        <v>728.79700000000003</v>
      </c>
      <c r="N20" s="412">
        <v>23.995999999999999</v>
      </c>
      <c r="O20" s="413" t="s">
        <v>129</v>
      </c>
      <c r="P20" s="414">
        <v>533.19200000000001</v>
      </c>
      <c r="Q20" s="415">
        <v>2505.8069999999998</v>
      </c>
      <c r="R20" s="416">
        <v>269.23099999999999</v>
      </c>
    </row>
    <row r="21" spans="2:18" ht="15.75" x14ac:dyDescent="0.25">
      <c r="B21" s="411" t="s">
        <v>156</v>
      </c>
      <c r="C21" s="412">
        <v>2594.1379999999999</v>
      </c>
      <c r="D21" s="412">
        <v>11989.897000000001</v>
      </c>
      <c r="E21" s="412">
        <v>790.38199999999995</v>
      </c>
      <c r="F21" s="413" t="s">
        <v>215</v>
      </c>
      <c r="G21" s="414">
        <v>3129.4920000000002</v>
      </c>
      <c r="H21" s="415">
        <v>14691.412</v>
      </c>
      <c r="I21" s="416">
        <v>2011.424</v>
      </c>
      <c r="J21" s="393"/>
      <c r="K21" s="411" t="s">
        <v>121</v>
      </c>
      <c r="L21" s="412">
        <v>125.10299999999999</v>
      </c>
      <c r="M21" s="412">
        <v>582.46199999999999</v>
      </c>
      <c r="N21" s="412">
        <v>76.974999999999994</v>
      </c>
      <c r="O21" s="413" t="s">
        <v>124</v>
      </c>
      <c r="P21" s="414">
        <v>221.10300000000001</v>
      </c>
      <c r="Q21" s="415">
        <v>1047.452</v>
      </c>
      <c r="R21" s="416">
        <v>718.90099999999995</v>
      </c>
    </row>
    <row r="22" spans="2:18" ht="15.75" x14ac:dyDescent="0.25">
      <c r="B22" s="411" t="s">
        <v>120</v>
      </c>
      <c r="C22" s="412">
        <v>2591.2539999999999</v>
      </c>
      <c r="D22" s="412">
        <v>11854.66</v>
      </c>
      <c r="E22" s="412">
        <v>3993.723</v>
      </c>
      <c r="F22" s="413" t="s">
        <v>120</v>
      </c>
      <c r="G22" s="414">
        <v>3001.3490000000002</v>
      </c>
      <c r="H22" s="415">
        <v>14089.194</v>
      </c>
      <c r="I22" s="416">
        <v>4423.7039999999997</v>
      </c>
      <c r="J22" s="393"/>
      <c r="K22" s="411" t="s">
        <v>111</v>
      </c>
      <c r="L22" s="412">
        <v>96.863</v>
      </c>
      <c r="M22" s="412">
        <v>443.52</v>
      </c>
      <c r="N22" s="412">
        <v>100.50700000000001</v>
      </c>
      <c r="O22" s="413" t="s">
        <v>116</v>
      </c>
      <c r="P22" s="414">
        <v>159.64099999999999</v>
      </c>
      <c r="Q22" s="415">
        <v>751.61900000000003</v>
      </c>
      <c r="R22" s="416">
        <v>145.578</v>
      </c>
    </row>
    <row r="23" spans="2:18" ht="16.5" thickBot="1" x14ac:dyDescent="0.3">
      <c r="B23" s="417" t="s">
        <v>153</v>
      </c>
      <c r="C23" s="418">
        <v>2492.7440000000001</v>
      </c>
      <c r="D23" s="418">
        <v>11512.661</v>
      </c>
      <c r="E23" s="418">
        <v>3638.7109999999998</v>
      </c>
      <c r="F23" s="419" t="s">
        <v>71</v>
      </c>
      <c r="G23" s="420">
        <v>2740.4850000000001</v>
      </c>
      <c r="H23" s="421">
        <v>12835.353999999999</v>
      </c>
      <c r="I23" s="422">
        <v>2442.1419999999998</v>
      </c>
      <c r="J23" s="393"/>
      <c r="K23" s="417" t="s">
        <v>124</v>
      </c>
      <c r="L23" s="418">
        <v>7.21</v>
      </c>
      <c r="M23" s="418">
        <v>32.89</v>
      </c>
      <c r="N23" s="418">
        <v>2.8519999999999999</v>
      </c>
      <c r="O23" s="419" t="s">
        <v>127</v>
      </c>
      <c r="P23" s="420">
        <v>151.84200000000001</v>
      </c>
      <c r="Q23" s="421">
        <v>722.66</v>
      </c>
      <c r="R23" s="422">
        <v>57</v>
      </c>
    </row>
    <row r="24" spans="2:18" x14ac:dyDescent="0.2">
      <c r="B24" s="423"/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  <c r="R24" s="423"/>
    </row>
    <row r="25" spans="2:18" x14ac:dyDescent="0.2">
      <c r="B25" s="423"/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423"/>
      <c r="Q25" s="423"/>
      <c r="R25" s="423"/>
    </row>
    <row r="26" spans="2:18" x14ac:dyDescent="0.2">
      <c r="B26" s="423"/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423"/>
      <c r="Q26" s="423"/>
      <c r="R26" s="423"/>
    </row>
    <row r="27" spans="2:18" ht="15.75" x14ac:dyDescent="0.25">
      <c r="B27" s="424" t="s">
        <v>260</v>
      </c>
      <c r="C27" s="425"/>
      <c r="D27" s="424"/>
      <c r="E27" s="424"/>
      <c r="F27" s="424"/>
      <c r="G27" s="426"/>
      <c r="H27" s="424"/>
      <c r="I27" s="426"/>
      <c r="J27" s="426"/>
      <c r="K27" s="424" t="s">
        <v>261</v>
      </c>
      <c r="L27" s="424"/>
      <c r="M27" s="424"/>
      <c r="N27" s="424"/>
      <c r="O27" s="424"/>
      <c r="P27" s="426"/>
      <c r="Q27" s="424"/>
      <c r="R27" s="426"/>
    </row>
    <row r="28" spans="2:18" ht="16.5" thickBot="1" x14ac:dyDescent="0.3">
      <c r="B28" s="427" t="s">
        <v>168</v>
      </c>
      <c r="C28" s="424"/>
      <c r="D28" s="424"/>
      <c r="E28" s="424"/>
      <c r="F28" s="424"/>
      <c r="G28" s="426"/>
      <c r="H28" s="424"/>
      <c r="I28" s="426"/>
      <c r="J28" s="426"/>
      <c r="K28" s="427" t="s">
        <v>168</v>
      </c>
      <c r="L28" s="424"/>
      <c r="M28" s="424"/>
      <c r="N28" s="424"/>
      <c r="O28" s="424"/>
      <c r="P28" s="426"/>
      <c r="Q28" s="424"/>
      <c r="R28" s="426"/>
    </row>
    <row r="29" spans="2:18" ht="16.5" thickBot="1" x14ac:dyDescent="0.3">
      <c r="B29" s="428" t="s">
        <v>107</v>
      </c>
      <c r="C29" s="429"/>
      <c r="D29" s="429"/>
      <c r="E29" s="429"/>
      <c r="F29" s="429"/>
      <c r="G29" s="429"/>
      <c r="H29" s="429"/>
      <c r="I29" s="430"/>
      <c r="J29" s="426"/>
      <c r="K29" s="428" t="s">
        <v>108</v>
      </c>
      <c r="L29" s="429"/>
      <c r="M29" s="429"/>
      <c r="N29" s="429"/>
      <c r="O29" s="429"/>
      <c r="P29" s="429"/>
      <c r="Q29" s="429"/>
      <c r="R29" s="430"/>
    </row>
    <row r="30" spans="2:18" ht="16.5" thickBot="1" x14ac:dyDescent="0.3">
      <c r="B30" s="431" t="s">
        <v>293</v>
      </c>
      <c r="C30" s="432"/>
      <c r="D30" s="433"/>
      <c r="E30" s="434"/>
      <c r="F30" s="431" t="s">
        <v>294</v>
      </c>
      <c r="G30" s="432"/>
      <c r="H30" s="433"/>
      <c r="I30" s="434"/>
      <c r="J30" s="426"/>
      <c r="K30" s="431" t="s">
        <v>293</v>
      </c>
      <c r="L30" s="432"/>
      <c r="M30" s="433"/>
      <c r="N30" s="434"/>
      <c r="O30" s="431" t="s">
        <v>294</v>
      </c>
      <c r="P30" s="432"/>
      <c r="Q30" s="433"/>
      <c r="R30" s="434"/>
    </row>
    <row r="31" spans="2:18" ht="32.25" thickBot="1" x14ac:dyDescent="0.3">
      <c r="B31" s="435" t="s">
        <v>109</v>
      </c>
      <c r="C31" s="436" t="s">
        <v>89</v>
      </c>
      <c r="D31" s="437" t="s">
        <v>131</v>
      </c>
      <c r="E31" s="438" t="s">
        <v>110</v>
      </c>
      <c r="F31" s="435" t="s">
        <v>109</v>
      </c>
      <c r="G31" s="436" t="s">
        <v>89</v>
      </c>
      <c r="H31" s="437" t="s">
        <v>131</v>
      </c>
      <c r="I31" s="438" t="s">
        <v>110</v>
      </c>
      <c r="J31" s="426"/>
      <c r="K31" s="435" t="s">
        <v>109</v>
      </c>
      <c r="L31" s="436" t="s">
        <v>89</v>
      </c>
      <c r="M31" s="437" t="s">
        <v>131</v>
      </c>
      <c r="N31" s="438" t="s">
        <v>110</v>
      </c>
      <c r="O31" s="435" t="s">
        <v>109</v>
      </c>
      <c r="P31" s="436" t="s">
        <v>89</v>
      </c>
      <c r="Q31" s="437" t="s">
        <v>131</v>
      </c>
      <c r="R31" s="438" t="s">
        <v>110</v>
      </c>
    </row>
    <row r="32" spans="2:18" ht="16.5" thickBot="1" x14ac:dyDescent="0.3">
      <c r="B32" s="398" t="s">
        <v>102</v>
      </c>
      <c r="C32" s="399">
        <v>248095.236</v>
      </c>
      <c r="D32" s="400">
        <v>1140873.943</v>
      </c>
      <c r="E32" s="401">
        <v>71891.054999999993</v>
      </c>
      <c r="F32" s="402" t="s">
        <v>102</v>
      </c>
      <c r="G32" s="403">
        <v>217940.89300000001</v>
      </c>
      <c r="H32" s="404">
        <v>1022920.49</v>
      </c>
      <c r="I32" s="401">
        <v>77436.976999999999</v>
      </c>
      <c r="J32" s="426"/>
      <c r="K32" s="398" t="s">
        <v>102</v>
      </c>
      <c r="L32" s="399">
        <v>130154.117</v>
      </c>
      <c r="M32" s="400">
        <v>597943.22600000002</v>
      </c>
      <c r="N32" s="401">
        <v>48970.919000000002</v>
      </c>
      <c r="O32" s="402" t="s">
        <v>102</v>
      </c>
      <c r="P32" s="403">
        <v>125774.58900000001</v>
      </c>
      <c r="Q32" s="404">
        <v>590153.39899999998</v>
      </c>
      <c r="R32" s="401">
        <v>52597.392999999996</v>
      </c>
    </row>
    <row r="33" spans="2:20" ht="15.75" x14ac:dyDescent="0.25">
      <c r="B33" s="405" t="s">
        <v>132</v>
      </c>
      <c r="C33" s="406">
        <v>67759.380999999994</v>
      </c>
      <c r="D33" s="406">
        <v>312996.73700000002</v>
      </c>
      <c r="E33" s="406">
        <v>18250</v>
      </c>
      <c r="F33" s="407" t="s">
        <v>132</v>
      </c>
      <c r="G33" s="408">
        <v>80074.64</v>
      </c>
      <c r="H33" s="409">
        <v>375509.24800000002</v>
      </c>
      <c r="I33" s="410">
        <v>28725</v>
      </c>
      <c r="J33" s="426"/>
      <c r="K33" s="405" t="s">
        <v>69</v>
      </c>
      <c r="L33" s="406">
        <v>46275.735000000001</v>
      </c>
      <c r="M33" s="406">
        <v>212507.677</v>
      </c>
      <c r="N33" s="406">
        <v>20160.249</v>
      </c>
      <c r="O33" s="407" t="s">
        <v>69</v>
      </c>
      <c r="P33" s="408">
        <v>48043.743000000002</v>
      </c>
      <c r="Q33" s="409">
        <v>225504.18599999999</v>
      </c>
      <c r="R33" s="410">
        <v>24773.625</v>
      </c>
    </row>
    <row r="34" spans="2:20" ht="15.75" x14ac:dyDescent="0.25">
      <c r="B34" s="411" t="s">
        <v>69</v>
      </c>
      <c r="C34" s="412">
        <v>36746.972000000002</v>
      </c>
      <c r="D34" s="412">
        <v>168405.448</v>
      </c>
      <c r="E34" s="412">
        <v>11333.179</v>
      </c>
      <c r="F34" s="413" t="s">
        <v>69</v>
      </c>
      <c r="G34" s="414">
        <v>17333.887999999999</v>
      </c>
      <c r="H34" s="415">
        <v>81140.095000000001</v>
      </c>
      <c r="I34" s="416">
        <v>6302.3760000000002</v>
      </c>
      <c r="J34" s="426"/>
      <c r="K34" s="411" t="s">
        <v>215</v>
      </c>
      <c r="L34" s="412">
        <v>17428.183000000001</v>
      </c>
      <c r="M34" s="412">
        <v>80185.038</v>
      </c>
      <c r="N34" s="412">
        <v>4706.2160000000003</v>
      </c>
      <c r="O34" s="413" t="s">
        <v>117</v>
      </c>
      <c r="P34" s="414">
        <v>20624.683000000001</v>
      </c>
      <c r="Q34" s="415">
        <v>96764.383000000002</v>
      </c>
      <c r="R34" s="416">
        <v>5809.0290000000005</v>
      </c>
    </row>
    <row r="35" spans="2:20" ht="15.75" x14ac:dyDescent="0.25">
      <c r="B35" s="411" t="s">
        <v>215</v>
      </c>
      <c r="C35" s="412">
        <v>31458.351999999999</v>
      </c>
      <c r="D35" s="412">
        <v>144263.02900000001</v>
      </c>
      <c r="E35" s="412">
        <v>8988.7489999999998</v>
      </c>
      <c r="F35" s="413" t="s">
        <v>215</v>
      </c>
      <c r="G35" s="414">
        <v>14876.459000000001</v>
      </c>
      <c r="H35" s="415">
        <v>69979.797999999995</v>
      </c>
      <c r="I35" s="416">
        <v>6005.7730000000001</v>
      </c>
      <c r="J35" s="426"/>
      <c r="K35" s="411" t="s">
        <v>117</v>
      </c>
      <c r="L35" s="412">
        <v>16647.606</v>
      </c>
      <c r="M35" s="412">
        <v>76336.038</v>
      </c>
      <c r="N35" s="412">
        <v>5003.6279999999997</v>
      </c>
      <c r="O35" s="413" t="s">
        <v>215</v>
      </c>
      <c r="P35" s="414">
        <v>15607.486999999999</v>
      </c>
      <c r="Q35" s="415">
        <v>73310.009999999995</v>
      </c>
      <c r="R35" s="416">
        <v>5019.6369999999997</v>
      </c>
    </row>
    <row r="36" spans="2:20" ht="15.75" x14ac:dyDescent="0.25">
      <c r="B36" s="411" t="s">
        <v>111</v>
      </c>
      <c r="C36" s="412">
        <v>13508.722</v>
      </c>
      <c r="D36" s="412">
        <v>62144.036999999997</v>
      </c>
      <c r="E36" s="412">
        <v>3949.9140000000002</v>
      </c>
      <c r="F36" s="413" t="s">
        <v>111</v>
      </c>
      <c r="G36" s="414">
        <v>14559.772000000001</v>
      </c>
      <c r="H36" s="415">
        <v>68406.088000000003</v>
      </c>
      <c r="I36" s="416">
        <v>4815.8969999999999</v>
      </c>
      <c r="J36" s="426"/>
      <c r="K36" s="411" t="s">
        <v>68</v>
      </c>
      <c r="L36" s="412">
        <v>15438.732</v>
      </c>
      <c r="M36" s="412">
        <v>70972.036999999997</v>
      </c>
      <c r="N36" s="412">
        <v>5180.6220000000003</v>
      </c>
      <c r="O36" s="413" t="s">
        <v>112</v>
      </c>
      <c r="P36" s="414">
        <v>6754.77</v>
      </c>
      <c r="Q36" s="415">
        <v>31687.535</v>
      </c>
      <c r="R36" s="416">
        <v>2140.0700000000002</v>
      </c>
    </row>
    <row r="37" spans="2:20" ht="15.75" x14ac:dyDescent="0.25">
      <c r="B37" s="411" t="s">
        <v>154</v>
      </c>
      <c r="C37" s="412">
        <v>11343.815000000001</v>
      </c>
      <c r="D37" s="412">
        <v>52332.107000000004</v>
      </c>
      <c r="E37" s="412">
        <v>2898</v>
      </c>
      <c r="F37" s="413" t="s">
        <v>213</v>
      </c>
      <c r="G37" s="414">
        <v>10516.251</v>
      </c>
      <c r="H37" s="415">
        <v>49319.474999999999</v>
      </c>
      <c r="I37" s="416">
        <v>3404.05</v>
      </c>
      <c r="J37" s="426"/>
      <c r="K37" s="411" t="s">
        <v>112</v>
      </c>
      <c r="L37" s="412">
        <v>6105.6639999999998</v>
      </c>
      <c r="M37" s="412">
        <v>27853.401000000002</v>
      </c>
      <c r="N37" s="412">
        <v>1827.2249999999999</v>
      </c>
      <c r="O37" s="413" t="s">
        <v>111</v>
      </c>
      <c r="P37" s="414">
        <v>6523.3339999999998</v>
      </c>
      <c r="Q37" s="415">
        <v>30583.236000000001</v>
      </c>
      <c r="R37" s="416">
        <v>1524.856</v>
      </c>
    </row>
    <row r="38" spans="2:20" ht="15.75" x14ac:dyDescent="0.25">
      <c r="B38" s="411" t="s">
        <v>120</v>
      </c>
      <c r="C38" s="412">
        <v>9282.5499999999993</v>
      </c>
      <c r="D38" s="412">
        <v>42646.9</v>
      </c>
      <c r="E38" s="412">
        <v>2658.89</v>
      </c>
      <c r="F38" s="413" t="s">
        <v>118</v>
      </c>
      <c r="G38" s="414">
        <v>8663.5769999999993</v>
      </c>
      <c r="H38" s="415">
        <v>40605.254999999997</v>
      </c>
      <c r="I38" s="416">
        <v>3322.0619999999999</v>
      </c>
      <c r="J38" s="426"/>
      <c r="K38" s="411" t="s">
        <v>114</v>
      </c>
      <c r="L38" s="412">
        <v>5778.9930000000004</v>
      </c>
      <c r="M38" s="412">
        <v>26698.937000000002</v>
      </c>
      <c r="N38" s="412">
        <v>1580.268</v>
      </c>
      <c r="O38" s="413" t="s">
        <v>68</v>
      </c>
      <c r="P38" s="414">
        <v>5489.1149999999998</v>
      </c>
      <c r="Q38" s="415">
        <v>25706.333999999999</v>
      </c>
      <c r="R38" s="416">
        <v>2344.078</v>
      </c>
    </row>
    <row r="39" spans="2:20" ht="15.75" x14ac:dyDescent="0.25">
      <c r="B39" s="411" t="s">
        <v>153</v>
      </c>
      <c r="C39" s="412">
        <v>6581.8590000000004</v>
      </c>
      <c r="D39" s="412">
        <v>30486.916000000001</v>
      </c>
      <c r="E39" s="412">
        <v>1833.35</v>
      </c>
      <c r="F39" s="413" t="s">
        <v>153</v>
      </c>
      <c r="G39" s="414">
        <v>6105.0529999999999</v>
      </c>
      <c r="H39" s="415">
        <v>28648.92</v>
      </c>
      <c r="I39" s="416">
        <v>1734</v>
      </c>
      <c r="J39" s="426"/>
      <c r="K39" s="411" t="s">
        <v>116</v>
      </c>
      <c r="L39" s="412">
        <v>4234.9160000000002</v>
      </c>
      <c r="M39" s="412">
        <v>19477.942999999999</v>
      </c>
      <c r="N39" s="412">
        <v>1339.213</v>
      </c>
      <c r="O39" s="413" t="s">
        <v>152</v>
      </c>
      <c r="P39" s="414">
        <v>4991.4790000000003</v>
      </c>
      <c r="Q39" s="415">
        <v>23397.734</v>
      </c>
      <c r="R39" s="416">
        <v>2037</v>
      </c>
    </row>
    <row r="40" spans="2:20" ht="15.75" x14ac:dyDescent="0.25">
      <c r="B40" s="411" t="s">
        <v>118</v>
      </c>
      <c r="C40" s="412">
        <v>6136.7780000000002</v>
      </c>
      <c r="D40" s="412">
        <v>28046.521000000001</v>
      </c>
      <c r="E40" s="412">
        <v>1729.0039999999999</v>
      </c>
      <c r="F40" s="413" t="s">
        <v>120</v>
      </c>
      <c r="G40" s="414">
        <v>5181.0690000000004</v>
      </c>
      <c r="H40" s="415">
        <v>24326.361000000001</v>
      </c>
      <c r="I40" s="416">
        <v>1826.422</v>
      </c>
      <c r="J40" s="426"/>
      <c r="K40" s="411" t="s">
        <v>152</v>
      </c>
      <c r="L40" s="412">
        <v>3444.62</v>
      </c>
      <c r="M40" s="412">
        <v>15745.298000000001</v>
      </c>
      <c r="N40" s="412">
        <v>1149.211</v>
      </c>
      <c r="O40" s="413" t="s">
        <v>116</v>
      </c>
      <c r="P40" s="414">
        <v>3815.357</v>
      </c>
      <c r="Q40" s="415">
        <v>17863.732</v>
      </c>
      <c r="R40" s="416">
        <v>900.41099999999994</v>
      </c>
    </row>
    <row r="41" spans="2:20" ht="15.75" x14ac:dyDescent="0.25">
      <c r="B41" s="411" t="s">
        <v>117</v>
      </c>
      <c r="C41" s="412">
        <v>6136.3509999999997</v>
      </c>
      <c r="D41" s="412">
        <v>28069.197</v>
      </c>
      <c r="E41" s="412">
        <v>1936.547</v>
      </c>
      <c r="F41" s="413" t="s">
        <v>136</v>
      </c>
      <c r="G41" s="414">
        <v>4430.1769999999997</v>
      </c>
      <c r="H41" s="415">
        <v>20993.866999999998</v>
      </c>
      <c r="I41" s="416">
        <v>1552.086</v>
      </c>
      <c r="J41" s="426"/>
      <c r="K41" s="411" t="s">
        <v>71</v>
      </c>
      <c r="L41" s="412">
        <v>3018.7860000000001</v>
      </c>
      <c r="M41" s="412">
        <v>13800.63</v>
      </c>
      <c r="N41" s="412">
        <v>1000.907</v>
      </c>
      <c r="O41" s="413" t="s">
        <v>164</v>
      </c>
      <c r="P41" s="414">
        <v>3406.5230000000001</v>
      </c>
      <c r="Q41" s="415">
        <v>16028.138999999999</v>
      </c>
      <c r="R41" s="416">
        <v>1478.123</v>
      </c>
    </row>
    <row r="42" spans="2:20" ht="15.75" x14ac:dyDescent="0.25">
      <c r="B42" s="411" t="s">
        <v>68</v>
      </c>
      <c r="C42" s="412">
        <v>4780.4219999999996</v>
      </c>
      <c r="D42" s="412">
        <v>21935.357</v>
      </c>
      <c r="E42" s="412">
        <v>1471.1980000000001</v>
      </c>
      <c r="F42" s="413" t="s">
        <v>156</v>
      </c>
      <c r="G42" s="414">
        <v>4291.1809999999996</v>
      </c>
      <c r="H42" s="415">
        <v>20129.741999999998</v>
      </c>
      <c r="I42" s="416">
        <v>1323.98</v>
      </c>
      <c r="J42" s="426"/>
      <c r="K42" s="411" t="s">
        <v>122</v>
      </c>
      <c r="L42" s="412">
        <v>2843.4470000000001</v>
      </c>
      <c r="M42" s="412">
        <v>13228.227000000001</v>
      </c>
      <c r="N42" s="412">
        <v>2264.2089999999998</v>
      </c>
      <c r="O42" s="413" t="s">
        <v>114</v>
      </c>
      <c r="P42" s="414">
        <v>1741.7719999999999</v>
      </c>
      <c r="Q42" s="415">
        <v>8135.6319999999996</v>
      </c>
      <c r="R42" s="416">
        <v>868.99</v>
      </c>
    </row>
    <row r="43" spans="2:20" ht="15.75" x14ac:dyDescent="0.25">
      <c r="B43" s="411" t="s">
        <v>213</v>
      </c>
      <c r="C43" s="412">
        <v>3996.6309999999999</v>
      </c>
      <c r="D43" s="412">
        <v>18384.587</v>
      </c>
      <c r="E43" s="412">
        <v>1266</v>
      </c>
      <c r="F43" s="413" t="s">
        <v>115</v>
      </c>
      <c r="G43" s="414">
        <v>4258.8410000000003</v>
      </c>
      <c r="H43" s="415">
        <v>20016.902999999998</v>
      </c>
      <c r="I43" s="416">
        <v>1106.5609999999999</v>
      </c>
      <c r="J43" s="426"/>
      <c r="K43" s="411" t="s">
        <v>115</v>
      </c>
      <c r="L43" s="412">
        <v>2097.8029999999999</v>
      </c>
      <c r="M43" s="412">
        <v>9741.4279999999999</v>
      </c>
      <c r="N43" s="412">
        <v>499.81299999999999</v>
      </c>
      <c r="O43" s="413" t="s">
        <v>122</v>
      </c>
      <c r="P43" s="414">
        <v>1635.057</v>
      </c>
      <c r="Q43" s="415">
        <v>7691.732</v>
      </c>
      <c r="R43" s="416">
        <v>1512.258</v>
      </c>
    </row>
    <row r="44" spans="2:20" ht="15.75" x14ac:dyDescent="0.25">
      <c r="B44" s="411" t="s">
        <v>115</v>
      </c>
      <c r="C44" s="412">
        <v>3404.7310000000002</v>
      </c>
      <c r="D44" s="412">
        <v>15722.102999999999</v>
      </c>
      <c r="E44" s="412">
        <v>909.89599999999996</v>
      </c>
      <c r="F44" s="413" t="s">
        <v>154</v>
      </c>
      <c r="G44" s="414">
        <v>3613.1080000000002</v>
      </c>
      <c r="H44" s="415">
        <v>16952.812999999998</v>
      </c>
      <c r="I44" s="416">
        <v>976.75</v>
      </c>
      <c r="J44" s="426"/>
      <c r="K44" s="411" t="s">
        <v>128</v>
      </c>
      <c r="L44" s="412">
        <v>1770.6980000000001</v>
      </c>
      <c r="M44" s="412">
        <v>8097.7129999999997</v>
      </c>
      <c r="N44" s="412">
        <v>1555.2190000000001</v>
      </c>
      <c r="O44" s="413" t="s">
        <v>129</v>
      </c>
      <c r="P44" s="414">
        <v>1565.1</v>
      </c>
      <c r="Q44" s="415">
        <v>7390.1620000000003</v>
      </c>
      <c r="R44" s="416">
        <v>631.98800000000006</v>
      </c>
    </row>
    <row r="45" spans="2:20" ht="15.75" x14ac:dyDescent="0.25">
      <c r="B45" s="411" t="s">
        <v>124</v>
      </c>
      <c r="C45" s="412">
        <v>3318.6390000000001</v>
      </c>
      <c r="D45" s="412">
        <v>15119.111999999999</v>
      </c>
      <c r="E45" s="412">
        <v>894.14700000000005</v>
      </c>
      <c r="F45" s="413" t="s">
        <v>284</v>
      </c>
      <c r="G45" s="414">
        <v>3105.451</v>
      </c>
      <c r="H45" s="415">
        <v>14642.481</v>
      </c>
      <c r="I45" s="416">
        <v>923</v>
      </c>
      <c r="J45" s="426"/>
      <c r="K45" s="411" t="s">
        <v>129</v>
      </c>
      <c r="L45" s="412">
        <v>1298.7180000000001</v>
      </c>
      <c r="M45" s="412">
        <v>5879.9170000000004</v>
      </c>
      <c r="N45" s="412">
        <v>371</v>
      </c>
      <c r="O45" s="413" t="s">
        <v>123</v>
      </c>
      <c r="P45" s="414">
        <v>1540.22</v>
      </c>
      <c r="Q45" s="415">
        <v>7218.1210000000001</v>
      </c>
      <c r="R45" s="416">
        <v>574.79999999999995</v>
      </c>
      <c r="T45" s="36"/>
    </row>
    <row r="46" spans="2:20" ht="15.75" x14ac:dyDescent="0.25">
      <c r="B46" s="411" t="s">
        <v>135</v>
      </c>
      <c r="C46" s="412">
        <v>3224.1030000000001</v>
      </c>
      <c r="D46" s="412">
        <v>14866.415000000001</v>
      </c>
      <c r="E46" s="412">
        <v>1106.6600000000001</v>
      </c>
      <c r="F46" s="413" t="s">
        <v>225</v>
      </c>
      <c r="G46" s="414">
        <v>2593.9580000000001</v>
      </c>
      <c r="H46" s="415">
        <v>12146.337</v>
      </c>
      <c r="I46" s="416">
        <v>874.95</v>
      </c>
      <c r="J46" s="426"/>
      <c r="K46" s="411" t="s">
        <v>164</v>
      </c>
      <c r="L46" s="412">
        <v>1257.9670000000001</v>
      </c>
      <c r="M46" s="412">
        <v>5855.2520000000004</v>
      </c>
      <c r="N46" s="412">
        <v>324</v>
      </c>
      <c r="O46" s="413" t="s">
        <v>71</v>
      </c>
      <c r="P46" s="414">
        <v>1254.4059999999999</v>
      </c>
      <c r="Q46" s="415">
        <v>5844.52</v>
      </c>
      <c r="R46" s="416">
        <v>516</v>
      </c>
    </row>
    <row r="47" spans="2:20" ht="15.75" x14ac:dyDescent="0.25">
      <c r="B47" s="411" t="s">
        <v>136</v>
      </c>
      <c r="C47" s="412">
        <v>3065.5320000000002</v>
      </c>
      <c r="D47" s="412">
        <v>14098.423000000001</v>
      </c>
      <c r="E47" s="412">
        <v>902.03899999999999</v>
      </c>
      <c r="F47" s="413" t="s">
        <v>124</v>
      </c>
      <c r="G47" s="414">
        <v>2549.768</v>
      </c>
      <c r="H47" s="415">
        <v>11967.602000000001</v>
      </c>
      <c r="I47" s="416">
        <v>916.66099999999994</v>
      </c>
      <c r="J47" s="426"/>
      <c r="K47" s="411" t="s">
        <v>123</v>
      </c>
      <c r="L47" s="412">
        <v>1131.4770000000001</v>
      </c>
      <c r="M47" s="412">
        <v>5175.2110000000002</v>
      </c>
      <c r="N47" s="412">
        <v>294.89699999999999</v>
      </c>
      <c r="O47" s="413" t="s">
        <v>115</v>
      </c>
      <c r="P47" s="414">
        <v>1230.327</v>
      </c>
      <c r="Q47" s="415">
        <v>5761.442</v>
      </c>
      <c r="R47" s="416">
        <v>272.56400000000002</v>
      </c>
    </row>
    <row r="48" spans="2:20" ht="16.5" thickBot="1" x14ac:dyDescent="0.3">
      <c r="B48" s="417" t="s">
        <v>119</v>
      </c>
      <c r="C48" s="418">
        <v>2937.3679999999999</v>
      </c>
      <c r="D48" s="418">
        <v>13526.248</v>
      </c>
      <c r="E48" s="418">
        <v>979.29200000000003</v>
      </c>
      <c r="F48" s="419" t="s">
        <v>113</v>
      </c>
      <c r="G48" s="420">
        <v>2070.0509999999999</v>
      </c>
      <c r="H48" s="421">
        <v>9734.6190000000006</v>
      </c>
      <c r="I48" s="422">
        <v>744.17600000000004</v>
      </c>
      <c r="J48" s="426"/>
      <c r="K48" s="417" t="s">
        <v>121</v>
      </c>
      <c r="L48" s="418">
        <v>391.04500000000002</v>
      </c>
      <c r="M48" s="418">
        <v>1812.2750000000001</v>
      </c>
      <c r="N48" s="418">
        <v>109.575</v>
      </c>
      <c r="O48" s="419" t="s">
        <v>128</v>
      </c>
      <c r="P48" s="420">
        <v>1069.2239999999999</v>
      </c>
      <c r="Q48" s="421">
        <v>5012.1970000000001</v>
      </c>
      <c r="R48" s="422">
        <v>1673.894</v>
      </c>
    </row>
    <row r="49" spans="2:18" ht="15.75" x14ac:dyDescent="0.25">
      <c r="B49" s="439"/>
      <c r="C49" s="440"/>
      <c r="D49" s="440"/>
      <c r="E49" s="440"/>
      <c r="F49" s="439"/>
      <c r="G49" s="441"/>
      <c r="H49" s="441"/>
      <c r="I49" s="441"/>
      <c r="J49" s="442"/>
      <c r="K49" s="439"/>
      <c r="L49" s="440"/>
      <c r="M49" s="440"/>
      <c r="N49" s="440"/>
      <c r="O49" s="439"/>
      <c r="P49" s="441"/>
      <c r="Q49" s="441"/>
      <c r="R49" s="441"/>
    </row>
    <row r="50" spans="2:18" ht="15.75" x14ac:dyDescent="0.25">
      <c r="B50" s="439"/>
      <c r="C50" s="440"/>
      <c r="D50" s="440"/>
      <c r="E50" s="440"/>
      <c r="F50" s="439"/>
      <c r="G50" s="441"/>
      <c r="H50" s="441"/>
      <c r="I50" s="441"/>
      <c r="J50" s="442"/>
      <c r="K50" s="439"/>
      <c r="L50" s="440"/>
      <c r="M50" s="440"/>
      <c r="N50" s="440"/>
      <c r="O50" s="439"/>
      <c r="P50" s="441"/>
      <c r="Q50" s="441"/>
      <c r="R50" s="441"/>
    </row>
    <row r="51" spans="2:18" ht="15.75" x14ac:dyDescent="0.25">
      <c r="B51" s="439"/>
      <c r="C51" s="440"/>
      <c r="D51" s="440"/>
      <c r="E51" s="440"/>
      <c r="F51" s="439"/>
      <c r="G51" s="441"/>
      <c r="H51" s="441"/>
      <c r="I51" s="441"/>
      <c r="J51" s="442"/>
      <c r="K51" s="439"/>
      <c r="L51" s="440"/>
      <c r="M51" s="440"/>
      <c r="N51" s="440"/>
      <c r="O51" s="439"/>
      <c r="P51" s="441"/>
      <c r="Q51" s="441"/>
      <c r="R51" s="441"/>
    </row>
    <row r="52" spans="2:18" ht="15.75" x14ac:dyDescent="0.25">
      <c r="B52" s="443" t="s">
        <v>262</v>
      </c>
      <c r="C52" s="444"/>
      <c r="D52" s="444"/>
      <c r="E52" s="444"/>
      <c r="F52" s="443"/>
      <c r="G52" s="445"/>
      <c r="H52" s="445"/>
      <c r="I52" s="446"/>
      <c r="J52" s="393"/>
      <c r="K52" s="443" t="s">
        <v>263</v>
      </c>
      <c r="L52" s="444"/>
      <c r="M52" s="444"/>
      <c r="N52" s="444"/>
      <c r="O52" s="443"/>
      <c r="P52" s="445"/>
      <c r="Q52" s="445"/>
      <c r="R52" s="446"/>
    </row>
    <row r="53" spans="2:18" ht="16.5" thickBot="1" x14ac:dyDescent="0.3">
      <c r="B53" s="447" t="s">
        <v>168</v>
      </c>
      <c r="C53" s="448"/>
      <c r="D53" s="448"/>
      <c r="E53" s="448"/>
      <c r="F53" s="447"/>
      <c r="G53" s="446"/>
      <c r="H53" s="446"/>
      <c r="I53" s="446"/>
      <c r="J53" s="393"/>
      <c r="K53" s="447" t="s">
        <v>168</v>
      </c>
      <c r="L53" s="448"/>
      <c r="M53" s="448"/>
      <c r="N53" s="448"/>
      <c r="O53" s="447"/>
      <c r="P53" s="446"/>
      <c r="Q53" s="446"/>
      <c r="R53" s="446"/>
    </row>
    <row r="54" spans="2:18" ht="16.5" thickBot="1" x14ac:dyDescent="0.3">
      <c r="B54" s="428" t="s">
        <v>107</v>
      </c>
      <c r="C54" s="429"/>
      <c r="D54" s="429"/>
      <c r="E54" s="429"/>
      <c r="F54" s="429"/>
      <c r="G54" s="429"/>
      <c r="H54" s="429"/>
      <c r="I54" s="430"/>
      <c r="J54" s="393"/>
      <c r="K54" s="428" t="s">
        <v>108</v>
      </c>
      <c r="L54" s="429"/>
      <c r="M54" s="429"/>
      <c r="N54" s="429"/>
      <c r="O54" s="429"/>
      <c r="P54" s="429"/>
      <c r="Q54" s="429"/>
      <c r="R54" s="430"/>
    </row>
    <row r="55" spans="2:18" ht="16.5" thickBot="1" x14ac:dyDescent="0.3">
      <c r="B55" s="431" t="s">
        <v>293</v>
      </c>
      <c r="C55" s="432"/>
      <c r="D55" s="433"/>
      <c r="E55" s="434"/>
      <c r="F55" s="431" t="s">
        <v>294</v>
      </c>
      <c r="G55" s="432"/>
      <c r="H55" s="433"/>
      <c r="I55" s="434"/>
      <c r="J55" s="393"/>
      <c r="K55" s="431" t="s">
        <v>293</v>
      </c>
      <c r="L55" s="432"/>
      <c r="M55" s="433"/>
      <c r="N55" s="434"/>
      <c r="O55" s="431" t="s">
        <v>294</v>
      </c>
      <c r="P55" s="432"/>
      <c r="Q55" s="433"/>
      <c r="R55" s="434"/>
    </row>
    <row r="56" spans="2:18" ht="30.75" thickBot="1" x14ac:dyDescent="0.25">
      <c r="B56" s="394" t="s">
        <v>109</v>
      </c>
      <c r="C56" s="395" t="s">
        <v>89</v>
      </c>
      <c r="D56" s="396" t="s">
        <v>131</v>
      </c>
      <c r="E56" s="397" t="s">
        <v>110</v>
      </c>
      <c r="F56" s="394" t="s">
        <v>109</v>
      </c>
      <c r="G56" s="395" t="s">
        <v>89</v>
      </c>
      <c r="H56" s="396" t="s">
        <v>131</v>
      </c>
      <c r="I56" s="397" t="s">
        <v>110</v>
      </c>
      <c r="J56" s="393"/>
      <c r="K56" s="394" t="s">
        <v>109</v>
      </c>
      <c r="L56" s="395" t="s">
        <v>89</v>
      </c>
      <c r="M56" s="396" t="s">
        <v>131</v>
      </c>
      <c r="N56" s="397" t="s">
        <v>110</v>
      </c>
      <c r="O56" s="394" t="s">
        <v>109</v>
      </c>
      <c r="P56" s="395" t="s">
        <v>89</v>
      </c>
      <c r="Q56" s="396" t="s">
        <v>131</v>
      </c>
      <c r="R56" s="397" t="s">
        <v>110</v>
      </c>
    </row>
    <row r="57" spans="2:18" ht="16.5" thickBot="1" x14ac:dyDescent="0.3">
      <c r="B57" s="398" t="s">
        <v>102</v>
      </c>
      <c r="C57" s="399">
        <v>74085.913</v>
      </c>
      <c r="D57" s="400">
        <v>340415.46899999998</v>
      </c>
      <c r="E57" s="401">
        <v>53760.633999999998</v>
      </c>
      <c r="F57" s="402" t="s">
        <v>102</v>
      </c>
      <c r="G57" s="403">
        <v>90935.445999999996</v>
      </c>
      <c r="H57" s="404">
        <v>426478.50900000002</v>
      </c>
      <c r="I57" s="401">
        <v>56105.654999999999</v>
      </c>
      <c r="J57" s="393"/>
      <c r="K57" s="398" t="s">
        <v>102</v>
      </c>
      <c r="L57" s="399">
        <v>38685.754000000001</v>
      </c>
      <c r="M57" s="400">
        <v>177743.23800000001</v>
      </c>
      <c r="N57" s="401">
        <v>26835.898000000001</v>
      </c>
      <c r="O57" s="402" t="s">
        <v>102</v>
      </c>
      <c r="P57" s="403">
        <v>39055.758000000002</v>
      </c>
      <c r="Q57" s="404">
        <v>183211.36</v>
      </c>
      <c r="R57" s="401">
        <v>23917.005000000001</v>
      </c>
    </row>
    <row r="58" spans="2:18" ht="15.75" x14ac:dyDescent="0.25">
      <c r="B58" s="405" t="s">
        <v>122</v>
      </c>
      <c r="C58" s="406">
        <v>9701.9840000000004</v>
      </c>
      <c r="D58" s="406">
        <v>44575.580999999998</v>
      </c>
      <c r="E58" s="406">
        <v>7042.6989999999996</v>
      </c>
      <c r="F58" s="407" t="s">
        <v>122</v>
      </c>
      <c r="G58" s="408">
        <v>13768.68</v>
      </c>
      <c r="H58" s="409">
        <v>64563.377</v>
      </c>
      <c r="I58" s="410">
        <v>7880.152</v>
      </c>
      <c r="J58" s="393"/>
      <c r="K58" s="405" t="s">
        <v>69</v>
      </c>
      <c r="L58" s="406">
        <v>13053.361999999999</v>
      </c>
      <c r="M58" s="406">
        <v>59998.43</v>
      </c>
      <c r="N58" s="406">
        <v>8655.4959999999992</v>
      </c>
      <c r="O58" s="407" t="s">
        <v>69</v>
      </c>
      <c r="P58" s="408">
        <v>13355.874</v>
      </c>
      <c r="Q58" s="409">
        <v>62660.055999999997</v>
      </c>
      <c r="R58" s="410">
        <v>8691.7379999999994</v>
      </c>
    </row>
    <row r="59" spans="2:18" ht="15.75" x14ac:dyDescent="0.25">
      <c r="B59" s="411" t="s">
        <v>119</v>
      </c>
      <c r="C59" s="412">
        <v>9025.5509999999995</v>
      </c>
      <c r="D59" s="412">
        <v>41462.35</v>
      </c>
      <c r="E59" s="412">
        <v>7619.6409999999996</v>
      </c>
      <c r="F59" s="413" t="s">
        <v>119</v>
      </c>
      <c r="G59" s="414">
        <v>13207.472</v>
      </c>
      <c r="H59" s="415">
        <v>61886.273000000001</v>
      </c>
      <c r="I59" s="416">
        <v>8697.5669999999991</v>
      </c>
      <c r="J59" s="393"/>
      <c r="K59" s="411" t="s">
        <v>117</v>
      </c>
      <c r="L59" s="412">
        <v>8208.75</v>
      </c>
      <c r="M59" s="412">
        <v>37720.332000000002</v>
      </c>
      <c r="N59" s="412">
        <v>8409.6509999999998</v>
      </c>
      <c r="O59" s="413" t="s">
        <v>117</v>
      </c>
      <c r="P59" s="414">
        <v>11107.386</v>
      </c>
      <c r="Q59" s="415">
        <v>52092.894</v>
      </c>
      <c r="R59" s="416">
        <v>8322.518</v>
      </c>
    </row>
    <row r="60" spans="2:18" ht="15.75" x14ac:dyDescent="0.25">
      <c r="B60" s="411" t="s">
        <v>124</v>
      </c>
      <c r="C60" s="412">
        <v>6544.1409999999996</v>
      </c>
      <c r="D60" s="412">
        <v>30078.019</v>
      </c>
      <c r="E60" s="412">
        <v>5280.9009999999998</v>
      </c>
      <c r="F60" s="413" t="s">
        <v>115</v>
      </c>
      <c r="G60" s="414">
        <v>7736.2470000000003</v>
      </c>
      <c r="H60" s="415">
        <v>36285.411999999997</v>
      </c>
      <c r="I60" s="416">
        <v>4715.7640000000001</v>
      </c>
      <c r="J60" s="393"/>
      <c r="K60" s="411" t="s">
        <v>115</v>
      </c>
      <c r="L60" s="412">
        <v>6618.6970000000001</v>
      </c>
      <c r="M60" s="412">
        <v>30406.348000000002</v>
      </c>
      <c r="N60" s="412">
        <v>3536.7460000000001</v>
      </c>
      <c r="O60" s="413" t="s">
        <v>115</v>
      </c>
      <c r="P60" s="414">
        <v>6214.0940000000001</v>
      </c>
      <c r="Q60" s="415">
        <v>29134.021000000001</v>
      </c>
      <c r="R60" s="416">
        <v>2518.4009999999998</v>
      </c>
    </row>
    <row r="61" spans="2:18" ht="15.75" x14ac:dyDescent="0.25">
      <c r="B61" s="411" t="s">
        <v>115</v>
      </c>
      <c r="C61" s="412">
        <v>5804.3370000000004</v>
      </c>
      <c r="D61" s="412">
        <v>26656.386999999999</v>
      </c>
      <c r="E61" s="412">
        <v>4224.549</v>
      </c>
      <c r="F61" s="413" t="s">
        <v>124</v>
      </c>
      <c r="G61" s="414">
        <v>7637.259</v>
      </c>
      <c r="H61" s="415">
        <v>35800.800000000003</v>
      </c>
      <c r="I61" s="416">
        <v>5589.3869999999997</v>
      </c>
      <c r="J61" s="393"/>
      <c r="K61" s="411" t="s">
        <v>116</v>
      </c>
      <c r="L61" s="412">
        <v>6403.0969999999998</v>
      </c>
      <c r="M61" s="412">
        <v>29400.313999999998</v>
      </c>
      <c r="N61" s="412">
        <v>4726.3410000000003</v>
      </c>
      <c r="O61" s="413" t="s">
        <v>116</v>
      </c>
      <c r="P61" s="414">
        <v>4338.4350000000004</v>
      </c>
      <c r="Q61" s="415">
        <v>20345.975999999999</v>
      </c>
      <c r="R61" s="416">
        <v>2663.3710000000001</v>
      </c>
    </row>
    <row r="62" spans="2:18" ht="15.75" x14ac:dyDescent="0.25">
      <c r="B62" s="411" t="s">
        <v>69</v>
      </c>
      <c r="C62" s="412">
        <v>5411.6310000000003</v>
      </c>
      <c r="D62" s="412">
        <v>24800.159</v>
      </c>
      <c r="E62" s="412">
        <v>4950.1779999999999</v>
      </c>
      <c r="F62" s="413" t="s">
        <v>69</v>
      </c>
      <c r="G62" s="414">
        <v>6263.5780000000004</v>
      </c>
      <c r="H62" s="415">
        <v>29386.620999999999</v>
      </c>
      <c r="I62" s="416">
        <v>4334.8389999999999</v>
      </c>
      <c r="J62" s="393"/>
      <c r="K62" s="411" t="s">
        <v>215</v>
      </c>
      <c r="L62" s="412">
        <v>824.53599999999994</v>
      </c>
      <c r="M62" s="412">
        <v>3823.04</v>
      </c>
      <c r="N62" s="412">
        <v>269.92500000000001</v>
      </c>
      <c r="O62" s="413" t="s">
        <v>114</v>
      </c>
      <c r="P62" s="414">
        <v>727.93799999999999</v>
      </c>
      <c r="Q62" s="415">
        <v>3434.518</v>
      </c>
      <c r="R62" s="416">
        <v>351.44099999999997</v>
      </c>
    </row>
    <row r="63" spans="2:18" ht="15.75" x14ac:dyDescent="0.25">
      <c r="B63" s="411" t="s">
        <v>153</v>
      </c>
      <c r="C63" s="412">
        <v>4865.1319999999996</v>
      </c>
      <c r="D63" s="412">
        <v>22446.435000000001</v>
      </c>
      <c r="E63" s="412">
        <v>1523.4749999999999</v>
      </c>
      <c r="F63" s="413" t="s">
        <v>164</v>
      </c>
      <c r="G63" s="414">
        <v>5323.732</v>
      </c>
      <c r="H63" s="415">
        <v>24989.223000000002</v>
      </c>
      <c r="I63" s="416">
        <v>3472.6390000000001</v>
      </c>
      <c r="J63" s="393"/>
      <c r="K63" s="411" t="s">
        <v>113</v>
      </c>
      <c r="L63" s="412">
        <v>540.71299999999997</v>
      </c>
      <c r="M63" s="412">
        <v>2481.8440000000001</v>
      </c>
      <c r="N63" s="412">
        <v>149.47499999999999</v>
      </c>
      <c r="O63" s="413" t="s">
        <v>127</v>
      </c>
      <c r="P63" s="414">
        <v>671.45399999999995</v>
      </c>
      <c r="Q63" s="415">
        <v>3147.3560000000002</v>
      </c>
      <c r="R63" s="416">
        <v>302.85000000000002</v>
      </c>
    </row>
    <row r="64" spans="2:18" ht="15.75" x14ac:dyDescent="0.25">
      <c r="B64" s="411" t="s">
        <v>114</v>
      </c>
      <c r="C64" s="412">
        <v>4298.8450000000003</v>
      </c>
      <c r="D64" s="412">
        <v>19776.758000000002</v>
      </c>
      <c r="E64" s="412">
        <v>4227.49</v>
      </c>
      <c r="F64" s="413" t="s">
        <v>114</v>
      </c>
      <c r="G64" s="414">
        <v>5266.2240000000002</v>
      </c>
      <c r="H64" s="415">
        <v>24705.901000000002</v>
      </c>
      <c r="I64" s="416">
        <v>4371.4189999999999</v>
      </c>
      <c r="J64" s="393"/>
      <c r="K64" s="411" t="s">
        <v>68</v>
      </c>
      <c r="L64" s="412">
        <v>499.822</v>
      </c>
      <c r="M64" s="412">
        <v>2287.1489999999999</v>
      </c>
      <c r="N64" s="412">
        <v>157.55799999999999</v>
      </c>
      <c r="O64" s="413" t="s">
        <v>68</v>
      </c>
      <c r="P64" s="414">
        <v>600.45799999999997</v>
      </c>
      <c r="Q64" s="415">
        <v>2796.817</v>
      </c>
      <c r="R64" s="416">
        <v>256.39299999999997</v>
      </c>
    </row>
    <row r="65" spans="2:18" ht="15.75" x14ac:dyDescent="0.25">
      <c r="B65" s="411" t="s">
        <v>164</v>
      </c>
      <c r="C65" s="412">
        <v>3411.8139999999999</v>
      </c>
      <c r="D65" s="412">
        <v>15719.37</v>
      </c>
      <c r="E65" s="412">
        <v>2755.9650000000001</v>
      </c>
      <c r="F65" s="413" t="s">
        <v>113</v>
      </c>
      <c r="G65" s="414">
        <v>4441.4009999999998</v>
      </c>
      <c r="H65" s="415">
        <v>20829.48</v>
      </c>
      <c r="I65" s="416">
        <v>1782.6590000000001</v>
      </c>
      <c r="J65" s="393"/>
      <c r="K65" s="411" t="s">
        <v>127</v>
      </c>
      <c r="L65" s="412">
        <v>499.81099999999998</v>
      </c>
      <c r="M65" s="412">
        <v>2282.5680000000002</v>
      </c>
      <c r="N65" s="412">
        <v>226.959</v>
      </c>
      <c r="O65" s="413" t="s">
        <v>71</v>
      </c>
      <c r="P65" s="414">
        <v>489.54199999999997</v>
      </c>
      <c r="Q65" s="415">
        <v>2316.8560000000002</v>
      </c>
      <c r="R65" s="416">
        <v>264.42</v>
      </c>
    </row>
    <row r="66" spans="2:18" ht="15.75" x14ac:dyDescent="0.25">
      <c r="B66" s="411" t="s">
        <v>113</v>
      </c>
      <c r="C66" s="412">
        <v>3286.8049999999998</v>
      </c>
      <c r="D66" s="412">
        <v>15088.285</v>
      </c>
      <c r="E66" s="412">
        <v>1923.7260000000001</v>
      </c>
      <c r="F66" s="413" t="s">
        <v>129</v>
      </c>
      <c r="G66" s="414">
        <v>3692.752</v>
      </c>
      <c r="H66" s="415">
        <v>17322.702000000001</v>
      </c>
      <c r="I66" s="416">
        <v>2873.6869999999999</v>
      </c>
      <c r="J66" s="393"/>
      <c r="K66" s="411" t="s">
        <v>71</v>
      </c>
      <c r="L66" s="412">
        <v>448.166</v>
      </c>
      <c r="M66" s="412">
        <v>2065.904</v>
      </c>
      <c r="N66" s="412">
        <v>134.02099999999999</v>
      </c>
      <c r="O66" s="413" t="s">
        <v>113</v>
      </c>
      <c r="P66" s="414">
        <v>427.28699999999998</v>
      </c>
      <c r="Q66" s="415">
        <v>2005.6569999999999</v>
      </c>
      <c r="R66" s="416">
        <v>98.200999999999993</v>
      </c>
    </row>
    <row r="67" spans="2:18" ht="15.75" x14ac:dyDescent="0.25">
      <c r="B67" s="411" t="s">
        <v>215</v>
      </c>
      <c r="C67" s="412">
        <v>3154.7060000000001</v>
      </c>
      <c r="D67" s="412">
        <v>14472.275</v>
      </c>
      <c r="E67" s="412">
        <v>1621.9659999999999</v>
      </c>
      <c r="F67" s="413" t="s">
        <v>215</v>
      </c>
      <c r="G67" s="414">
        <v>3228.9940000000001</v>
      </c>
      <c r="H67" s="415">
        <v>15134.328</v>
      </c>
      <c r="I67" s="416">
        <v>1395.9739999999999</v>
      </c>
      <c r="J67" s="393"/>
      <c r="K67" s="411" t="s">
        <v>114</v>
      </c>
      <c r="L67" s="412">
        <v>391.49700000000001</v>
      </c>
      <c r="M67" s="412">
        <v>1787.691</v>
      </c>
      <c r="N67" s="412">
        <v>155.108</v>
      </c>
      <c r="O67" s="413" t="s">
        <v>215</v>
      </c>
      <c r="P67" s="414">
        <v>358.81900000000002</v>
      </c>
      <c r="Q67" s="415">
        <v>1689.3979999999999</v>
      </c>
      <c r="R67" s="416">
        <v>113.05</v>
      </c>
    </row>
    <row r="68" spans="2:18" ht="15.75" x14ac:dyDescent="0.25">
      <c r="B68" s="411" t="s">
        <v>129</v>
      </c>
      <c r="C68" s="412">
        <v>2536.712</v>
      </c>
      <c r="D68" s="412">
        <v>11670.763999999999</v>
      </c>
      <c r="E68" s="412">
        <v>2352.6469999999999</v>
      </c>
      <c r="F68" s="413" t="s">
        <v>128</v>
      </c>
      <c r="G68" s="414">
        <v>2242.761</v>
      </c>
      <c r="H68" s="415">
        <v>10517.295</v>
      </c>
      <c r="I68" s="416">
        <v>1094.597</v>
      </c>
      <c r="J68" s="393"/>
      <c r="K68" s="411" t="s">
        <v>123</v>
      </c>
      <c r="L68" s="412">
        <v>305.29500000000002</v>
      </c>
      <c r="M68" s="412">
        <v>1397.472</v>
      </c>
      <c r="N68" s="412">
        <v>102</v>
      </c>
      <c r="O68" s="413" t="s">
        <v>112</v>
      </c>
      <c r="P68" s="414">
        <v>252.87100000000001</v>
      </c>
      <c r="Q68" s="415">
        <v>1185.201</v>
      </c>
      <c r="R68" s="416">
        <v>114.715</v>
      </c>
    </row>
    <row r="69" spans="2:18" ht="15.75" x14ac:dyDescent="0.25">
      <c r="B69" s="411" t="s">
        <v>128</v>
      </c>
      <c r="C69" s="412">
        <v>1746.5989999999999</v>
      </c>
      <c r="D69" s="412">
        <v>8031.2839999999997</v>
      </c>
      <c r="E69" s="412">
        <v>1172.509</v>
      </c>
      <c r="F69" s="413" t="s">
        <v>123</v>
      </c>
      <c r="G69" s="414">
        <v>1958.9549999999999</v>
      </c>
      <c r="H69" s="415">
        <v>9191.9580000000005</v>
      </c>
      <c r="I69" s="416">
        <v>1129.4829999999999</v>
      </c>
      <c r="J69" s="393"/>
      <c r="K69" s="411" t="s">
        <v>122</v>
      </c>
      <c r="L69" s="412">
        <v>273.35300000000001</v>
      </c>
      <c r="M69" s="412">
        <v>1246.693</v>
      </c>
      <c r="N69" s="412">
        <v>78.527000000000001</v>
      </c>
      <c r="O69" s="413" t="s">
        <v>152</v>
      </c>
      <c r="P69" s="414">
        <v>167.96799999999999</v>
      </c>
      <c r="Q69" s="415">
        <v>791.20600000000002</v>
      </c>
      <c r="R69" s="416">
        <v>77.56</v>
      </c>
    </row>
    <row r="70" spans="2:18" ht="15.75" x14ac:dyDescent="0.25">
      <c r="B70" s="411" t="s">
        <v>123</v>
      </c>
      <c r="C70" s="412">
        <v>1437.33</v>
      </c>
      <c r="D70" s="412">
        <v>6598.6540000000005</v>
      </c>
      <c r="E70" s="412">
        <v>1127.0540000000001</v>
      </c>
      <c r="F70" s="413" t="s">
        <v>117</v>
      </c>
      <c r="G70" s="414">
        <v>1798.4349999999999</v>
      </c>
      <c r="H70" s="415">
        <v>8433.6669999999995</v>
      </c>
      <c r="I70" s="416">
        <v>901.75300000000004</v>
      </c>
      <c r="J70" s="393"/>
      <c r="K70" s="411" t="s">
        <v>152</v>
      </c>
      <c r="L70" s="412">
        <v>262.56700000000001</v>
      </c>
      <c r="M70" s="412">
        <v>1213.8040000000001</v>
      </c>
      <c r="N70" s="412">
        <v>94.072000000000003</v>
      </c>
      <c r="O70" s="413" t="s">
        <v>111</v>
      </c>
      <c r="P70" s="414">
        <v>127.702</v>
      </c>
      <c r="Q70" s="415">
        <v>600.25</v>
      </c>
      <c r="R70" s="416">
        <v>46.348999999999997</v>
      </c>
    </row>
    <row r="71" spans="2:18" ht="15.75" x14ac:dyDescent="0.25">
      <c r="B71" s="411" t="s">
        <v>117</v>
      </c>
      <c r="C71" s="412">
        <v>1394.9349999999999</v>
      </c>
      <c r="D71" s="412">
        <v>6410.3620000000001</v>
      </c>
      <c r="E71" s="412">
        <v>998.79700000000003</v>
      </c>
      <c r="F71" s="413" t="s">
        <v>71</v>
      </c>
      <c r="G71" s="414">
        <v>1539.59</v>
      </c>
      <c r="H71" s="415">
        <v>7224.5950000000003</v>
      </c>
      <c r="I71" s="416">
        <v>1008.913</v>
      </c>
      <c r="J71" s="393"/>
      <c r="K71" s="411" t="s">
        <v>112</v>
      </c>
      <c r="L71" s="412">
        <v>195.13900000000001</v>
      </c>
      <c r="M71" s="412">
        <v>891.78599999999994</v>
      </c>
      <c r="N71" s="412">
        <v>57.043999999999997</v>
      </c>
      <c r="O71" s="413" t="s">
        <v>161</v>
      </c>
      <c r="P71" s="414">
        <v>77.486999999999995</v>
      </c>
      <c r="Q71" s="415">
        <v>363.32799999999997</v>
      </c>
      <c r="R71" s="416">
        <v>37.793999999999997</v>
      </c>
    </row>
    <row r="72" spans="2:18" ht="15.75" x14ac:dyDescent="0.25">
      <c r="B72" s="411" t="s">
        <v>71</v>
      </c>
      <c r="C72" s="412">
        <v>1196.931</v>
      </c>
      <c r="D72" s="412">
        <v>5494.9520000000002</v>
      </c>
      <c r="E72" s="412">
        <v>884.08799999999997</v>
      </c>
      <c r="F72" s="413" t="s">
        <v>152</v>
      </c>
      <c r="G72" s="414">
        <v>1528.877</v>
      </c>
      <c r="H72" s="415">
        <v>7169.7510000000002</v>
      </c>
      <c r="I72" s="416">
        <v>1035.6759999999999</v>
      </c>
      <c r="J72" s="393"/>
      <c r="K72" s="411" t="s">
        <v>111</v>
      </c>
      <c r="L72" s="412">
        <v>76.741</v>
      </c>
      <c r="M72" s="412">
        <v>352.97699999999998</v>
      </c>
      <c r="N72" s="412">
        <v>31.786999999999999</v>
      </c>
      <c r="O72" s="413" t="s">
        <v>135</v>
      </c>
      <c r="P72" s="414">
        <v>69.72</v>
      </c>
      <c r="Q72" s="415">
        <v>326.98200000000003</v>
      </c>
      <c r="R72" s="416">
        <v>30.454000000000001</v>
      </c>
    </row>
    <row r="73" spans="2:18" ht="16.5" thickBot="1" x14ac:dyDescent="0.3">
      <c r="B73" s="417" t="s">
        <v>152</v>
      </c>
      <c r="C73" s="418">
        <v>1167.2560000000001</v>
      </c>
      <c r="D73" s="418">
        <v>5358.8860000000004</v>
      </c>
      <c r="E73" s="418">
        <v>1016.403</v>
      </c>
      <c r="F73" s="419" t="s">
        <v>112</v>
      </c>
      <c r="G73" s="420">
        <v>1478.7049999999999</v>
      </c>
      <c r="H73" s="421">
        <v>6934.7650000000003</v>
      </c>
      <c r="I73" s="422">
        <v>922.15899999999999</v>
      </c>
      <c r="J73" s="393"/>
      <c r="K73" s="417" t="s">
        <v>161</v>
      </c>
      <c r="L73" s="418">
        <v>54.204999999999998</v>
      </c>
      <c r="M73" s="418">
        <v>248.72399999999999</v>
      </c>
      <c r="N73" s="418">
        <v>37.872</v>
      </c>
      <c r="O73" s="419" t="s">
        <v>121</v>
      </c>
      <c r="P73" s="420">
        <v>47.441000000000003</v>
      </c>
      <c r="Q73" s="421">
        <v>221.79900000000001</v>
      </c>
      <c r="R73" s="422">
        <v>14.065</v>
      </c>
    </row>
    <row r="74" spans="2:18" ht="15.75" x14ac:dyDescent="0.25">
      <c r="B74" s="439"/>
      <c r="C74" s="440"/>
      <c r="D74" s="440"/>
      <c r="E74" s="440"/>
      <c r="F74" s="439"/>
      <c r="G74" s="441"/>
      <c r="H74" s="441"/>
      <c r="I74" s="441"/>
      <c r="J74" s="442"/>
      <c r="K74" s="439"/>
      <c r="L74" s="440"/>
      <c r="M74" s="440"/>
      <c r="N74" s="440"/>
      <c r="O74" s="439"/>
      <c r="P74" s="441"/>
      <c r="Q74" s="441"/>
      <c r="R74" s="441"/>
    </row>
    <row r="75" spans="2:18" ht="15.75" x14ac:dyDescent="0.25">
      <c r="B75" s="439"/>
      <c r="C75" s="440"/>
      <c r="D75" s="440"/>
      <c r="E75" s="440"/>
      <c r="F75" s="439"/>
      <c r="G75" s="441"/>
      <c r="H75" s="441"/>
      <c r="I75" s="441"/>
      <c r="J75" s="442"/>
      <c r="K75" s="439"/>
      <c r="L75" s="440"/>
      <c r="M75" s="440"/>
      <c r="N75" s="440"/>
      <c r="O75" s="439"/>
      <c r="P75" s="441"/>
      <c r="Q75" s="441"/>
      <c r="R75" s="441"/>
    </row>
    <row r="76" spans="2:18" ht="15.75" x14ac:dyDescent="0.25">
      <c r="B76" s="439"/>
      <c r="C76" s="440"/>
      <c r="D76" s="440"/>
      <c r="E76" s="440"/>
      <c r="F76" s="439"/>
      <c r="G76" s="441"/>
      <c r="H76" s="441"/>
      <c r="I76" s="441"/>
      <c r="J76" s="442"/>
      <c r="K76" s="439"/>
      <c r="L76" s="440"/>
      <c r="M76" s="440"/>
      <c r="N76" s="440"/>
      <c r="O76" s="439"/>
      <c r="P76" s="441"/>
      <c r="Q76" s="441"/>
      <c r="R76" s="441"/>
    </row>
    <row r="77" spans="2:18" ht="15.75" x14ac:dyDescent="0.25">
      <c r="B77" s="443" t="s">
        <v>264</v>
      </c>
      <c r="C77" s="444"/>
      <c r="D77" s="444"/>
      <c r="E77" s="444"/>
      <c r="F77" s="443"/>
      <c r="G77" s="445"/>
      <c r="H77" s="445"/>
      <c r="I77" s="445"/>
      <c r="J77" s="393"/>
      <c r="K77" s="443" t="s">
        <v>265</v>
      </c>
      <c r="L77" s="444"/>
      <c r="M77" s="444"/>
      <c r="N77" s="444"/>
      <c r="O77" s="443"/>
      <c r="P77" s="445"/>
      <c r="Q77" s="445"/>
      <c r="R77" s="445"/>
    </row>
    <row r="78" spans="2:18" ht="16.5" thickBot="1" x14ac:dyDescent="0.3">
      <c r="B78" s="447" t="s">
        <v>168</v>
      </c>
      <c r="C78" s="448"/>
      <c r="D78" s="448"/>
      <c r="E78" s="448"/>
      <c r="F78" s="447"/>
      <c r="G78" s="446"/>
      <c r="H78" s="446"/>
      <c r="I78" s="446"/>
      <c r="J78" s="393"/>
      <c r="K78" s="447" t="s">
        <v>168</v>
      </c>
      <c r="L78" s="448"/>
      <c r="M78" s="448"/>
      <c r="N78" s="448"/>
      <c r="O78" s="447"/>
      <c r="P78" s="446"/>
      <c r="Q78" s="446"/>
      <c r="R78" s="446"/>
    </row>
    <row r="79" spans="2:18" ht="16.5" thickBot="1" x14ac:dyDescent="0.3">
      <c r="B79" s="428" t="s">
        <v>107</v>
      </c>
      <c r="C79" s="429"/>
      <c r="D79" s="429"/>
      <c r="E79" s="429"/>
      <c r="F79" s="429"/>
      <c r="G79" s="429"/>
      <c r="H79" s="429"/>
      <c r="I79" s="430"/>
      <c r="J79" s="393"/>
      <c r="K79" s="428" t="s">
        <v>108</v>
      </c>
      <c r="L79" s="429"/>
      <c r="M79" s="429"/>
      <c r="N79" s="429"/>
      <c r="O79" s="429"/>
      <c r="P79" s="429"/>
      <c r="Q79" s="429"/>
      <c r="R79" s="430"/>
    </row>
    <row r="80" spans="2:18" ht="16.5" thickBot="1" x14ac:dyDescent="0.3">
      <c r="B80" s="431" t="s">
        <v>293</v>
      </c>
      <c r="C80" s="432"/>
      <c r="D80" s="433"/>
      <c r="E80" s="434"/>
      <c r="F80" s="431" t="s">
        <v>294</v>
      </c>
      <c r="G80" s="432"/>
      <c r="H80" s="433"/>
      <c r="I80" s="434"/>
      <c r="J80" s="393"/>
      <c r="K80" s="431" t="s">
        <v>293</v>
      </c>
      <c r="L80" s="432"/>
      <c r="M80" s="433"/>
      <c r="N80" s="434"/>
      <c r="O80" s="431" t="s">
        <v>294</v>
      </c>
      <c r="P80" s="432"/>
      <c r="Q80" s="433"/>
      <c r="R80" s="434"/>
    </row>
    <row r="81" spans="2:18" ht="30.75" thickBot="1" x14ac:dyDescent="0.25">
      <c r="B81" s="394" t="s">
        <v>109</v>
      </c>
      <c r="C81" s="395" t="s">
        <v>89</v>
      </c>
      <c r="D81" s="396" t="s">
        <v>131</v>
      </c>
      <c r="E81" s="397" t="s">
        <v>110</v>
      </c>
      <c r="F81" s="394" t="s">
        <v>109</v>
      </c>
      <c r="G81" s="395" t="s">
        <v>89</v>
      </c>
      <c r="H81" s="396" t="s">
        <v>131</v>
      </c>
      <c r="I81" s="397" t="s">
        <v>110</v>
      </c>
      <c r="J81" s="393"/>
      <c r="K81" s="394" t="s">
        <v>109</v>
      </c>
      <c r="L81" s="395" t="s">
        <v>89</v>
      </c>
      <c r="M81" s="396" t="s">
        <v>131</v>
      </c>
      <c r="N81" s="397" t="s">
        <v>110</v>
      </c>
      <c r="O81" s="394" t="s">
        <v>109</v>
      </c>
      <c r="P81" s="395" t="s">
        <v>89</v>
      </c>
      <c r="Q81" s="396" t="s">
        <v>131</v>
      </c>
      <c r="R81" s="397" t="s">
        <v>110</v>
      </c>
    </row>
    <row r="82" spans="2:18" ht="16.5" thickBot="1" x14ac:dyDescent="0.3">
      <c r="B82" s="398" t="s">
        <v>102</v>
      </c>
      <c r="C82" s="399">
        <v>108278.27099999999</v>
      </c>
      <c r="D82" s="400">
        <v>497375.30800000002</v>
      </c>
      <c r="E82" s="401">
        <v>92234.172000000006</v>
      </c>
      <c r="F82" s="402" t="s">
        <v>102</v>
      </c>
      <c r="G82" s="403">
        <v>88779.414999999994</v>
      </c>
      <c r="H82" s="404">
        <v>416411.15100000001</v>
      </c>
      <c r="I82" s="401">
        <v>97103.100999999995</v>
      </c>
      <c r="J82" s="393"/>
      <c r="K82" s="398" t="s">
        <v>102</v>
      </c>
      <c r="L82" s="399">
        <v>40079.305999999997</v>
      </c>
      <c r="M82" s="400">
        <v>184252.08</v>
      </c>
      <c r="N82" s="401">
        <v>54627.915999999997</v>
      </c>
      <c r="O82" s="402" t="s">
        <v>102</v>
      </c>
      <c r="P82" s="403">
        <v>26573.492999999999</v>
      </c>
      <c r="Q82" s="404">
        <v>124676.561</v>
      </c>
      <c r="R82" s="401">
        <v>35746.925000000003</v>
      </c>
    </row>
    <row r="83" spans="2:18" ht="15.75" x14ac:dyDescent="0.25">
      <c r="B83" s="405" t="s">
        <v>215</v>
      </c>
      <c r="C83" s="406">
        <v>28114.685000000001</v>
      </c>
      <c r="D83" s="406">
        <v>129058.569</v>
      </c>
      <c r="E83" s="406">
        <v>26248.391</v>
      </c>
      <c r="F83" s="407" t="s">
        <v>136</v>
      </c>
      <c r="G83" s="408">
        <v>20088.295999999998</v>
      </c>
      <c r="H83" s="409">
        <v>94134.725999999995</v>
      </c>
      <c r="I83" s="410">
        <v>23606.194</v>
      </c>
      <c r="J83" s="393"/>
      <c r="K83" s="405" t="s">
        <v>69</v>
      </c>
      <c r="L83" s="406">
        <v>9069.6460000000006</v>
      </c>
      <c r="M83" s="406">
        <v>41656.303</v>
      </c>
      <c r="N83" s="406">
        <v>11384.865</v>
      </c>
      <c r="O83" s="407" t="s">
        <v>69</v>
      </c>
      <c r="P83" s="408">
        <v>8532.0349999999999</v>
      </c>
      <c r="Q83" s="409">
        <v>40028.442999999999</v>
      </c>
      <c r="R83" s="410">
        <v>11892.495999999999</v>
      </c>
    </row>
    <row r="84" spans="2:18" ht="15.75" x14ac:dyDescent="0.25">
      <c r="B84" s="411" t="s">
        <v>69</v>
      </c>
      <c r="C84" s="412">
        <v>11391.784</v>
      </c>
      <c r="D84" s="412">
        <v>52365.64</v>
      </c>
      <c r="E84" s="412">
        <v>14433.204</v>
      </c>
      <c r="F84" s="413" t="s">
        <v>215</v>
      </c>
      <c r="G84" s="414">
        <v>11984.825000000001</v>
      </c>
      <c r="H84" s="415">
        <v>56152.65</v>
      </c>
      <c r="I84" s="416">
        <v>13837.742</v>
      </c>
      <c r="J84" s="393"/>
      <c r="K84" s="411" t="s">
        <v>215</v>
      </c>
      <c r="L84" s="412">
        <v>5945.3190000000004</v>
      </c>
      <c r="M84" s="412">
        <v>27370.134999999998</v>
      </c>
      <c r="N84" s="412">
        <v>2627.4839999999999</v>
      </c>
      <c r="O84" s="413" t="s">
        <v>68</v>
      </c>
      <c r="P84" s="414">
        <v>4366.7240000000002</v>
      </c>
      <c r="Q84" s="415">
        <v>20497.093000000001</v>
      </c>
      <c r="R84" s="416">
        <v>2292.8359999999998</v>
      </c>
    </row>
    <row r="85" spans="2:18" ht="15.75" x14ac:dyDescent="0.25">
      <c r="B85" s="411" t="s">
        <v>136</v>
      </c>
      <c r="C85" s="412">
        <v>10834.379000000001</v>
      </c>
      <c r="D85" s="412">
        <v>50066.144999999997</v>
      </c>
      <c r="E85" s="412">
        <v>7776.6480000000001</v>
      </c>
      <c r="F85" s="413" t="s">
        <v>167</v>
      </c>
      <c r="G85" s="414">
        <v>6849.585</v>
      </c>
      <c r="H85" s="415">
        <v>32131.441999999999</v>
      </c>
      <c r="I85" s="416">
        <v>6361.0039999999999</v>
      </c>
      <c r="J85" s="393"/>
      <c r="K85" s="411" t="s">
        <v>68</v>
      </c>
      <c r="L85" s="412">
        <v>5931.3329999999996</v>
      </c>
      <c r="M85" s="412">
        <v>27308.645</v>
      </c>
      <c r="N85" s="412">
        <v>2982.8490000000002</v>
      </c>
      <c r="O85" s="413" t="s">
        <v>215</v>
      </c>
      <c r="P85" s="414">
        <v>4211.7380000000003</v>
      </c>
      <c r="Q85" s="415">
        <v>19738.385999999999</v>
      </c>
      <c r="R85" s="416">
        <v>2756.2559999999999</v>
      </c>
    </row>
    <row r="86" spans="2:18" ht="15.75" x14ac:dyDescent="0.25">
      <c r="B86" s="411" t="s">
        <v>167</v>
      </c>
      <c r="C86" s="412">
        <v>7260.01</v>
      </c>
      <c r="D86" s="412">
        <v>33296.546999999999</v>
      </c>
      <c r="E86" s="412">
        <v>5098</v>
      </c>
      <c r="F86" s="413" t="s">
        <v>69</v>
      </c>
      <c r="G86" s="414">
        <v>6440.567</v>
      </c>
      <c r="H86" s="415">
        <v>30198.071</v>
      </c>
      <c r="I86" s="416">
        <v>13692.816999999999</v>
      </c>
      <c r="J86" s="393"/>
      <c r="K86" s="411" t="s">
        <v>117</v>
      </c>
      <c r="L86" s="412">
        <v>3142.5520000000001</v>
      </c>
      <c r="M86" s="412">
        <v>14448.862999999999</v>
      </c>
      <c r="N86" s="412">
        <v>3949.9090000000001</v>
      </c>
      <c r="O86" s="413" t="s">
        <v>117</v>
      </c>
      <c r="P86" s="414">
        <v>2374.837</v>
      </c>
      <c r="Q86" s="415">
        <v>11155.508</v>
      </c>
      <c r="R86" s="416">
        <v>2365.9499999999998</v>
      </c>
    </row>
    <row r="87" spans="2:18" ht="15.75" x14ac:dyDescent="0.25">
      <c r="B87" s="411" t="s">
        <v>170</v>
      </c>
      <c r="C87" s="412">
        <v>4119.8450000000003</v>
      </c>
      <c r="D87" s="412">
        <v>18897.48</v>
      </c>
      <c r="E87" s="412">
        <v>2779.35</v>
      </c>
      <c r="F87" s="413" t="s">
        <v>164</v>
      </c>
      <c r="G87" s="414">
        <v>3724.9209999999998</v>
      </c>
      <c r="H87" s="415">
        <v>17491.278999999999</v>
      </c>
      <c r="I87" s="416">
        <v>2443.047</v>
      </c>
      <c r="J87" s="393"/>
      <c r="K87" s="411" t="s">
        <v>114</v>
      </c>
      <c r="L87" s="412">
        <v>2887.5520000000001</v>
      </c>
      <c r="M87" s="412">
        <v>13311.439</v>
      </c>
      <c r="N87" s="412">
        <v>14451.957</v>
      </c>
      <c r="O87" s="413" t="s">
        <v>111</v>
      </c>
      <c r="P87" s="414">
        <v>913.86199999999997</v>
      </c>
      <c r="Q87" s="415">
        <v>4295.1480000000001</v>
      </c>
      <c r="R87" s="416">
        <v>228.15199999999999</v>
      </c>
    </row>
    <row r="88" spans="2:18" ht="15.75" x14ac:dyDescent="0.25">
      <c r="B88" s="411" t="s">
        <v>169</v>
      </c>
      <c r="C88" s="412">
        <v>3870.2530000000002</v>
      </c>
      <c r="D88" s="412">
        <v>17744.525000000001</v>
      </c>
      <c r="E88" s="412">
        <v>2805.6750000000002</v>
      </c>
      <c r="F88" s="413" t="s">
        <v>242</v>
      </c>
      <c r="G88" s="414">
        <v>3684.3420000000001</v>
      </c>
      <c r="H88" s="415">
        <v>17359.893</v>
      </c>
      <c r="I88" s="416">
        <v>3988.5030000000002</v>
      </c>
      <c r="J88" s="393"/>
      <c r="K88" s="411" t="s">
        <v>115</v>
      </c>
      <c r="L88" s="412">
        <v>2010.84</v>
      </c>
      <c r="M88" s="412">
        <v>9225.6350000000002</v>
      </c>
      <c r="N88" s="412">
        <v>9263.5830000000005</v>
      </c>
      <c r="O88" s="413" t="s">
        <v>119</v>
      </c>
      <c r="P88" s="414">
        <v>712.68399999999997</v>
      </c>
      <c r="Q88" s="415">
        <v>3351.3290000000002</v>
      </c>
      <c r="R88" s="416">
        <v>891.65499999999997</v>
      </c>
    </row>
    <row r="89" spans="2:18" ht="15.75" x14ac:dyDescent="0.25">
      <c r="B89" s="411" t="s">
        <v>111</v>
      </c>
      <c r="C89" s="412">
        <v>3092.9110000000001</v>
      </c>
      <c r="D89" s="412">
        <v>14260.386</v>
      </c>
      <c r="E89" s="412">
        <v>2574.8870000000002</v>
      </c>
      <c r="F89" s="413" t="s">
        <v>111</v>
      </c>
      <c r="G89" s="414">
        <v>3248.35</v>
      </c>
      <c r="H89" s="415">
        <v>15247.831</v>
      </c>
      <c r="I89" s="416">
        <v>2457.4969999999998</v>
      </c>
      <c r="J89" s="393"/>
      <c r="K89" s="411" t="s">
        <v>111</v>
      </c>
      <c r="L89" s="412">
        <v>1920.8889999999999</v>
      </c>
      <c r="M89" s="412">
        <v>8814.3060000000005</v>
      </c>
      <c r="N89" s="412">
        <v>305.67200000000003</v>
      </c>
      <c r="O89" s="413" t="s">
        <v>152</v>
      </c>
      <c r="P89" s="414">
        <v>675.62</v>
      </c>
      <c r="Q89" s="415">
        <v>3157.5819999999999</v>
      </c>
      <c r="R89" s="416">
        <v>726.86599999999999</v>
      </c>
    </row>
    <row r="90" spans="2:18" ht="15.75" x14ac:dyDescent="0.25">
      <c r="B90" s="411" t="s">
        <v>157</v>
      </c>
      <c r="C90" s="412">
        <v>2830.59</v>
      </c>
      <c r="D90" s="412">
        <v>13000.298000000001</v>
      </c>
      <c r="E90" s="412">
        <v>1991</v>
      </c>
      <c r="F90" s="413" t="s">
        <v>169</v>
      </c>
      <c r="G90" s="414">
        <v>3000.9549999999999</v>
      </c>
      <c r="H90" s="415">
        <v>14064.579</v>
      </c>
      <c r="I90" s="416">
        <v>3341</v>
      </c>
      <c r="J90" s="393"/>
      <c r="K90" s="411" t="s">
        <v>136</v>
      </c>
      <c r="L90" s="412">
        <v>1633.375</v>
      </c>
      <c r="M90" s="412">
        <v>7460.4949999999999</v>
      </c>
      <c r="N90" s="412">
        <v>690.79200000000003</v>
      </c>
      <c r="O90" s="413" t="s">
        <v>114</v>
      </c>
      <c r="P90" s="414">
        <v>621.62900000000002</v>
      </c>
      <c r="Q90" s="415">
        <v>2910.7130000000002</v>
      </c>
      <c r="R90" s="416">
        <v>3892.19</v>
      </c>
    </row>
    <row r="91" spans="2:18" ht="15.75" x14ac:dyDescent="0.25">
      <c r="B91" s="411" t="s">
        <v>213</v>
      </c>
      <c r="C91" s="412">
        <v>2677.0390000000002</v>
      </c>
      <c r="D91" s="412">
        <v>12312.213</v>
      </c>
      <c r="E91" s="412">
        <v>1760</v>
      </c>
      <c r="F91" s="413" t="s">
        <v>170</v>
      </c>
      <c r="G91" s="414">
        <v>2931.1089999999999</v>
      </c>
      <c r="H91" s="415">
        <v>13757.656999999999</v>
      </c>
      <c r="I91" s="416">
        <v>2300.1010000000001</v>
      </c>
      <c r="J91" s="393"/>
      <c r="K91" s="411" t="s">
        <v>112</v>
      </c>
      <c r="L91" s="412">
        <v>1440.7260000000001</v>
      </c>
      <c r="M91" s="412">
        <v>6643.1880000000001</v>
      </c>
      <c r="N91" s="412">
        <v>978.024</v>
      </c>
      <c r="O91" s="413" t="s">
        <v>115</v>
      </c>
      <c r="P91" s="414">
        <v>601.46600000000001</v>
      </c>
      <c r="Q91" s="415">
        <v>2820.54</v>
      </c>
      <c r="R91" s="416">
        <v>5299.78</v>
      </c>
    </row>
    <row r="92" spans="2:18" ht="15.75" x14ac:dyDescent="0.25">
      <c r="B92" s="411" t="s">
        <v>68</v>
      </c>
      <c r="C92" s="412">
        <v>2621.8020000000001</v>
      </c>
      <c r="D92" s="412">
        <v>11997.018</v>
      </c>
      <c r="E92" s="412">
        <v>2241.2689999999998</v>
      </c>
      <c r="F92" s="413" t="s">
        <v>153</v>
      </c>
      <c r="G92" s="414">
        <v>2136.761</v>
      </c>
      <c r="H92" s="415">
        <v>10018.571</v>
      </c>
      <c r="I92" s="416">
        <v>2469</v>
      </c>
      <c r="J92" s="393"/>
      <c r="K92" s="411" t="s">
        <v>71</v>
      </c>
      <c r="L92" s="412">
        <v>916.71900000000005</v>
      </c>
      <c r="M92" s="412">
        <v>4202.848</v>
      </c>
      <c r="N92" s="412">
        <v>2515.0239999999999</v>
      </c>
      <c r="O92" s="413" t="s">
        <v>112</v>
      </c>
      <c r="P92" s="414">
        <v>541.41700000000003</v>
      </c>
      <c r="Q92" s="415">
        <v>2530.2710000000002</v>
      </c>
      <c r="R92" s="416">
        <v>167.08</v>
      </c>
    </row>
    <row r="93" spans="2:18" ht="15.75" x14ac:dyDescent="0.25">
      <c r="B93" s="411" t="s">
        <v>153</v>
      </c>
      <c r="C93" s="412">
        <v>2342.0859999999998</v>
      </c>
      <c r="D93" s="412">
        <v>10729.351000000001</v>
      </c>
      <c r="E93" s="412">
        <v>2182</v>
      </c>
      <c r="F93" s="413" t="s">
        <v>282</v>
      </c>
      <c r="G93" s="414">
        <v>1887.68</v>
      </c>
      <c r="H93" s="415">
        <v>8829.7669999999998</v>
      </c>
      <c r="I93" s="416">
        <v>1941.01</v>
      </c>
      <c r="J93" s="393"/>
      <c r="K93" s="411" t="s">
        <v>119</v>
      </c>
      <c r="L93" s="412">
        <v>915.64300000000003</v>
      </c>
      <c r="M93" s="412">
        <v>4182.701</v>
      </c>
      <c r="N93" s="412">
        <v>1142.5340000000001</v>
      </c>
      <c r="O93" s="413" t="s">
        <v>136</v>
      </c>
      <c r="P93" s="414">
        <v>508.05</v>
      </c>
      <c r="Q93" s="415">
        <v>2390.5659999999998</v>
      </c>
      <c r="R93" s="416">
        <v>397.12599999999998</v>
      </c>
    </row>
    <row r="94" spans="2:18" ht="15.75" x14ac:dyDescent="0.25">
      <c r="B94" s="411" t="s">
        <v>119</v>
      </c>
      <c r="C94" s="412">
        <v>2046.1669999999999</v>
      </c>
      <c r="D94" s="412">
        <v>9398.66</v>
      </c>
      <c r="E94" s="412">
        <v>1034.8520000000001</v>
      </c>
      <c r="F94" s="413" t="s">
        <v>121</v>
      </c>
      <c r="G94" s="414">
        <v>1425.7070000000001</v>
      </c>
      <c r="H94" s="415">
        <v>6694.4</v>
      </c>
      <c r="I94" s="416">
        <v>1836.8869999999999</v>
      </c>
      <c r="J94" s="393"/>
      <c r="K94" s="411" t="s">
        <v>164</v>
      </c>
      <c r="L94" s="412">
        <v>835.56899999999996</v>
      </c>
      <c r="M94" s="412">
        <v>3869.0650000000001</v>
      </c>
      <c r="N94" s="412">
        <v>700</v>
      </c>
      <c r="O94" s="413" t="s">
        <v>226</v>
      </c>
      <c r="P94" s="414">
        <v>505.73200000000003</v>
      </c>
      <c r="Q94" s="415">
        <v>2370.087</v>
      </c>
      <c r="R94" s="416">
        <v>836.69500000000005</v>
      </c>
    </row>
    <row r="95" spans="2:18" ht="15.75" x14ac:dyDescent="0.25">
      <c r="B95" s="411" t="s">
        <v>228</v>
      </c>
      <c r="C95" s="412">
        <v>1739.3679999999999</v>
      </c>
      <c r="D95" s="412">
        <v>8018.3159999999998</v>
      </c>
      <c r="E95" s="412">
        <v>1488</v>
      </c>
      <c r="F95" s="413" t="s">
        <v>119</v>
      </c>
      <c r="G95" s="414">
        <v>1392.5440000000001</v>
      </c>
      <c r="H95" s="415">
        <v>6524.049</v>
      </c>
      <c r="I95" s="416">
        <v>764.14599999999996</v>
      </c>
      <c r="J95" s="393"/>
      <c r="K95" s="411" t="s">
        <v>226</v>
      </c>
      <c r="L95" s="412">
        <v>701.45500000000004</v>
      </c>
      <c r="M95" s="412">
        <v>3225.6509999999998</v>
      </c>
      <c r="N95" s="412">
        <v>656.77200000000005</v>
      </c>
      <c r="O95" s="413" t="s">
        <v>127</v>
      </c>
      <c r="P95" s="414">
        <v>431.96</v>
      </c>
      <c r="Q95" s="415">
        <v>2023.8320000000001</v>
      </c>
      <c r="R95" s="416">
        <v>97.138000000000005</v>
      </c>
    </row>
    <row r="96" spans="2:18" ht="15.75" x14ac:dyDescent="0.25">
      <c r="B96" s="411" t="s">
        <v>121</v>
      </c>
      <c r="C96" s="412">
        <v>1561.123</v>
      </c>
      <c r="D96" s="412">
        <v>7158.5020000000004</v>
      </c>
      <c r="E96" s="412">
        <v>1396.7</v>
      </c>
      <c r="F96" s="413" t="s">
        <v>281</v>
      </c>
      <c r="G96" s="414">
        <v>1255.5360000000001</v>
      </c>
      <c r="H96" s="415">
        <v>5918.915</v>
      </c>
      <c r="I96" s="416">
        <v>1577</v>
      </c>
      <c r="J96" s="393"/>
      <c r="K96" s="411" t="s">
        <v>285</v>
      </c>
      <c r="L96" s="412">
        <v>433.56599999999997</v>
      </c>
      <c r="M96" s="412">
        <v>2016.367</v>
      </c>
      <c r="N96" s="412">
        <v>380</v>
      </c>
      <c r="O96" s="413" t="s">
        <v>164</v>
      </c>
      <c r="P96" s="414">
        <v>344.48200000000003</v>
      </c>
      <c r="Q96" s="415">
        <v>1613.7650000000001</v>
      </c>
      <c r="R96" s="416">
        <v>440</v>
      </c>
    </row>
    <row r="97" spans="2:18" ht="15.75" x14ac:dyDescent="0.25">
      <c r="B97" s="411" t="s">
        <v>154</v>
      </c>
      <c r="C97" s="412">
        <v>1505.6610000000001</v>
      </c>
      <c r="D97" s="412">
        <v>6888.0950000000003</v>
      </c>
      <c r="E97" s="412">
        <v>1114.55</v>
      </c>
      <c r="F97" s="413" t="s">
        <v>113</v>
      </c>
      <c r="G97" s="414">
        <v>1176.877</v>
      </c>
      <c r="H97" s="415">
        <v>5506.9120000000003</v>
      </c>
      <c r="I97" s="416">
        <v>761.00699999999995</v>
      </c>
      <c r="J97" s="393"/>
      <c r="K97" s="411" t="s">
        <v>123</v>
      </c>
      <c r="L97" s="412">
        <v>413.35599999999999</v>
      </c>
      <c r="M97" s="412">
        <v>1886.693</v>
      </c>
      <c r="N97" s="412">
        <v>268.26600000000002</v>
      </c>
      <c r="O97" s="413" t="s">
        <v>113</v>
      </c>
      <c r="P97" s="414">
        <v>301.97800000000001</v>
      </c>
      <c r="Q97" s="415">
        <v>1421.1869999999999</v>
      </c>
      <c r="R97" s="416">
        <v>32.799999999999997</v>
      </c>
    </row>
    <row r="98" spans="2:18" ht="16.5" thickBot="1" x14ac:dyDescent="0.3">
      <c r="B98" s="417" t="s">
        <v>120</v>
      </c>
      <c r="C98" s="418">
        <v>1287.1990000000001</v>
      </c>
      <c r="D98" s="418">
        <v>5911.2479999999996</v>
      </c>
      <c r="E98" s="418">
        <v>865.33</v>
      </c>
      <c r="F98" s="419" t="s">
        <v>115</v>
      </c>
      <c r="G98" s="420">
        <v>1159.883</v>
      </c>
      <c r="H98" s="421">
        <v>5444.45</v>
      </c>
      <c r="I98" s="422">
        <v>893.32399999999996</v>
      </c>
      <c r="J98" s="393"/>
      <c r="K98" s="417" t="s">
        <v>127</v>
      </c>
      <c r="L98" s="418">
        <v>383.93099999999998</v>
      </c>
      <c r="M98" s="418">
        <v>1759.5039999999999</v>
      </c>
      <c r="N98" s="418">
        <v>114.08799999999999</v>
      </c>
      <c r="O98" s="419" t="s">
        <v>123</v>
      </c>
      <c r="P98" s="420">
        <v>277.59899999999999</v>
      </c>
      <c r="Q98" s="421">
        <v>1302.8869999999999</v>
      </c>
      <c r="R98" s="422">
        <v>127.733</v>
      </c>
    </row>
    <row r="99" spans="2:18" x14ac:dyDescent="0.2">
      <c r="B99" s="423"/>
      <c r="C99" s="423"/>
      <c r="D99" s="423"/>
      <c r="E99" s="423"/>
      <c r="F99" s="423"/>
      <c r="G99" s="423"/>
      <c r="H99" s="423"/>
      <c r="I99" s="423"/>
      <c r="J99" s="423"/>
      <c r="K99" s="423"/>
      <c r="L99" s="423"/>
      <c r="M99" s="423"/>
      <c r="N99" s="423"/>
      <c r="O99" s="423"/>
      <c r="P99" s="423"/>
      <c r="Q99" s="423"/>
      <c r="R99" s="423"/>
    </row>
    <row r="100" spans="2:18" x14ac:dyDescent="0.2">
      <c r="B100" s="423"/>
      <c r="C100" s="423"/>
      <c r="D100" s="423"/>
      <c r="E100" s="423"/>
      <c r="F100" s="423"/>
      <c r="G100" s="423"/>
      <c r="H100" s="423"/>
      <c r="I100" s="423"/>
      <c r="J100" s="423"/>
      <c r="K100" s="423"/>
      <c r="L100" s="423"/>
      <c r="M100" s="423"/>
      <c r="N100" s="423"/>
      <c r="O100" s="423"/>
      <c r="P100" s="423"/>
      <c r="Q100" s="423"/>
      <c r="R100" s="423"/>
    </row>
    <row r="101" spans="2:18" ht="16.5" x14ac:dyDescent="0.25">
      <c r="B101" s="449"/>
      <c r="C101" s="449"/>
      <c r="D101" s="449"/>
      <c r="E101" s="449"/>
      <c r="F101" s="449"/>
      <c r="G101" s="449"/>
      <c r="H101" s="449"/>
      <c r="I101" s="450"/>
      <c r="J101" s="450"/>
      <c r="K101" s="449"/>
      <c r="L101" s="449"/>
      <c r="M101" s="449"/>
      <c r="N101" s="449"/>
      <c r="O101" s="449"/>
      <c r="P101" s="449"/>
      <c r="Q101" s="449"/>
      <c r="R101" s="450"/>
    </row>
    <row r="102" spans="2:18" ht="15.75" x14ac:dyDescent="0.25">
      <c r="B102" s="424" t="s">
        <v>266</v>
      </c>
      <c r="C102" s="424"/>
      <c r="D102" s="424"/>
      <c r="E102" s="424"/>
      <c r="F102" s="424"/>
      <c r="G102" s="426"/>
      <c r="H102" s="426"/>
      <c r="I102" s="426"/>
      <c r="J102" s="426"/>
      <c r="K102" s="424" t="s">
        <v>267</v>
      </c>
      <c r="L102" s="424"/>
      <c r="M102" s="424"/>
      <c r="N102" s="424"/>
      <c r="O102" s="424"/>
      <c r="P102" s="426"/>
      <c r="Q102" s="426"/>
      <c r="R102" s="426"/>
    </row>
    <row r="103" spans="2:18" ht="16.5" thickBot="1" x14ac:dyDescent="0.3">
      <c r="B103" s="427" t="s">
        <v>168</v>
      </c>
      <c r="C103" s="424"/>
      <c r="D103" s="424"/>
      <c r="E103" s="424"/>
      <c r="F103" s="424"/>
      <c r="G103" s="426"/>
      <c r="H103" s="426"/>
      <c r="I103" s="426"/>
      <c r="J103" s="426"/>
      <c r="K103" s="427" t="s">
        <v>168</v>
      </c>
      <c r="L103" s="424"/>
      <c r="M103" s="424"/>
      <c r="N103" s="424"/>
      <c r="O103" s="424"/>
      <c r="P103" s="426"/>
      <c r="Q103" s="426"/>
      <c r="R103" s="426"/>
    </row>
    <row r="104" spans="2:18" ht="16.5" thickBot="1" x14ac:dyDescent="0.3">
      <c r="B104" s="428" t="s">
        <v>107</v>
      </c>
      <c r="C104" s="429"/>
      <c r="D104" s="429"/>
      <c r="E104" s="429"/>
      <c r="F104" s="429"/>
      <c r="G104" s="429"/>
      <c r="H104" s="429"/>
      <c r="I104" s="430"/>
      <c r="J104" s="426"/>
      <c r="K104" s="428" t="s">
        <v>108</v>
      </c>
      <c r="L104" s="429"/>
      <c r="M104" s="429"/>
      <c r="N104" s="429"/>
      <c r="O104" s="429"/>
      <c r="P104" s="429"/>
      <c r="Q104" s="429"/>
      <c r="R104" s="430"/>
    </row>
    <row r="105" spans="2:18" ht="16.5" thickBot="1" x14ac:dyDescent="0.3">
      <c r="B105" s="431" t="s">
        <v>293</v>
      </c>
      <c r="C105" s="432"/>
      <c r="D105" s="433"/>
      <c r="E105" s="434"/>
      <c r="F105" s="431" t="s">
        <v>294</v>
      </c>
      <c r="G105" s="432"/>
      <c r="H105" s="433"/>
      <c r="I105" s="434"/>
      <c r="J105" s="426"/>
      <c r="K105" s="431" t="s">
        <v>293</v>
      </c>
      <c r="L105" s="432"/>
      <c r="M105" s="433"/>
      <c r="N105" s="434"/>
      <c r="O105" s="431" t="s">
        <v>294</v>
      </c>
      <c r="P105" s="432"/>
      <c r="Q105" s="433"/>
      <c r="R105" s="434"/>
    </row>
    <row r="106" spans="2:18" ht="32.25" thickBot="1" x14ac:dyDescent="0.3">
      <c r="B106" s="435" t="s">
        <v>109</v>
      </c>
      <c r="C106" s="436" t="s">
        <v>89</v>
      </c>
      <c r="D106" s="437" t="s">
        <v>131</v>
      </c>
      <c r="E106" s="438" t="s">
        <v>110</v>
      </c>
      <c r="F106" s="435" t="s">
        <v>109</v>
      </c>
      <c r="G106" s="436" t="s">
        <v>89</v>
      </c>
      <c r="H106" s="437" t="s">
        <v>131</v>
      </c>
      <c r="I106" s="438" t="s">
        <v>110</v>
      </c>
      <c r="J106" s="426"/>
      <c r="K106" s="435" t="s">
        <v>109</v>
      </c>
      <c r="L106" s="436" t="s">
        <v>89</v>
      </c>
      <c r="M106" s="437" t="s">
        <v>131</v>
      </c>
      <c r="N106" s="438" t="s">
        <v>110</v>
      </c>
      <c r="O106" s="435" t="s">
        <v>109</v>
      </c>
      <c r="P106" s="436" t="s">
        <v>89</v>
      </c>
      <c r="Q106" s="437" t="s">
        <v>131</v>
      </c>
      <c r="R106" s="438" t="s">
        <v>110</v>
      </c>
    </row>
    <row r="107" spans="2:18" ht="16.5" thickBot="1" x14ac:dyDescent="0.3">
      <c r="B107" s="398" t="s">
        <v>102</v>
      </c>
      <c r="C107" s="399">
        <v>210214.94</v>
      </c>
      <c r="D107" s="400">
        <v>965423.12899999996</v>
      </c>
      <c r="E107" s="401">
        <v>35036.911</v>
      </c>
      <c r="F107" s="402" t="s">
        <v>102</v>
      </c>
      <c r="G107" s="403">
        <v>182931.057</v>
      </c>
      <c r="H107" s="404">
        <v>858303.27399999998</v>
      </c>
      <c r="I107" s="401">
        <v>37114.712</v>
      </c>
      <c r="J107" s="426"/>
      <c r="K107" s="398" t="s">
        <v>102</v>
      </c>
      <c r="L107" s="399">
        <v>60996.697999999997</v>
      </c>
      <c r="M107" s="400">
        <v>280248.27500000002</v>
      </c>
      <c r="N107" s="401">
        <v>10342.143</v>
      </c>
      <c r="O107" s="402" t="s">
        <v>102</v>
      </c>
      <c r="P107" s="403">
        <v>39701.565000000002</v>
      </c>
      <c r="Q107" s="404">
        <v>186615.334</v>
      </c>
      <c r="R107" s="401">
        <v>6142.7629999999999</v>
      </c>
    </row>
    <row r="108" spans="2:18" ht="15.75" x14ac:dyDescent="0.25">
      <c r="B108" s="405" t="s">
        <v>215</v>
      </c>
      <c r="C108" s="406">
        <v>32601.626</v>
      </c>
      <c r="D108" s="406">
        <v>149547.28099999999</v>
      </c>
      <c r="E108" s="406">
        <v>5207.7430000000004</v>
      </c>
      <c r="F108" s="407" t="s">
        <v>115</v>
      </c>
      <c r="G108" s="408">
        <v>33130.497000000003</v>
      </c>
      <c r="H108" s="409">
        <v>155382.149</v>
      </c>
      <c r="I108" s="410">
        <v>7082.6760000000004</v>
      </c>
      <c r="J108" s="426"/>
      <c r="K108" s="405" t="s">
        <v>69</v>
      </c>
      <c r="L108" s="406">
        <v>16591.573</v>
      </c>
      <c r="M108" s="406">
        <v>76379.514999999999</v>
      </c>
      <c r="N108" s="406">
        <v>2775.0889999999999</v>
      </c>
      <c r="O108" s="407" t="s">
        <v>117</v>
      </c>
      <c r="P108" s="408">
        <v>11586.281000000001</v>
      </c>
      <c r="Q108" s="409">
        <v>54518.06</v>
      </c>
      <c r="R108" s="410">
        <v>1498.663</v>
      </c>
    </row>
    <row r="109" spans="2:18" ht="15.75" x14ac:dyDescent="0.25">
      <c r="B109" s="411" t="s">
        <v>115</v>
      </c>
      <c r="C109" s="412">
        <v>28961.262999999999</v>
      </c>
      <c r="D109" s="412">
        <v>133297.24600000001</v>
      </c>
      <c r="E109" s="412">
        <v>4632.0290000000005</v>
      </c>
      <c r="F109" s="413" t="s">
        <v>215</v>
      </c>
      <c r="G109" s="414">
        <v>26771.253000000001</v>
      </c>
      <c r="H109" s="415">
        <v>125858.06200000001</v>
      </c>
      <c r="I109" s="416">
        <v>5858.6710000000003</v>
      </c>
      <c r="J109" s="426"/>
      <c r="K109" s="411" t="s">
        <v>215</v>
      </c>
      <c r="L109" s="412">
        <v>10934.671</v>
      </c>
      <c r="M109" s="412">
        <v>50461.169000000002</v>
      </c>
      <c r="N109" s="412">
        <v>1738.2919999999999</v>
      </c>
      <c r="O109" s="413" t="s">
        <v>69</v>
      </c>
      <c r="P109" s="414">
        <v>11135.013999999999</v>
      </c>
      <c r="Q109" s="415">
        <v>52289.49</v>
      </c>
      <c r="R109" s="416">
        <v>1672.7539999999999</v>
      </c>
    </row>
    <row r="110" spans="2:18" ht="15.75" x14ac:dyDescent="0.25">
      <c r="B110" s="411" t="s">
        <v>68</v>
      </c>
      <c r="C110" s="412">
        <v>28581.498</v>
      </c>
      <c r="D110" s="412">
        <v>131617.098</v>
      </c>
      <c r="E110" s="412">
        <v>4703.4279999999999</v>
      </c>
      <c r="F110" s="413" t="s">
        <v>68</v>
      </c>
      <c r="G110" s="414">
        <v>15135.253000000001</v>
      </c>
      <c r="H110" s="415">
        <v>70965.089000000007</v>
      </c>
      <c r="I110" s="416">
        <v>2697.96</v>
      </c>
      <c r="J110" s="426"/>
      <c r="K110" s="411" t="s">
        <v>117</v>
      </c>
      <c r="L110" s="412">
        <v>10666.285</v>
      </c>
      <c r="M110" s="412">
        <v>48765.752999999997</v>
      </c>
      <c r="N110" s="412">
        <v>1665.4549999999999</v>
      </c>
      <c r="O110" s="413" t="s">
        <v>215</v>
      </c>
      <c r="P110" s="414">
        <v>4990.509</v>
      </c>
      <c r="Q110" s="415">
        <v>23435.451000000001</v>
      </c>
      <c r="R110" s="416">
        <v>817.42100000000005</v>
      </c>
    </row>
    <row r="111" spans="2:18" ht="15.75" x14ac:dyDescent="0.25">
      <c r="B111" s="411" t="s">
        <v>69</v>
      </c>
      <c r="C111" s="412">
        <v>21506.879000000001</v>
      </c>
      <c r="D111" s="412">
        <v>98873.813999999998</v>
      </c>
      <c r="E111" s="412">
        <v>3762.3270000000002</v>
      </c>
      <c r="F111" s="413" t="s">
        <v>69</v>
      </c>
      <c r="G111" s="414">
        <v>14411.141</v>
      </c>
      <c r="H111" s="415">
        <v>67693.822</v>
      </c>
      <c r="I111" s="416">
        <v>2970.1779999999999</v>
      </c>
      <c r="J111" s="426"/>
      <c r="K111" s="411" t="s">
        <v>123</v>
      </c>
      <c r="L111" s="412">
        <v>4917.9380000000001</v>
      </c>
      <c r="M111" s="412">
        <v>22536.855</v>
      </c>
      <c r="N111" s="412">
        <v>961.6</v>
      </c>
      <c r="O111" s="413" t="s">
        <v>68</v>
      </c>
      <c r="P111" s="414">
        <v>3996.2289999999998</v>
      </c>
      <c r="Q111" s="415">
        <v>18785.103999999999</v>
      </c>
      <c r="R111" s="416">
        <v>653</v>
      </c>
    </row>
    <row r="112" spans="2:18" ht="15.75" x14ac:dyDescent="0.25">
      <c r="B112" s="411" t="s">
        <v>117</v>
      </c>
      <c r="C112" s="412">
        <v>15948.137000000001</v>
      </c>
      <c r="D112" s="412">
        <v>73236.857999999993</v>
      </c>
      <c r="E112" s="412">
        <v>2760.6979999999999</v>
      </c>
      <c r="F112" s="413" t="s">
        <v>124</v>
      </c>
      <c r="G112" s="414">
        <v>14318.971</v>
      </c>
      <c r="H112" s="415">
        <v>67114.070999999996</v>
      </c>
      <c r="I112" s="416">
        <v>2818.2170000000001</v>
      </c>
      <c r="J112" s="426"/>
      <c r="K112" s="411" t="s">
        <v>112</v>
      </c>
      <c r="L112" s="412">
        <v>4644.2539999999999</v>
      </c>
      <c r="M112" s="412">
        <v>21223.041000000001</v>
      </c>
      <c r="N112" s="412">
        <v>875.89499999999998</v>
      </c>
      <c r="O112" s="413" t="s">
        <v>112</v>
      </c>
      <c r="P112" s="414">
        <v>2499.6889999999999</v>
      </c>
      <c r="Q112" s="415">
        <v>11750.662</v>
      </c>
      <c r="R112" s="416">
        <v>428.91399999999999</v>
      </c>
    </row>
    <row r="113" spans="2:18" ht="15.75" x14ac:dyDescent="0.25">
      <c r="B113" s="411" t="s">
        <v>124</v>
      </c>
      <c r="C113" s="412">
        <v>13814.093000000001</v>
      </c>
      <c r="D113" s="412">
        <v>63245.743999999999</v>
      </c>
      <c r="E113" s="412">
        <v>2338.241</v>
      </c>
      <c r="F113" s="413" t="s">
        <v>71</v>
      </c>
      <c r="G113" s="414">
        <v>11254.772999999999</v>
      </c>
      <c r="H113" s="415">
        <v>52818.400000000001</v>
      </c>
      <c r="I113" s="416">
        <v>2362.7109999999998</v>
      </c>
      <c r="J113" s="426"/>
      <c r="K113" s="411" t="s">
        <v>121</v>
      </c>
      <c r="L113" s="412">
        <v>3773.66</v>
      </c>
      <c r="M113" s="412">
        <v>17390.558000000001</v>
      </c>
      <c r="N113" s="412">
        <v>711.46400000000006</v>
      </c>
      <c r="O113" s="413" t="s">
        <v>277</v>
      </c>
      <c r="P113" s="414">
        <v>1152.26</v>
      </c>
      <c r="Q113" s="415">
        <v>5412.549</v>
      </c>
      <c r="R113" s="416">
        <v>189</v>
      </c>
    </row>
    <row r="114" spans="2:18" ht="15.75" x14ac:dyDescent="0.25">
      <c r="B114" s="411" t="s">
        <v>114</v>
      </c>
      <c r="C114" s="412">
        <v>11270.013999999999</v>
      </c>
      <c r="D114" s="412">
        <v>51798.531000000003</v>
      </c>
      <c r="E114" s="412">
        <v>1838.489</v>
      </c>
      <c r="F114" s="413" t="s">
        <v>114</v>
      </c>
      <c r="G114" s="414">
        <v>9703.9439999999995</v>
      </c>
      <c r="H114" s="415">
        <v>45564.500999999997</v>
      </c>
      <c r="I114" s="416">
        <v>2016.856</v>
      </c>
      <c r="J114" s="426"/>
      <c r="K114" s="411" t="s">
        <v>68</v>
      </c>
      <c r="L114" s="412">
        <v>3424.4270000000001</v>
      </c>
      <c r="M114" s="412">
        <v>15747.365</v>
      </c>
      <c r="N114" s="412">
        <v>659.20699999999999</v>
      </c>
      <c r="O114" s="413" t="s">
        <v>121</v>
      </c>
      <c r="P114" s="414">
        <v>1080.6030000000001</v>
      </c>
      <c r="Q114" s="415">
        <v>5090.585</v>
      </c>
      <c r="R114" s="416">
        <v>180.97200000000001</v>
      </c>
    </row>
    <row r="115" spans="2:18" ht="15.75" x14ac:dyDescent="0.25">
      <c r="B115" s="411" t="s">
        <v>129</v>
      </c>
      <c r="C115" s="412">
        <v>9864.5519999999997</v>
      </c>
      <c r="D115" s="412">
        <v>45138.938999999998</v>
      </c>
      <c r="E115" s="412">
        <v>1864.5709999999999</v>
      </c>
      <c r="F115" s="413" t="s">
        <v>154</v>
      </c>
      <c r="G115" s="414">
        <v>9062.5529999999999</v>
      </c>
      <c r="H115" s="415">
        <v>42463.586000000003</v>
      </c>
      <c r="I115" s="416">
        <v>1546.4749999999999</v>
      </c>
      <c r="J115" s="426"/>
      <c r="K115" s="411" t="s">
        <v>114</v>
      </c>
      <c r="L115" s="412">
        <v>1502.2139999999999</v>
      </c>
      <c r="M115" s="412">
        <v>6896.48</v>
      </c>
      <c r="N115" s="412">
        <v>220.99700000000001</v>
      </c>
      <c r="O115" s="413" t="s">
        <v>111</v>
      </c>
      <c r="P115" s="414">
        <v>761.40599999999995</v>
      </c>
      <c r="Q115" s="415">
        <v>3601.317</v>
      </c>
      <c r="R115" s="416">
        <v>190.45500000000001</v>
      </c>
    </row>
    <row r="116" spans="2:18" ht="15.75" x14ac:dyDescent="0.25">
      <c r="B116" s="411" t="s">
        <v>113</v>
      </c>
      <c r="C116" s="412">
        <v>7184.2929999999997</v>
      </c>
      <c r="D116" s="412">
        <v>32900.39</v>
      </c>
      <c r="E116" s="412">
        <v>1163.8230000000001</v>
      </c>
      <c r="F116" s="413" t="s">
        <v>129</v>
      </c>
      <c r="G116" s="414">
        <v>7490.1210000000001</v>
      </c>
      <c r="H116" s="415">
        <v>35101.682999999997</v>
      </c>
      <c r="I116" s="416">
        <v>1540.365</v>
      </c>
      <c r="J116" s="426"/>
      <c r="K116" s="411" t="s">
        <v>111</v>
      </c>
      <c r="L116" s="412">
        <v>990.72699999999998</v>
      </c>
      <c r="M116" s="412">
        <v>4502.2809999999999</v>
      </c>
      <c r="N116" s="412">
        <v>163.048</v>
      </c>
      <c r="O116" s="413" t="s">
        <v>164</v>
      </c>
      <c r="P116" s="414">
        <v>643.80600000000004</v>
      </c>
      <c r="Q116" s="415">
        <v>3028.2869999999998</v>
      </c>
      <c r="R116" s="416">
        <v>114.804</v>
      </c>
    </row>
    <row r="117" spans="2:18" ht="15.75" x14ac:dyDescent="0.25">
      <c r="B117" s="411" t="s">
        <v>71</v>
      </c>
      <c r="C117" s="412">
        <v>6701.21</v>
      </c>
      <c r="D117" s="412">
        <v>30859.13</v>
      </c>
      <c r="E117" s="412">
        <v>1053.5260000000001</v>
      </c>
      <c r="F117" s="413" t="s">
        <v>286</v>
      </c>
      <c r="G117" s="414">
        <v>5686.3130000000001</v>
      </c>
      <c r="H117" s="415">
        <v>26467.387999999999</v>
      </c>
      <c r="I117" s="416">
        <v>1298.3499999999999</v>
      </c>
      <c r="J117" s="426"/>
      <c r="K117" s="411" t="s">
        <v>113</v>
      </c>
      <c r="L117" s="412">
        <v>927.50199999999995</v>
      </c>
      <c r="M117" s="412">
        <v>4255.4549999999999</v>
      </c>
      <c r="N117" s="412">
        <v>139.60300000000001</v>
      </c>
      <c r="O117" s="413" t="s">
        <v>123</v>
      </c>
      <c r="P117" s="414">
        <v>504.19900000000001</v>
      </c>
      <c r="Q117" s="415">
        <v>2373.3679999999999</v>
      </c>
      <c r="R117" s="416">
        <v>88.8</v>
      </c>
    </row>
    <row r="118" spans="2:18" ht="15.75" x14ac:dyDescent="0.25">
      <c r="B118" s="411" t="s">
        <v>111</v>
      </c>
      <c r="C118" s="412">
        <v>5818.31</v>
      </c>
      <c r="D118" s="412">
        <v>26687.35</v>
      </c>
      <c r="E118" s="412">
        <v>968.95100000000002</v>
      </c>
      <c r="F118" s="413" t="s">
        <v>213</v>
      </c>
      <c r="G118" s="414">
        <v>3843.77</v>
      </c>
      <c r="H118" s="415">
        <v>18112.41</v>
      </c>
      <c r="I118" s="416">
        <v>850.4</v>
      </c>
      <c r="J118" s="426"/>
      <c r="K118" s="411" t="s">
        <v>164</v>
      </c>
      <c r="L118" s="412">
        <v>864.97199999999998</v>
      </c>
      <c r="M118" s="412">
        <v>4004.3960000000002</v>
      </c>
      <c r="N118" s="412">
        <v>140</v>
      </c>
      <c r="O118" s="413" t="s">
        <v>152</v>
      </c>
      <c r="P118" s="414">
        <v>359.03399999999999</v>
      </c>
      <c r="Q118" s="415">
        <v>1677.0150000000001</v>
      </c>
      <c r="R118" s="416">
        <v>88.6</v>
      </c>
    </row>
    <row r="119" spans="2:18" ht="15.75" x14ac:dyDescent="0.25">
      <c r="B119" s="411" t="s">
        <v>154</v>
      </c>
      <c r="C119" s="412">
        <v>5196.7089999999998</v>
      </c>
      <c r="D119" s="412">
        <v>23994.236000000001</v>
      </c>
      <c r="E119" s="412">
        <v>1080.9749999999999</v>
      </c>
      <c r="F119" s="413" t="s">
        <v>119</v>
      </c>
      <c r="G119" s="414">
        <v>3347.2460000000001</v>
      </c>
      <c r="H119" s="415">
        <v>15695.424999999999</v>
      </c>
      <c r="I119" s="416">
        <v>627.11300000000006</v>
      </c>
      <c r="J119" s="426"/>
      <c r="K119" s="411" t="s">
        <v>122</v>
      </c>
      <c r="L119" s="412">
        <v>706.18799999999999</v>
      </c>
      <c r="M119" s="412">
        <v>3236.4450000000002</v>
      </c>
      <c r="N119" s="412">
        <v>122.89700000000001</v>
      </c>
      <c r="O119" s="413" t="s">
        <v>122</v>
      </c>
      <c r="P119" s="414">
        <v>261.10500000000002</v>
      </c>
      <c r="Q119" s="415">
        <v>1227.77</v>
      </c>
      <c r="R119" s="416">
        <v>53.116999999999997</v>
      </c>
    </row>
    <row r="120" spans="2:18" ht="15.75" x14ac:dyDescent="0.25">
      <c r="B120" s="411" t="s">
        <v>119</v>
      </c>
      <c r="C120" s="412">
        <v>3357.7739999999999</v>
      </c>
      <c r="D120" s="412">
        <v>15417.489</v>
      </c>
      <c r="E120" s="412">
        <v>531.41200000000003</v>
      </c>
      <c r="F120" s="413" t="s">
        <v>117</v>
      </c>
      <c r="G120" s="414">
        <v>2825.826</v>
      </c>
      <c r="H120" s="415">
        <v>13287.325999999999</v>
      </c>
      <c r="I120" s="416">
        <v>590.68299999999999</v>
      </c>
      <c r="J120" s="426"/>
      <c r="K120" s="411" t="s">
        <v>115</v>
      </c>
      <c r="L120" s="412">
        <v>350.96300000000002</v>
      </c>
      <c r="M120" s="412">
        <v>1589.1220000000001</v>
      </c>
      <c r="N120" s="412">
        <v>64.022999999999996</v>
      </c>
      <c r="O120" s="413" t="s">
        <v>114</v>
      </c>
      <c r="P120" s="414">
        <v>259.59199999999998</v>
      </c>
      <c r="Q120" s="415">
        <v>1218.547</v>
      </c>
      <c r="R120" s="416">
        <v>62.8</v>
      </c>
    </row>
    <row r="121" spans="2:18" ht="15.75" x14ac:dyDescent="0.25">
      <c r="B121" s="411" t="s">
        <v>122</v>
      </c>
      <c r="C121" s="412">
        <v>2943.692</v>
      </c>
      <c r="D121" s="412">
        <v>13534.214</v>
      </c>
      <c r="E121" s="412">
        <v>413.59399999999999</v>
      </c>
      <c r="F121" s="413" t="s">
        <v>122</v>
      </c>
      <c r="G121" s="414">
        <v>2568.0129999999999</v>
      </c>
      <c r="H121" s="415">
        <v>12053.671</v>
      </c>
      <c r="I121" s="416">
        <v>408.995</v>
      </c>
      <c r="J121" s="426"/>
      <c r="K121" s="411" t="s">
        <v>152</v>
      </c>
      <c r="L121" s="412">
        <v>274.27199999999999</v>
      </c>
      <c r="M121" s="412">
        <v>1280.4749999999999</v>
      </c>
      <c r="N121" s="412">
        <v>41</v>
      </c>
      <c r="O121" s="413" t="s">
        <v>128</v>
      </c>
      <c r="P121" s="414">
        <v>254.423</v>
      </c>
      <c r="Q121" s="415">
        <v>1200.606</v>
      </c>
      <c r="R121" s="416">
        <v>62.4</v>
      </c>
    </row>
    <row r="122" spans="2:18" ht="15.75" x14ac:dyDescent="0.25">
      <c r="B122" s="411" t="s">
        <v>116</v>
      </c>
      <c r="C122" s="412">
        <v>1621.29</v>
      </c>
      <c r="D122" s="412">
        <v>7418.7259999999997</v>
      </c>
      <c r="E122" s="412">
        <v>263.113</v>
      </c>
      <c r="F122" s="413" t="s">
        <v>111</v>
      </c>
      <c r="G122" s="414">
        <v>2558.4520000000002</v>
      </c>
      <c r="H122" s="415">
        <v>12053.128000000001</v>
      </c>
      <c r="I122" s="416">
        <v>438.04</v>
      </c>
      <c r="J122" s="426"/>
      <c r="K122" s="411" t="s">
        <v>127</v>
      </c>
      <c r="L122" s="412">
        <v>148.60900000000001</v>
      </c>
      <c r="M122" s="412">
        <v>698.995</v>
      </c>
      <c r="N122" s="412">
        <v>22</v>
      </c>
      <c r="O122" s="413" t="s">
        <v>124</v>
      </c>
      <c r="P122" s="414">
        <v>120.15300000000001</v>
      </c>
      <c r="Q122" s="415">
        <v>556.04200000000003</v>
      </c>
      <c r="R122" s="416">
        <v>19.25</v>
      </c>
    </row>
    <row r="123" spans="2:18" ht="16.5" thickBot="1" x14ac:dyDescent="0.3">
      <c r="B123" s="417" t="s">
        <v>121</v>
      </c>
      <c r="C123" s="418">
        <v>1618.3810000000001</v>
      </c>
      <c r="D123" s="418">
        <v>7407.7759999999998</v>
      </c>
      <c r="E123" s="418">
        <v>259.649</v>
      </c>
      <c r="F123" s="419" t="s">
        <v>113</v>
      </c>
      <c r="G123" s="420">
        <v>2439.7220000000002</v>
      </c>
      <c r="H123" s="421">
        <v>11438.386</v>
      </c>
      <c r="I123" s="422">
        <v>447.40699999999998</v>
      </c>
      <c r="J123" s="426"/>
      <c r="K123" s="417" t="s">
        <v>156</v>
      </c>
      <c r="L123" s="418">
        <v>136.69800000000001</v>
      </c>
      <c r="M123" s="418">
        <v>642.97500000000002</v>
      </c>
      <c r="N123" s="418">
        <v>19.8</v>
      </c>
      <c r="O123" s="419" t="s">
        <v>119</v>
      </c>
      <c r="P123" s="420">
        <v>90.558999999999997</v>
      </c>
      <c r="Q123" s="421">
        <v>419.08699999999999</v>
      </c>
      <c r="R123" s="422">
        <v>21</v>
      </c>
    </row>
    <row r="124" spans="2:18" x14ac:dyDescent="0.2">
      <c r="B124" s="423"/>
      <c r="C124" s="423"/>
      <c r="D124" s="423"/>
      <c r="E124" s="423"/>
      <c r="F124" s="423"/>
      <c r="G124" s="423"/>
      <c r="H124" s="423"/>
      <c r="I124" s="423"/>
      <c r="J124" s="423"/>
      <c r="K124" s="423"/>
      <c r="L124" s="423"/>
      <c r="M124" s="423"/>
      <c r="N124" s="423"/>
      <c r="O124" s="423"/>
      <c r="P124" s="423"/>
      <c r="Q124" s="423"/>
      <c r="R124" s="423"/>
    </row>
    <row r="125" spans="2:18" x14ac:dyDescent="0.2">
      <c r="B125" s="423"/>
      <c r="C125" s="423"/>
      <c r="D125" s="423"/>
      <c r="E125" s="423"/>
      <c r="F125" s="423"/>
      <c r="G125" s="423"/>
      <c r="H125" s="423"/>
      <c r="I125" s="423"/>
      <c r="J125" s="423"/>
      <c r="K125" s="423"/>
      <c r="L125" s="423"/>
      <c r="M125" s="423"/>
      <c r="N125" s="423"/>
      <c r="O125" s="423"/>
      <c r="P125" s="423"/>
      <c r="Q125" s="423"/>
      <c r="R125" s="423"/>
    </row>
    <row r="126" spans="2:18" x14ac:dyDescent="0.2">
      <c r="B126" s="423"/>
      <c r="C126" s="423"/>
      <c r="D126" s="423"/>
      <c r="E126" s="423"/>
      <c r="F126" s="423"/>
      <c r="G126" s="423"/>
      <c r="H126" s="423"/>
      <c r="I126" s="423"/>
      <c r="J126" s="423"/>
      <c r="K126" s="423"/>
      <c r="L126" s="423"/>
      <c r="M126" s="423"/>
      <c r="N126" s="423"/>
      <c r="O126" s="423"/>
      <c r="P126" s="423"/>
      <c r="Q126" s="423"/>
      <c r="R126" s="423"/>
    </row>
    <row r="127" spans="2:18" ht="16.5" x14ac:dyDescent="0.25">
      <c r="B127" s="449"/>
      <c r="C127" s="449"/>
      <c r="D127" s="449"/>
      <c r="E127" s="449"/>
      <c r="F127" s="449"/>
      <c r="G127" s="449"/>
      <c r="H127" s="449"/>
      <c r="I127" s="450"/>
      <c r="J127" s="450"/>
      <c r="K127" s="449"/>
      <c r="L127" s="449"/>
      <c r="M127" s="449"/>
      <c r="N127" s="449"/>
      <c r="O127" s="449"/>
      <c r="P127" s="451"/>
      <c r="Q127" s="451"/>
      <c r="R127" s="442"/>
    </row>
    <row r="128" spans="2:18" ht="15.75" x14ac:dyDescent="0.25">
      <c r="B128" s="424" t="s">
        <v>268</v>
      </c>
      <c r="C128" s="424"/>
      <c r="D128" s="424"/>
      <c r="E128" s="424"/>
      <c r="F128" s="424"/>
      <c r="G128" s="424"/>
      <c r="H128" s="424"/>
      <c r="I128" s="426"/>
      <c r="J128" s="426"/>
      <c r="K128" s="424" t="s">
        <v>269</v>
      </c>
      <c r="L128" s="424"/>
      <c r="M128" s="424"/>
      <c r="N128" s="424"/>
      <c r="O128" s="424"/>
      <c r="P128" s="424"/>
      <c r="Q128" s="424"/>
      <c r="R128" s="426"/>
    </row>
    <row r="129" spans="2:31" ht="16.5" thickBot="1" x14ac:dyDescent="0.3">
      <c r="B129" s="427" t="s">
        <v>168</v>
      </c>
      <c r="C129" s="424"/>
      <c r="D129" s="424"/>
      <c r="E129" s="424"/>
      <c r="F129" s="426"/>
      <c r="G129" s="426"/>
      <c r="H129" s="426"/>
      <c r="I129" s="426"/>
      <c r="J129" s="426"/>
      <c r="K129" s="427" t="s">
        <v>168</v>
      </c>
      <c r="L129" s="424"/>
      <c r="M129" s="424"/>
      <c r="N129" s="424"/>
      <c r="O129" s="426"/>
      <c r="P129" s="426"/>
      <c r="Q129" s="426"/>
      <c r="R129" s="426"/>
    </row>
    <row r="130" spans="2:31" ht="16.5" thickBot="1" x14ac:dyDescent="0.3">
      <c r="B130" s="428" t="s">
        <v>107</v>
      </c>
      <c r="C130" s="429"/>
      <c r="D130" s="429"/>
      <c r="E130" s="429"/>
      <c r="F130" s="429"/>
      <c r="G130" s="429"/>
      <c r="H130" s="429"/>
      <c r="I130" s="430"/>
      <c r="J130" s="426"/>
      <c r="K130" s="428" t="s">
        <v>108</v>
      </c>
      <c r="L130" s="429"/>
      <c r="M130" s="429"/>
      <c r="N130" s="429"/>
      <c r="O130" s="429"/>
      <c r="P130" s="429"/>
      <c r="Q130" s="429"/>
      <c r="R130" s="430"/>
    </row>
    <row r="131" spans="2:31" ht="16.5" thickBot="1" x14ac:dyDescent="0.3">
      <c r="B131" s="431" t="s">
        <v>293</v>
      </c>
      <c r="C131" s="432"/>
      <c r="D131" s="433"/>
      <c r="E131" s="434"/>
      <c r="F131" s="431" t="s">
        <v>294</v>
      </c>
      <c r="G131" s="432"/>
      <c r="H131" s="433"/>
      <c r="I131" s="434"/>
      <c r="J131" s="426"/>
      <c r="K131" s="431" t="s">
        <v>293</v>
      </c>
      <c r="L131" s="432"/>
      <c r="M131" s="433"/>
      <c r="N131" s="434"/>
      <c r="O131" s="431" t="s">
        <v>294</v>
      </c>
      <c r="P131" s="432"/>
      <c r="Q131" s="433"/>
      <c r="R131" s="434"/>
    </row>
    <row r="132" spans="2:31" ht="32.25" thickBot="1" x14ac:dyDescent="0.3">
      <c r="B132" s="435" t="s">
        <v>109</v>
      </c>
      <c r="C132" s="436" t="s">
        <v>89</v>
      </c>
      <c r="D132" s="437" t="s">
        <v>131</v>
      </c>
      <c r="E132" s="438" t="s">
        <v>110</v>
      </c>
      <c r="F132" s="435" t="s">
        <v>109</v>
      </c>
      <c r="G132" s="436" t="s">
        <v>89</v>
      </c>
      <c r="H132" s="437" t="s">
        <v>131</v>
      </c>
      <c r="I132" s="438" t="s">
        <v>110</v>
      </c>
      <c r="J132" s="426"/>
      <c r="K132" s="435" t="s">
        <v>109</v>
      </c>
      <c r="L132" s="436" t="s">
        <v>89</v>
      </c>
      <c r="M132" s="437" t="s">
        <v>131</v>
      </c>
      <c r="N132" s="438" t="s">
        <v>110</v>
      </c>
      <c r="O132" s="435" t="s">
        <v>109</v>
      </c>
      <c r="P132" s="436" t="s">
        <v>89</v>
      </c>
      <c r="Q132" s="437" t="s">
        <v>131</v>
      </c>
      <c r="R132" s="438" t="s">
        <v>110</v>
      </c>
    </row>
    <row r="133" spans="2:31" ht="16.5" thickBot="1" x14ac:dyDescent="0.3">
      <c r="B133" s="398" t="s">
        <v>102</v>
      </c>
      <c r="C133" s="399">
        <v>460099.27899999998</v>
      </c>
      <c r="D133" s="400">
        <v>2114769.2620000001</v>
      </c>
      <c r="E133" s="401">
        <v>120100.48699999999</v>
      </c>
      <c r="F133" s="402" t="s">
        <v>102</v>
      </c>
      <c r="G133" s="403">
        <v>490837.723</v>
      </c>
      <c r="H133" s="404">
        <v>2302462.0060000001</v>
      </c>
      <c r="I133" s="401">
        <v>118100.345</v>
      </c>
      <c r="J133" s="426"/>
      <c r="K133" s="398" t="s">
        <v>102</v>
      </c>
      <c r="L133" s="399">
        <v>200893.601</v>
      </c>
      <c r="M133" s="400">
        <v>922916.91700000002</v>
      </c>
      <c r="N133" s="401">
        <v>43977.021000000001</v>
      </c>
      <c r="O133" s="402" t="s">
        <v>102</v>
      </c>
      <c r="P133" s="403">
        <v>243964.41</v>
      </c>
      <c r="Q133" s="404">
        <v>1144995.453</v>
      </c>
      <c r="R133" s="401">
        <v>47052.557999999997</v>
      </c>
    </row>
    <row r="134" spans="2:31" ht="15.75" x14ac:dyDescent="0.25">
      <c r="B134" s="405" t="s">
        <v>69</v>
      </c>
      <c r="C134" s="406">
        <v>53994.953000000001</v>
      </c>
      <c r="D134" s="406">
        <v>247992.49400000001</v>
      </c>
      <c r="E134" s="406">
        <v>16784.510999999999</v>
      </c>
      <c r="F134" s="407" t="s">
        <v>69</v>
      </c>
      <c r="G134" s="408">
        <v>56626.235999999997</v>
      </c>
      <c r="H134" s="409">
        <v>265485.592</v>
      </c>
      <c r="I134" s="410">
        <v>16113.288</v>
      </c>
      <c r="J134" s="426"/>
      <c r="K134" s="405" t="s">
        <v>69</v>
      </c>
      <c r="L134" s="406">
        <v>73722.702999999994</v>
      </c>
      <c r="M134" s="406">
        <v>338744.36499999999</v>
      </c>
      <c r="N134" s="406">
        <v>18309.656999999999</v>
      </c>
      <c r="O134" s="407" t="s">
        <v>69</v>
      </c>
      <c r="P134" s="408">
        <v>88496.706000000006</v>
      </c>
      <c r="Q134" s="409">
        <v>415376.14799999999</v>
      </c>
      <c r="R134" s="410">
        <v>18207.763999999999</v>
      </c>
    </row>
    <row r="135" spans="2:31" ht="15.75" x14ac:dyDescent="0.25">
      <c r="B135" s="411" t="s">
        <v>115</v>
      </c>
      <c r="C135" s="412">
        <v>49587.444000000003</v>
      </c>
      <c r="D135" s="412">
        <v>227976.215</v>
      </c>
      <c r="E135" s="412">
        <v>11965.078</v>
      </c>
      <c r="F135" s="413" t="s">
        <v>115</v>
      </c>
      <c r="G135" s="414">
        <v>44051.860999999997</v>
      </c>
      <c r="H135" s="415">
        <v>206488.77</v>
      </c>
      <c r="I135" s="416">
        <v>9705.3420000000006</v>
      </c>
      <c r="J135" s="426"/>
      <c r="K135" s="411" t="s">
        <v>111</v>
      </c>
      <c r="L135" s="412">
        <v>27890.724999999999</v>
      </c>
      <c r="M135" s="412">
        <v>128107.588</v>
      </c>
      <c r="N135" s="412">
        <v>4290.8850000000002</v>
      </c>
      <c r="O135" s="413" t="s">
        <v>215</v>
      </c>
      <c r="P135" s="414">
        <v>31458.976999999999</v>
      </c>
      <c r="Q135" s="415">
        <v>147631.88800000001</v>
      </c>
      <c r="R135" s="416">
        <v>7255.5519999999997</v>
      </c>
    </row>
    <row r="136" spans="2:31" ht="15.75" x14ac:dyDescent="0.25">
      <c r="B136" s="411" t="s">
        <v>111</v>
      </c>
      <c r="C136" s="412">
        <v>38108.103000000003</v>
      </c>
      <c r="D136" s="412">
        <v>175504.66800000001</v>
      </c>
      <c r="E136" s="412">
        <v>8612.5939999999991</v>
      </c>
      <c r="F136" s="413" t="s">
        <v>111</v>
      </c>
      <c r="G136" s="414">
        <v>39620.788</v>
      </c>
      <c r="H136" s="415">
        <v>185767.69899999999</v>
      </c>
      <c r="I136" s="416">
        <v>9440.7209999999995</v>
      </c>
      <c r="J136" s="426"/>
      <c r="K136" s="411" t="s">
        <v>215</v>
      </c>
      <c r="L136" s="412">
        <v>17792.157999999999</v>
      </c>
      <c r="M136" s="412">
        <v>81619.694000000003</v>
      </c>
      <c r="N136" s="412">
        <v>3518.308</v>
      </c>
      <c r="O136" s="413" t="s">
        <v>111</v>
      </c>
      <c r="P136" s="414">
        <v>30716.128000000001</v>
      </c>
      <c r="Q136" s="415">
        <v>144121.321</v>
      </c>
      <c r="R136" s="416">
        <v>4111.3739999999998</v>
      </c>
    </row>
    <row r="137" spans="2:31" ht="15.75" x14ac:dyDescent="0.25">
      <c r="B137" s="411" t="s">
        <v>164</v>
      </c>
      <c r="C137" s="412">
        <v>32131.59</v>
      </c>
      <c r="D137" s="412">
        <v>148110.68</v>
      </c>
      <c r="E137" s="412">
        <v>6817.8119999999999</v>
      </c>
      <c r="F137" s="413" t="s">
        <v>164</v>
      </c>
      <c r="G137" s="414">
        <v>36339.919999999998</v>
      </c>
      <c r="H137" s="415">
        <v>170433.465</v>
      </c>
      <c r="I137" s="416">
        <v>7146.3559999999998</v>
      </c>
      <c r="J137" s="426"/>
      <c r="K137" s="411" t="s">
        <v>121</v>
      </c>
      <c r="L137" s="412">
        <v>12932.364</v>
      </c>
      <c r="M137" s="412">
        <v>59402.167999999998</v>
      </c>
      <c r="N137" s="412">
        <v>3732.5329999999999</v>
      </c>
      <c r="O137" s="413" t="s">
        <v>115</v>
      </c>
      <c r="P137" s="414">
        <v>17700.620999999999</v>
      </c>
      <c r="Q137" s="415">
        <v>83072.663</v>
      </c>
      <c r="R137" s="416">
        <v>3741.7049999999999</v>
      </c>
    </row>
    <row r="138" spans="2:31" ht="15.75" x14ac:dyDescent="0.25">
      <c r="B138" s="411" t="s">
        <v>122</v>
      </c>
      <c r="C138" s="412">
        <v>28855.041000000001</v>
      </c>
      <c r="D138" s="412">
        <v>132582.791</v>
      </c>
      <c r="E138" s="412">
        <v>7141.12</v>
      </c>
      <c r="F138" s="413" t="s">
        <v>124</v>
      </c>
      <c r="G138" s="414">
        <v>31334.651000000002</v>
      </c>
      <c r="H138" s="415">
        <v>146956.88500000001</v>
      </c>
      <c r="I138" s="416">
        <v>9225.5229999999992</v>
      </c>
      <c r="J138" s="426"/>
      <c r="K138" s="411" t="s">
        <v>68</v>
      </c>
      <c r="L138" s="412">
        <v>12521.566000000001</v>
      </c>
      <c r="M138" s="412">
        <v>57528.747000000003</v>
      </c>
      <c r="N138" s="412">
        <v>2651.395</v>
      </c>
      <c r="O138" s="413" t="s">
        <v>68</v>
      </c>
      <c r="P138" s="414">
        <v>17004.859</v>
      </c>
      <c r="Q138" s="415">
        <v>79853.455000000002</v>
      </c>
      <c r="R138" s="416">
        <v>3221.5250000000001</v>
      </c>
    </row>
    <row r="139" spans="2:31" ht="15.75" x14ac:dyDescent="0.25">
      <c r="B139" s="411" t="s">
        <v>124</v>
      </c>
      <c r="C139" s="412">
        <v>26439.129000000001</v>
      </c>
      <c r="D139" s="412">
        <v>121426.336</v>
      </c>
      <c r="E139" s="412">
        <v>8609.482</v>
      </c>
      <c r="F139" s="413" t="s">
        <v>122</v>
      </c>
      <c r="G139" s="414">
        <v>30016.382000000001</v>
      </c>
      <c r="H139" s="415">
        <v>140816.84299999999</v>
      </c>
      <c r="I139" s="416">
        <v>6557.0709999999999</v>
      </c>
      <c r="J139" s="426"/>
      <c r="K139" s="411" t="s">
        <v>115</v>
      </c>
      <c r="L139" s="412">
        <v>12103.819</v>
      </c>
      <c r="M139" s="412">
        <v>55671.576000000001</v>
      </c>
      <c r="N139" s="412">
        <v>2808.7080000000001</v>
      </c>
      <c r="O139" s="413" t="s">
        <v>121</v>
      </c>
      <c r="P139" s="414">
        <v>16221.337</v>
      </c>
      <c r="Q139" s="415">
        <v>76157.938999999998</v>
      </c>
      <c r="R139" s="416">
        <v>3571.3290000000002</v>
      </c>
    </row>
    <row r="140" spans="2:31" ht="15.75" x14ac:dyDescent="0.25">
      <c r="B140" s="411" t="s">
        <v>71</v>
      </c>
      <c r="C140" s="412">
        <v>26403.609</v>
      </c>
      <c r="D140" s="412">
        <v>121115.375</v>
      </c>
      <c r="E140" s="412">
        <v>6163.7430000000004</v>
      </c>
      <c r="F140" s="413" t="s">
        <v>71</v>
      </c>
      <c r="G140" s="414">
        <v>25991.326000000001</v>
      </c>
      <c r="H140" s="415">
        <v>121971.765</v>
      </c>
      <c r="I140" s="416">
        <v>6190.2089999999998</v>
      </c>
      <c r="J140" s="426"/>
      <c r="K140" s="411" t="s">
        <v>114</v>
      </c>
      <c r="L140" s="412">
        <v>5443.5240000000003</v>
      </c>
      <c r="M140" s="412">
        <v>25043.681</v>
      </c>
      <c r="N140" s="412">
        <v>888.46600000000001</v>
      </c>
      <c r="O140" s="413" t="s">
        <v>159</v>
      </c>
      <c r="P140" s="414">
        <v>6261.6450000000004</v>
      </c>
      <c r="Q140" s="415">
        <v>29395.802</v>
      </c>
      <c r="R140" s="416">
        <v>766.44500000000005</v>
      </c>
    </row>
    <row r="141" spans="2:31" ht="15.75" x14ac:dyDescent="0.25">
      <c r="B141" s="411" t="s">
        <v>113</v>
      </c>
      <c r="C141" s="412">
        <v>22093.847000000002</v>
      </c>
      <c r="D141" s="412">
        <v>101704.497</v>
      </c>
      <c r="E141" s="412">
        <v>4950.2759999999998</v>
      </c>
      <c r="F141" s="413" t="s">
        <v>119</v>
      </c>
      <c r="G141" s="414">
        <v>20145.069</v>
      </c>
      <c r="H141" s="415">
        <v>94605.921000000002</v>
      </c>
      <c r="I141" s="416">
        <v>5061.509</v>
      </c>
      <c r="J141" s="426"/>
      <c r="K141" s="411" t="s">
        <v>135</v>
      </c>
      <c r="L141" s="412">
        <v>5238.8810000000003</v>
      </c>
      <c r="M141" s="412">
        <v>24070.901000000002</v>
      </c>
      <c r="N141" s="412">
        <v>750.43100000000004</v>
      </c>
      <c r="O141" s="413" t="s">
        <v>114</v>
      </c>
      <c r="P141" s="414">
        <v>6069.1080000000002</v>
      </c>
      <c r="Q141" s="415">
        <v>28444.445</v>
      </c>
      <c r="R141" s="416">
        <v>829.78</v>
      </c>
      <c r="AE141" s="14">
        <v>0</v>
      </c>
    </row>
    <row r="142" spans="2:31" ht="15.75" x14ac:dyDescent="0.25">
      <c r="B142" s="411" t="s">
        <v>118</v>
      </c>
      <c r="C142" s="412">
        <v>16586.194</v>
      </c>
      <c r="D142" s="412">
        <v>76010.880999999994</v>
      </c>
      <c r="E142" s="412">
        <v>4826.5940000000001</v>
      </c>
      <c r="F142" s="413" t="s">
        <v>118</v>
      </c>
      <c r="G142" s="414">
        <v>19996.422999999999</v>
      </c>
      <c r="H142" s="415">
        <v>93939.948999999993</v>
      </c>
      <c r="I142" s="416">
        <v>3882.6889999999999</v>
      </c>
      <c r="J142" s="426"/>
      <c r="K142" s="411" t="s">
        <v>152</v>
      </c>
      <c r="L142" s="412">
        <v>5139.777</v>
      </c>
      <c r="M142" s="412">
        <v>23616.233</v>
      </c>
      <c r="N142" s="412">
        <v>1162.682</v>
      </c>
      <c r="O142" s="413" t="s">
        <v>117</v>
      </c>
      <c r="P142" s="414">
        <v>5426.2659999999996</v>
      </c>
      <c r="Q142" s="415">
        <v>25477.103999999999</v>
      </c>
      <c r="R142" s="416">
        <v>1219.19</v>
      </c>
    </row>
    <row r="143" spans="2:31" ht="15.75" x14ac:dyDescent="0.25">
      <c r="B143" s="411" t="s">
        <v>119</v>
      </c>
      <c r="C143" s="412">
        <v>15702.491</v>
      </c>
      <c r="D143" s="412">
        <v>72182.873000000007</v>
      </c>
      <c r="E143" s="412">
        <v>3735.5520000000001</v>
      </c>
      <c r="F143" s="413" t="s">
        <v>113</v>
      </c>
      <c r="G143" s="414">
        <v>19537.150000000001</v>
      </c>
      <c r="H143" s="415">
        <v>91647.13</v>
      </c>
      <c r="I143" s="416">
        <v>4545.058</v>
      </c>
      <c r="J143" s="426"/>
      <c r="K143" s="411" t="s">
        <v>113</v>
      </c>
      <c r="L143" s="412">
        <v>4614.4219999999996</v>
      </c>
      <c r="M143" s="412">
        <v>21125.456999999999</v>
      </c>
      <c r="N143" s="412">
        <v>486.11399999999998</v>
      </c>
      <c r="O143" s="413" t="s">
        <v>135</v>
      </c>
      <c r="P143" s="414">
        <v>5276.4309999999996</v>
      </c>
      <c r="Q143" s="415">
        <v>24705.087</v>
      </c>
      <c r="R143" s="416">
        <v>662.16300000000001</v>
      </c>
    </row>
    <row r="144" spans="2:31" ht="15.75" x14ac:dyDescent="0.25">
      <c r="B144" s="411" t="s">
        <v>114</v>
      </c>
      <c r="C144" s="412">
        <v>14717.120999999999</v>
      </c>
      <c r="D144" s="412">
        <v>67603.979000000007</v>
      </c>
      <c r="E144" s="412">
        <v>4107.8540000000003</v>
      </c>
      <c r="F144" s="413" t="s">
        <v>114</v>
      </c>
      <c r="G144" s="414">
        <v>16512.955000000002</v>
      </c>
      <c r="H144" s="415">
        <v>77437.781000000003</v>
      </c>
      <c r="I144" s="416">
        <v>4218.6930000000002</v>
      </c>
      <c r="J144" s="426"/>
      <c r="K144" s="411" t="s">
        <v>159</v>
      </c>
      <c r="L144" s="412">
        <v>4340.0780000000004</v>
      </c>
      <c r="M144" s="412">
        <v>19923.133000000002</v>
      </c>
      <c r="N144" s="412">
        <v>601.923</v>
      </c>
      <c r="O144" s="413" t="s">
        <v>113</v>
      </c>
      <c r="P144" s="414">
        <v>4161.3509999999997</v>
      </c>
      <c r="Q144" s="415">
        <v>19535.627</v>
      </c>
      <c r="R144" s="416">
        <v>368.11799999999999</v>
      </c>
    </row>
    <row r="145" spans="1:18" ht="15.75" x14ac:dyDescent="0.25">
      <c r="B145" s="411" t="s">
        <v>215</v>
      </c>
      <c r="C145" s="412">
        <v>14392.691999999999</v>
      </c>
      <c r="D145" s="412">
        <v>66265.974000000002</v>
      </c>
      <c r="E145" s="412">
        <v>4237.7439999999997</v>
      </c>
      <c r="F145" s="413" t="s">
        <v>129</v>
      </c>
      <c r="G145" s="414">
        <v>13924.771000000001</v>
      </c>
      <c r="H145" s="415">
        <v>65281.955000000002</v>
      </c>
      <c r="I145" s="416">
        <v>3348.3119999999999</v>
      </c>
      <c r="J145" s="426"/>
      <c r="K145" s="411" t="s">
        <v>112</v>
      </c>
      <c r="L145" s="412">
        <v>3901.53</v>
      </c>
      <c r="M145" s="412">
        <v>17820.207999999999</v>
      </c>
      <c r="N145" s="412">
        <v>830.62300000000005</v>
      </c>
      <c r="O145" s="413" t="s">
        <v>122</v>
      </c>
      <c r="P145" s="414">
        <v>3741.7269999999999</v>
      </c>
      <c r="Q145" s="415">
        <v>17567.763999999999</v>
      </c>
      <c r="R145" s="416">
        <v>614.952</v>
      </c>
    </row>
    <row r="146" spans="1:18" ht="15.75" x14ac:dyDescent="0.25">
      <c r="B146" s="411" t="s">
        <v>129</v>
      </c>
      <c r="C146" s="412">
        <v>12483.909</v>
      </c>
      <c r="D146" s="412">
        <v>57383.171000000002</v>
      </c>
      <c r="E146" s="412">
        <v>3107.7510000000002</v>
      </c>
      <c r="F146" s="413" t="s">
        <v>121</v>
      </c>
      <c r="G146" s="414">
        <v>11957.473</v>
      </c>
      <c r="H146" s="415">
        <v>56112.481</v>
      </c>
      <c r="I146" s="416">
        <v>1868.0530000000001</v>
      </c>
      <c r="J146" s="426"/>
      <c r="K146" s="411" t="s">
        <v>117</v>
      </c>
      <c r="L146" s="412">
        <v>2859.8710000000001</v>
      </c>
      <c r="M146" s="412">
        <v>13248.473</v>
      </c>
      <c r="N146" s="412">
        <v>666.39599999999996</v>
      </c>
      <c r="O146" s="413" t="s">
        <v>152</v>
      </c>
      <c r="P146" s="414">
        <v>3176.0569999999998</v>
      </c>
      <c r="Q146" s="415">
        <v>14940.797</v>
      </c>
      <c r="R146" s="416">
        <v>969.81500000000005</v>
      </c>
    </row>
    <row r="147" spans="1:18" ht="15.75" x14ac:dyDescent="0.25">
      <c r="B147" s="411" t="s">
        <v>121</v>
      </c>
      <c r="C147" s="412">
        <v>11138.17</v>
      </c>
      <c r="D147" s="412">
        <v>51210.900999999998</v>
      </c>
      <c r="E147" s="412">
        <v>2378.7109999999998</v>
      </c>
      <c r="F147" s="413" t="s">
        <v>215</v>
      </c>
      <c r="G147" s="414">
        <v>11915.101000000001</v>
      </c>
      <c r="H147" s="415">
        <v>55901.864000000001</v>
      </c>
      <c r="I147" s="416">
        <v>3261.0459999999998</v>
      </c>
      <c r="J147" s="426"/>
      <c r="K147" s="411" t="s">
        <v>122</v>
      </c>
      <c r="L147" s="412">
        <v>2501.223</v>
      </c>
      <c r="M147" s="412">
        <v>11448.593000000001</v>
      </c>
      <c r="N147" s="412">
        <v>491.82299999999998</v>
      </c>
      <c r="O147" s="413" t="s">
        <v>112</v>
      </c>
      <c r="P147" s="414">
        <v>1631.4580000000001</v>
      </c>
      <c r="Q147" s="415">
        <v>7641.41</v>
      </c>
      <c r="R147" s="416">
        <v>282.10399999999998</v>
      </c>
    </row>
    <row r="148" spans="1:18" ht="15.75" x14ac:dyDescent="0.25">
      <c r="B148" s="411" t="s">
        <v>117</v>
      </c>
      <c r="C148" s="412">
        <v>10227.633</v>
      </c>
      <c r="D148" s="412">
        <v>47113.292000000001</v>
      </c>
      <c r="E148" s="412">
        <v>2495.2750000000001</v>
      </c>
      <c r="F148" s="413" t="s">
        <v>283</v>
      </c>
      <c r="G148" s="414">
        <v>9438.9380000000001</v>
      </c>
      <c r="H148" s="415">
        <v>44277.006999999998</v>
      </c>
      <c r="I148" s="416">
        <v>1949.771</v>
      </c>
      <c r="J148" s="426"/>
      <c r="K148" s="411" t="s">
        <v>128</v>
      </c>
      <c r="L148" s="412">
        <v>2010.761</v>
      </c>
      <c r="M148" s="412">
        <v>9258.7099999999991</v>
      </c>
      <c r="N148" s="412">
        <v>1200.9269999999999</v>
      </c>
      <c r="O148" s="413" t="s">
        <v>71</v>
      </c>
      <c r="P148" s="414">
        <v>1601.4639999999999</v>
      </c>
      <c r="Q148" s="415">
        <v>7507.7209999999995</v>
      </c>
      <c r="R148" s="416">
        <v>326.38600000000002</v>
      </c>
    </row>
    <row r="149" spans="1:18" ht="16.5" thickBot="1" x14ac:dyDescent="0.3">
      <c r="B149" s="417" t="s">
        <v>120</v>
      </c>
      <c r="C149" s="418">
        <v>10035.842000000001</v>
      </c>
      <c r="D149" s="418">
        <v>46131.623</v>
      </c>
      <c r="E149" s="418">
        <v>2689.181</v>
      </c>
      <c r="F149" s="419" t="s">
        <v>68</v>
      </c>
      <c r="G149" s="420">
        <v>9121.7479999999996</v>
      </c>
      <c r="H149" s="421">
        <v>42843.474999999999</v>
      </c>
      <c r="I149" s="422">
        <v>2142.1460000000002</v>
      </c>
      <c r="J149" s="426"/>
      <c r="K149" s="417" t="s">
        <v>119</v>
      </c>
      <c r="L149" s="418">
        <v>1804.9269999999999</v>
      </c>
      <c r="M149" s="418">
        <v>8312.1540000000005</v>
      </c>
      <c r="N149" s="418">
        <v>302.02699999999999</v>
      </c>
      <c r="O149" s="419" t="s">
        <v>128</v>
      </c>
      <c r="P149" s="420">
        <v>1249.9680000000001</v>
      </c>
      <c r="Q149" s="421">
        <v>5859.3249999999998</v>
      </c>
      <c r="R149" s="422">
        <v>271.62799999999999</v>
      </c>
    </row>
    <row r="151" spans="1:18" ht="15" x14ac:dyDescent="0.2">
      <c r="A151" s="359"/>
      <c r="B151" s="360" t="s">
        <v>270</v>
      </c>
      <c r="C151" s="359"/>
      <c r="D151" s="359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7" sqref="K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56" t="s">
        <v>0</v>
      </c>
      <c r="F5" s="757"/>
      <c r="G5" s="762" t="s">
        <v>1</v>
      </c>
      <c r="H5" s="763"/>
      <c r="I5" s="763"/>
      <c r="J5" s="763"/>
      <c r="K5" s="764"/>
    </row>
    <row r="6" spans="2:15" ht="16.5" customHeight="1" thickBot="1" x14ac:dyDescent="0.3">
      <c r="B6" s="5"/>
      <c r="C6" s="29"/>
      <c r="D6" s="29"/>
      <c r="E6" s="758"/>
      <c r="F6" s="759"/>
      <c r="G6" s="616" t="s">
        <v>19</v>
      </c>
      <c r="H6" s="642"/>
      <c r="I6" s="765" t="s">
        <v>221</v>
      </c>
      <c r="J6" s="767" t="s">
        <v>295</v>
      </c>
      <c r="K6" s="768"/>
    </row>
    <row r="7" spans="2:15" ht="39.75" customHeight="1" thickBot="1" x14ac:dyDescent="0.3">
      <c r="B7" s="5"/>
      <c r="C7" s="29"/>
      <c r="D7" s="29"/>
      <c r="E7" s="760"/>
      <c r="F7" s="761"/>
      <c r="G7" s="76" t="s">
        <v>295</v>
      </c>
      <c r="H7" s="533" t="s">
        <v>287</v>
      </c>
      <c r="I7" s="766"/>
      <c r="J7" s="77" t="s">
        <v>222</v>
      </c>
      <c r="K7" s="606" t="s">
        <v>223</v>
      </c>
    </row>
    <row r="8" spans="2:15" ht="47.25" customHeight="1" thickBot="1" x14ac:dyDescent="0.3">
      <c r="B8" s="5"/>
      <c r="C8" s="29"/>
      <c r="D8" s="29"/>
      <c r="E8" s="769" t="s">
        <v>155</v>
      </c>
      <c r="F8" s="770"/>
      <c r="G8" s="78">
        <v>192.54</v>
      </c>
      <c r="H8" s="79">
        <v>207.08</v>
      </c>
      <c r="I8" s="654">
        <v>-7.021440988989772</v>
      </c>
      <c r="J8" s="655">
        <v>3.35</v>
      </c>
      <c r="K8" s="656">
        <v>3.93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6" t="s">
        <v>0</v>
      </c>
      <c r="C14" s="774"/>
      <c r="D14" s="476" t="s">
        <v>7</v>
      </c>
      <c r="E14" s="476"/>
      <c r="F14" s="476"/>
      <c r="G14" s="607"/>
      <c r="H14" s="607"/>
      <c r="I14" s="607"/>
      <c r="J14" s="607"/>
      <c r="K14" s="607"/>
      <c r="L14" s="607"/>
      <c r="M14" s="607"/>
      <c r="N14" s="607"/>
      <c r="O14" s="608"/>
    </row>
    <row r="15" spans="2:15" ht="15" customHeight="1" thickBot="1" x14ac:dyDescent="0.3">
      <c r="B15" s="758"/>
      <c r="C15" s="775"/>
      <c r="D15" s="631" t="s">
        <v>8</v>
      </c>
      <c r="E15" s="476"/>
      <c r="F15" s="476"/>
      <c r="G15" s="631" t="s">
        <v>9</v>
      </c>
      <c r="H15" s="476"/>
      <c r="I15" s="476"/>
      <c r="J15" s="631" t="s">
        <v>10</v>
      </c>
      <c r="K15" s="607"/>
      <c r="L15" s="607"/>
      <c r="M15" s="631" t="s">
        <v>11</v>
      </c>
      <c r="N15" s="607"/>
      <c r="O15" s="608"/>
    </row>
    <row r="16" spans="2:15" ht="31.5" customHeight="1" thickBot="1" x14ac:dyDescent="0.3">
      <c r="B16" s="758"/>
      <c r="C16" s="775"/>
      <c r="D16" s="80" t="s">
        <v>19</v>
      </c>
      <c r="E16" s="632"/>
      <c r="F16" s="633" t="s">
        <v>126</v>
      </c>
      <c r="G16" s="80" t="s">
        <v>19</v>
      </c>
      <c r="H16" s="632"/>
      <c r="I16" s="633" t="s">
        <v>126</v>
      </c>
      <c r="J16" s="80" t="s">
        <v>19</v>
      </c>
      <c r="K16" s="632"/>
      <c r="L16" s="633" t="s">
        <v>126</v>
      </c>
      <c r="M16" s="80" t="s">
        <v>19</v>
      </c>
      <c r="N16" s="632"/>
      <c r="O16" s="644" t="s">
        <v>126</v>
      </c>
    </row>
    <row r="17" spans="2:17" ht="19.5" customHeight="1" thickBot="1" x14ac:dyDescent="0.25">
      <c r="B17" s="776"/>
      <c r="C17" s="777"/>
      <c r="D17" s="598" t="s">
        <v>295</v>
      </c>
      <c r="E17" s="634" t="s">
        <v>287</v>
      </c>
      <c r="F17" s="81" t="s">
        <v>12</v>
      </c>
      <c r="G17" s="598" t="s">
        <v>295</v>
      </c>
      <c r="H17" s="634" t="s">
        <v>287</v>
      </c>
      <c r="I17" s="81" t="s">
        <v>12</v>
      </c>
      <c r="J17" s="598" t="s">
        <v>295</v>
      </c>
      <c r="K17" s="634" t="s">
        <v>287</v>
      </c>
      <c r="L17" s="81" t="s">
        <v>12</v>
      </c>
      <c r="M17" s="598" t="s">
        <v>295</v>
      </c>
      <c r="N17" s="634" t="s">
        <v>287</v>
      </c>
      <c r="O17" s="82" t="s">
        <v>12</v>
      </c>
    </row>
    <row r="18" spans="2:17" ht="47.25" customHeight="1" thickBot="1" x14ac:dyDescent="0.25">
      <c r="B18" s="778" t="s">
        <v>158</v>
      </c>
      <c r="C18" s="779"/>
      <c r="D18" s="83">
        <v>198.07</v>
      </c>
      <c r="E18" s="86">
        <v>216.95</v>
      </c>
      <c r="F18" s="636">
        <v>-8.7024660059921626</v>
      </c>
      <c r="G18" s="85">
        <v>182.17</v>
      </c>
      <c r="H18" s="86">
        <v>189.85</v>
      </c>
      <c r="I18" s="84">
        <v>-4.0452989202001621</v>
      </c>
      <c r="J18" s="85">
        <v>189.91</v>
      </c>
      <c r="K18" s="86">
        <v>198.62</v>
      </c>
      <c r="L18" s="84">
        <v>-4.3852582821468173</v>
      </c>
      <c r="M18" s="85">
        <v>180.96</v>
      </c>
      <c r="N18" s="86">
        <v>189.25</v>
      </c>
      <c r="O18" s="534">
        <v>-4.3804491413474196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71" t="s">
        <v>296</v>
      </c>
      <c r="K23" s="771" t="s">
        <v>297</v>
      </c>
      <c r="L23" s="771" t="s">
        <v>298</v>
      </c>
      <c r="M23" s="55" t="s">
        <v>280</v>
      </c>
      <c r="N23" s="56"/>
    </row>
    <row r="24" spans="2:17" ht="19.5" customHeight="1" thickBot="1" x14ac:dyDescent="0.25">
      <c r="I24" s="57"/>
      <c r="J24" s="772"/>
      <c r="K24" s="773"/>
      <c r="L24" s="772"/>
      <c r="M24" s="88" t="s">
        <v>279</v>
      </c>
      <c r="N24" s="89" t="s">
        <v>241</v>
      </c>
    </row>
    <row r="25" spans="2:17" ht="52.5" customHeight="1" thickBot="1" x14ac:dyDescent="0.3">
      <c r="I25" s="58" t="s">
        <v>125</v>
      </c>
      <c r="J25" s="87">
        <v>192.54</v>
      </c>
      <c r="K25" s="59">
        <v>228.71</v>
      </c>
      <c r="L25" s="60">
        <v>149.44999999999999</v>
      </c>
      <c r="M25" s="90">
        <f>(J25-K25)/K25*100</f>
        <v>-15.814787285208348</v>
      </c>
      <c r="N25" s="91">
        <f>(J25-L25)/L25*100</f>
        <v>28.832385413181672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426" priority="57" operator="lessThan">
      <formula>0</formula>
    </cfRule>
    <cfRule type="cellIs" dxfId="425" priority="58" operator="greaterThan">
      <formula>0</formula>
    </cfRule>
  </conditionalFormatting>
  <conditionalFormatting sqref="I8">
    <cfRule type="cellIs" dxfId="424" priority="3" stopIfTrue="1" operator="lessThan">
      <formula>0</formula>
    </cfRule>
    <cfRule type="cellIs" dxfId="423" priority="4" stopIfTrue="1" operator="greaterThan">
      <formula>0</formula>
    </cfRule>
  </conditionalFormatting>
  <conditionalFormatting sqref="F18 I18 L18 O18">
    <cfRule type="cellIs" dxfId="422" priority="1" stopIfTrue="1" operator="lessThan">
      <formula>0</formula>
    </cfRule>
    <cfRule type="cellIs" dxfId="42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B14" sqref="AB1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6" t="s">
        <v>202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2:25" ht="18.75" x14ac:dyDescent="0.3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5" spans="2:25" ht="13.5" thickBot="1" x14ac:dyDescent="0.25"/>
    <row r="6" spans="2:25" ht="20.100000000000001" customHeight="1" thickBot="1" x14ac:dyDescent="0.3">
      <c r="D6" s="92" t="s">
        <v>176</v>
      </c>
      <c r="E6" s="93" t="s">
        <v>59</v>
      </c>
      <c r="F6" s="94" t="s">
        <v>60</v>
      </c>
      <c r="G6" s="94" t="s">
        <v>61</v>
      </c>
      <c r="H6" s="94" t="s">
        <v>62</v>
      </c>
      <c r="I6" s="95" t="s">
        <v>63</v>
      </c>
      <c r="J6" s="94" t="s">
        <v>64</v>
      </c>
      <c r="K6" s="94" t="s">
        <v>65</v>
      </c>
      <c r="L6" s="94" t="s">
        <v>66</v>
      </c>
      <c r="M6" s="94" t="s">
        <v>67</v>
      </c>
      <c r="N6" s="96" t="s">
        <v>47</v>
      </c>
      <c r="O6" s="96" t="s">
        <v>57</v>
      </c>
      <c r="P6" s="96" t="s">
        <v>58</v>
      </c>
      <c r="Q6" s="96" t="s">
        <v>59</v>
      </c>
      <c r="R6" s="96" t="s">
        <v>60</v>
      </c>
      <c r="S6" s="96" t="s">
        <v>61</v>
      </c>
      <c r="T6" s="96" t="s">
        <v>62</v>
      </c>
      <c r="U6" s="96" t="s">
        <v>63</v>
      </c>
      <c r="V6" s="96" t="s">
        <v>64</v>
      </c>
      <c r="W6" s="96" t="s">
        <v>65</v>
      </c>
      <c r="X6" s="96" t="s">
        <v>66</v>
      </c>
      <c r="Y6" s="97" t="s">
        <v>67</v>
      </c>
    </row>
    <row r="7" spans="2:25" ht="20.100000000000001" customHeight="1" x14ac:dyDescent="0.25">
      <c r="D7" s="98">
        <v>2004</v>
      </c>
      <c r="E7" s="99"/>
      <c r="F7" s="100"/>
      <c r="G7" s="100"/>
      <c r="H7" s="100"/>
      <c r="I7" s="101"/>
      <c r="J7" s="100"/>
      <c r="K7" s="100"/>
      <c r="L7" s="100"/>
      <c r="M7" s="100"/>
      <c r="N7" s="102"/>
      <c r="O7" s="102"/>
      <c r="P7" s="102"/>
      <c r="Q7" s="102">
        <v>91.28</v>
      </c>
      <c r="R7" s="102">
        <v>92.56</v>
      </c>
      <c r="S7" s="102">
        <v>95.02</v>
      </c>
      <c r="T7" s="102">
        <v>98.22</v>
      </c>
      <c r="U7" s="102">
        <v>98.784999999999997</v>
      </c>
      <c r="V7" s="102">
        <v>99.84</v>
      </c>
      <c r="W7" s="102">
        <v>101.28100000000001</v>
      </c>
      <c r="X7" s="102">
        <v>105.122</v>
      </c>
      <c r="Y7" s="103">
        <v>105.57</v>
      </c>
    </row>
    <row r="8" spans="2:25" ht="20.100000000000001" customHeight="1" x14ac:dyDescent="0.25">
      <c r="D8" s="104">
        <v>2005</v>
      </c>
      <c r="E8" s="105">
        <v>91.28</v>
      </c>
      <c r="F8" s="106">
        <v>92.56</v>
      </c>
      <c r="G8" s="106">
        <v>95.02</v>
      </c>
      <c r="H8" s="106">
        <v>98.22</v>
      </c>
      <c r="I8" s="106">
        <v>98.784999999999997</v>
      </c>
      <c r="J8" s="106">
        <v>99.84</v>
      </c>
      <c r="K8" s="106">
        <v>101.28100000000001</v>
      </c>
      <c r="L8" s="106">
        <v>105.122</v>
      </c>
      <c r="M8" s="106">
        <v>105.57</v>
      </c>
      <c r="N8" s="107">
        <v>104.43</v>
      </c>
      <c r="O8" s="107">
        <v>104.352</v>
      </c>
      <c r="P8" s="107">
        <v>101.8</v>
      </c>
      <c r="Q8" s="107">
        <v>99.44</v>
      </c>
      <c r="R8" s="107">
        <v>99.09</v>
      </c>
      <c r="S8" s="107">
        <v>97.32</v>
      </c>
      <c r="T8" s="107">
        <v>96.46</v>
      </c>
      <c r="U8" s="107">
        <v>96.4</v>
      </c>
      <c r="V8" s="107">
        <v>97.92</v>
      </c>
      <c r="W8" s="107">
        <v>99.135999999999996</v>
      </c>
      <c r="X8" s="107">
        <v>100.962</v>
      </c>
      <c r="Y8" s="108">
        <v>103.75</v>
      </c>
    </row>
    <row r="9" spans="2:25" ht="20.100000000000001" customHeight="1" x14ac:dyDescent="0.25">
      <c r="D9" s="104">
        <v>2006</v>
      </c>
      <c r="E9" s="105">
        <v>64.67</v>
      </c>
      <c r="F9" s="106">
        <v>66.5</v>
      </c>
      <c r="G9" s="106">
        <v>63.96</v>
      </c>
      <c r="H9" s="106">
        <v>62.7</v>
      </c>
      <c r="I9" s="106">
        <v>68.103999999999999</v>
      </c>
      <c r="J9" s="106">
        <v>63.75</v>
      </c>
      <c r="K9" s="106">
        <v>66.798000000000002</v>
      </c>
      <c r="L9" s="106">
        <v>66.757999999999996</v>
      </c>
      <c r="M9" s="106">
        <v>74.313000000000002</v>
      </c>
      <c r="N9" s="107">
        <v>101.77</v>
      </c>
      <c r="O9" s="107">
        <v>100.21</v>
      </c>
      <c r="P9" s="107">
        <v>100.21</v>
      </c>
      <c r="Q9" s="107">
        <v>98.7</v>
      </c>
      <c r="R9" s="107">
        <v>97.05</v>
      </c>
      <c r="S9" s="107">
        <v>96.44</v>
      </c>
      <c r="T9" s="107">
        <v>95.77</v>
      </c>
      <c r="U9" s="107">
        <v>96</v>
      </c>
      <c r="V9" s="107">
        <v>97.58</v>
      </c>
      <c r="W9" s="107">
        <v>99.47</v>
      </c>
      <c r="X9" s="107">
        <v>102.05</v>
      </c>
      <c r="Y9" s="108">
        <v>102.24</v>
      </c>
    </row>
    <row r="10" spans="2:25" ht="20.100000000000001" customHeight="1" x14ac:dyDescent="0.25">
      <c r="D10" s="104">
        <v>2007</v>
      </c>
      <c r="E10" s="105">
        <v>64.67</v>
      </c>
      <c r="F10" s="106">
        <v>66.5</v>
      </c>
      <c r="G10" s="106">
        <v>63.96</v>
      </c>
      <c r="H10" s="106">
        <v>62.7</v>
      </c>
      <c r="I10" s="106">
        <v>68.103999999999999</v>
      </c>
      <c r="J10" s="106">
        <v>63.75</v>
      </c>
      <c r="K10" s="106">
        <v>66.798000000000002</v>
      </c>
      <c r="L10" s="106">
        <v>66.757999999999996</v>
      </c>
      <c r="M10" s="106">
        <v>74.313000000000002</v>
      </c>
      <c r="N10" s="107">
        <v>102.64</v>
      </c>
      <c r="O10" s="107">
        <v>103.3</v>
      </c>
      <c r="P10" s="107">
        <v>103.5</v>
      </c>
      <c r="Q10" s="107">
        <v>102.91</v>
      </c>
      <c r="R10" s="107">
        <v>103.07</v>
      </c>
      <c r="S10" s="107">
        <v>102.94</v>
      </c>
      <c r="T10" s="107">
        <v>105.84</v>
      </c>
      <c r="U10" s="107">
        <v>109.87</v>
      </c>
      <c r="V10" s="107">
        <v>117.15</v>
      </c>
      <c r="W10" s="107">
        <v>124.18</v>
      </c>
      <c r="X10" s="107">
        <v>130.59</v>
      </c>
      <c r="Y10" s="108">
        <v>132.29</v>
      </c>
    </row>
    <row r="11" spans="2:25" ht="20.100000000000001" customHeight="1" x14ac:dyDescent="0.25">
      <c r="D11" s="109">
        <v>2008</v>
      </c>
      <c r="E11" s="110"/>
      <c r="F11" s="111"/>
      <c r="G11" s="111"/>
      <c r="H11" s="111"/>
      <c r="I11" s="111"/>
      <c r="J11" s="111"/>
      <c r="K11" s="111"/>
      <c r="L11" s="111"/>
      <c r="M11" s="111"/>
      <c r="N11" s="112">
        <v>123.69</v>
      </c>
      <c r="O11" s="111">
        <v>121.17</v>
      </c>
      <c r="P11" s="111">
        <v>117.54</v>
      </c>
      <c r="Q11" s="111">
        <v>111.68</v>
      </c>
      <c r="R11" s="111">
        <v>107.23</v>
      </c>
      <c r="S11" s="111">
        <v>103.71</v>
      </c>
      <c r="T11" s="111">
        <v>101.61</v>
      </c>
      <c r="U11" s="111">
        <v>99.71</v>
      </c>
      <c r="V11" s="111">
        <v>99.33</v>
      </c>
      <c r="W11" s="111">
        <v>97.15</v>
      </c>
      <c r="X11" s="111">
        <v>95.98</v>
      </c>
      <c r="Y11" s="113">
        <v>96.03</v>
      </c>
    </row>
    <row r="12" spans="2:25" ht="20.100000000000001" customHeight="1" x14ac:dyDescent="0.25">
      <c r="D12" s="109">
        <v>2009</v>
      </c>
      <c r="E12" s="110"/>
      <c r="F12" s="111"/>
      <c r="G12" s="111"/>
      <c r="H12" s="111"/>
      <c r="I12" s="111"/>
      <c r="J12" s="111"/>
      <c r="K12" s="111"/>
      <c r="L12" s="111"/>
      <c r="M12" s="111"/>
      <c r="N12" s="112">
        <v>93.98</v>
      </c>
      <c r="O12" s="111">
        <v>94.05</v>
      </c>
      <c r="P12" s="111">
        <v>94.53</v>
      </c>
      <c r="Q12" s="111">
        <v>93.42</v>
      </c>
      <c r="R12" s="111">
        <v>92.71</v>
      </c>
      <c r="S12" s="111">
        <v>92.6</v>
      </c>
      <c r="T12" s="111">
        <v>91.95</v>
      </c>
      <c r="U12" s="111">
        <v>92.77</v>
      </c>
      <c r="V12" s="111">
        <v>94.42</v>
      </c>
      <c r="W12" s="111">
        <v>97.77</v>
      </c>
      <c r="X12" s="111">
        <v>105.25</v>
      </c>
      <c r="Y12" s="113">
        <v>106.66</v>
      </c>
    </row>
    <row r="13" spans="2:25" ht="20.100000000000001" customHeight="1" x14ac:dyDescent="0.25">
      <c r="D13" s="109">
        <v>2010</v>
      </c>
      <c r="E13" s="110"/>
      <c r="F13" s="111"/>
      <c r="G13" s="111"/>
      <c r="H13" s="111"/>
      <c r="I13" s="111"/>
      <c r="J13" s="111"/>
      <c r="K13" s="111"/>
      <c r="L13" s="111"/>
      <c r="M13" s="111"/>
      <c r="N13" s="112">
        <v>106.09</v>
      </c>
      <c r="O13" s="112">
        <v>106.88</v>
      </c>
      <c r="P13" s="112">
        <v>104.79</v>
      </c>
      <c r="Q13" s="112">
        <v>104.21</v>
      </c>
      <c r="R13" s="112">
        <v>104.54</v>
      </c>
      <c r="S13" s="111">
        <v>105.18</v>
      </c>
      <c r="T13" s="111">
        <v>105.54</v>
      </c>
      <c r="U13" s="111">
        <v>108.53</v>
      </c>
      <c r="V13" s="111">
        <v>111.57</v>
      </c>
      <c r="W13" s="111">
        <v>114.33</v>
      </c>
      <c r="X13" s="111">
        <v>118.87</v>
      </c>
      <c r="Y13" s="113">
        <v>119.09</v>
      </c>
    </row>
    <row r="14" spans="2:25" ht="20.100000000000001" customHeight="1" x14ac:dyDescent="0.25">
      <c r="D14" s="109">
        <v>2011</v>
      </c>
      <c r="E14" s="110"/>
      <c r="F14" s="111"/>
      <c r="G14" s="111"/>
      <c r="H14" s="111"/>
      <c r="I14" s="111"/>
      <c r="J14" s="111"/>
      <c r="K14" s="111"/>
      <c r="L14" s="111"/>
      <c r="M14" s="111"/>
      <c r="N14" s="112">
        <v>116.95</v>
      </c>
      <c r="O14" s="111">
        <v>118.78</v>
      </c>
      <c r="P14" s="111">
        <v>121.59</v>
      </c>
      <c r="Q14" s="111">
        <v>120.08</v>
      </c>
      <c r="R14" s="111">
        <v>119.14</v>
      </c>
      <c r="S14" s="111">
        <v>118.62</v>
      </c>
      <c r="T14" s="111">
        <v>120.06</v>
      </c>
      <c r="U14" s="111">
        <v>119.99</v>
      </c>
      <c r="V14" s="111">
        <v>121.1</v>
      </c>
      <c r="W14" s="111">
        <v>123.43</v>
      </c>
      <c r="X14" s="111">
        <v>127.94</v>
      </c>
      <c r="Y14" s="113">
        <v>128.66999999999999</v>
      </c>
    </row>
    <row r="15" spans="2:25" ht="20.100000000000001" customHeight="1" x14ac:dyDescent="0.25">
      <c r="D15" s="109">
        <v>2012</v>
      </c>
      <c r="E15" s="110"/>
      <c r="F15" s="111"/>
      <c r="G15" s="111"/>
      <c r="H15" s="111"/>
      <c r="I15" s="111"/>
      <c r="J15" s="111"/>
      <c r="K15" s="111"/>
      <c r="L15" s="111"/>
      <c r="M15" s="111"/>
      <c r="N15" s="112">
        <v>126.31</v>
      </c>
      <c r="O15" s="114">
        <v>127.07</v>
      </c>
      <c r="P15" s="114">
        <v>125.05</v>
      </c>
      <c r="Q15" s="114">
        <v>120.27</v>
      </c>
      <c r="R15" s="114">
        <v>117.49</v>
      </c>
      <c r="S15" s="114">
        <v>115.56</v>
      </c>
      <c r="T15" s="114">
        <v>114.52</v>
      </c>
      <c r="U15" s="114">
        <v>115.33</v>
      </c>
      <c r="V15" s="114">
        <v>116.24</v>
      </c>
      <c r="W15" s="114">
        <v>118.85</v>
      </c>
      <c r="X15" s="114">
        <v>122.94</v>
      </c>
      <c r="Y15" s="115">
        <v>123.24</v>
      </c>
    </row>
    <row r="16" spans="2:25" ht="20.100000000000001" customHeight="1" x14ac:dyDescent="0.25">
      <c r="D16" s="109">
        <v>2013</v>
      </c>
      <c r="E16" s="110"/>
      <c r="F16" s="111"/>
      <c r="G16" s="111"/>
      <c r="H16" s="111"/>
      <c r="I16" s="111"/>
      <c r="J16" s="111"/>
      <c r="K16" s="111"/>
      <c r="L16" s="111"/>
      <c r="M16" s="111"/>
      <c r="N16" s="112">
        <v>122.98</v>
      </c>
      <c r="O16" s="114">
        <v>123.61</v>
      </c>
      <c r="P16" s="114">
        <v>124.81</v>
      </c>
      <c r="Q16" s="114">
        <v>125.21</v>
      </c>
      <c r="R16" s="114">
        <v>125.23</v>
      </c>
      <c r="S16" s="114">
        <v>126.36</v>
      </c>
      <c r="T16" s="114">
        <v>129.22</v>
      </c>
      <c r="U16" s="114">
        <v>131.80000000000001</v>
      </c>
      <c r="V16" s="114">
        <v>138.4</v>
      </c>
      <c r="W16" s="114">
        <v>142.83000000000001</v>
      </c>
      <c r="X16" s="114">
        <v>153.07</v>
      </c>
      <c r="Y16" s="115">
        <v>155.26</v>
      </c>
    </row>
    <row r="17" spans="4:25" ht="20.100000000000001" customHeight="1" x14ac:dyDescent="0.25">
      <c r="D17" s="109">
        <v>2014</v>
      </c>
      <c r="E17" s="110"/>
      <c r="F17" s="111"/>
      <c r="G17" s="111"/>
      <c r="H17" s="111"/>
      <c r="I17" s="111"/>
      <c r="J17" s="111"/>
      <c r="K17" s="111"/>
      <c r="L17" s="111"/>
      <c r="M17" s="111"/>
      <c r="N17" s="112">
        <v>149.49</v>
      </c>
      <c r="O17" s="114">
        <v>148.83000000000001</v>
      </c>
      <c r="P17" s="114">
        <v>147.58000000000001</v>
      </c>
      <c r="Q17" s="114">
        <v>141.59</v>
      </c>
      <c r="R17" s="114">
        <v>137.78</v>
      </c>
      <c r="S17" s="114">
        <v>134.12</v>
      </c>
      <c r="T17" s="114">
        <v>132.77000000000001</v>
      </c>
      <c r="U17" s="114">
        <v>126.48</v>
      </c>
      <c r="V17" s="114">
        <v>124.64</v>
      </c>
      <c r="W17" s="114">
        <v>124.63</v>
      </c>
      <c r="X17" s="114">
        <v>124.76</v>
      </c>
      <c r="Y17" s="115">
        <v>126.57</v>
      </c>
    </row>
    <row r="18" spans="4:25" ht="20.100000000000001" customHeight="1" x14ac:dyDescent="0.25">
      <c r="D18" s="109">
        <v>2015</v>
      </c>
      <c r="E18" s="110"/>
      <c r="F18" s="111"/>
      <c r="G18" s="111"/>
      <c r="H18" s="111"/>
      <c r="I18" s="111"/>
      <c r="J18" s="111"/>
      <c r="K18" s="111"/>
      <c r="L18" s="111"/>
      <c r="M18" s="111"/>
      <c r="N18" s="112">
        <v>122.15</v>
      </c>
      <c r="O18" s="114">
        <v>121.55</v>
      </c>
      <c r="P18" s="114">
        <v>122.06</v>
      </c>
      <c r="Q18" s="114">
        <v>118.17</v>
      </c>
      <c r="R18" s="114">
        <v>115.01</v>
      </c>
      <c r="S18" s="114">
        <v>112.17</v>
      </c>
      <c r="T18" s="114">
        <v>111.99</v>
      </c>
      <c r="U18" s="114">
        <v>111.26</v>
      </c>
      <c r="V18" s="114">
        <v>111.98</v>
      </c>
      <c r="W18" s="114">
        <v>116.01</v>
      </c>
      <c r="X18" s="114">
        <v>116.49</v>
      </c>
      <c r="Y18" s="115">
        <v>117.52</v>
      </c>
    </row>
    <row r="19" spans="4:25" ht="20.100000000000001" customHeight="1" x14ac:dyDescent="0.25">
      <c r="D19" s="109">
        <v>2016</v>
      </c>
      <c r="E19" s="110"/>
      <c r="F19" s="111"/>
      <c r="G19" s="111"/>
      <c r="H19" s="111"/>
      <c r="I19" s="111"/>
      <c r="J19" s="111"/>
      <c r="K19" s="111"/>
      <c r="L19" s="111"/>
      <c r="M19" s="111"/>
      <c r="N19" s="112">
        <v>114.76</v>
      </c>
      <c r="O19" s="114">
        <v>112.6</v>
      </c>
      <c r="P19" s="114">
        <v>110.45</v>
      </c>
      <c r="Q19" s="114">
        <v>105.16</v>
      </c>
      <c r="R19" s="114">
        <v>102.76</v>
      </c>
      <c r="S19" s="114">
        <v>101.75</v>
      </c>
      <c r="T19" s="114">
        <v>102.42</v>
      </c>
      <c r="U19" s="114">
        <v>107.26</v>
      </c>
      <c r="V19" s="114">
        <v>114.21</v>
      </c>
      <c r="W19" s="114">
        <v>121.95</v>
      </c>
      <c r="X19" s="116">
        <v>129.99700000000001</v>
      </c>
      <c r="Y19" s="115">
        <v>136.07</v>
      </c>
    </row>
    <row r="20" spans="4:25" ht="20.100000000000001" customHeight="1" x14ac:dyDescent="0.25">
      <c r="D20" s="109">
        <v>2017</v>
      </c>
      <c r="E20" s="110"/>
      <c r="F20" s="111"/>
      <c r="G20" s="111"/>
      <c r="H20" s="111"/>
      <c r="I20" s="111"/>
      <c r="J20" s="111"/>
      <c r="K20" s="111"/>
      <c r="L20" s="111"/>
      <c r="M20" s="111"/>
      <c r="N20" s="112">
        <v>132.02000000000001</v>
      </c>
      <c r="O20" s="114">
        <v>131.69999999999999</v>
      </c>
      <c r="P20" s="114">
        <v>131.03</v>
      </c>
      <c r="Q20" s="114">
        <v>129.94999999999999</v>
      </c>
      <c r="R20" s="114">
        <v>130.1</v>
      </c>
      <c r="S20" s="114">
        <v>131.53</v>
      </c>
      <c r="T20" s="114">
        <v>133.83000000000001</v>
      </c>
      <c r="U20" s="114">
        <v>138.97</v>
      </c>
      <c r="V20" s="114">
        <v>143.80000000000001</v>
      </c>
      <c r="W20" s="114">
        <v>146.97</v>
      </c>
      <c r="X20" s="114">
        <v>151.4</v>
      </c>
      <c r="Y20" s="115">
        <v>151.58000000000001</v>
      </c>
    </row>
    <row r="21" spans="4:25" ht="20.100000000000001" customHeight="1" x14ac:dyDescent="0.25">
      <c r="D21" s="109">
        <v>2018</v>
      </c>
      <c r="E21" s="110"/>
      <c r="F21" s="111"/>
      <c r="G21" s="111"/>
      <c r="H21" s="111"/>
      <c r="I21" s="111"/>
      <c r="J21" s="111"/>
      <c r="K21" s="111"/>
      <c r="L21" s="111"/>
      <c r="M21" s="111"/>
      <c r="N21" s="112">
        <v>141.66999999999999</v>
      </c>
      <c r="O21" s="114">
        <v>137.26</v>
      </c>
      <c r="P21" s="114">
        <v>136.38</v>
      </c>
      <c r="Q21" s="114">
        <v>133.995</v>
      </c>
      <c r="R21" s="114">
        <v>131.33000000000001</v>
      </c>
      <c r="S21" s="114">
        <v>130.77000000000001</v>
      </c>
      <c r="T21" s="114">
        <v>131.53</v>
      </c>
      <c r="U21" s="114">
        <v>131.63</v>
      </c>
      <c r="V21" s="114">
        <v>135.85</v>
      </c>
      <c r="W21" s="114">
        <v>140.12</v>
      </c>
      <c r="X21" s="114">
        <v>141.41</v>
      </c>
      <c r="Y21" s="115">
        <v>142.44999999999999</v>
      </c>
    </row>
    <row r="22" spans="4:25" ht="20.100000000000001" customHeight="1" x14ac:dyDescent="0.25">
      <c r="D22" s="109">
        <v>2019</v>
      </c>
      <c r="E22" s="110"/>
      <c r="F22" s="111"/>
      <c r="G22" s="111"/>
      <c r="H22" s="111"/>
      <c r="I22" s="111"/>
      <c r="J22" s="111"/>
      <c r="K22" s="111"/>
      <c r="L22" s="111"/>
      <c r="M22" s="111"/>
      <c r="N22" s="112">
        <v>139.47</v>
      </c>
      <c r="O22" s="114">
        <v>139.1</v>
      </c>
      <c r="P22" s="114">
        <v>139.24</v>
      </c>
      <c r="Q22" s="114">
        <v>136.16</v>
      </c>
      <c r="R22" s="114">
        <v>135.25</v>
      </c>
      <c r="S22" s="114">
        <v>132.31</v>
      </c>
      <c r="T22" s="114">
        <v>131.05000000000001</v>
      </c>
      <c r="U22" s="114">
        <v>130.74</v>
      </c>
      <c r="V22" s="116">
        <v>132.375</v>
      </c>
      <c r="W22" s="114">
        <v>135.26</v>
      </c>
      <c r="X22" s="114">
        <v>140.62</v>
      </c>
      <c r="Y22" s="115">
        <v>142.47</v>
      </c>
    </row>
    <row r="23" spans="4:25" ht="20.100000000000001" customHeight="1" x14ac:dyDescent="0.25">
      <c r="D23" s="109">
        <v>2020</v>
      </c>
      <c r="E23" s="110"/>
      <c r="F23" s="111"/>
      <c r="G23" s="111"/>
      <c r="H23" s="111"/>
      <c r="I23" s="111"/>
      <c r="J23" s="111"/>
      <c r="K23" s="111"/>
      <c r="L23" s="111"/>
      <c r="M23" s="111"/>
      <c r="N23" s="112">
        <v>139.18</v>
      </c>
      <c r="O23" s="114">
        <v>139.15</v>
      </c>
      <c r="P23" s="114">
        <v>137.97999999999999</v>
      </c>
      <c r="Q23" s="114">
        <v>134.30000000000001</v>
      </c>
      <c r="R23" s="111">
        <v>133.1</v>
      </c>
      <c r="S23" s="111">
        <v>131.71</v>
      </c>
      <c r="T23" s="111">
        <v>132.88999999999999</v>
      </c>
      <c r="U23" s="111">
        <v>135.47</v>
      </c>
      <c r="V23" s="111">
        <v>140.26</v>
      </c>
      <c r="W23" s="111">
        <v>147.52000000000001</v>
      </c>
      <c r="X23" s="111">
        <v>155.43</v>
      </c>
      <c r="Y23" s="113">
        <v>155.24</v>
      </c>
    </row>
    <row r="24" spans="4:25" ht="20.100000000000001" customHeight="1" x14ac:dyDescent="0.25">
      <c r="D24" s="117">
        <v>2021</v>
      </c>
      <c r="E24" s="118"/>
      <c r="F24" s="119"/>
      <c r="G24" s="119"/>
      <c r="H24" s="119"/>
      <c r="I24" s="119"/>
      <c r="J24" s="119"/>
      <c r="K24" s="119"/>
      <c r="L24" s="119"/>
      <c r="M24" s="119"/>
      <c r="N24" s="120">
        <v>149.29</v>
      </c>
      <c r="O24" s="121">
        <v>148.44999999999999</v>
      </c>
      <c r="P24" s="121">
        <v>150.97</v>
      </c>
      <c r="Q24" s="121">
        <v>151.197</v>
      </c>
      <c r="R24" s="119">
        <v>151.05000000000001</v>
      </c>
      <c r="S24" s="119">
        <v>149.44999999999999</v>
      </c>
      <c r="T24" s="119">
        <v>148.99</v>
      </c>
      <c r="U24" s="119">
        <v>152.65</v>
      </c>
      <c r="V24" s="119">
        <v>157.47999999999999</v>
      </c>
      <c r="W24" s="119">
        <v>165.78</v>
      </c>
      <c r="X24" s="119">
        <v>177.44</v>
      </c>
      <c r="Y24" s="122">
        <v>185.49</v>
      </c>
    </row>
    <row r="25" spans="4:25" ht="20.100000000000001" customHeight="1" thickBot="1" x14ac:dyDescent="0.3">
      <c r="D25" s="123">
        <v>2022</v>
      </c>
      <c r="E25" s="124"/>
      <c r="F25" s="125"/>
      <c r="G25" s="125"/>
      <c r="H25" s="125"/>
      <c r="I25" s="125"/>
      <c r="J25" s="125"/>
      <c r="K25" s="125"/>
      <c r="L25" s="125"/>
      <c r="M25" s="125"/>
      <c r="N25" s="126">
        <v>182.61</v>
      </c>
      <c r="O25" s="127">
        <v>184.7</v>
      </c>
      <c r="P25" s="127">
        <v>197.16</v>
      </c>
      <c r="Q25" s="128">
        <v>209.9</v>
      </c>
      <c r="R25" s="127">
        <v>216.37</v>
      </c>
      <c r="S25" s="127">
        <v>228.71</v>
      </c>
      <c r="T25" s="127">
        <v>235.69</v>
      </c>
      <c r="U25" s="127">
        <v>240.29</v>
      </c>
      <c r="V25" s="127">
        <v>251.71</v>
      </c>
      <c r="W25" s="125">
        <v>263.31</v>
      </c>
      <c r="X25" s="125">
        <v>274.01</v>
      </c>
      <c r="Y25" s="129">
        <v>277.93</v>
      </c>
    </row>
    <row r="26" spans="4:25" ht="20.100000000000001" customHeight="1" thickBot="1" x14ac:dyDescent="0.3">
      <c r="D26" s="123">
        <v>2023</v>
      </c>
      <c r="E26" s="124"/>
      <c r="F26" s="125"/>
      <c r="G26" s="125"/>
      <c r="H26" s="125"/>
      <c r="I26" s="125"/>
      <c r="J26" s="125"/>
      <c r="K26" s="125"/>
      <c r="L26" s="125"/>
      <c r="M26" s="125"/>
      <c r="N26" s="126">
        <v>242.3</v>
      </c>
      <c r="O26" s="127">
        <v>227.91</v>
      </c>
      <c r="P26" s="127">
        <v>223.63</v>
      </c>
      <c r="Q26" s="128">
        <v>216.82</v>
      </c>
      <c r="R26" s="127">
        <v>207.08</v>
      </c>
      <c r="S26" s="127">
        <v>192.54</v>
      </c>
      <c r="T26" s="127"/>
      <c r="U26" s="127"/>
      <c r="V26" s="127"/>
      <c r="W26" s="125"/>
      <c r="X26" s="125"/>
      <c r="Y26" s="1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5" sqref="Q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0" t="s">
        <v>239</v>
      </c>
      <c r="D3" s="134"/>
      <c r="E3" s="134"/>
      <c r="F3" s="134"/>
      <c r="G3" s="134"/>
      <c r="H3" s="134"/>
      <c r="I3" s="134"/>
      <c r="J3" s="134"/>
      <c r="K3" s="134"/>
      <c r="L3" s="134"/>
    </row>
    <row r="4" spans="3:12" x14ac:dyDescent="0.2"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10" spans="3:12" ht="13.5" thickBot="1" x14ac:dyDescent="0.25"/>
    <row r="11" spans="3:12" ht="16.5" thickBot="1" x14ac:dyDescent="0.25">
      <c r="H11" s="756" t="s">
        <v>0</v>
      </c>
      <c r="I11" s="774"/>
      <c r="J11" s="762" t="s">
        <v>1</v>
      </c>
      <c r="K11" s="763"/>
      <c r="L11" s="764"/>
    </row>
    <row r="12" spans="3:12" ht="24" customHeight="1" thickBot="1" x14ac:dyDescent="0.25">
      <c r="H12" s="758"/>
      <c r="I12" s="775"/>
      <c r="J12" s="616" t="s">
        <v>19</v>
      </c>
      <c r="K12" s="642"/>
      <c r="L12" s="765" t="s">
        <v>221</v>
      </c>
    </row>
    <row r="13" spans="3:12" ht="39.75" customHeight="1" thickBot="1" x14ac:dyDescent="0.25">
      <c r="H13" s="776"/>
      <c r="I13" s="777"/>
      <c r="J13" s="76" t="s">
        <v>295</v>
      </c>
      <c r="K13" s="533" t="s">
        <v>287</v>
      </c>
      <c r="L13" s="780"/>
    </row>
    <row r="14" spans="3:12" ht="54" customHeight="1" thickBot="1" x14ac:dyDescent="0.25">
      <c r="H14" s="781" t="s">
        <v>238</v>
      </c>
      <c r="I14" s="782"/>
      <c r="J14" s="78">
        <v>257.45</v>
      </c>
      <c r="K14" s="79">
        <v>264.38</v>
      </c>
      <c r="L14" s="654">
        <v>-2.6212270217111757</v>
      </c>
    </row>
  </sheetData>
  <mergeCells count="4">
    <mergeCell ref="H11:I13"/>
    <mergeCell ref="J11:L11"/>
    <mergeCell ref="L12:L13"/>
    <mergeCell ref="H14:I14"/>
  </mergeCells>
  <conditionalFormatting sqref="L14">
    <cfRule type="cellIs" dxfId="420" priority="1" operator="lessThan">
      <formula>0</formula>
    </cfRule>
    <cfRule type="cellIs" dxfId="41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V11" sqref="V11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8" t="s">
        <v>303</v>
      </c>
      <c r="D1" s="139"/>
      <c r="E1" s="139"/>
      <c r="F1" s="139"/>
      <c r="G1" s="139"/>
      <c r="H1" s="139"/>
      <c r="I1" s="139"/>
      <c r="J1" s="133"/>
    </row>
    <row r="2" spans="3:19" ht="21" x14ac:dyDescent="0.35">
      <c r="C2" s="138" t="s">
        <v>16</v>
      </c>
      <c r="D2" s="139"/>
      <c r="E2" s="139"/>
      <c r="F2" s="138"/>
      <c r="G2" s="139"/>
      <c r="H2" s="139"/>
      <c r="I2" s="139"/>
      <c r="J2" s="133"/>
    </row>
    <row r="3" spans="3:19" ht="21" x14ac:dyDescent="0.35">
      <c r="C3" s="139" t="s">
        <v>245</v>
      </c>
      <c r="D3" s="138"/>
      <c r="E3" s="139"/>
      <c r="F3" s="139"/>
      <c r="G3" s="139"/>
      <c r="H3" s="139"/>
      <c r="I3" s="139"/>
      <c r="J3" s="133"/>
    </row>
    <row r="4" spans="3:19" ht="16.5" thickBot="1" x14ac:dyDescent="0.3">
      <c r="C4" s="133"/>
      <c r="D4" s="133"/>
      <c r="E4" s="133"/>
      <c r="F4" s="133"/>
      <c r="G4" s="133"/>
      <c r="H4" s="133"/>
      <c r="I4" s="133"/>
      <c r="J4" s="133"/>
      <c r="K4" s="7"/>
    </row>
    <row r="5" spans="3:19" ht="15" customHeight="1" thickBot="1" x14ac:dyDescent="0.3">
      <c r="C5" s="785" t="s">
        <v>0</v>
      </c>
      <c r="D5" s="788" t="s">
        <v>33</v>
      </c>
      <c r="E5" s="756" t="s">
        <v>1</v>
      </c>
      <c r="F5" s="801"/>
      <c r="G5" s="802"/>
      <c r="H5" s="475" t="s">
        <v>7</v>
      </c>
      <c r="I5" s="476"/>
      <c r="J5" s="476"/>
      <c r="K5" s="477"/>
      <c r="L5" s="477"/>
      <c r="M5" s="477"/>
      <c r="N5" s="477"/>
      <c r="O5" s="477"/>
      <c r="P5" s="477"/>
      <c r="Q5" s="477"/>
      <c r="R5" s="477"/>
      <c r="S5" s="478"/>
    </row>
    <row r="6" spans="3:19" ht="15" customHeight="1" thickBot="1" x14ac:dyDescent="0.3">
      <c r="C6" s="786"/>
      <c r="D6" s="789"/>
      <c r="E6" s="803"/>
      <c r="F6" s="804"/>
      <c r="G6" s="805"/>
      <c r="H6" s="475" t="s">
        <v>8</v>
      </c>
      <c r="I6" s="476"/>
      <c r="J6" s="479"/>
      <c r="K6" s="475" t="s">
        <v>9</v>
      </c>
      <c r="L6" s="476"/>
      <c r="M6" s="480"/>
      <c r="N6" s="475" t="s">
        <v>10</v>
      </c>
      <c r="O6" s="477"/>
      <c r="P6" s="478"/>
      <c r="Q6" s="475" t="s">
        <v>11</v>
      </c>
      <c r="R6" s="477"/>
      <c r="S6" s="478"/>
    </row>
    <row r="7" spans="3:19" ht="32.25" customHeight="1" thickBot="1" x14ac:dyDescent="0.3">
      <c r="C7" s="786"/>
      <c r="D7" s="789"/>
      <c r="E7" s="783" t="s">
        <v>19</v>
      </c>
      <c r="F7" s="784"/>
      <c r="G7" s="467" t="s">
        <v>216</v>
      </c>
      <c r="H7" s="481" t="s">
        <v>19</v>
      </c>
      <c r="I7" s="482"/>
      <c r="J7" s="467" t="s">
        <v>216</v>
      </c>
      <c r="K7" s="481" t="s">
        <v>19</v>
      </c>
      <c r="L7" s="482"/>
      <c r="M7" s="483" t="s">
        <v>216</v>
      </c>
      <c r="N7" s="481" t="s">
        <v>19</v>
      </c>
      <c r="O7" s="482"/>
      <c r="P7" s="484" t="s">
        <v>216</v>
      </c>
      <c r="Q7" s="481" t="s">
        <v>19</v>
      </c>
      <c r="R7" s="482"/>
      <c r="S7" s="483" t="s">
        <v>216</v>
      </c>
    </row>
    <row r="8" spans="3:19" ht="30" customHeight="1" thickBot="1" x14ac:dyDescent="0.25">
      <c r="C8" s="787"/>
      <c r="D8" s="790"/>
      <c r="E8" s="529" t="s">
        <v>304</v>
      </c>
      <c r="F8" s="629" t="s">
        <v>299</v>
      </c>
      <c r="G8" s="255" t="s">
        <v>12</v>
      </c>
      <c r="H8" s="528" t="s">
        <v>304</v>
      </c>
      <c r="I8" s="529" t="s">
        <v>299</v>
      </c>
      <c r="J8" s="664" t="s">
        <v>12</v>
      </c>
      <c r="K8" s="528" t="s">
        <v>304</v>
      </c>
      <c r="L8" s="529" t="s">
        <v>299</v>
      </c>
      <c r="M8" s="665" t="s">
        <v>12</v>
      </c>
      <c r="N8" s="528" t="s">
        <v>304</v>
      </c>
      <c r="O8" s="529" t="s">
        <v>299</v>
      </c>
      <c r="P8" s="665" t="s">
        <v>12</v>
      </c>
      <c r="Q8" s="666" t="s">
        <v>304</v>
      </c>
      <c r="R8" s="667" t="s">
        <v>299</v>
      </c>
      <c r="S8" s="665" t="s">
        <v>12</v>
      </c>
    </row>
    <row r="9" spans="3:19" ht="24" customHeight="1" x14ac:dyDescent="0.2">
      <c r="C9" s="795" t="s">
        <v>31</v>
      </c>
      <c r="D9" s="468" t="s">
        <v>205</v>
      </c>
      <c r="E9" s="657">
        <v>1958.2719999999999</v>
      </c>
      <c r="F9" s="600">
        <v>1965.4770000000001</v>
      </c>
      <c r="G9" s="601">
        <v>-0.36657768063427631</v>
      </c>
      <c r="H9" s="668">
        <v>1962.049</v>
      </c>
      <c r="I9" s="669">
        <v>1964.5060000000001</v>
      </c>
      <c r="J9" s="670">
        <v>-0.12506961037533645</v>
      </c>
      <c r="K9" s="488">
        <v>1991.35</v>
      </c>
      <c r="L9" s="669">
        <v>1951.741</v>
      </c>
      <c r="M9" s="671">
        <v>2.0294188624412728</v>
      </c>
      <c r="N9" s="668">
        <v>1936.204</v>
      </c>
      <c r="O9" s="669">
        <v>1988.432</v>
      </c>
      <c r="P9" s="671">
        <v>-2.6265922093388192</v>
      </c>
      <c r="Q9" s="668" t="s">
        <v>84</v>
      </c>
      <c r="R9" s="612">
        <v>1969.828</v>
      </c>
      <c r="S9" s="704" t="s">
        <v>246</v>
      </c>
    </row>
    <row r="10" spans="3:19" ht="27" customHeight="1" x14ac:dyDescent="0.2">
      <c r="C10" s="796"/>
      <c r="D10" s="174" t="s">
        <v>206</v>
      </c>
      <c r="E10" s="522">
        <v>2063.2370000000001</v>
      </c>
      <c r="F10" s="142">
        <v>2096.3449999999998</v>
      </c>
      <c r="G10" s="143">
        <v>-1.5793201977727771</v>
      </c>
      <c r="H10" s="152">
        <v>2072</v>
      </c>
      <c r="I10" s="153">
        <v>2101.1239999999998</v>
      </c>
      <c r="J10" s="169">
        <v>-1.3861152411756661</v>
      </c>
      <c r="K10" s="454">
        <v>2024.2570000000001</v>
      </c>
      <c r="L10" s="153">
        <v>2090.5230000000001</v>
      </c>
      <c r="M10" s="154">
        <v>-3.1698287940386245</v>
      </c>
      <c r="N10" s="152">
        <v>2043.1569999999999</v>
      </c>
      <c r="O10" s="153">
        <v>2068.6909999999998</v>
      </c>
      <c r="P10" s="154">
        <v>-1.2343071053144177</v>
      </c>
      <c r="Q10" s="152">
        <v>2055.7399999999998</v>
      </c>
      <c r="R10" s="452">
        <v>2101.8710000000001</v>
      </c>
      <c r="S10" s="553">
        <v>-2.1947588600822936</v>
      </c>
    </row>
    <row r="11" spans="3:19" ht="30" customHeight="1" thickBot="1" x14ac:dyDescent="0.25">
      <c r="C11" s="175" t="s">
        <v>207</v>
      </c>
      <c r="D11" s="176" t="s">
        <v>205</v>
      </c>
      <c r="E11" s="523" t="s">
        <v>20</v>
      </c>
      <c r="F11" s="145" t="s">
        <v>20</v>
      </c>
      <c r="G11" s="256" t="s">
        <v>246</v>
      </c>
      <c r="H11" s="170" t="s">
        <v>20</v>
      </c>
      <c r="I11" s="171" t="s">
        <v>20</v>
      </c>
      <c r="J11" s="708" t="s">
        <v>246</v>
      </c>
      <c r="K11" s="700" t="s">
        <v>20</v>
      </c>
      <c r="L11" s="171" t="s">
        <v>20</v>
      </c>
      <c r="M11" s="707" t="s">
        <v>246</v>
      </c>
      <c r="N11" s="170" t="s">
        <v>20</v>
      </c>
      <c r="O11" s="171" t="s">
        <v>20</v>
      </c>
      <c r="P11" s="713" t="s">
        <v>246</v>
      </c>
      <c r="Q11" s="170" t="s">
        <v>20</v>
      </c>
      <c r="R11" s="552" t="s">
        <v>20</v>
      </c>
      <c r="S11" s="260" t="s">
        <v>246</v>
      </c>
    </row>
    <row r="12" spans="3:19" ht="24.75" customHeight="1" thickBot="1" x14ac:dyDescent="0.25">
      <c r="C12" s="472" t="s">
        <v>32</v>
      </c>
      <c r="D12" s="473" t="s">
        <v>17</v>
      </c>
      <c r="E12" s="524">
        <v>2047.5339762578224</v>
      </c>
      <c r="F12" s="602">
        <v>2076.4961690827927</v>
      </c>
      <c r="G12" s="257">
        <v>-1.3947626418094083</v>
      </c>
      <c r="H12" s="160">
        <v>2052.8960818302726</v>
      </c>
      <c r="I12" s="672">
        <v>2076.8923286903687</v>
      </c>
      <c r="J12" s="673">
        <v>-1.1553919540560624</v>
      </c>
      <c r="K12" s="160">
        <v>2023.7634766100323</v>
      </c>
      <c r="L12" s="672">
        <v>2085.2632988084329</v>
      </c>
      <c r="M12" s="673">
        <v>-2.9492593205636424</v>
      </c>
      <c r="N12" s="160">
        <v>2026.4345288131587</v>
      </c>
      <c r="O12" s="672">
        <v>2065.2711417222758</v>
      </c>
      <c r="P12" s="673">
        <v>-1.8804607358591363</v>
      </c>
      <c r="Q12" s="160">
        <v>2049.3664485408958</v>
      </c>
      <c r="R12" s="672">
        <v>2078.0066356065458</v>
      </c>
      <c r="S12" s="720">
        <v>-1.3782529167569424</v>
      </c>
    </row>
    <row r="13" spans="3:19" ht="20.25" customHeight="1" x14ac:dyDescent="0.2">
      <c r="C13" s="795" t="s">
        <v>21</v>
      </c>
      <c r="D13" s="474" t="s">
        <v>22</v>
      </c>
      <c r="E13" s="599">
        <v>1585.4649999999999</v>
      </c>
      <c r="F13" s="600">
        <v>1591.5</v>
      </c>
      <c r="G13" s="601">
        <v>-0.37920201068175191</v>
      </c>
      <c r="H13" s="674">
        <v>1585.942</v>
      </c>
      <c r="I13" s="675">
        <v>1620.826</v>
      </c>
      <c r="J13" s="676">
        <v>-2.1522359587025388</v>
      </c>
      <c r="K13" s="677">
        <v>1692.9449999999999</v>
      </c>
      <c r="L13" s="678">
        <v>1646.8920000000001</v>
      </c>
      <c r="M13" s="712">
        <v>2.7963582311408328</v>
      </c>
      <c r="N13" s="668" t="s">
        <v>84</v>
      </c>
      <c r="O13" s="669" t="s">
        <v>84</v>
      </c>
      <c r="P13" s="259" t="s">
        <v>246</v>
      </c>
      <c r="Q13" s="668" t="s">
        <v>84</v>
      </c>
      <c r="R13" s="669" t="s">
        <v>84</v>
      </c>
      <c r="S13" s="258" t="s">
        <v>246</v>
      </c>
    </row>
    <row r="14" spans="3:19" ht="20.25" customHeight="1" thickBot="1" x14ac:dyDescent="0.25">
      <c r="C14" s="797"/>
      <c r="D14" s="662" t="s">
        <v>23</v>
      </c>
      <c r="E14" s="523">
        <v>1082.1569999999999</v>
      </c>
      <c r="F14" s="145">
        <v>1104.3969999999999</v>
      </c>
      <c r="G14" s="146">
        <v>-2.0137685995162982</v>
      </c>
      <c r="H14" s="161">
        <v>1092.4659999999999</v>
      </c>
      <c r="I14" s="162">
        <v>1111.0440000000001</v>
      </c>
      <c r="J14" s="163">
        <v>-1.6721209961081829</v>
      </c>
      <c r="K14" s="161">
        <v>1074.2729999999999</v>
      </c>
      <c r="L14" s="162">
        <v>1115.8530000000001</v>
      </c>
      <c r="M14" s="163">
        <v>-3.7262972810934909</v>
      </c>
      <c r="N14" s="156">
        <v>1081.8530000000001</v>
      </c>
      <c r="O14" s="157">
        <v>1084.192</v>
      </c>
      <c r="P14" s="158">
        <v>-0.21573669608334517</v>
      </c>
      <c r="Q14" s="156">
        <v>1081.5899999999999</v>
      </c>
      <c r="R14" s="157">
        <v>1082.106</v>
      </c>
      <c r="S14" s="710">
        <v>-4.7684792432541395E-2</v>
      </c>
    </row>
    <row r="15" spans="3:19" ht="20.25" customHeight="1" thickBot="1" x14ac:dyDescent="0.25">
      <c r="C15" s="798"/>
      <c r="D15" s="472" t="s">
        <v>17</v>
      </c>
      <c r="E15" s="524">
        <v>1222.8490750495453</v>
      </c>
      <c r="F15" s="602">
        <v>1198.1777321126165</v>
      </c>
      <c r="G15" s="257">
        <v>2.0590720621579655</v>
      </c>
      <c r="H15" s="724">
        <v>1280.4648260987519</v>
      </c>
      <c r="I15" s="725">
        <v>1184.1151864091948</v>
      </c>
      <c r="J15" s="726">
        <v>8.1368468874835891</v>
      </c>
      <c r="K15" s="164">
        <v>1170.8882943294327</v>
      </c>
      <c r="L15" s="679">
        <v>1260.7846187152491</v>
      </c>
      <c r="M15" s="680">
        <v>-7.1301888563188145</v>
      </c>
      <c r="N15" s="160">
        <v>1378.2912817679558</v>
      </c>
      <c r="O15" s="672">
        <v>1241.4342162962964</v>
      </c>
      <c r="P15" s="673">
        <v>11.024109346684487</v>
      </c>
      <c r="Q15" s="160">
        <v>1196.6704724174422</v>
      </c>
      <c r="R15" s="672">
        <v>1174.9745763208496</v>
      </c>
      <c r="S15" s="711">
        <v>1.846499195287109</v>
      </c>
    </row>
    <row r="16" spans="3:19" ht="18.75" customHeight="1" x14ac:dyDescent="0.2">
      <c r="C16" s="661" t="s">
        <v>24</v>
      </c>
      <c r="D16" s="532" t="s">
        <v>25</v>
      </c>
      <c r="E16" s="525" t="s">
        <v>84</v>
      </c>
      <c r="F16" s="147" t="s">
        <v>84</v>
      </c>
      <c r="G16" s="721" t="s">
        <v>246</v>
      </c>
      <c r="H16" s="668" t="s">
        <v>20</v>
      </c>
      <c r="I16" s="729" t="s">
        <v>20</v>
      </c>
      <c r="J16" s="730" t="s">
        <v>246</v>
      </c>
      <c r="K16" s="723" t="s">
        <v>20</v>
      </c>
      <c r="L16" s="682" t="s">
        <v>20</v>
      </c>
      <c r="M16" s="714" t="s">
        <v>246</v>
      </c>
      <c r="N16" s="681" t="s">
        <v>20</v>
      </c>
      <c r="O16" s="682" t="s">
        <v>20</v>
      </c>
      <c r="P16" s="714" t="s">
        <v>246</v>
      </c>
      <c r="Q16" s="681" t="s">
        <v>84</v>
      </c>
      <c r="R16" s="682" t="s">
        <v>84</v>
      </c>
      <c r="S16" s="704" t="s">
        <v>246</v>
      </c>
    </row>
    <row r="17" spans="3:19" ht="18" customHeight="1" thickBot="1" x14ac:dyDescent="0.25">
      <c r="C17" s="662"/>
      <c r="D17" s="662" t="s">
        <v>26</v>
      </c>
      <c r="E17" s="526">
        <v>797.98800000000006</v>
      </c>
      <c r="F17" s="149">
        <v>788.90700000000004</v>
      </c>
      <c r="G17" s="722">
        <v>1.151086249710044</v>
      </c>
      <c r="H17" s="150" t="s">
        <v>84</v>
      </c>
      <c r="I17" s="731" t="s">
        <v>84</v>
      </c>
      <c r="J17" s="732" t="s">
        <v>246</v>
      </c>
      <c r="K17" s="457" t="s">
        <v>20</v>
      </c>
      <c r="L17" s="718" t="s">
        <v>20</v>
      </c>
      <c r="M17" s="717" t="s">
        <v>246</v>
      </c>
      <c r="N17" s="156" t="s">
        <v>20</v>
      </c>
      <c r="O17" s="718" t="s">
        <v>20</v>
      </c>
      <c r="P17" s="717" t="s">
        <v>246</v>
      </c>
      <c r="Q17" s="156" t="s">
        <v>84</v>
      </c>
      <c r="R17" s="718" t="s">
        <v>84</v>
      </c>
      <c r="S17" s="256" t="s">
        <v>246</v>
      </c>
    </row>
    <row r="18" spans="3:19" ht="18.75" customHeight="1" thickBot="1" x14ac:dyDescent="0.25">
      <c r="C18" s="663"/>
      <c r="D18" s="472" t="s">
        <v>17</v>
      </c>
      <c r="E18" s="524">
        <v>963.02690424136438</v>
      </c>
      <c r="F18" s="602">
        <v>916.97220493642487</v>
      </c>
      <c r="G18" s="257">
        <v>5.0224749514771334</v>
      </c>
      <c r="H18" s="727">
        <v>796</v>
      </c>
      <c r="I18" s="728">
        <v>779</v>
      </c>
      <c r="J18" s="705">
        <v>2.1822849807445444</v>
      </c>
      <c r="K18" s="160" t="s">
        <v>20</v>
      </c>
      <c r="L18" s="672" t="s">
        <v>20</v>
      </c>
      <c r="M18" s="719" t="s">
        <v>246</v>
      </c>
      <c r="N18" s="160" t="s">
        <v>20</v>
      </c>
      <c r="O18" s="672" t="s">
        <v>20</v>
      </c>
      <c r="P18" s="719" t="s">
        <v>246</v>
      </c>
      <c r="Q18" s="168" t="s">
        <v>84</v>
      </c>
      <c r="R18" s="683" t="s">
        <v>84</v>
      </c>
      <c r="S18" s="701" t="s">
        <v>246</v>
      </c>
    </row>
    <row r="19" spans="3:19" ht="18.75" customHeight="1" x14ac:dyDescent="0.2">
      <c r="C19" s="799" t="s">
        <v>30</v>
      </c>
      <c r="D19" s="800"/>
      <c r="E19" s="525" t="s">
        <v>84</v>
      </c>
      <c r="F19" s="147" t="s">
        <v>84</v>
      </c>
      <c r="G19" s="258" t="s">
        <v>246</v>
      </c>
      <c r="H19" s="165" t="s">
        <v>84</v>
      </c>
      <c r="I19" s="166" t="s">
        <v>84</v>
      </c>
      <c r="J19" s="717" t="s">
        <v>246</v>
      </c>
      <c r="K19" s="165" t="s">
        <v>20</v>
      </c>
      <c r="L19" s="166" t="s">
        <v>20</v>
      </c>
      <c r="M19" s="717" t="s">
        <v>246</v>
      </c>
      <c r="N19" s="165" t="s">
        <v>20</v>
      </c>
      <c r="O19" s="166" t="s">
        <v>20</v>
      </c>
      <c r="P19" s="717" t="s">
        <v>246</v>
      </c>
      <c r="Q19" s="165" t="s">
        <v>20</v>
      </c>
      <c r="R19" s="166" t="s">
        <v>20</v>
      </c>
      <c r="S19" s="256" t="s">
        <v>246</v>
      </c>
    </row>
    <row r="20" spans="3:19" ht="20.25" customHeight="1" x14ac:dyDescent="0.2">
      <c r="C20" s="791" t="s">
        <v>27</v>
      </c>
      <c r="D20" s="792"/>
      <c r="E20" s="522">
        <v>351.15199999999999</v>
      </c>
      <c r="F20" s="142">
        <v>340.56799999999998</v>
      </c>
      <c r="G20" s="143">
        <v>3.1077494068732245</v>
      </c>
      <c r="H20" s="152">
        <v>357.17200000000003</v>
      </c>
      <c r="I20" s="153">
        <v>343.61599999999999</v>
      </c>
      <c r="J20" s="154">
        <v>3.945101508660843</v>
      </c>
      <c r="K20" s="152">
        <v>318.76799999999997</v>
      </c>
      <c r="L20" s="709">
        <v>324.93200000000002</v>
      </c>
      <c r="M20" s="154">
        <v>-1.8970122979577402</v>
      </c>
      <c r="N20" s="152">
        <v>328.428</v>
      </c>
      <c r="O20" s="709">
        <v>334.79300000000001</v>
      </c>
      <c r="P20" s="154">
        <v>-1.901174755744597</v>
      </c>
      <c r="Q20" s="152" t="s">
        <v>84</v>
      </c>
      <c r="R20" s="709" t="s">
        <v>84</v>
      </c>
      <c r="S20" s="259" t="s">
        <v>246</v>
      </c>
    </row>
    <row r="21" spans="3:19" ht="18" customHeight="1" x14ac:dyDescent="0.2">
      <c r="C21" s="791" t="s">
        <v>28</v>
      </c>
      <c r="D21" s="792"/>
      <c r="E21" s="522" t="s">
        <v>84</v>
      </c>
      <c r="F21" s="142" t="s">
        <v>84</v>
      </c>
      <c r="G21" s="259" t="s">
        <v>246</v>
      </c>
      <c r="H21" s="165" t="s">
        <v>20</v>
      </c>
      <c r="I21" s="698" t="s">
        <v>20</v>
      </c>
      <c r="J21" s="715" t="s">
        <v>246</v>
      </c>
      <c r="K21" s="152" t="s">
        <v>20</v>
      </c>
      <c r="L21" s="709" t="s">
        <v>20</v>
      </c>
      <c r="M21" s="715" t="s">
        <v>246</v>
      </c>
      <c r="N21" s="699" t="s">
        <v>20</v>
      </c>
      <c r="O21" s="709" t="s">
        <v>20</v>
      </c>
      <c r="P21" s="715" t="s">
        <v>246</v>
      </c>
      <c r="Q21" s="152" t="s">
        <v>20</v>
      </c>
      <c r="R21" s="709" t="s">
        <v>20</v>
      </c>
      <c r="S21" s="259" t="s">
        <v>246</v>
      </c>
    </row>
    <row r="22" spans="3:19" ht="21" customHeight="1" thickBot="1" x14ac:dyDescent="0.25">
      <c r="C22" s="793" t="s">
        <v>29</v>
      </c>
      <c r="D22" s="794"/>
      <c r="E22" s="527" t="s">
        <v>20</v>
      </c>
      <c r="F22" s="151" t="s">
        <v>20</v>
      </c>
      <c r="G22" s="260" t="s">
        <v>246</v>
      </c>
      <c r="H22" s="170" t="s">
        <v>20</v>
      </c>
      <c r="I22" s="171" t="s">
        <v>20</v>
      </c>
      <c r="J22" s="716" t="s">
        <v>246</v>
      </c>
      <c r="K22" s="702" t="s">
        <v>20</v>
      </c>
      <c r="L22" s="703" t="s">
        <v>20</v>
      </c>
      <c r="M22" s="716" t="s">
        <v>246</v>
      </c>
      <c r="N22" s="702" t="s">
        <v>20</v>
      </c>
      <c r="O22" s="703" t="s">
        <v>20</v>
      </c>
      <c r="P22" s="716" t="s">
        <v>246</v>
      </c>
      <c r="Q22" s="702" t="s">
        <v>20</v>
      </c>
      <c r="R22" s="703" t="s">
        <v>20</v>
      </c>
      <c r="S22" s="706" t="s">
        <v>246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9:D19"/>
    <mergeCell ref="C20:D20"/>
    <mergeCell ref="E5:G6"/>
  </mergeCells>
  <phoneticPr fontId="13" type="noConversion"/>
  <conditionalFormatting sqref="G9:G22">
    <cfRule type="beginsWith" dxfId="418" priority="280" operator="beginsWith" text="*">
      <formula>LEFT(G9,LEN("*"))="*"</formula>
    </cfRule>
    <cfRule type="cellIs" dxfId="417" priority="282" operator="lessThan">
      <formula>0</formula>
    </cfRule>
    <cfRule type="cellIs" dxfId="416" priority="283" operator="greaterThan">
      <formula>0</formula>
    </cfRule>
    <cfRule type="cellIs" dxfId="415" priority="287" stopIfTrue="1" operator="lessThan">
      <formula>0</formula>
    </cfRule>
    <cfRule type="cellIs" dxfId="414" priority="288" stopIfTrue="1" operator="greaterThan">
      <formula>0</formula>
    </cfRule>
    <cfRule type="cellIs" dxfId="413" priority="289" stopIfTrue="1" operator="lessThan">
      <formula>0</formula>
    </cfRule>
  </conditionalFormatting>
  <conditionalFormatting sqref="G10:G22">
    <cfRule type="cellIs" dxfId="412" priority="285" stopIfTrue="1" operator="lessThan">
      <formula>0</formula>
    </cfRule>
    <cfRule type="cellIs" dxfId="411" priority="286" stopIfTrue="1" operator="greaterThan">
      <formula>0</formula>
    </cfRule>
  </conditionalFormatting>
  <conditionalFormatting sqref="G9">
    <cfRule type="cellIs" dxfId="410" priority="284" stopIfTrue="1" operator="lessThan">
      <formula>0</formula>
    </cfRule>
  </conditionalFormatting>
  <conditionalFormatting sqref="G11">
    <cfRule type="containsText" dxfId="409" priority="281" operator="containsText" text="*">
      <formula>NOT(ISERROR(SEARCH("*",G11)))</formula>
    </cfRule>
  </conditionalFormatting>
  <conditionalFormatting sqref="M9:M10 P9:P10 S10 J9:J10 J20 J18 J12:J15 M12:M15 M20 P12 P20 S12 S14:S15 P14:P15">
    <cfRule type="cellIs" dxfId="408" priority="269" operator="lessThan">
      <formula>0</formula>
    </cfRule>
    <cfRule type="cellIs" dxfId="407" priority="270" operator="greaterThan">
      <formula>0</formula>
    </cfRule>
  </conditionalFormatting>
  <conditionalFormatting sqref="J9:J10 M9:M10 P9:P10 S10 J20 J18 J12:J15 M12:M15 M20 P12 P20 S12 S14:S15 P14:P15">
    <cfRule type="expression" dxfId="406" priority="271" stopIfTrue="1">
      <formula>LEFT(J9,LEN("*"))="*"</formula>
    </cfRule>
  </conditionalFormatting>
  <conditionalFormatting sqref="J9:J10 M9:M10 P9:P10 S10 J20 J18 J12:J15 M12:M15 M20 P12 P20 S12 S14:S15 P14:P15">
    <cfRule type="cellIs" dxfId="405" priority="278" stopIfTrue="1" operator="lessThan">
      <formula>0</formula>
    </cfRule>
    <cfRule type="cellIs" dxfId="404" priority="279" stopIfTrue="1" operator="greaterThan">
      <formula>0</formula>
    </cfRule>
  </conditionalFormatting>
  <conditionalFormatting sqref="J21">
    <cfRule type="beginsWith" dxfId="403" priority="249" operator="beginsWith" text="*">
      <formula>LEFT(J21,LEN("*"))="*"</formula>
    </cfRule>
    <cfRule type="cellIs" dxfId="402" priority="250" operator="lessThan">
      <formula>0</formula>
    </cfRule>
    <cfRule type="cellIs" dxfId="401" priority="251" operator="greaterThan">
      <formula>0</formula>
    </cfRule>
    <cfRule type="cellIs" dxfId="400" priority="254" stopIfTrue="1" operator="lessThan">
      <formula>0</formula>
    </cfRule>
    <cfRule type="cellIs" dxfId="399" priority="255" stopIfTrue="1" operator="greaterThan">
      <formula>0</formula>
    </cfRule>
    <cfRule type="cellIs" dxfId="398" priority="256" stopIfTrue="1" operator="lessThan">
      <formula>0</formula>
    </cfRule>
  </conditionalFormatting>
  <conditionalFormatting sqref="J21">
    <cfRule type="cellIs" dxfId="397" priority="252" stopIfTrue="1" operator="lessThan">
      <formula>0</formula>
    </cfRule>
    <cfRule type="cellIs" dxfId="396" priority="253" stopIfTrue="1" operator="greaterThan">
      <formula>0</formula>
    </cfRule>
  </conditionalFormatting>
  <conditionalFormatting sqref="J22">
    <cfRule type="beginsWith" dxfId="395" priority="241" operator="beginsWith" text="*">
      <formula>LEFT(J22,LEN("*"))="*"</formula>
    </cfRule>
    <cfRule type="cellIs" dxfId="394" priority="242" operator="lessThan">
      <formula>0</formula>
    </cfRule>
    <cfRule type="cellIs" dxfId="393" priority="243" operator="greaterThan">
      <formula>0</formula>
    </cfRule>
    <cfRule type="cellIs" dxfId="392" priority="246" stopIfTrue="1" operator="lessThan">
      <formula>0</formula>
    </cfRule>
    <cfRule type="cellIs" dxfId="391" priority="247" stopIfTrue="1" operator="greaterThan">
      <formula>0</formula>
    </cfRule>
    <cfRule type="cellIs" dxfId="390" priority="248" stopIfTrue="1" operator="lessThan">
      <formula>0</formula>
    </cfRule>
  </conditionalFormatting>
  <conditionalFormatting sqref="J22">
    <cfRule type="cellIs" dxfId="389" priority="244" stopIfTrue="1" operator="lessThan">
      <formula>0</formula>
    </cfRule>
    <cfRule type="cellIs" dxfId="388" priority="245" stopIfTrue="1" operator="greaterThan">
      <formula>0</formula>
    </cfRule>
  </conditionalFormatting>
  <conditionalFormatting sqref="J19">
    <cfRule type="beginsWith" dxfId="387" priority="233" operator="beginsWith" text="*">
      <formula>LEFT(J19,LEN("*"))="*"</formula>
    </cfRule>
    <cfRule type="cellIs" dxfId="386" priority="234" operator="lessThan">
      <formula>0</formula>
    </cfRule>
    <cfRule type="cellIs" dxfId="385" priority="235" operator="greaterThan">
      <formula>0</formula>
    </cfRule>
    <cfRule type="cellIs" dxfId="384" priority="238" stopIfTrue="1" operator="lessThan">
      <formula>0</formula>
    </cfRule>
    <cfRule type="cellIs" dxfId="383" priority="239" stopIfTrue="1" operator="greaterThan">
      <formula>0</formula>
    </cfRule>
    <cfRule type="cellIs" dxfId="382" priority="240" stopIfTrue="1" operator="lessThan">
      <formula>0</formula>
    </cfRule>
  </conditionalFormatting>
  <conditionalFormatting sqref="J19">
    <cfRule type="cellIs" dxfId="381" priority="236" stopIfTrue="1" operator="lessThan">
      <formula>0</formula>
    </cfRule>
    <cfRule type="cellIs" dxfId="380" priority="237" stopIfTrue="1" operator="greaterThan">
      <formula>0</formula>
    </cfRule>
  </conditionalFormatting>
  <conditionalFormatting sqref="J16">
    <cfRule type="beginsWith" dxfId="379" priority="225" operator="beginsWith" text="*">
      <formula>LEFT(J16,LEN("*"))="*"</formula>
    </cfRule>
    <cfRule type="cellIs" dxfId="378" priority="226" operator="lessThan">
      <formula>0</formula>
    </cfRule>
    <cfRule type="cellIs" dxfId="377" priority="227" operator="greaterThan">
      <formula>0</formula>
    </cfRule>
    <cfRule type="cellIs" dxfId="376" priority="230" stopIfTrue="1" operator="lessThan">
      <formula>0</formula>
    </cfRule>
    <cfRule type="cellIs" dxfId="375" priority="231" stopIfTrue="1" operator="greaterThan">
      <formula>0</formula>
    </cfRule>
    <cfRule type="cellIs" dxfId="374" priority="232" stopIfTrue="1" operator="lessThan">
      <formula>0</formula>
    </cfRule>
  </conditionalFormatting>
  <conditionalFormatting sqref="J16">
    <cfRule type="cellIs" dxfId="373" priority="228" stopIfTrue="1" operator="lessThan">
      <formula>0</formula>
    </cfRule>
    <cfRule type="cellIs" dxfId="372" priority="229" stopIfTrue="1" operator="greaterThan">
      <formula>0</formula>
    </cfRule>
  </conditionalFormatting>
  <conditionalFormatting sqref="J11">
    <cfRule type="beginsWith" dxfId="371" priority="217" operator="beginsWith" text="*">
      <formula>LEFT(J11,LEN("*"))="*"</formula>
    </cfRule>
    <cfRule type="cellIs" dxfId="370" priority="218" operator="lessThan">
      <formula>0</formula>
    </cfRule>
    <cfRule type="cellIs" dxfId="369" priority="219" operator="greaterThan">
      <formula>0</formula>
    </cfRule>
    <cfRule type="cellIs" dxfId="368" priority="222" stopIfTrue="1" operator="lessThan">
      <formula>0</formula>
    </cfRule>
    <cfRule type="cellIs" dxfId="367" priority="223" stopIfTrue="1" operator="greaterThan">
      <formula>0</formula>
    </cfRule>
    <cfRule type="cellIs" dxfId="366" priority="224" stopIfTrue="1" operator="lessThan">
      <formula>0</formula>
    </cfRule>
  </conditionalFormatting>
  <conditionalFormatting sqref="J11">
    <cfRule type="cellIs" dxfId="365" priority="220" stopIfTrue="1" operator="lessThan">
      <formula>0</formula>
    </cfRule>
    <cfRule type="cellIs" dxfId="364" priority="221" stopIfTrue="1" operator="greaterThan">
      <formula>0</formula>
    </cfRule>
  </conditionalFormatting>
  <conditionalFormatting sqref="M11">
    <cfRule type="beginsWith" dxfId="363" priority="209" operator="beginsWith" text="*">
      <formula>LEFT(M11,LEN("*"))="*"</formula>
    </cfRule>
    <cfRule type="cellIs" dxfId="362" priority="210" operator="lessThan">
      <formula>0</formula>
    </cfRule>
    <cfRule type="cellIs" dxfId="361" priority="211" operator="greaterThan">
      <formula>0</formula>
    </cfRule>
    <cfRule type="cellIs" dxfId="360" priority="214" stopIfTrue="1" operator="lessThan">
      <formula>0</formula>
    </cfRule>
    <cfRule type="cellIs" dxfId="359" priority="215" stopIfTrue="1" operator="greaterThan">
      <formula>0</formula>
    </cfRule>
    <cfRule type="cellIs" dxfId="358" priority="216" stopIfTrue="1" operator="lessThan">
      <formula>0</formula>
    </cfRule>
  </conditionalFormatting>
  <conditionalFormatting sqref="M11">
    <cfRule type="cellIs" dxfId="357" priority="212" stopIfTrue="1" operator="lessThan">
      <formula>0</formula>
    </cfRule>
    <cfRule type="cellIs" dxfId="356" priority="213" stopIfTrue="1" operator="greaterThan">
      <formula>0</formula>
    </cfRule>
  </conditionalFormatting>
  <conditionalFormatting sqref="M16">
    <cfRule type="beginsWith" dxfId="355" priority="201" operator="beginsWith" text="*">
      <formula>LEFT(M16,LEN("*"))="*"</formula>
    </cfRule>
    <cfRule type="cellIs" dxfId="354" priority="202" operator="lessThan">
      <formula>0</formula>
    </cfRule>
    <cfRule type="cellIs" dxfId="353" priority="203" operator="greaterThan">
      <formula>0</formula>
    </cfRule>
    <cfRule type="cellIs" dxfId="352" priority="206" stopIfTrue="1" operator="lessThan">
      <formula>0</formula>
    </cfRule>
    <cfRule type="cellIs" dxfId="351" priority="207" stopIfTrue="1" operator="greaterThan">
      <formula>0</formula>
    </cfRule>
    <cfRule type="cellIs" dxfId="350" priority="208" stopIfTrue="1" operator="lessThan">
      <formula>0</formula>
    </cfRule>
  </conditionalFormatting>
  <conditionalFormatting sqref="M16">
    <cfRule type="cellIs" dxfId="349" priority="204" stopIfTrue="1" operator="lessThan">
      <formula>0</formula>
    </cfRule>
    <cfRule type="cellIs" dxfId="348" priority="205" stopIfTrue="1" operator="greaterThan">
      <formula>0</formula>
    </cfRule>
  </conditionalFormatting>
  <conditionalFormatting sqref="M17">
    <cfRule type="beginsWith" dxfId="347" priority="193" operator="beginsWith" text="*">
      <formula>LEFT(M17,LEN("*"))="*"</formula>
    </cfRule>
    <cfRule type="cellIs" dxfId="346" priority="194" operator="lessThan">
      <formula>0</formula>
    </cfRule>
    <cfRule type="cellIs" dxfId="345" priority="195" operator="greaterThan">
      <formula>0</formula>
    </cfRule>
    <cfRule type="cellIs" dxfId="344" priority="198" stopIfTrue="1" operator="lessThan">
      <formula>0</formula>
    </cfRule>
    <cfRule type="cellIs" dxfId="343" priority="199" stopIfTrue="1" operator="greaterThan">
      <formula>0</formula>
    </cfRule>
    <cfRule type="cellIs" dxfId="342" priority="200" stopIfTrue="1" operator="lessThan">
      <formula>0</formula>
    </cfRule>
  </conditionalFormatting>
  <conditionalFormatting sqref="M17">
    <cfRule type="cellIs" dxfId="341" priority="196" stopIfTrue="1" operator="lessThan">
      <formula>0</formula>
    </cfRule>
    <cfRule type="cellIs" dxfId="340" priority="197" stopIfTrue="1" operator="greaterThan">
      <formula>0</formula>
    </cfRule>
  </conditionalFormatting>
  <conditionalFormatting sqref="M18">
    <cfRule type="beginsWith" dxfId="339" priority="185" operator="beginsWith" text="*">
      <formula>LEFT(M18,LEN("*"))="*"</formula>
    </cfRule>
    <cfRule type="cellIs" dxfId="338" priority="186" operator="lessThan">
      <formula>0</formula>
    </cfRule>
    <cfRule type="cellIs" dxfId="337" priority="187" operator="greaterThan">
      <formula>0</formula>
    </cfRule>
    <cfRule type="cellIs" dxfId="336" priority="190" stopIfTrue="1" operator="lessThan">
      <formula>0</formula>
    </cfRule>
    <cfRule type="cellIs" dxfId="335" priority="191" stopIfTrue="1" operator="greaterThan">
      <formula>0</formula>
    </cfRule>
    <cfRule type="cellIs" dxfId="334" priority="192" stopIfTrue="1" operator="lessThan">
      <formula>0</formula>
    </cfRule>
  </conditionalFormatting>
  <conditionalFormatting sqref="M18">
    <cfRule type="cellIs" dxfId="333" priority="188" stopIfTrue="1" operator="lessThan">
      <formula>0</formula>
    </cfRule>
    <cfRule type="cellIs" dxfId="332" priority="189" stopIfTrue="1" operator="greaterThan">
      <formula>0</formula>
    </cfRule>
  </conditionalFormatting>
  <conditionalFormatting sqref="M19">
    <cfRule type="beginsWith" dxfId="331" priority="177" operator="beginsWith" text="*">
      <formula>LEFT(M19,LEN("*"))="*"</formula>
    </cfRule>
    <cfRule type="cellIs" dxfId="330" priority="178" operator="lessThan">
      <formula>0</formula>
    </cfRule>
    <cfRule type="cellIs" dxfId="329" priority="179" operator="greaterThan">
      <formula>0</formula>
    </cfRule>
    <cfRule type="cellIs" dxfId="328" priority="182" stopIfTrue="1" operator="lessThan">
      <formula>0</formula>
    </cfRule>
    <cfRule type="cellIs" dxfId="327" priority="183" stopIfTrue="1" operator="greaterThan">
      <formula>0</formula>
    </cfRule>
    <cfRule type="cellIs" dxfId="326" priority="184" stopIfTrue="1" operator="lessThan">
      <formula>0</formula>
    </cfRule>
  </conditionalFormatting>
  <conditionalFormatting sqref="M19">
    <cfRule type="cellIs" dxfId="325" priority="180" stopIfTrue="1" operator="lessThan">
      <formula>0</formula>
    </cfRule>
    <cfRule type="cellIs" dxfId="324" priority="181" stopIfTrue="1" operator="greaterThan">
      <formula>0</formula>
    </cfRule>
  </conditionalFormatting>
  <conditionalFormatting sqref="M21">
    <cfRule type="beginsWith" dxfId="323" priority="169" operator="beginsWith" text="*">
      <formula>LEFT(M21,LEN("*"))="*"</formula>
    </cfRule>
    <cfRule type="cellIs" dxfId="322" priority="170" operator="lessThan">
      <formula>0</formula>
    </cfRule>
    <cfRule type="cellIs" dxfId="321" priority="171" operator="greaterThan">
      <formula>0</formula>
    </cfRule>
    <cfRule type="cellIs" dxfId="320" priority="174" stopIfTrue="1" operator="lessThan">
      <formula>0</formula>
    </cfRule>
    <cfRule type="cellIs" dxfId="319" priority="175" stopIfTrue="1" operator="greaterThan">
      <formula>0</formula>
    </cfRule>
    <cfRule type="cellIs" dxfId="318" priority="176" stopIfTrue="1" operator="lessThan">
      <formula>0</formula>
    </cfRule>
  </conditionalFormatting>
  <conditionalFormatting sqref="M21">
    <cfRule type="cellIs" dxfId="317" priority="172" stopIfTrue="1" operator="lessThan">
      <formula>0</formula>
    </cfRule>
    <cfRule type="cellIs" dxfId="316" priority="173" stopIfTrue="1" operator="greaterThan">
      <formula>0</formula>
    </cfRule>
  </conditionalFormatting>
  <conditionalFormatting sqref="M22">
    <cfRule type="beginsWith" dxfId="315" priority="161" operator="beginsWith" text="*">
      <formula>LEFT(M22,LEN("*"))="*"</formula>
    </cfRule>
    <cfRule type="cellIs" dxfId="314" priority="162" operator="lessThan">
      <formula>0</formula>
    </cfRule>
    <cfRule type="cellIs" dxfId="313" priority="163" operator="greaterThan">
      <formula>0</formula>
    </cfRule>
    <cfRule type="cellIs" dxfId="312" priority="166" stopIfTrue="1" operator="lessThan">
      <formula>0</formula>
    </cfRule>
    <cfRule type="cellIs" dxfId="311" priority="167" stopIfTrue="1" operator="greaterThan">
      <formula>0</formula>
    </cfRule>
    <cfRule type="cellIs" dxfId="310" priority="168" stopIfTrue="1" operator="lessThan">
      <formula>0</formula>
    </cfRule>
  </conditionalFormatting>
  <conditionalFormatting sqref="M22">
    <cfRule type="cellIs" dxfId="309" priority="164" stopIfTrue="1" operator="lessThan">
      <formula>0</formula>
    </cfRule>
    <cfRule type="cellIs" dxfId="308" priority="165" stopIfTrue="1" operator="greaterThan">
      <formula>0</formula>
    </cfRule>
  </conditionalFormatting>
  <conditionalFormatting sqref="P11">
    <cfRule type="beginsWith" dxfId="307" priority="153" operator="beginsWith" text="*">
      <formula>LEFT(P11,LEN("*"))="*"</formula>
    </cfRule>
    <cfRule type="cellIs" dxfId="306" priority="154" operator="lessThan">
      <formula>0</formula>
    </cfRule>
    <cfRule type="cellIs" dxfId="305" priority="155" operator="greaterThan">
      <formula>0</formula>
    </cfRule>
    <cfRule type="cellIs" dxfId="304" priority="158" stopIfTrue="1" operator="lessThan">
      <formula>0</formula>
    </cfRule>
    <cfRule type="cellIs" dxfId="303" priority="159" stopIfTrue="1" operator="greaterThan">
      <formula>0</formula>
    </cfRule>
    <cfRule type="cellIs" dxfId="302" priority="160" stopIfTrue="1" operator="lessThan">
      <formula>0</formula>
    </cfRule>
  </conditionalFormatting>
  <conditionalFormatting sqref="P11">
    <cfRule type="cellIs" dxfId="301" priority="156" stopIfTrue="1" operator="lessThan">
      <formula>0</formula>
    </cfRule>
    <cfRule type="cellIs" dxfId="300" priority="157" stopIfTrue="1" operator="greaterThan">
      <formula>0</formula>
    </cfRule>
  </conditionalFormatting>
  <conditionalFormatting sqref="P16">
    <cfRule type="beginsWith" dxfId="299" priority="145" operator="beginsWith" text="*">
      <formula>LEFT(P16,LEN("*"))="*"</formula>
    </cfRule>
    <cfRule type="cellIs" dxfId="298" priority="146" operator="lessThan">
      <formula>0</formula>
    </cfRule>
    <cfRule type="cellIs" dxfId="297" priority="147" operator="greaterThan">
      <formula>0</formula>
    </cfRule>
    <cfRule type="cellIs" dxfId="296" priority="150" stopIfTrue="1" operator="lessThan">
      <formula>0</formula>
    </cfRule>
    <cfRule type="cellIs" dxfId="295" priority="151" stopIfTrue="1" operator="greaterThan">
      <formula>0</formula>
    </cfRule>
    <cfRule type="cellIs" dxfId="294" priority="152" stopIfTrue="1" operator="lessThan">
      <formula>0</formula>
    </cfRule>
  </conditionalFormatting>
  <conditionalFormatting sqref="P16">
    <cfRule type="cellIs" dxfId="293" priority="148" stopIfTrue="1" operator="lessThan">
      <formula>0</formula>
    </cfRule>
    <cfRule type="cellIs" dxfId="292" priority="149" stopIfTrue="1" operator="greaterThan">
      <formula>0</formula>
    </cfRule>
  </conditionalFormatting>
  <conditionalFormatting sqref="P17">
    <cfRule type="beginsWith" dxfId="291" priority="137" operator="beginsWith" text="*">
      <formula>LEFT(P17,LEN("*"))="*"</formula>
    </cfRule>
    <cfRule type="cellIs" dxfId="290" priority="138" operator="lessThan">
      <formula>0</formula>
    </cfRule>
    <cfRule type="cellIs" dxfId="289" priority="139" operator="greaterThan">
      <formula>0</formula>
    </cfRule>
    <cfRule type="cellIs" dxfId="288" priority="142" stopIfTrue="1" operator="lessThan">
      <formula>0</formula>
    </cfRule>
    <cfRule type="cellIs" dxfId="287" priority="143" stopIfTrue="1" operator="greaterThan">
      <formula>0</formula>
    </cfRule>
    <cfRule type="cellIs" dxfId="286" priority="144" stopIfTrue="1" operator="lessThan">
      <formula>0</formula>
    </cfRule>
  </conditionalFormatting>
  <conditionalFormatting sqref="P17">
    <cfRule type="cellIs" dxfId="285" priority="140" stopIfTrue="1" operator="lessThan">
      <formula>0</formula>
    </cfRule>
    <cfRule type="cellIs" dxfId="284" priority="141" stopIfTrue="1" operator="greaterThan">
      <formula>0</formula>
    </cfRule>
  </conditionalFormatting>
  <conditionalFormatting sqref="P19">
    <cfRule type="beginsWith" dxfId="283" priority="129" operator="beginsWith" text="*">
      <formula>LEFT(P19,LEN("*"))="*"</formula>
    </cfRule>
    <cfRule type="cellIs" dxfId="282" priority="130" operator="lessThan">
      <formula>0</formula>
    </cfRule>
    <cfRule type="cellIs" dxfId="281" priority="131" operator="greaterThan">
      <formula>0</formula>
    </cfRule>
    <cfRule type="cellIs" dxfId="280" priority="134" stopIfTrue="1" operator="lessThan">
      <formula>0</formula>
    </cfRule>
    <cfRule type="cellIs" dxfId="279" priority="135" stopIfTrue="1" operator="greaterThan">
      <formula>0</formula>
    </cfRule>
    <cfRule type="cellIs" dxfId="278" priority="136" stopIfTrue="1" operator="lessThan">
      <formula>0</formula>
    </cfRule>
  </conditionalFormatting>
  <conditionalFormatting sqref="P19">
    <cfRule type="cellIs" dxfId="277" priority="132" stopIfTrue="1" operator="lessThan">
      <formula>0</formula>
    </cfRule>
    <cfRule type="cellIs" dxfId="276" priority="133" stopIfTrue="1" operator="greaterThan">
      <formula>0</formula>
    </cfRule>
  </conditionalFormatting>
  <conditionalFormatting sqref="P21">
    <cfRule type="beginsWith" dxfId="275" priority="121" operator="beginsWith" text="*">
      <formula>LEFT(P21,LEN("*"))="*"</formula>
    </cfRule>
    <cfRule type="cellIs" dxfId="274" priority="122" operator="lessThan">
      <formula>0</formula>
    </cfRule>
    <cfRule type="cellIs" dxfId="273" priority="123" operator="greaterThan">
      <formula>0</formula>
    </cfRule>
    <cfRule type="cellIs" dxfId="272" priority="126" stopIfTrue="1" operator="lessThan">
      <formula>0</formula>
    </cfRule>
    <cfRule type="cellIs" dxfId="271" priority="127" stopIfTrue="1" operator="greaterThan">
      <formula>0</formula>
    </cfRule>
    <cfRule type="cellIs" dxfId="270" priority="128" stopIfTrue="1" operator="lessThan">
      <formula>0</formula>
    </cfRule>
  </conditionalFormatting>
  <conditionalFormatting sqref="P21">
    <cfRule type="cellIs" dxfId="269" priority="124" stopIfTrue="1" operator="lessThan">
      <formula>0</formula>
    </cfRule>
    <cfRule type="cellIs" dxfId="268" priority="125" stopIfTrue="1" operator="greaterThan">
      <formula>0</formula>
    </cfRule>
  </conditionalFormatting>
  <conditionalFormatting sqref="P22">
    <cfRule type="beginsWith" dxfId="267" priority="113" operator="beginsWith" text="*">
      <formula>LEFT(P22,LEN("*"))="*"</formula>
    </cfRule>
    <cfRule type="cellIs" dxfId="266" priority="114" operator="lessThan">
      <formula>0</formula>
    </cfRule>
    <cfRule type="cellIs" dxfId="265" priority="115" operator="greaterThan">
      <formula>0</formula>
    </cfRule>
    <cfRule type="cellIs" dxfId="264" priority="118" stopIfTrue="1" operator="lessThan">
      <formula>0</formula>
    </cfRule>
    <cfRule type="cellIs" dxfId="263" priority="119" stopIfTrue="1" operator="greaterThan">
      <formula>0</formula>
    </cfRule>
    <cfRule type="cellIs" dxfId="262" priority="120" stopIfTrue="1" operator="lessThan">
      <formula>0</formula>
    </cfRule>
  </conditionalFormatting>
  <conditionalFormatting sqref="P22">
    <cfRule type="cellIs" dxfId="261" priority="116" stopIfTrue="1" operator="lessThan">
      <formula>0</formula>
    </cfRule>
    <cfRule type="cellIs" dxfId="260" priority="117" stopIfTrue="1" operator="greaterThan">
      <formula>0</formula>
    </cfRule>
  </conditionalFormatting>
  <conditionalFormatting sqref="P18">
    <cfRule type="beginsWith" dxfId="259" priority="105" operator="beginsWith" text="*">
      <formula>LEFT(P18,LEN("*"))="*"</formula>
    </cfRule>
    <cfRule type="cellIs" dxfId="258" priority="106" operator="lessThan">
      <formula>0</formula>
    </cfRule>
    <cfRule type="cellIs" dxfId="257" priority="107" operator="greaterThan">
      <formula>0</formula>
    </cfRule>
    <cfRule type="cellIs" dxfId="256" priority="110" stopIfTrue="1" operator="lessThan">
      <formula>0</formula>
    </cfRule>
    <cfRule type="cellIs" dxfId="255" priority="111" stopIfTrue="1" operator="greaterThan">
      <formula>0</formula>
    </cfRule>
    <cfRule type="cellIs" dxfId="254" priority="112" stopIfTrue="1" operator="lessThan">
      <formula>0</formula>
    </cfRule>
  </conditionalFormatting>
  <conditionalFormatting sqref="P18">
    <cfRule type="cellIs" dxfId="253" priority="108" stopIfTrue="1" operator="lessThan">
      <formula>0</formula>
    </cfRule>
    <cfRule type="cellIs" dxfId="252" priority="109" stopIfTrue="1" operator="greaterThan">
      <formula>0</formula>
    </cfRule>
  </conditionalFormatting>
  <conditionalFormatting sqref="S11">
    <cfRule type="beginsWith" dxfId="251" priority="97" operator="beginsWith" text="*">
      <formula>LEFT(S11,LEN("*"))="*"</formula>
    </cfRule>
    <cfRule type="cellIs" dxfId="250" priority="98" operator="lessThan">
      <formula>0</formula>
    </cfRule>
    <cfRule type="cellIs" dxfId="249" priority="99" operator="greaterThan">
      <formula>0</formula>
    </cfRule>
    <cfRule type="cellIs" dxfId="248" priority="102" stopIfTrue="1" operator="lessThan">
      <formula>0</formula>
    </cfRule>
    <cfRule type="cellIs" dxfId="247" priority="103" stopIfTrue="1" operator="greaterThan">
      <formula>0</formula>
    </cfRule>
    <cfRule type="cellIs" dxfId="246" priority="104" stopIfTrue="1" operator="lessThan">
      <formula>0</formula>
    </cfRule>
  </conditionalFormatting>
  <conditionalFormatting sqref="S11">
    <cfRule type="cellIs" dxfId="245" priority="100" stopIfTrue="1" operator="lessThan">
      <formula>0</formula>
    </cfRule>
    <cfRule type="cellIs" dxfId="244" priority="101" stopIfTrue="1" operator="greaterThan">
      <formula>0</formula>
    </cfRule>
  </conditionalFormatting>
  <conditionalFormatting sqref="S13">
    <cfRule type="beginsWith" dxfId="243" priority="89" operator="beginsWith" text="*">
      <formula>LEFT(S13,LEN("*"))="*"</formula>
    </cfRule>
    <cfRule type="cellIs" dxfId="242" priority="90" operator="lessThan">
      <formula>0</formula>
    </cfRule>
    <cfRule type="cellIs" dxfId="241" priority="91" operator="greaterThan">
      <formula>0</formula>
    </cfRule>
    <cfRule type="cellIs" dxfId="240" priority="94" stopIfTrue="1" operator="lessThan">
      <formula>0</formula>
    </cfRule>
    <cfRule type="cellIs" dxfId="239" priority="95" stopIfTrue="1" operator="greaterThan">
      <formula>0</formula>
    </cfRule>
    <cfRule type="cellIs" dxfId="238" priority="96" stopIfTrue="1" operator="lessThan">
      <formula>0</formula>
    </cfRule>
  </conditionalFormatting>
  <conditionalFormatting sqref="S13">
    <cfRule type="cellIs" dxfId="237" priority="92" stopIfTrue="1" operator="lessThan">
      <formula>0</formula>
    </cfRule>
    <cfRule type="cellIs" dxfId="236" priority="93" stopIfTrue="1" operator="greaterThan">
      <formula>0</formula>
    </cfRule>
  </conditionalFormatting>
  <conditionalFormatting sqref="S16">
    <cfRule type="beginsWith" dxfId="235" priority="81" operator="beginsWith" text="*">
      <formula>LEFT(S16,LEN("*"))="*"</formula>
    </cfRule>
    <cfRule type="cellIs" dxfId="234" priority="82" operator="lessThan">
      <formula>0</formula>
    </cfRule>
    <cfRule type="cellIs" dxfId="233" priority="83" operator="greaterThan">
      <formula>0</formula>
    </cfRule>
    <cfRule type="cellIs" dxfId="232" priority="86" stopIfTrue="1" operator="lessThan">
      <formula>0</formula>
    </cfRule>
    <cfRule type="cellIs" dxfId="231" priority="87" stopIfTrue="1" operator="greaterThan">
      <formula>0</formula>
    </cfRule>
    <cfRule type="cellIs" dxfId="230" priority="88" stopIfTrue="1" operator="lessThan">
      <formula>0</formula>
    </cfRule>
  </conditionalFormatting>
  <conditionalFormatting sqref="S16">
    <cfRule type="cellIs" dxfId="229" priority="84" stopIfTrue="1" operator="lessThan">
      <formula>0</formula>
    </cfRule>
    <cfRule type="cellIs" dxfId="228" priority="85" stopIfTrue="1" operator="greaterThan">
      <formula>0</formula>
    </cfRule>
  </conditionalFormatting>
  <conditionalFormatting sqref="S18">
    <cfRule type="beginsWith" dxfId="227" priority="73" operator="beginsWith" text="*">
      <formula>LEFT(S18,LEN("*"))="*"</formula>
    </cfRule>
    <cfRule type="cellIs" dxfId="226" priority="74" operator="lessThan">
      <formula>0</formula>
    </cfRule>
    <cfRule type="cellIs" dxfId="225" priority="75" operator="greaterThan">
      <formula>0</formula>
    </cfRule>
    <cfRule type="cellIs" dxfId="224" priority="78" stopIfTrue="1" operator="lessThan">
      <formula>0</formula>
    </cfRule>
    <cfRule type="cellIs" dxfId="223" priority="79" stopIfTrue="1" operator="greaterThan">
      <formula>0</formula>
    </cfRule>
    <cfRule type="cellIs" dxfId="222" priority="80" stopIfTrue="1" operator="lessThan">
      <formula>0</formula>
    </cfRule>
  </conditionalFormatting>
  <conditionalFormatting sqref="S18">
    <cfRule type="cellIs" dxfId="221" priority="76" stopIfTrue="1" operator="lessThan">
      <formula>0</formula>
    </cfRule>
    <cfRule type="cellIs" dxfId="220" priority="77" stopIfTrue="1" operator="greaterThan">
      <formula>0</formula>
    </cfRule>
  </conditionalFormatting>
  <conditionalFormatting sqref="S19">
    <cfRule type="beginsWith" dxfId="219" priority="65" operator="beginsWith" text="*">
      <formula>LEFT(S19,LEN("*"))="*"</formula>
    </cfRule>
    <cfRule type="cellIs" dxfId="218" priority="66" operator="lessThan">
      <formula>0</formula>
    </cfRule>
    <cfRule type="cellIs" dxfId="217" priority="67" operator="greaterThan">
      <formula>0</formula>
    </cfRule>
    <cfRule type="cellIs" dxfId="216" priority="70" stopIfTrue="1" operator="lessThan">
      <formula>0</formula>
    </cfRule>
    <cfRule type="cellIs" dxfId="215" priority="71" stopIfTrue="1" operator="greaterThan">
      <formula>0</formula>
    </cfRule>
    <cfRule type="cellIs" dxfId="214" priority="72" stopIfTrue="1" operator="lessThan">
      <formula>0</formula>
    </cfRule>
  </conditionalFormatting>
  <conditionalFormatting sqref="S19">
    <cfRule type="cellIs" dxfId="213" priority="68" stopIfTrue="1" operator="lessThan">
      <formula>0</formula>
    </cfRule>
    <cfRule type="cellIs" dxfId="212" priority="69" stopIfTrue="1" operator="greaterThan">
      <formula>0</formula>
    </cfRule>
  </conditionalFormatting>
  <conditionalFormatting sqref="S20">
    <cfRule type="beginsWith" dxfId="211" priority="57" operator="beginsWith" text="*">
      <formula>LEFT(S20,LEN("*"))="*"</formula>
    </cfRule>
    <cfRule type="cellIs" dxfId="210" priority="58" operator="lessThan">
      <formula>0</formula>
    </cfRule>
    <cfRule type="cellIs" dxfId="209" priority="59" operator="greaterThan">
      <formula>0</formula>
    </cfRule>
    <cfRule type="cellIs" dxfId="208" priority="62" stopIfTrue="1" operator="lessThan">
      <formula>0</formula>
    </cfRule>
    <cfRule type="cellIs" dxfId="207" priority="63" stopIfTrue="1" operator="greaterThan">
      <formula>0</formula>
    </cfRule>
    <cfRule type="cellIs" dxfId="206" priority="64" stopIfTrue="1" operator="lessThan">
      <formula>0</formula>
    </cfRule>
  </conditionalFormatting>
  <conditionalFormatting sqref="S20">
    <cfRule type="cellIs" dxfId="205" priority="60" stopIfTrue="1" operator="lessThan">
      <formula>0</formula>
    </cfRule>
    <cfRule type="cellIs" dxfId="204" priority="61" stopIfTrue="1" operator="greaterThan">
      <formula>0</formula>
    </cfRule>
  </conditionalFormatting>
  <conditionalFormatting sqref="S21">
    <cfRule type="beginsWith" dxfId="203" priority="49" operator="beginsWith" text="*">
      <formula>LEFT(S21,LEN("*"))="*"</formula>
    </cfRule>
    <cfRule type="cellIs" dxfId="202" priority="50" operator="lessThan">
      <formula>0</formula>
    </cfRule>
    <cfRule type="cellIs" dxfId="201" priority="51" operator="greaterThan">
      <formula>0</formula>
    </cfRule>
    <cfRule type="cellIs" dxfId="200" priority="54" stopIfTrue="1" operator="lessThan">
      <formula>0</formula>
    </cfRule>
    <cfRule type="cellIs" dxfId="199" priority="55" stopIfTrue="1" operator="greaterThan">
      <formula>0</formula>
    </cfRule>
    <cfRule type="cellIs" dxfId="198" priority="56" stopIfTrue="1" operator="lessThan">
      <formula>0</formula>
    </cfRule>
  </conditionalFormatting>
  <conditionalFormatting sqref="S21">
    <cfRule type="cellIs" dxfId="197" priority="52" stopIfTrue="1" operator="lessThan">
      <formula>0</formula>
    </cfRule>
    <cfRule type="cellIs" dxfId="196" priority="53" stopIfTrue="1" operator="greaterThan">
      <formula>0</formula>
    </cfRule>
  </conditionalFormatting>
  <conditionalFormatting sqref="S22">
    <cfRule type="beginsWith" dxfId="195" priority="41" operator="beginsWith" text="*">
      <formula>LEFT(S22,LEN("*"))="*"</formula>
    </cfRule>
    <cfRule type="cellIs" dxfId="194" priority="42" operator="lessThan">
      <formula>0</formula>
    </cfRule>
    <cfRule type="cellIs" dxfId="193" priority="43" operator="greaterThan">
      <formula>0</formula>
    </cfRule>
    <cfRule type="cellIs" dxfId="192" priority="46" stopIfTrue="1" operator="lessThan">
      <formula>0</formula>
    </cfRule>
    <cfRule type="cellIs" dxfId="191" priority="47" stopIfTrue="1" operator="greaterThan">
      <formula>0</formula>
    </cfRule>
    <cfRule type="cellIs" dxfId="190" priority="48" stopIfTrue="1" operator="lessThan">
      <formula>0</formula>
    </cfRule>
  </conditionalFormatting>
  <conditionalFormatting sqref="S22">
    <cfRule type="cellIs" dxfId="189" priority="44" stopIfTrue="1" operator="lessThan">
      <formula>0</formula>
    </cfRule>
    <cfRule type="cellIs" dxfId="188" priority="45" stopIfTrue="1" operator="greaterThan">
      <formula>0</formula>
    </cfRule>
  </conditionalFormatting>
  <conditionalFormatting sqref="S17">
    <cfRule type="beginsWith" dxfId="187" priority="33" operator="beginsWith" text="*">
      <formula>LEFT(S17,LEN("*"))="*"</formula>
    </cfRule>
    <cfRule type="cellIs" dxfId="186" priority="34" operator="lessThan">
      <formula>0</formula>
    </cfRule>
    <cfRule type="cellIs" dxfId="185" priority="35" operator="greaterThan">
      <formula>0</formula>
    </cfRule>
    <cfRule type="cellIs" dxfId="184" priority="38" stopIfTrue="1" operator="lessThan">
      <formula>0</formula>
    </cfRule>
    <cfRule type="cellIs" dxfId="183" priority="39" stopIfTrue="1" operator="greaterThan">
      <formula>0</formula>
    </cfRule>
    <cfRule type="cellIs" dxfId="182" priority="40" stopIfTrue="1" operator="lessThan">
      <formula>0</formula>
    </cfRule>
  </conditionalFormatting>
  <conditionalFormatting sqref="S17">
    <cfRule type="cellIs" dxfId="181" priority="36" stopIfTrue="1" operator="lessThan">
      <formula>0</formula>
    </cfRule>
    <cfRule type="cellIs" dxfId="180" priority="37" stopIfTrue="1" operator="greaterThan">
      <formula>0</formula>
    </cfRule>
  </conditionalFormatting>
  <conditionalFormatting sqref="S9">
    <cfRule type="beginsWith" dxfId="179" priority="25" operator="beginsWith" text="*">
      <formula>LEFT(S9,LEN("*"))="*"</formula>
    </cfRule>
    <cfRule type="cellIs" dxfId="178" priority="26" operator="lessThan">
      <formula>0</formula>
    </cfRule>
    <cfRule type="cellIs" dxfId="177" priority="27" operator="greaterThan">
      <formula>0</formula>
    </cfRule>
    <cfRule type="cellIs" dxfId="176" priority="30" stopIfTrue="1" operator="lessThan">
      <formula>0</formula>
    </cfRule>
    <cfRule type="cellIs" dxfId="175" priority="31" stopIfTrue="1" operator="greaterThan">
      <formula>0</formula>
    </cfRule>
    <cfRule type="cellIs" dxfId="174" priority="32" stopIfTrue="1" operator="lessThan">
      <formula>0</formula>
    </cfRule>
  </conditionalFormatting>
  <conditionalFormatting sqref="S9">
    <cfRule type="cellIs" dxfId="173" priority="28" stopIfTrue="1" operator="lessThan">
      <formula>0</formula>
    </cfRule>
    <cfRule type="cellIs" dxfId="172" priority="29" stopIfTrue="1" operator="greaterThan">
      <formula>0</formula>
    </cfRule>
  </conditionalFormatting>
  <conditionalFormatting sqref="P13">
    <cfRule type="beginsWith" dxfId="171" priority="17" operator="beginsWith" text="*">
      <formula>LEFT(P13,LEN("*"))="*"</formula>
    </cfRule>
    <cfRule type="cellIs" dxfId="170" priority="18" operator="lessThan">
      <formula>0</formula>
    </cfRule>
    <cfRule type="cellIs" dxfId="169" priority="19" operator="greaterThan">
      <formula>0</formula>
    </cfRule>
    <cfRule type="cellIs" dxfId="168" priority="22" stopIfTrue="1" operator="lessThan">
      <formula>0</formula>
    </cfRule>
    <cfRule type="cellIs" dxfId="167" priority="23" stopIfTrue="1" operator="greaterThan">
      <formula>0</formula>
    </cfRule>
    <cfRule type="cellIs" dxfId="166" priority="24" stopIfTrue="1" operator="lessThan">
      <formula>0</formula>
    </cfRule>
  </conditionalFormatting>
  <conditionalFormatting sqref="P13">
    <cfRule type="cellIs" dxfId="165" priority="20" stopIfTrue="1" operator="lessThan">
      <formula>0</formula>
    </cfRule>
    <cfRule type="cellIs" dxfId="164" priority="21" stopIfTrue="1" operator="greaterThan">
      <formula>0</formula>
    </cfRule>
  </conditionalFormatting>
  <conditionalFormatting sqref="J17">
    <cfRule type="beginsWith" dxfId="163" priority="1" operator="beginsWith" text="*">
      <formula>LEFT(J17,LEN("*"))="*"</formula>
    </cfRule>
    <cfRule type="cellIs" dxfId="162" priority="2" operator="lessThan">
      <formula>0</formula>
    </cfRule>
    <cfRule type="cellIs" dxfId="161" priority="3" operator="greaterThan">
      <formula>0</formula>
    </cfRule>
    <cfRule type="cellIs" dxfId="160" priority="6" stopIfTrue="1" operator="lessThan">
      <formula>0</formula>
    </cfRule>
    <cfRule type="cellIs" dxfId="159" priority="7" stopIfTrue="1" operator="greaterThan">
      <formula>0</formula>
    </cfRule>
    <cfRule type="cellIs" dxfId="158" priority="8" stopIfTrue="1" operator="lessThan">
      <formula>0</formula>
    </cfRule>
  </conditionalFormatting>
  <conditionalFormatting sqref="J17">
    <cfRule type="cellIs" dxfId="157" priority="4" stopIfTrue="1" operator="lessThan">
      <formula>0</formula>
    </cfRule>
    <cfRule type="cellIs" dxfId="15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68" sqref="X6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6" t="s">
        <v>303</v>
      </c>
      <c r="C1" s="134"/>
      <c r="D1" s="134"/>
      <c r="E1" s="134"/>
      <c r="F1" s="134"/>
      <c r="G1" s="134"/>
      <c r="H1" s="134"/>
      <c r="I1" s="134"/>
    </row>
    <row r="2" spans="2:18" ht="18.75" x14ac:dyDescent="0.3">
      <c r="B2" s="136" t="s">
        <v>16</v>
      </c>
      <c r="C2" s="134"/>
      <c r="D2" s="134"/>
      <c r="E2" s="136"/>
      <c r="F2" s="134"/>
      <c r="G2" s="134"/>
      <c r="H2" s="134"/>
      <c r="I2" s="134"/>
    </row>
    <row r="3" spans="2:18" ht="15.75" thickBot="1" x14ac:dyDescent="0.3">
      <c r="B3" s="135" t="s">
        <v>244</v>
      </c>
      <c r="C3" s="131"/>
      <c r="D3" s="134"/>
      <c r="E3" s="134"/>
      <c r="F3" s="134"/>
      <c r="G3" s="134"/>
      <c r="H3" s="134"/>
      <c r="I3" s="134"/>
    </row>
    <row r="4" spans="2:18" ht="15" customHeight="1" thickBot="1" x14ac:dyDescent="0.3">
      <c r="B4" s="559"/>
      <c r="C4" s="539"/>
      <c r="D4" s="806" t="s">
        <v>1</v>
      </c>
      <c r="E4" s="807"/>
      <c r="F4" s="808"/>
      <c r="G4" s="475" t="s">
        <v>7</v>
      </c>
      <c r="H4" s="476"/>
      <c r="I4" s="476"/>
      <c r="J4" s="477"/>
      <c r="K4" s="477"/>
      <c r="L4" s="477"/>
      <c r="M4" s="477"/>
      <c r="N4" s="477"/>
      <c r="O4" s="477"/>
      <c r="P4" s="477"/>
      <c r="Q4" s="477"/>
      <c r="R4" s="478"/>
    </row>
    <row r="5" spans="2:18" ht="15" customHeight="1" thickBot="1" x14ac:dyDescent="0.3">
      <c r="B5" s="560"/>
      <c r="C5" s="563" t="s">
        <v>33</v>
      </c>
      <c r="D5" s="803"/>
      <c r="E5" s="809"/>
      <c r="F5" s="810"/>
      <c r="G5" s="475" t="s">
        <v>8</v>
      </c>
      <c r="H5" s="476"/>
      <c r="I5" s="479"/>
      <c r="J5" s="475" t="s">
        <v>9</v>
      </c>
      <c r="K5" s="476"/>
      <c r="L5" s="479"/>
      <c r="M5" s="475" t="s">
        <v>10</v>
      </c>
      <c r="N5" s="477"/>
      <c r="O5" s="478"/>
      <c r="P5" s="475" t="s">
        <v>11</v>
      </c>
      <c r="Q5" s="477"/>
      <c r="R5" s="478"/>
    </row>
    <row r="6" spans="2:18" ht="31.5" customHeight="1" thickBot="1" x14ac:dyDescent="0.3">
      <c r="B6" s="495" t="s">
        <v>0</v>
      </c>
      <c r="C6" s="562" t="s">
        <v>271</v>
      </c>
      <c r="D6" s="783" t="s">
        <v>19</v>
      </c>
      <c r="E6" s="811"/>
      <c r="F6" s="568" t="s">
        <v>272</v>
      </c>
      <c r="G6" s="499" t="s">
        <v>19</v>
      </c>
      <c r="H6" s="500"/>
      <c r="I6" s="467" t="s">
        <v>216</v>
      </c>
      <c r="J6" s="501" t="s">
        <v>19</v>
      </c>
      <c r="K6" s="500"/>
      <c r="L6" s="467" t="s">
        <v>216</v>
      </c>
      <c r="M6" s="501" t="s">
        <v>19</v>
      </c>
      <c r="N6" s="500"/>
      <c r="O6" s="467" t="s">
        <v>216</v>
      </c>
      <c r="P6" s="501" t="s">
        <v>19</v>
      </c>
      <c r="Q6" s="500"/>
      <c r="R6" s="467" t="s">
        <v>216</v>
      </c>
    </row>
    <row r="7" spans="2:18" ht="41.25" customHeight="1" thickBot="1" x14ac:dyDescent="0.25">
      <c r="B7" s="561"/>
      <c r="C7" s="565"/>
      <c r="D7" s="177" t="s">
        <v>304</v>
      </c>
      <c r="E7" s="684" t="s">
        <v>299</v>
      </c>
      <c r="F7" s="685" t="s">
        <v>12</v>
      </c>
      <c r="G7" s="261" t="s">
        <v>304</v>
      </c>
      <c r="H7" s="262" t="s">
        <v>299</v>
      </c>
      <c r="I7" s="543" t="s">
        <v>12</v>
      </c>
      <c r="J7" s="502" t="s">
        <v>304</v>
      </c>
      <c r="K7" s="262" t="s">
        <v>299</v>
      </c>
      <c r="L7" s="543" t="s">
        <v>12</v>
      </c>
      <c r="M7" s="502" t="s">
        <v>304</v>
      </c>
      <c r="N7" s="262" t="s">
        <v>299</v>
      </c>
      <c r="O7" s="543" t="s">
        <v>12</v>
      </c>
      <c r="P7" s="502" t="s">
        <v>304</v>
      </c>
      <c r="Q7" s="262" t="s">
        <v>299</v>
      </c>
      <c r="R7" s="543" t="s">
        <v>12</v>
      </c>
    </row>
    <row r="8" spans="2:18" ht="27" customHeight="1" x14ac:dyDescent="0.2">
      <c r="B8" s="812" t="s">
        <v>48</v>
      </c>
      <c r="C8" s="474" t="s">
        <v>209</v>
      </c>
      <c r="D8" s="686">
        <v>1944.771</v>
      </c>
      <c r="E8" s="687">
        <v>1965.675</v>
      </c>
      <c r="F8" s="688">
        <v>-1.0634514861307183</v>
      </c>
      <c r="G8" s="611">
        <v>1962.6089999999999</v>
      </c>
      <c r="H8" s="612">
        <v>1979.769</v>
      </c>
      <c r="I8" s="613">
        <v>-0.86676778957545453</v>
      </c>
      <c r="J8" s="611">
        <v>1749.654</v>
      </c>
      <c r="K8" s="612">
        <v>1760.174</v>
      </c>
      <c r="L8" s="613">
        <v>-0.59766818507715613</v>
      </c>
      <c r="M8" s="504">
        <v>1650</v>
      </c>
      <c r="N8" s="489">
        <v>1824</v>
      </c>
      <c r="O8" s="169">
        <v>-9.5394736842105274</v>
      </c>
      <c r="P8" s="504">
        <v>1578.1959999999999</v>
      </c>
      <c r="Q8" s="489">
        <v>1643.7439999999999</v>
      </c>
      <c r="R8" s="169">
        <v>-3.9877255825724691</v>
      </c>
    </row>
    <row r="9" spans="2:18" ht="23.25" customHeight="1" x14ac:dyDescent="0.2">
      <c r="B9" s="797"/>
      <c r="C9" s="496" t="s">
        <v>210</v>
      </c>
      <c r="D9" s="178">
        <v>2094.7199999999998</v>
      </c>
      <c r="E9" s="458">
        <v>2059.4780000000001</v>
      </c>
      <c r="F9" s="689">
        <v>1.7112103164005508</v>
      </c>
      <c r="G9" s="179">
        <v>2147.3679999999999</v>
      </c>
      <c r="H9" s="452">
        <v>2138.9279999999999</v>
      </c>
      <c r="I9" s="553">
        <v>0.39459018723398148</v>
      </c>
      <c r="J9" s="179">
        <v>1742.144</v>
      </c>
      <c r="K9" s="550">
        <v>1733.6559999999999</v>
      </c>
      <c r="L9" s="553">
        <v>0.48960116655207586</v>
      </c>
      <c r="M9" s="181">
        <v>1737.2529999999999</v>
      </c>
      <c r="N9" s="153">
        <v>1795.4269999999999</v>
      </c>
      <c r="O9" s="155">
        <v>-3.2401205952678653</v>
      </c>
      <c r="P9" s="181">
        <v>1598.42</v>
      </c>
      <c r="Q9" s="153">
        <v>1623.046</v>
      </c>
      <c r="R9" s="155">
        <v>-1.5172706134022063</v>
      </c>
    </row>
    <row r="10" spans="2:18" ht="27" customHeight="1" x14ac:dyDescent="0.2">
      <c r="B10" s="797"/>
      <c r="C10" s="496" t="s">
        <v>211</v>
      </c>
      <c r="D10" s="178">
        <v>1813.615</v>
      </c>
      <c r="E10" s="459">
        <v>1819.8140000000001</v>
      </c>
      <c r="F10" s="689">
        <v>-0.34063920818281807</v>
      </c>
      <c r="G10" s="182" t="s">
        <v>84</v>
      </c>
      <c r="H10" s="455" t="s">
        <v>84</v>
      </c>
      <c r="I10" s="614" t="s">
        <v>246</v>
      </c>
      <c r="J10" s="182" t="s">
        <v>84</v>
      </c>
      <c r="K10" s="455" t="s">
        <v>84</v>
      </c>
      <c r="L10" s="614" t="s">
        <v>246</v>
      </c>
      <c r="M10" s="181" t="s">
        <v>20</v>
      </c>
      <c r="N10" s="153" t="s">
        <v>20</v>
      </c>
      <c r="O10" s="155" t="s">
        <v>246</v>
      </c>
      <c r="P10" s="181" t="s">
        <v>20</v>
      </c>
      <c r="Q10" s="153" t="s">
        <v>20</v>
      </c>
      <c r="R10" s="155" t="s">
        <v>246</v>
      </c>
    </row>
    <row r="11" spans="2:18" ht="27.75" customHeight="1" x14ac:dyDescent="0.2">
      <c r="B11" s="797"/>
      <c r="C11" s="496" t="s">
        <v>212</v>
      </c>
      <c r="D11" s="178">
        <v>2190.11</v>
      </c>
      <c r="E11" s="459">
        <v>2211.4029999999998</v>
      </c>
      <c r="F11" s="689">
        <v>-0.96287289110124508</v>
      </c>
      <c r="G11" s="179">
        <v>2215.317</v>
      </c>
      <c r="H11" s="550">
        <v>2264.806</v>
      </c>
      <c r="I11" s="553">
        <v>-2.1851319715684268</v>
      </c>
      <c r="J11" s="179" t="s">
        <v>84</v>
      </c>
      <c r="K11" s="550" t="s">
        <v>84</v>
      </c>
      <c r="L11" s="615" t="s">
        <v>246</v>
      </c>
      <c r="M11" s="181">
        <v>2140.6370000000002</v>
      </c>
      <c r="N11" s="153">
        <v>2184.6469999999999</v>
      </c>
      <c r="O11" s="155">
        <v>-2.0145130998280165</v>
      </c>
      <c r="P11" s="181" t="s">
        <v>20</v>
      </c>
      <c r="Q11" s="153" t="s">
        <v>20</v>
      </c>
      <c r="R11" s="155" t="s">
        <v>246</v>
      </c>
    </row>
    <row r="12" spans="2:18" ht="31.5" x14ac:dyDescent="0.2">
      <c r="B12" s="797"/>
      <c r="C12" s="496" t="s">
        <v>49</v>
      </c>
      <c r="D12" s="178">
        <v>1894.1389999999999</v>
      </c>
      <c r="E12" s="459">
        <v>1916.6320000000001</v>
      </c>
      <c r="F12" s="460">
        <v>-1.1735690523793907</v>
      </c>
      <c r="G12" s="545">
        <v>1925.9069999999999</v>
      </c>
      <c r="H12" s="551">
        <v>1961.54</v>
      </c>
      <c r="I12" s="453">
        <v>-1.8165828889545987</v>
      </c>
      <c r="J12" s="545">
        <v>1726.297</v>
      </c>
      <c r="K12" s="551">
        <v>1737.01</v>
      </c>
      <c r="L12" s="453">
        <v>-0.61674947179348216</v>
      </c>
      <c r="M12" s="181">
        <v>2014.4280000000001</v>
      </c>
      <c r="N12" s="153">
        <v>2022.037</v>
      </c>
      <c r="O12" s="155">
        <v>-0.37630369770681366</v>
      </c>
      <c r="P12" s="179" t="s">
        <v>84</v>
      </c>
      <c r="Q12" s="153" t="s">
        <v>84</v>
      </c>
      <c r="R12" s="155" t="s">
        <v>246</v>
      </c>
    </row>
    <row r="13" spans="2:18" ht="23.25" customHeight="1" x14ac:dyDescent="0.2">
      <c r="B13" s="797"/>
      <c r="C13" s="496" t="s">
        <v>50</v>
      </c>
      <c r="D13" s="179" t="s">
        <v>84</v>
      </c>
      <c r="E13" s="153" t="s">
        <v>84</v>
      </c>
      <c r="F13" s="690" t="s">
        <v>246</v>
      </c>
      <c r="G13" s="179" t="s">
        <v>84</v>
      </c>
      <c r="H13" s="452" t="s">
        <v>84</v>
      </c>
      <c r="I13" s="553" t="s">
        <v>246</v>
      </c>
      <c r="J13" s="179" t="s">
        <v>20</v>
      </c>
      <c r="K13" s="452" t="s">
        <v>20</v>
      </c>
      <c r="L13" s="553" t="s">
        <v>246</v>
      </c>
      <c r="M13" s="181" t="s">
        <v>20</v>
      </c>
      <c r="N13" s="153" t="s">
        <v>20</v>
      </c>
      <c r="O13" s="155" t="s">
        <v>246</v>
      </c>
      <c r="P13" s="181" t="s">
        <v>20</v>
      </c>
      <c r="Q13" s="153" t="s">
        <v>20</v>
      </c>
      <c r="R13" s="155" t="s">
        <v>246</v>
      </c>
    </row>
    <row r="14" spans="2:18" ht="16.5" thickBot="1" x14ac:dyDescent="0.25">
      <c r="B14" s="813"/>
      <c r="C14" s="497" t="s">
        <v>51</v>
      </c>
      <c r="D14" s="184" t="s">
        <v>84</v>
      </c>
      <c r="E14" s="171" t="s">
        <v>84</v>
      </c>
      <c r="F14" s="461" t="s">
        <v>246</v>
      </c>
      <c r="G14" s="184" t="s">
        <v>20</v>
      </c>
      <c r="H14" s="552" t="s">
        <v>20</v>
      </c>
      <c r="I14" s="456" t="s">
        <v>246</v>
      </c>
      <c r="J14" s="184" t="s">
        <v>20</v>
      </c>
      <c r="K14" s="552" t="s">
        <v>20</v>
      </c>
      <c r="L14" s="456" t="s">
        <v>246</v>
      </c>
      <c r="M14" s="183" t="s">
        <v>84</v>
      </c>
      <c r="N14" s="157" t="s">
        <v>84</v>
      </c>
      <c r="O14" s="159" t="s">
        <v>246</v>
      </c>
      <c r="P14" s="183" t="s">
        <v>20</v>
      </c>
      <c r="Q14" s="157" t="s">
        <v>20</v>
      </c>
      <c r="R14" s="159" t="s">
        <v>246</v>
      </c>
    </row>
    <row r="15" spans="2:18" ht="15.75" customHeight="1" x14ac:dyDescent="0.2">
      <c r="B15" s="814" t="s">
        <v>52</v>
      </c>
      <c r="C15" s="815"/>
      <c r="D15" s="185">
        <v>1993.578</v>
      </c>
      <c r="E15" s="462">
        <v>1963.921</v>
      </c>
      <c r="F15" s="460">
        <v>1.5100912918594955</v>
      </c>
      <c r="G15" s="503">
        <v>1999.155</v>
      </c>
      <c r="H15" s="486">
        <v>1977.221</v>
      </c>
      <c r="I15" s="487">
        <v>1.1093347683440529</v>
      </c>
      <c r="J15" s="503">
        <v>1968.681</v>
      </c>
      <c r="K15" s="486">
        <v>1880.8150000000001</v>
      </c>
      <c r="L15" s="487">
        <v>4.6716981733982328</v>
      </c>
      <c r="M15" s="504">
        <v>1791.364</v>
      </c>
      <c r="N15" s="486">
        <v>1766</v>
      </c>
      <c r="O15" s="487">
        <v>1.4362400906002282</v>
      </c>
      <c r="P15" s="504" t="s">
        <v>20</v>
      </c>
      <c r="Q15" s="486" t="s">
        <v>20</v>
      </c>
      <c r="R15" s="487" t="s">
        <v>246</v>
      </c>
    </row>
    <row r="16" spans="2:18" ht="15.75" x14ac:dyDescent="0.2">
      <c r="B16" s="791" t="s">
        <v>53</v>
      </c>
      <c r="C16" s="792"/>
      <c r="D16" s="178">
        <v>1577.578</v>
      </c>
      <c r="E16" s="459">
        <v>1567.3109999999999</v>
      </c>
      <c r="F16" s="689">
        <v>0.65507101015688995</v>
      </c>
      <c r="G16" s="182" t="s">
        <v>84</v>
      </c>
      <c r="H16" s="455" t="s">
        <v>84</v>
      </c>
      <c r="I16" s="549" t="s">
        <v>246</v>
      </c>
      <c r="J16" s="182" t="s">
        <v>84</v>
      </c>
      <c r="K16" s="455" t="s">
        <v>84</v>
      </c>
      <c r="L16" s="549" t="s">
        <v>246</v>
      </c>
      <c r="M16" s="183" t="s">
        <v>20</v>
      </c>
      <c r="N16" s="455" t="s">
        <v>20</v>
      </c>
      <c r="O16" s="549" t="s">
        <v>246</v>
      </c>
      <c r="P16" s="183" t="s">
        <v>20</v>
      </c>
      <c r="Q16" s="455" t="s">
        <v>20</v>
      </c>
      <c r="R16" s="549" t="s">
        <v>246</v>
      </c>
    </row>
    <row r="17" spans="2:18" ht="15" customHeight="1" thickBot="1" x14ac:dyDescent="0.25">
      <c r="B17" s="793" t="s">
        <v>54</v>
      </c>
      <c r="C17" s="794"/>
      <c r="D17" s="463">
        <v>2766.0830000000001</v>
      </c>
      <c r="E17" s="464">
        <v>2784.5639999999999</v>
      </c>
      <c r="F17" s="691">
        <v>-0.66369456762350476</v>
      </c>
      <c r="G17" s="184">
        <v>2317.5129999999999</v>
      </c>
      <c r="H17" s="547">
        <v>2327.2220000000002</v>
      </c>
      <c r="I17" s="456">
        <v>-0.41719268724686714</v>
      </c>
      <c r="J17" s="184" t="s">
        <v>20</v>
      </c>
      <c r="K17" s="547" t="s">
        <v>20</v>
      </c>
      <c r="L17" s="456" t="s">
        <v>20</v>
      </c>
      <c r="M17" s="548" t="s">
        <v>20</v>
      </c>
      <c r="N17" s="547" t="s">
        <v>20</v>
      </c>
      <c r="O17" s="456" t="s">
        <v>246</v>
      </c>
      <c r="P17" s="548">
        <v>3321.924</v>
      </c>
      <c r="Q17" s="547">
        <v>3405.9319999999998</v>
      </c>
      <c r="R17" s="456">
        <v>-2.4665201771497438</v>
      </c>
    </row>
    <row r="18" spans="2:18" ht="15.75" customHeight="1" x14ac:dyDescent="0.2">
      <c r="B18" s="812" t="s">
        <v>55</v>
      </c>
      <c r="C18" s="564" t="s">
        <v>46</v>
      </c>
      <c r="D18" s="692">
        <v>1374.8430000000001</v>
      </c>
      <c r="E18" s="693">
        <v>1361.4459999999999</v>
      </c>
      <c r="F18" s="694">
        <v>0.98402727688062275</v>
      </c>
      <c r="G18" s="185">
        <v>1378.9849999999999</v>
      </c>
      <c r="H18" s="462">
        <v>1366.692</v>
      </c>
      <c r="I18" s="460">
        <v>0.89947113175462301</v>
      </c>
      <c r="J18" s="185">
        <v>1393.8779999999999</v>
      </c>
      <c r="K18" s="462">
        <v>1375.9949999999999</v>
      </c>
      <c r="L18" s="546">
        <v>1.2996413504409565</v>
      </c>
      <c r="M18" s="185">
        <v>1460.1990000000001</v>
      </c>
      <c r="N18" s="462">
        <v>1451.5119999999999</v>
      </c>
      <c r="O18" s="460">
        <v>0.59847937874438006</v>
      </c>
      <c r="P18" s="185">
        <v>1252.374</v>
      </c>
      <c r="Q18" s="462">
        <v>1253</v>
      </c>
      <c r="R18" s="460">
        <v>-4.9960095770149753E-2</v>
      </c>
    </row>
    <row r="19" spans="2:18" ht="37.5" customHeight="1" thickBot="1" x14ac:dyDescent="0.25">
      <c r="B19" s="813"/>
      <c r="C19" s="498" t="s">
        <v>56</v>
      </c>
      <c r="D19" s="180">
        <v>932.02499999999998</v>
      </c>
      <c r="E19" s="465">
        <v>966.90300000000002</v>
      </c>
      <c r="F19" s="466">
        <v>-3.607187070471396</v>
      </c>
      <c r="G19" s="184" t="s">
        <v>84</v>
      </c>
      <c r="H19" s="171" t="s">
        <v>84</v>
      </c>
      <c r="I19" s="172" t="s">
        <v>246</v>
      </c>
      <c r="J19" s="184" t="s">
        <v>84</v>
      </c>
      <c r="K19" s="171" t="s">
        <v>84</v>
      </c>
      <c r="L19" s="172" t="s">
        <v>246</v>
      </c>
      <c r="M19" s="184" t="s">
        <v>84</v>
      </c>
      <c r="N19" s="171" t="s">
        <v>84</v>
      </c>
      <c r="O19" s="172" t="s">
        <v>246</v>
      </c>
      <c r="P19" s="184" t="s">
        <v>84</v>
      </c>
      <c r="Q19" s="171" t="s">
        <v>84</v>
      </c>
      <c r="R19" s="461" t="s">
        <v>246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34" sqref="X3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6" t="s">
        <v>303</v>
      </c>
      <c r="D1" s="134"/>
      <c r="E1" s="134"/>
      <c r="F1" s="134"/>
      <c r="G1" s="134"/>
      <c r="H1" s="134"/>
      <c r="I1" s="134"/>
      <c r="J1" s="134"/>
      <c r="K1" s="134"/>
    </row>
    <row r="2" spans="3:19" ht="18.75" x14ac:dyDescent="0.3">
      <c r="C2" s="136" t="s">
        <v>16</v>
      </c>
      <c r="D2" s="134"/>
      <c r="E2" s="134"/>
      <c r="F2" s="136"/>
      <c r="G2" s="134"/>
      <c r="H2" s="134"/>
      <c r="I2" s="134"/>
      <c r="J2" s="134"/>
      <c r="K2" s="134"/>
    </row>
    <row r="3" spans="3:19" ht="16.5" customHeight="1" x14ac:dyDescent="0.25">
      <c r="C3" s="133" t="s">
        <v>243</v>
      </c>
      <c r="D3" s="131"/>
      <c r="E3" s="134"/>
      <c r="F3" s="134"/>
      <c r="G3" s="134"/>
      <c r="H3" s="134"/>
      <c r="I3" s="134"/>
      <c r="J3" s="134"/>
      <c r="K3" s="134"/>
    </row>
    <row r="4" spans="3:19" x14ac:dyDescent="0.2">
      <c r="C4" s="134"/>
      <c r="D4" s="134"/>
      <c r="E4" s="134"/>
      <c r="F4" s="134"/>
      <c r="G4" s="134"/>
      <c r="H4" s="134"/>
      <c r="I4" s="134"/>
      <c r="J4" s="134"/>
      <c r="K4" s="134"/>
    </row>
    <row r="5" spans="3:19" ht="16.5" customHeight="1" thickBot="1" x14ac:dyDescent="0.25">
      <c r="C5" s="134"/>
      <c r="D5" s="134"/>
      <c r="E5" s="134"/>
      <c r="F5" s="134"/>
      <c r="G5" s="134"/>
      <c r="H5" s="134"/>
      <c r="I5" s="134"/>
      <c r="J5" s="134"/>
      <c r="K5" s="134"/>
    </row>
    <row r="6" spans="3:19" ht="16.5" thickBot="1" x14ac:dyDescent="0.3">
      <c r="C6" s="535"/>
      <c r="D6" s="539"/>
      <c r="E6" s="491" t="s">
        <v>1</v>
      </c>
      <c r="F6" s="480"/>
      <c r="G6" s="541"/>
      <c r="H6" s="476" t="s">
        <v>7</v>
      </c>
      <c r="I6" s="476"/>
      <c r="J6" s="476"/>
      <c r="K6" s="477"/>
      <c r="L6" s="477"/>
      <c r="M6" s="477"/>
      <c r="N6" s="477"/>
      <c r="O6" s="477"/>
      <c r="P6" s="477"/>
      <c r="Q6" s="477"/>
      <c r="R6" s="477"/>
      <c r="S6" s="478"/>
    </row>
    <row r="7" spans="3:19" ht="16.5" thickBot="1" x14ac:dyDescent="0.3">
      <c r="C7" s="536"/>
      <c r="D7" s="540" t="s">
        <v>34</v>
      </c>
      <c r="E7" s="492"/>
      <c r="F7" s="493"/>
      <c r="G7" s="494"/>
      <c r="H7" s="475" t="s">
        <v>8</v>
      </c>
      <c r="I7" s="476"/>
      <c r="J7" s="476"/>
      <c r="K7" s="475" t="s">
        <v>9</v>
      </c>
      <c r="L7" s="476"/>
      <c r="M7" s="476"/>
      <c r="N7" s="475" t="s">
        <v>10</v>
      </c>
      <c r="O7" s="477"/>
      <c r="P7" s="477"/>
      <c r="Q7" s="475" t="s">
        <v>11</v>
      </c>
      <c r="R7" s="477"/>
      <c r="S7" s="478"/>
    </row>
    <row r="8" spans="3:19" ht="33.75" customHeight="1" thickBot="1" x14ac:dyDescent="0.3">
      <c r="C8" s="505" t="s">
        <v>0</v>
      </c>
      <c r="D8" s="540" t="s">
        <v>35</v>
      </c>
      <c r="E8" s="80" t="s">
        <v>19</v>
      </c>
      <c r="F8" s="506"/>
      <c r="G8" s="542" t="s">
        <v>273</v>
      </c>
      <c r="H8" s="80" t="s">
        <v>19</v>
      </c>
      <c r="I8" s="506"/>
      <c r="J8" s="577" t="s">
        <v>216</v>
      </c>
      <c r="K8" s="80" t="s">
        <v>19</v>
      </c>
      <c r="L8" s="506"/>
      <c r="M8" s="577" t="s">
        <v>216</v>
      </c>
      <c r="N8" s="80" t="s">
        <v>19</v>
      </c>
      <c r="O8" s="506"/>
      <c r="P8" s="577" t="s">
        <v>216</v>
      </c>
      <c r="Q8" s="80" t="s">
        <v>19</v>
      </c>
      <c r="R8" s="506"/>
      <c r="S8" s="577" t="s">
        <v>216</v>
      </c>
    </row>
    <row r="9" spans="3:19" ht="30" customHeight="1" thickBot="1" x14ac:dyDescent="0.25">
      <c r="C9" s="537"/>
      <c r="D9" s="538"/>
      <c r="E9" s="140" t="s">
        <v>304</v>
      </c>
      <c r="F9" s="140" t="s">
        <v>299</v>
      </c>
      <c r="G9" s="543" t="s">
        <v>12</v>
      </c>
      <c r="H9" s="177" t="s">
        <v>304</v>
      </c>
      <c r="I9" s="574" t="s">
        <v>299</v>
      </c>
      <c r="J9" s="567" t="s">
        <v>12</v>
      </c>
      <c r="K9" s="177" t="s">
        <v>304</v>
      </c>
      <c r="L9" s="584" t="s">
        <v>299</v>
      </c>
      <c r="M9" s="567" t="s">
        <v>12</v>
      </c>
      <c r="N9" s="177" t="s">
        <v>304</v>
      </c>
      <c r="O9" s="584" t="s">
        <v>299</v>
      </c>
      <c r="P9" s="567" t="s">
        <v>12</v>
      </c>
      <c r="Q9" s="177" t="s">
        <v>304</v>
      </c>
      <c r="R9" s="584" t="s">
        <v>299</v>
      </c>
      <c r="S9" s="567" t="s">
        <v>12</v>
      </c>
    </row>
    <row r="10" spans="3:19" ht="17.25" customHeight="1" x14ac:dyDescent="0.2">
      <c r="C10" s="816" t="s">
        <v>74</v>
      </c>
      <c r="D10" s="507" t="s">
        <v>36</v>
      </c>
      <c r="E10" s="508" t="s">
        <v>20</v>
      </c>
      <c r="F10" s="509" t="s">
        <v>20</v>
      </c>
      <c r="G10" s="531" t="s">
        <v>246</v>
      </c>
      <c r="H10" s="508" t="s">
        <v>20</v>
      </c>
      <c r="I10" s="575" t="s">
        <v>20</v>
      </c>
      <c r="J10" s="578" t="s">
        <v>246</v>
      </c>
      <c r="K10" s="508" t="s">
        <v>20</v>
      </c>
      <c r="L10" s="575" t="s">
        <v>20</v>
      </c>
      <c r="M10" s="578" t="s">
        <v>246</v>
      </c>
      <c r="N10" s="508" t="s">
        <v>20</v>
      </c>
      <c r="O10" s="575" t="s">
        <v>20</v>
      </c>
      <c r="P10" s="578" t="s">
        <v>246</v>
      </c>
      <c r="Q10" s="508" t="s">
        <v>20</v>
      </c>
      <c r="R10" s="575" t="s">
        <v>20</v>
      </c>
      <c r="S10" s="578" t="s">
        <v>246</v>
      </c>
    </row>
    <row r="11" spans="3:19" ht="15" customHeight="1" x14ac:dyDescent="0.2">
      <c r="C11" s="797"/>
      <c r="D11" s="510" t="s">
        <v>37</v>
      </c>
      <c r="E11" s="141" t="s">
        <v>84</v>
      </c>
      <c r="F11" s="142" t="s">
        <v>84</v>
      </c>
      <c r="G11" s="143" t="s">
        <v>246</v>
      </c>
      <c r="H11" s="186" t="s">
        <v>20</v>
      </c>
      <c r="I11" s="263" t="s">
        <v>20</v>
      </c>
      <c r="J11" s="579" t="s">
        <v>246</v>
      </c>
      <c r="K11" s="186" t="s">
        <v>20</v>
      </c>
      <c r="L11" s="263" t="s">
        <v>20</v>
      </c>
      <c r="M11" s="579" t="s">
        <v>246</v>
      </c>
      <c r="N11" s="156" t="s">
        <v>84</v>
      </c>
      <c r="O11" s="455" t="s">
        <v>84</v>
      </c>
      <c r="P11" s="587" t="s">
        <v>246</v>
      </c>
      <c r="Q11" s="186" t="s">
        <v>20</v>
      </c>
      <c r="R11" s="263" t="s">
        <v>20</v>
      </c>
      <c r="S11" s="579" t="s">
        <v>246</v>
      </c>
    </row>
    <row r="12" spans="3:19" ht="15" customHeight="1" x14ac:dyDescent="0.2">
      <c r="C12" s="797"/>
      <c r="D12" s="510" t="s">
        <v>38</v>
      </c>
      <c r="E12" s="187">
        <v>300.97399999999999</v>
      </c>
      <c r="F12" s="264">
        <v>300.44400000000002</v>
      </c>
      <c r="G12" s="259">
        <v>0.17640558639878734</v>
      </c>
      <c r="H12" s="152">
        <v>301.48599999999999</v>
      </c>
      <c r="I12" s="452">
        <v>306.17200000000003</v>
      </c>
      <c r="J12" s="553">
        <v>-1.5305122610820177</v>
      </c>
      <c r="K12" s="152">
        <v>306.892</v>
      </c>
      <c r="L12" s="452">
        <v>310.137</v>
      </c>
      <c r="M12" s="143">
        <v>-1.0463117912406468</v>
      </c>
      <c r="N12" s="141">
        <v>314.03800000000001</v>
      </c>
      <c r="O12" s="142">
        <v>296.23099999999999</v>
      </c>
      <c r="P12" s="143">
        <v>6.0111872153825958</v>
      </c>
      <c r="Q12" s="141">
        <v>288.97500000000002</v>
      </c>
      <c r="R12" s="142">
        <v>288.41500000000002</v>
      </c>
      <c r="S12" s="143">
        <v>0.19416465856491591</v>
      </c>
    </row>
    <row r="13" spans="3:19" ht="15" customHeight="1" x14ac:dyDescent="0.2">
      <c r="C13" s="797"/>
      <c r="D13" s="511" t="s">
        <v>39</v>
      </c>
      <c r="E13" s="187">
        <v>319.351</v>
      </c>
      <c r="F13" s="264">
        <v>325.76400000000001</v>
      </c>
      <c r="G13" s="259">
        <v>-1.9686030377819557</v>
      </c>
      <c r="H13" s="152">
        <v>319.67200000000003</v>
      </c>
      <c r="I13" s="452">
        <v>326.14600000000002</v>
      </c>
      <c r="J13" s="553">
        <v>-1.9850005825611809</v>
      </c>
      <c r="K13" s="152">
        <v>319.584</v>
      </c>
      <c r="L13" s="452">
        <v>320.44499999999999</v>
      </c>
      <c r="M13" s="143">
        <v>-0.26868885456162211</v>
      </c>
      <c r="N13" s="141">
        <v>344.41399999999999</v>
      </c>
      <c r="O13" s="142">
        <v>342.892</v>
      </c>
      <c r="P13" s="143">
        <v>0.44387153972679194</v>
      </c>
      <c r="Q13" s="141">
        <v>301.80099999999999</v>
      </c>
      <c r="R13" s="142">
        <v>303.58</v>
      </c>
      <c r="S13" s="143">
        <v>-0.58600698333223411</v>
      </c>
    </row>
    <row r="14" spans="3:19" ht="15" customHeight="1" thickBot="1" x14ac:dyDescent="0.25">
      <c r="C14" s="797"/>
      <c r="D14" s="512" t="s">
        <v>40</v>
      </c>
      <c r="E14" s="144">
        <v>384.79899999999998</v>
      </c>
      <c r="F14" s="145">
        <v>398.50599999999997</v>
      </c>
      <c r="G14" s="260">
        <v>-3.439596894400585</v>
      </c>
      <c r="H14" s="156">
        <v>384.79899999999998</v>
      </c>
      <c r="I14" s="455">
        <v>398.50599999999997</v>
      </c>
      <c r="J14" s="256">
        <v>-3.439596894400585</v>
      </c>
      <c r="K14" s="156" t="s">
        <v>20</v>
      </c>
      <c r="L14" s="455" t="s">
        <v>20</v>
      </c>
      <c r="M14" s="587" t="s">
        <v>246</v>
      </c>
      <c r="N14" s="152" t="s">
        <v>20</v>
      </c>
      <c r="O14" s="550" t="s">
        <v>20</v>
      </c>
      <c r="P14" s="143" t="s">
        <v>246</v>
      </c>
      <c r="Q14" s="150" t="s">
        <v>20</v>
      </c>
      <c r="R14" s="151" t="s">
        <v>20</v>
      </c>
      <c r="S14" s="593" t="s">
        <v>246</v>
      </c>
    </row>
    <row r="15" spans="3:19" ht="15" customHeight="1" thickBot="1" x14ac:dyDescent="0.25">
      <c r="C15" s="796"/>
      <c r="D15" s="513" t="s">
        <v>17</v>
      </c>
      <c r="E15" s="188">
        <v>309.76646180468629</v>
      </c>
      <c r="F15" s="514">
        <v>309.86411345021912</v>
      </c>
      <c r="G15" s="544">
        <v>-3.1514344931886804E-2</v>
      </c>
      <c r="H15" s="167">
        <v>311.03321674581315</v>
      </c>
      <c r="I15" s="569">
        <v>317.17357134059051</v>
      </c>
      <c r="J15" s="580">
        <v>-1.9359603540812251</v>
      </c>
      <c r="K15" s="167">
        <v>312.07033819107767</v>
      </c>
      <c r="L15" s="569">
        <v>314.30695122519228</v>
      </c>
      <c r="M15" s="580">
        <v>-0.71160151736896837</v>
      </c>
      <c r="N15" s="190">
        <v>315.78768933425755</v>
      </c>
      <c r="O15" s="585">
        <v>296.71044986195147</v>
      </c>
      <c r="P15" s="580">
        <v>6.4295812571421127</v>
      </c>
      <c r="Q15" s="190">
        <v>290.85313770775474</v>
      </c>
      <c r="R15" s="585">
        <v>289.50534045156223</v>
      </c>
      <c r="S15" s="580">
        <v>0.46555177672724485</v>
      </c>
    </row>
    <row r="16" spans="3:19" ht="15.75" customHeight="1" x14ac:dyDescent="0.2">
      <c r="C16" s="816" t="s">
        <v>18</v>
      </c>
      <c r="D16" s="507" t="s">
        <v>36</v>
      </c>
      <c r="E16" s="189">
        <v>257.88099999999997</v>
      </c>
      <c r="F16" s="265">
        <v>265.19900000000001</v>
      </c>
      <c r="G16" s="258">
        <v>-2.7594372527800028</v>
      </c>
      <c r="H16" s="490">
        <v>258.67899999999997</v>
      </c>
      <c r="I16" s="576">
        <v>266.71100000000001</v>
      </c>
      <c r="J16" s="581">
        <v>-3.011499338235033</v>
      </c>
      <c r="K16" s="490">
        <v>255.416</v>
      </c>
      <c r="L16" s="576">
        <v>258.66300000000001</v>
      </c>
      <c r="M16" s="581">
        <v>-1.2553012993740944</v>
      </c>
      <c r="N16" s="519" t="s">
        <v>20</v>
      </c>
      <c r="O16" s="590" t="s">
        <v>20</v>
      </c>
      <c r="P16" s="578" t="s">
        <v>246</v>
      </c>
      <c r="Q16" s="519" t="s">
        <v>20</v>
      </c>
      <c r="R16" s="590" t="s">
        <v>20</v>
      </c>
      <c r="S16" s="578" t="s">
        <v>246</v>
      </c>
    </row>
    <row r="17" spans="3:19" ht="15" customHeight="1" x14ac:dyDescent="0.2">
      <c r="C17" s="797"/>
      <c r="D17" s="515" t="s">
        <v>37</v>
      </c>
      <c r="E17" s="187">
        <v>288.30599999999998</v>
      </c>
      <c r="F17" s="264">
        <v>288.41500000000002</v>
      </c>
      <c r="G17" s="259">
        <v>-3.7792763899255337E-2</v>
      </c>
      <c r="H17" s="152">
        <v>290.40899999999999</v>
      </c>
      <c r="I17" s="452">
        <v>287.661</v>
      </c>
      <c r="J17" s="143">
        <v>0.95529112392711923</v>
      </c>
      <c r="K17" s="152">
        <v>284.47899999999998</v>
      </c>
      <c r="L17" s="452">
        <v>290.75900000000001</v>
      </c>
      <c r="M17" s="143">
        <v>-2.1598643550156762</v>
      </c>
      <c r="N17" s="141" t="s">
        <v>20</v>
      </c>
      <c r="O17" s="142" t="s">
        <v>20</v>
      </c>
      <c r="P17" s="579" t="s">
        <v>246</v>
      </c>
      <c r="Q17" s="141" t="s">
        <v>20</v>
      </c>
      <c r="R17" s="142" t="s">
        <v>20</v>
      </c>
      <c r="S17" s="579" t="s">
        <v>246</v>
      </c>
    </row>
    <row r="18" spans="3:19" ht="15" customHeight="1" x14ac:dyDescent="0.2">
      <c r="C18" s="797"/>
      <c r="D18" s="515" t="s">
        <v>38</v>
      </c>
      <c r="E18" s="187">
        <v>297.59800000000001</v>
      </c>
      <c r="F18" s="264">
        <v>297.07799999999997</v>
      </c>
      <c r="G18" s="259">
        <v>0.17503820545447279</v>
      </c>
      <c r="H18" s="152">
        <v>298.18599999999998</v>
      </c>
      <c r="I18" s="452">
        <v>298.43099999999998</v>
      </c>
      <c r="J18" s="143">
        <v>-8.2096028897803708E-2</v>
      </c>
      <c r="K18" s="152">
        <v>293.59500000000003</v>
      </c>
      <c r="L18" s="452">
        <v>291.42599999999999</v>
      </c>
      <c r="M18" s="143">
        <v>0.74427127298183404</v>
      </c>
      <c r="N18" s="141" t="s">
        <v>20</v>
      </c>
      <c r="O18" s="142" t="s">
        <v>20</v>
      </c>
      <c r="P18" s="143" t="s">
        <v>246</v>
      </c>
      <c r="Q18" s="141" t="s">
        <v>20</v>
      </c>
      <c r="R18" s="142" t="s">
        <v>20</v>
      </c>
      <c r="S18" s="579" t="s">
        <v>246</v>
      </c>
    </row>
    <row r="19" spans="3:19" ht="15" customHeight="1" x14ac:dyDescent="0.2">
      <c r="C19" s="797"/>
      <c r="D19" s="515" t="s">
        <v>39</v>
      </c>
      <c r="E19" s="187">
        <v>293.964</v>
      </c>
      <c r="F19" s="264">
        <v>291.53699999999998</v>
      </c>
      <c r="G19" s="259">
        <v>0.83248438448636741</v>
      </c>
      <c r="H19" s="152">
        <v>295.67399999999998</v>
      </c>
      <c r="I19" s="452">
        <v>294.17899999999997</v>
      </c>
      <c r="J19" s="143">
        <v>0.50819399073353455</v>
      </c>
      <c r="K19" s="152">
        <v>289.61099999999999</v>
      </c>
      <c r="L19" s="452">
        <v>284.77800000000002</v>
      </c>
      <c r="M19" s="143">
        <v>1.6971114341697637</v>
      </c>
      <c r="N19" s="141" t="s">
        <v>20</v>
      </c>
      <c r="O19" s="142" t="s">
        <v>20</v>
      </c>
      <c r="P19" s="579" t="s">
        <v>246</v>
      </c>
      <c r="Q19" s="191" t="s">
        <v>20</v>
      </c>
      <c r="R19" s="697" t="s">
        <v>20</v>
      </c>
      <c r="S19" s="582" t="s">
        <v>246</v>
      </c>
    </row>
    <row r="20" spans="3:19" ht="15" customHeight="1" thickBot="1" x14ac:dyDescent="0.25">
      <c r="C20" s="797"/>
      <c r="D20" s="515" t="s">
        <v>40</v>
      </c>
      <c r="E20" s="161">
        <v>324.505</v>
      </c>
      <c r="F20" s="266">
        <v>304.36799999999999</v>
      </c>
      <c r="G20" s="256">
        <v>6.6160043105714132</v>
      </c>
      <c r="H20" s="156">
        <v>324.80700000000002</v>
      </c>
      <c r="I20" s="455">
        <v>305.14499999999998</v>
      </c>
      <c r="J20" s="146">
        <v>6.4434940765865516</v>
      </c>
      <c r="K20" s="144" t="s">
        <v>84</v>
      </c>
      <c r="L20" s="145" t="s">
        <v>84</v>
      </c>
      <c r="M20" s="146" t="s">
        <v>246</v>
      </c>
      <c r="N20" s="144" t="s">
        <v>20</v>
      </c>
      <c r="O20" s="145" t="s">
        <v>20</v>
      </c>
      <c r="P20" s="146" t="s">
        <v>246</v>
      </c>
      <c r="Q20" s="150" t="s">
        <v>20</v>
      </c>
      <c r="R20" s="151" t="s">
        <v>20</v>
      </c>
      <c r="S20" s="593" t="s">
        <v>246</v>
      </c>
    </row>
    <row r="21" spans="3:19" ht="15" customHeight="1" thickBot="1" x14ac:dyDescent="0.25">
      <c r="C21" s="796"/>
      <c r="D21" s="516" t="s">
        <v>17</v>
      </c>
      <c r="E21" s="188">
        <v>293.8431694517966</v>
      </c>
      <c r="F21" s="514">
        <v>291.65610925185257</v>
      </c>
      <c r="G21" s="544">
        <v>0.74987635457189938</v>
      </c>
      <c r="H21" s="167">
        <v>295.85236705307585</v>
      </c>
      <c r="I21" s="569">
        <v>293.44446900311794</v>
      </c>
      <c r="J21" s="580">
        <v>0.82056344702558448</v>
      </c>
      <c r="K21" s="190">
        <v>288.18273115251952</v>
      </c>
      <c r="L21" s="585">
        <v>286.21744914115942</v>
      </c>
      <c r="M21" s="580">
        <v>0.68663948241354289</v>
      </c>
      <c r="N21" s="190" t="s">
        <v>84</v>
      </c>
      <c r="O21" s="585" t="s">
        <v>84</v>
      </c>
      <c r="P21" s="580" t="s">
        <v>246</v>
      </c>
      <c r="Q21" s="190" t="s">
        <v>84</v>
      </c>
      <c r="R21" s="585" t="s">
        <v>84</v>
      </c>
      <c r="S21" s="594" t="s">
        <v>246</v>
      </c>
    </row>
    <row r="22" spans="3:19" ht="15.75" customHeight="1" x14ac:dyDescent="0.2">
      <c r="C22" s="816" t="s">
        <v>41</v>
      </c>
      <c r="D22" s="517" t="s">
        <v>36</v>
      </c>
      <c r="E22" s="148" t="s">
        <v>20</v>
      </c>
      <c r="F22" s="149" t="s">
        <v>20</v>
      </c>
      <c r="G22" s="258" t="s">
        <v>246</v>
      </c>
      <c r="H22" s="490" t="s">
        <v>20</v>
      </c>
      <c r="I22" s="576" t="s">
        <v>20</v>
      </c>
      <c r="J22" s="581" t="s">
        <v>246</v>
      </c>
      <c r="K22" s="485" t="s">
        <v>20</v>
      </c>
      <c r="L22" s="586" t="s">
        <v>20</v>
      </c>
      <c r="M22" s="588" t="s">
        <v>246</v>
      </c>
      <c r="N22" s="519" t="s">
        <v>20</v>
      </c>
      <c r="O22" s="590" t="s">
        <v>20</v>
      </c>
      <c r="P22" s="578" t="s">
        <v>246</v>
      </c>
      <c r="Q22" s="519" t="s">
        <v>20</v>
      </c>
      <c r="R22" s="590" t="s">
        <v>20</v>
      </c>
      <c r="S22" s="578" t="s">
        <v>246</v>
      </c>
    </row>
    <row r="23" spans="3:19" ht="15" customHeight="1" x14ac:dyDescent="0.2">
      <c r="C23" s="797"/>
      <c r="D23" s="515" t="s">
        <v>37</v>
      </c>
      <c r="E23" s="161">
        <v>676.70399999999995</v>
      </c>
      <c r="F23" s="266">
        <v>702.48599999999999</v>
      </c>
      <c r="G23" s="259">
        <v>-3.6701087281454776</v>
      </c>
      <c r="H23" s="156">
        <v>649.03200000000004</v>
      </c>
      <c r="I23" s="455">
        <v>642.77499999999998</v>
      </c>
      <c r="J23" s="146">
        <v>0.97343549453542244</v>
      </c>
      <c r="K23" s="152">
        <v>720.29200000000003</v>
      </c>
      <c r="L23" s="550" t="s">
        <v>84</v>
      </c>
      <c r="M23" s="143" t="s">
        <v>246</v>
      </c>
      <c r="N23" s="144" t="s">
        <v>84</v>
      </c>
      <c r="O23" s="145" t="s">
        <v>84</v>
      </c>
      <c r="P23" s="146" t="s">
        <v>246</v>
      </c>
      <c r="Q23" s="141" t="s">
        <v>84</v>
      </c>
      <c r="R23" s="591" t="s">
        <v>84</v>
      </c>
      <c r="S23" s="143" t="s">
        <v>246</v>
      </c>
    </row>
    <row r="24" spans="3:19" ht="15" customHeight="1" x14ac:dyDescent="0.2">
      <c r="C24" s="797"/>
      <c r="D24" s="515" t="s">
        <v>38</v>
      </c>
      <c r="E24" s="161">
        <v>604.93399999999997</v>
      </c>
      <c r="F24" s="266">
        <v>617.55700000000002</v>
      </c>
      <c r="G24" s="259">
        <v>-2.044021847376039</v>
      </c>
      <c r="H24" s="156">
        <v>732.851</v>
      </c>
      <c r="I24" s="455">
        <v>711.76099999999997</v>
      </c>
      <c r="J24" s="146">
        <v>2.963073278811291</v>
      </c>
      <c r="K24" s="152" t="s">
        <v>84</v>
      </c>
      <c r="L24" s="550" t="s">
        <v>84</v>
      </c>
      <c r="M24" s="143" t="s">
        <v>246</v>
      </c>
      <c r="N24" s="141">
        <v>546.01099999999997</v>
      </c>
      <c r="O24" s="591">
        <v>544.76300000000003</v>
      </c>
      <c r="P24" s="143">
        <v>0.2290904485069532</v>
      </c>
      <c r="Q24" s="148">
        <v>420.95699999999999</v>
      </c>
      <c r="R24" s="149">
        <v>410.66300000000001</v>
      </c>
      <c r="S24" s="258">
        <v>2.5066782252114219</v>
      </c>
    </row>
    <row r="25" spans="3:19" ht="15" customHeight="1" x14ac:dyDescent="0.2">
      <c r="C25" s="797"/>
      <c r="D25" s="515" t="s">
        <v>39</v>
      </c>
      <c r="E25" s="144">
        <v>604.73900000000003</v>
      </c>
      <c r="F25" s="145">
        <v>614.00400000000002</v>
      </c>
      <c r="G25" s="259">
        <v>-1.5089478244441381</v>
      </c>
      <c r="H25" s="156" t="s">
        <v>84</v>
      </c>
      <c r="I25" s="455" t="s">
        <v>84</v>
      </c>
      <c r="J25" s="146" t="s">
        <v>246</v>
      </c>
      <c r="K25" s="152" t="s">
        <v>20</v>
      </c>
      <c r="L25" s="550" t="s">
        <v>20</v>
      </c>
      <c r="M25" s="143" t="s">
        <v>246</v>
      </c>
      <c r="N25" s="165" t="s">
        <v>84</v>
      </c>
      <c r="O25" s="570" t="s">
        <v>84</v>
      </c>
      <c r="P25" s="589" t="s">
        <v>246</v>
      </c>
      <c r="Q25" s="141">
        <v>649.80999999999995</v>
      </c>
      <c r="R25" s="591">
        <v>667.84799999999996</v>
      </c>
      <c r="S25" s="143">
        <v>-2.7009139804266855</v>
      </c>
    </row>
    <row r="26" spans="3:19" ht="15" customHeight="1" thickBot="1" x14ac:dyDescent="0.25">
      <c r="C26" s="797"/>
      <c r="D26" s="515" t="s">
        <v>40</v>
      </c>
      <c r="E26" s="161">
        <v>586.20000000000005</v>
      </c>
      <c r="F26" s="266">
        <v>587.79399999999998</v>
      </c>
      <c r="G26" s="256">
        <v>-0.27118344181804122</v>
      </c>
      <c r="H26" s="156">
        <v>581.59699999999998</v>
      </c>
      <c r="I26" s="455">
        <v>580.13199999999995</v>
      </c>
      <c r="J26" s="146">
        <v>0.25252873483966271</v>
      </c>
      <c r="K26" s="144">
        <v>586.91300000000001</v>
      </c>
      <c r="L26" s="145">
        <v>595.83699999999999</v>
      </c>
      <c r="M26" s="146">
        <v>-1.49772504896473</v>
      </c>
      <c r="N26" s="150">
        <v>725.096</v>
      </c>
      <c r="O26" s="151">
        <v>735.00300000000004</v>
      </c>
      <c r="P26" s="573">
        <v>-1.3478856548884885</v>
      </c>
      <c r="Q26" s="144" t="s">
        <v>20</v>
      </c>
      <c r="R26" s="145" t="s">
        <v>20</v>
      </c>
      <c r="S26" s="582" t="s">
        <v>246</v>
      </c>
    </row>
    <row r="27" spans="3:19" ht="15" customHeight="1" thickBot="1" x14ac:dyDescent="0.25">
      <c r="C27" s="813"/>
      <c r="D27" s="513" t="s">
        <v>17</v>
      </c>
      <c r="E27" s="188">
        <v>600.88943472153744</v>
      </c>
      <c r="F27" s="514">
        <v>606.68610127871727</v>
      </c>
      <c r="G27" s="544">
        <v>-0.95546387909038155</v>
      </c>
      <c r="H27" s="167">
        <v>567.82929803289733</v>
      </c>
      <c r="I27" s="569">
        <v>564.30010170178753</v>
      </c>
      <c r="J27" s="580">
        <v>0.62541125200343406</v>
      </c>
      <c r="K27" s="167">
        <v>636.44099561803534</v>
      </c>
      <c r="L27" s="569">
        <v>627.77914785271184</v>
      </c>
      <c r="M27" s="580">
        <v>1.3797603496310655</v>
      </c>
      <c r="N27" s="520">
        <v>604.0018110608637</v>
      </c>
      <c r="O27" s="585">
        <v>607.36578568047344</v>
      </c>
      <c r="P27" s="580">
        <v>-0.55386304248943563</v>
      </c>
      <c r="Q27" s="530">
        <v>639.62621300024603</v>
      </c>
      <c r="R27" s="592">
        <v>658.55755235325068</v>
      </c>
      <c r="S27" s="595">
        <v>-2.8746674129476655</v>
      </c>
    </row>
    <row r="28" spans="3:19" ht="15.75" customHeight="1" x14ac:dyDescent="0.2">
      <c r="C28" s="816" t="s">
        <v>42</v>
      </c>
      <c r="D28" s="507" t="s">
        <v>36</v>
      </c>
      <c r="E28" s="148" t="s">
        <v>84</v>
      </c>
      <c r="F28" s="149" t="s">
        <v>84</v>
      </c>
      <c r="G28" s="258" t="s">
        <v>246</v>
      </c>
      <c r="H28" s="490" t="s">
        <v>84</v>
      </c>
      <c r="I28" s="576" t="s">
        <v>84</v>
      </c>
      <c r="J28" s="581" t="s">
        <v>246</v>
      </c>
      <c r="K28" s="490" t="s">
        <v>20</v>
      </c>
      <c r="L28" s="576" t="s">
        <v>20</v>
      </c>
      <c r="M28" s="578" t="s">
        <v>246</v>
      </c>
      <c r="N28" s="519" t="s">
        <v>20</v>
      </c>
      <c r="O28" s="590" t="s">
        <v>20</v>
      </c>
      <c r="P28" s="578" t="s">
        <v>246</v>
      </c>
      <c r="Q28" s="148" t="s">
        <v>20</v>
      </c>
      <c r="R28" s="149" t="s">
        <v>20</v>
      </c>
      <c r="S28" s="596" t="s">
        <v>246</v>
      </c>
    </row>
    <row r="29" spans="3:19" ht="15" customHeight="1" x14ac:dyDescent="0.2">
      <c r="C29" s="797"/>
      <c r="D29" s="515" t="s">
        <v>37</v>
      </c>
      <c r="E29" s="161">
        <v>390.79399999999998</v>
      </c>
      <c r="F29" s="266">
        <v>386.37599999999998</v>
      </c>
      <c r="G29" s="259">
        <v>1.1434457626767724</v>
      </c>
      <c r="H29" s="156">
        <v>415.42399999999998</v>
      </c>
      <c r="I29" s="455">
        <v>418.75299999999999</v>
      </c>
      <c r="J29" s="146">
        <v>-0.79497937925221018</v>
      </c>
      <c r="K29" s="156">
        <v>372.62</v>
      </c>
      <c r="L29" s="455">
        <v>367.97699999999998</v>
      </c>
      <c r="M29" s="146">
        <v>1.261763642836381</v>
      </c>
      <c r="N29" s="144">
        <v>442.11399999999998</v>
      </c>
      <c r="O29" s="145">
        <v>430.88600000000002</v>
      </c>
      <c r="P29" s="146">
        <v>2.6057936437944029</v>
      </c>
      <c r="Q29" s="521">
        <v>355.565</v>
      </c>
      <c r="R29" s="145">
        <v>352.279</v>
      </c>
      <c r="S29" s="597">
        <v>0.93278339043769321</v>
      </c>
    </row>
    <row r="30" spans="3:19" ht="15" customHeight="1" x14ac:dyDescent="0.2">
      <c r="C30" s="797"/>
      <c r="D30" s="515" t="s">
        <v>38</v>
      </c>
      <c r="E30" s="161">
        <v>395.27499999999998</v>
      </c>
      <c r="F30" s="266">
        <v>395.85899999999998</v>
      </c>
      <c r="G30" s="256">
        <v>-0.14752727612609623</v>
      </c>
      <c r="H30" s="156">
        <v>413.75099999999998</v>
      </c>
      <c r="I30" s="455">
        <v>386.38799999999998</v>
      </c>
      <c r="J30" s="146">
        <v>7.0817416689959316</v>
      </c>
      <c r="K30" s="156">
        <v>294.31299999999999</v>
      </c>
      <c r="L30" s="455">
        <v>301.05500000000001</v>
      </c>
      <c r="M30" s="146">
        <v>-2.239457906362631</v>
      </c>
      <c r="N30" s="144">
        <v>431.55399999999997</v>
      </c>
      <c r="O30" s="145">
        <v>429.45499999999998</v>
      </c>
      <c r="P30" s="146">
        <v>0.48875900851078452</v>
      </c>
      <c r="Q30" s="144">
        <v>390.10500000000002</v>
      </c>
      <c r="R30" s="145">
        <v>394.45499999999998</v>
      </c>
      <c r="S30" s="146">
        <v>-1.1027873901965917</v>
      </c>
    </row>
    <row r="31" spans="3:19" ht="15" customHeight="1" x14ac:dyDescent="0.2">
      <c r="C31" s="797"/>
      <c r="D31" s="515" t="s">
        <v>39</v>
      </c>
      <c r="E31" s="144" t="s">
        <v>84</v>
      </c>
      <c r="F31" s="145" t="s">
        <v>84</v>
      </c>
      <c r="G31" s="143" t="s">
        <v>246</v>
      </c>
      <c r="H31" s="156" t="s">
        <v>20</v>
      </c>
      <c r="I31" s="455" t="s">
        <v>20</v>
      </c>
      <c r="J31" s="582" t="s">
        <v>246</v>
      </c>
      <c r="K31" s="156" t="s">
        <v>20</v>
      </c>
      <c r="L31" s="455" t="s">
        <v>20</v>
      </c>
      <c r="M31" s="582" t="s">
        <v>246</v>
      </c>
      <c r="N31" s="144" t="s">
        <v>84</v>
      </c>
      <c r="O31" s="145" t="s">
        <v>84</v>
      </c>
      <c r="P31" s="582" t="s">
        <v>246</v>
      </c>
      <c r="Q31" s="144" t="s">
        <v>20</v>
      </c>
      <c r="R31" s="145" t="s">
        <v>20</v>
      </c>
      <c r="S31" s="582" t="s">
        <v>246</v>
      </c>
    </row>
    <row r="32" spans="3:19" ht="15" customHeight="1" thickBot="1" x14ac:dyDescent="0.25">
      <c r="C32" s="797"/>
      <c r="D32" s="515" t="s">
        <v>40</v>
      </c>
      <c r="E32" s="144" t="s">
        <v>20</v>
      </c>
      <c r="F32" s="145" t="s">
        <v>20</v>
      </c>
      <c r="G32" s="267" t="s">
        <v>246</v>
      </c>
      <c r="H32" s="156" t="s">
        <v>20</v>
      </c>
      <c r="I32" s="455" t="s">
        <v>20</v>
      </c>
      <c r="J32" s="582" t="s">
        <v>246</v>
      </c>
      <c r="K32" s="156" t="s">
        <v>20</v>
      </c>
      <c r="L32" s="455" t="s">
        <v>20</v>
      </c>
      <c r="M32" s="582" t="s">
        <v>246</v>
      </c>
      <c r="N32" s="144" t="s">
        <v>20</v>
      </c>
      <c r="O32" s="145" t="s">
        <v>20</v>
      </c>
      <c r="P32" s="582" t="s">
        <v>246</v>
      </c>
      <c r="Q32" s="144" t="s">
        <v>20</v>
      </c>
      <c r="R32" s="145" t="s">
        <v>20</v>
      </c>
      <c r="S32" s="582" t="s">
        <v>246</v>
      </c>
    </row>
    <row r="33" spans="3:19" ht="15" customHeight="1" thickBot="1" x14ac:dyDescent="0.25">
      <c r="C33" s="813"/>
      <c r="D33" s="513" t="s">
        <v>17</v>
      </c>
      <c r="E33" s="188">
        <v>394.82554019625508</v>
      </c>
      <c r="F33" s="514">
        <v>394.00091755354714</v>
      </c>
      <c r="G33" s="544">
        <v>0.20929459957307461</v>
      </c>
      <c r="H33" s="167">
        <v>416.11752720169221</v>
      </c>
      <c r="I33" s="569">
        <v>401.17694868568049</v>
      </c>
      <c r="J33" s="583">
        <v>3.724186687435417</v>
      </c>
      <c r="K33" s="167">
        <v>336.6276679423612</v>
      </c>
      <c r="L33" s="569">
        <v>340.60257366352567</v>
      </c>
      <c r="M33" s="580">
        <v>-1.1670216341615798</v>
      </c>
      <c r="N33" s="190">
        <v>433.62845420632544</v>
      </c>
      <c r="O33" s="585">
        <v>431.71896824085388</v>
      </c>
      <c r="P33" s="580">
        <v>0.4422983713808627</v>
      </c>
      <c r="Q33" s="190">
        <v>369.35303410415258</v>
      </c>
      <c r="R33" s="585">
        <v>369.00441752316522</v>
      </c>
      <c r="S33" s="580">
        <v>9.4474907191451962E-2</v>
      </c>
    </row>
    <row r="34" spans="3:19" ht="15.75" customHeight="1" x14ac:dyDescent="0.2">
      <c r="C34" s="816" t="s">
        <v>43</v>
      </c>
      <c r="D34" s="518" t="s">
        <v>44</v>
      </c>
      <c r="E34" s="268">
        <v>883.78599999999994</v>
      </c>
      <c r="F34" s="269">
        <v>875.23900000000003</v>
      </c>
      <c r="G34" s="258">
        <v>0.97653326691337017</v>
      </c>
      <c r="H34" s="485">
        <v>921.41499999999996</v>
      </c>
      <c r="I34" s="486">
        <v>915.00099999999998</v>
      </c>
      <c r="J34" s="471">
        <v>0.70098284045591064</v>
      </c>
      <c r="K34" s="488">
        <v>757.59799999999996</v>
      </c>
      <c r="L34" s="486">
        <v>697.05799999999999</v>
      </c>
      <c r="M34" s="471">
        <v>8.6850735519856261</v>
      </c>
      <c r="N34" s="469">
        <v>958.67499999999995</v>
      </c>
      <c r="O34" s="470">
        <v>955.54399999999998</v>
      </c>
      <c r="P34" s="471">
        <v>0.32766675317933786</v>
      </c>
      <c r="Q34" s="141">
        <v>814.46199999999999</v>
      </c>
      <c r="R34" s="591">
        <v>830.37800000000004</v>
      </c>
      <c r="S34" s="143">
        <v>-1.9167174467531716</v>
      </c>
    </row>
    <row r="35" spans="3:19" ht="15.75" customHeight="1" thickBot="1" x14ac:dyDescent="0.25">
      <c r="C35" s="797"/>
      <c r="D35" s="507" t="s">
        <v>45</v>
      </c>
      <c r="E35" s="189">
        <v>1396.5820000000001</v>
      </c>
      <c r="F35" s="265">
        <v>1418.26</v>
      </c>
      <c r="G35" s="256">
        <v>-1.5284926600200164</v>
      </c>
      <c r="H35" s="165">
        <v>1431.549</v>
      </c>
      <c r="I35" s="570">
        <v>1428.2</v>
      </c>
      <c r="J35" s="146">
        <v>0.2344909676515847</v>
      </c>
      <c r="K35" s="571">
        <v>1344.472</v>
      </c>
      <c r="L35" s="570">
        <v>1271.83</v>
      </c>
      <c r="M35" s="589">
        <v>5.7116124010284439</v>
      </c>
      <c r="N35" s="148">
        <v>1089.1099999999999</v>
      </c>
      <c r="O35" s="149">
        <v>1081.67</v>
      </c>
      <c r="P35" s="589">
        <v>0.68782530716390644</v>
      </c>
      <c r="Q35" s="148">
        <v>1446.22</v>
      </c>
      <c r="R35" s="149">
        <v>1574.365</v>
      </c>
      <c r="S35" s="589">
        <v>-8.1394721046263072</v>
      </c>
    </row>
    <row r="36" spans="3:19" ht="15" customHeight="1" thickBot="1" x14ac:dyDescent="0.25">
      <c r="C36" s="813"/>
      <c r="D36" s="513" t="s">
        <v>17</v>
      </c>
      <c r="E36" s="188">
        <v>989.78980459895342</v>
      </c>
      <c r="F36" s="514">
        <v>1009.7074231796164</v>
      </c>
      <c r="G36" s="544">
        <v>-1.9726128701660381</v>
      </c>
      <c r="H36" s="167">
        <v>1002.9664345348561</v>
      </c>
      <c r="I36" s="569">
        <v>998.5523413180955</v>
      </c>
      <c r="J36" s="257">
        <v>0.44204925812241513</v>
      </c>
      <c r="K36" s="572">
        <v>972.58266203261269</v>
      </c>
      <c r="L36" s="569">
        <v>963.44513089869918</v>
      </c>
      <c r="M36" s="580">
        <v>0.94842257652909057</v>
      </c>
      <c r="N36" s="190">
        <v>994.90517828246288</v>
      </c>
      <c r="O36" s="585">
        <v>989.65967089846072</v>
      </c>
      <c r="P36" s="580">
        <v>0.53003143790228846</v>
      </c>
      <c r="Q36" s="190">
        <v>967.03374346695477</v>
      </c>
      <c r="R36" s="592">
        <v>1057.7603858369143</v>
      </c>
      <c r="S36" s="580">
        <v>-8.5772395700161734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5" sqref="S1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6" t="s">
        <v>305</v>
      </c>
      <c r="D2" s="137"/>
      <c r="E2" s="137"/>
      <c r="F2" s="137"/>
      <c r="G2" s="137"/>
      <c r="H2" s="137"/>
      <c r="I2" s="137"/>
      <c r="J2" s="137"/>
      <c r="K2" s="137"/>
      <c r="L2" s="137"/>
      <c r="M2" s="24"/>
    </row>
    <row r="3" spans="3:13" ht="18.75" x14ac:dyDescent="0.3">
      <c r="C3" s="136" t="s">
        <v>16</v>
      </c>
      <c r="D3" s="137"/>
      <c r="E3" s="137"/>
      <c r="F3" s="136"/>
      <c r="G3" s="137"/>
      <c r="H3" s="137"/>
      <c r="I3" s="137"/>
      <c r="J3" s="137"/>
      <c r="K3" s="137"/>
      <c r="L3" s="137"/>
      <c r="M3" s="24"/>
    </row>
    <row r="4" spans="3:13" ht="18.75" x14ac:dyDescent="0.3">
      <c r="C4" s="137" t="s">
        <v>247</v>
      </c>
      <c r="D4" s="136"/>
      <c r="E4" s="137"/>
      <c r="F4" s="137"/>
      <c r="G4" s="137"/>
      <c r="H4" s="137"/>
      <c r="I4" s="137"/>
      <c r="J4" s="137"/>
      <c r="K4" s="137"/>
      <c r="L4" s="137"/>
      <c r="M4" s="24"/>
    </row>
    <row r="5" spans="3:13" x14ac:dyDescent="0.2"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7" spans="3:13" ht="13.5" thickBot="1" x14ac:dyDescent="0.25"/>
    <row r="8" spans="3:13" ht="18.75" customHeight="1" thickBot="1" x14ac:dyDescent="0.25">
      <c r="I8" s="756" t="s">
        <v>0</v>
      </c>
      <c r="J8" s="774"/>
      <c r="K8" s="762" t="s">
        <v>1</v>
      </c>
      <c r="L8" s="763"/>
      <c r="M8" s="764"/>
    </row>
    <row r="9" spans="3:13" ht="28.5" customHeight="1" thickBot="1" x14ac:dyDescent="0.25">
      <c r="I9" s="758"/>
      <c r="J9" s="775"/>
      <c r="K9" s="616" t="s">
        <v>19</v>
      </c>
      <c r="L9" s="642"/>
      <c r="M9" s="817" t="s">
        <v>236</v>
      </c>
    </row>
    <row r="10" spans="3:13" ht="27" customHeight="1" thickBot="1" x14ac:dyDescent="0.25">
      <c r="I10" s="776"/>
      <c r="J10" s="777"/>
      <c r="K10" s="140">
        <v>45137</v>
      </c>
      <c r="L10" s="140">
        <v>45130</v>
      </c>
      <c r="M10" s="818"/>
    </row>
    <row r="11" spans="3:13" ht="54.75" customHeight="1" thickBot="1" x14ac:dyDescent="0.25">
      <c r="I11" s="781" t="s">
        <v>237</v>
      </c>
      <c r="J11" s="819"/>
      <c r="K11" s="603">
        <v>1112.42</v>
      </c>
      <c r="L11" s="603">
        <v>1157.71</v>
      </c>
      <c r="M11" s="695">
        <v>-3.9120332380302463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5" sqref="S15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73" t="s">
        <v>306</v>
      </c>
      <c r="D3" s="270"/>
      <c r="E3" s="271"/>
      <c r="F3" s="270"/>
      <c r="G3" s="270"/>
      <c r="H3" s="270"/>
      <c r="I3" s="270"/>
      <c r="J3" s="270"/>
      <c r="K3" s="270"/>
      <c r="L3" s="270"/>
      <c r="M3" s="270"/>
    </row>
    <row r="4" spans="3:13" ht="21" x14ac:dyDescent="0.35">
      <c r="C4" s="272" t="s">
        <v>255</v>
      </c>
      <c r="D4" s="270"/>
      <c r="E4" s="271"/>
      <c r="F4" s="270"/>
      <c r="G4" s="270"/>
      <c r="H4" s="270"/>
      <c r="I4" s="270"/>
      <c r="J4" s="270"/>
      <c r="K4" s="270"/>
      <c r="L4" s="270"/>
      <c r="M4" s="270"/>
    </row>
    <row r="6" spans="3:13" ht="13.5" thickBot="1" x14ac:dyDescent="0.25"/>
    <row r="7" spans="3:13" ht="12.75" customHeight="1" thickBot="1" x14ac:dyDescent="0.25">
      <c r="I7" s="756" t="s">
        <v>0</v>
      </c>
      <c r="J7" s="774"/>
      <c r="K7" s="762" t="s">
        <v>1</v>
      </c>
      <c r="L7" s="763"/>
      <c r="M7" s="764"/>
    </row>
    <row r="8" spans="3:13" ht="24.75" customHeight="1" thickBot="1" x14ac:dyDescent="0.25">
      <c r="I8" s="758"/>
      <c r="J8" s="775"/>
      <c r="K8" s="616" t="s">
        <v>19</v>
      </c>
      <c r="L8" s="642"/>
      <c r="M8" s="817" t="s">
        <v>236</v>
      </c>
    </row>
    <row r="9" spans="3:13" ht="29.25" customHeight="1" thickBot="1" x14ac:dyDescent="0.25">
      <c r="I9" s="776"/>
      <c r="J9" s="777"/>
      <c r="K9" s="140">
        <v>45137</v>
      </c>
      <c r="L9" s="140">
        <v>45130</v>
      </c>
      <c r="M9" s="818"/>
    </row>
    <row r="10" spans="3:13" ht="57" customHeight="1" thickBot="1" x14ac:dyDescent="0.25">
      <c r="I10" s="781" t="s">
        <v>254</v>
      </c>
      <c r="J10" s="819"/>
      <c r="K10" s="78">
        <v>1920.34</v>
      </c>
      <c r="L10" s="78">
        <v>1965.38</v>
      </c>
      <c r="M10" s="695">
        <v>-2.2916687866977474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2023-08-03T12:32:36Z</dcterms:modified>
</cp:coreProperties>
</file>