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moduł 2" sheetId="1" r:id="rId1"/>
  </sheets>
  <definedNames>
    <definedName name="_xlnm._FilterDatabase" localSheetId="0" hidden="1">'moduł 2'!$A$6:$O$41</definedName>
    <definedName name="_xlnm.Print_Area" localSheetId="0">'moduł 2'!$A$1:$O$43</definedName>
    <definedName name="_xlnm.Print_Titles" localSheetId="0">'moduł 2'!$A:$B,'moduł 2'!#REF!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N41" i="1"/>
  <c r="O41" i="1" s="1"/>
  <c r="L41" i="1"/>
  <c r="M41" i="1" s="1"/>
  <c r="N40" i="1"/>
  <c r="O40" i="1" s="1"/>
  <c r="M40" i="1"/>
  <c r="L40" i="1"/>
  <c r="N39" i="1"/>
  <c r="O39" i="1" s="1"/>
  <c r="L39" i="1"/>
  <c r="M39" i="1" s="1"/>
  <c r="N38" i="1"/>
  <c r="O38" i="1" s="1"/>
  <c r="L38" i="1"/>
  <c r="M38" i="1" s="1"/>
  <c r="N37" i="1"/>
  <c r="O37" i="1" s="1"/>
  <c r="M37" i="1"/>
  <c r="L37" i="1"/>
  <c r="N36" i="1"/>
  <c r="O36" i="1" s="1"/>
  <c r="L36" i="1"/>
  <c r="M36" i="1" s="1"/>
  <c r="N35" i="1"/>
  <c r="O35" i="1" s="1"/>
  <c r="L35" i="1"/>
  <c r="M35" i="1" s="1"/>
  <c r="N34" i="1"/>
  <c r="O34" i="1" s="1"/>
  <c r="M34" i="1"/>
  <c r="L34" i="1"/>
  <c r="N33" i="1"/>
  <c r="O33" i="1" s="1"/>
  <c r="L33" i="1"/>
  <c r="M33" i="1" s="1"/>
  <c r="N32" i="1"/>
  <c r="O32" i="1" s="1"/>
  <c r="L32" i="1"/>
  <c r="M32" i="1" s="1"/>
  <c r="N31" i="1"/>
  <c r="O31" i="1" s="1"/>
  <c r="M31" i="1"/>
  <c r="L31" i="1"/>
  <c r="N30" i="1"/>
  <c r="O30" i="1" s="1"/>
  <c r="L30" i="1"/>
  <c r="M30" i="1" s="1"/>
  <c r="N29" i="1"/>
  <c r="O29" i="1" s="1"/>
  <c r="L29" i="1"/>
  <c r="M29" i="1" s="1"/>
  <c r="N28" i="1"/>
  <c r="O28" i="1" s="1"/>
  <c r="M28" i="1"/>
  <c r="L28" i="1"/>
  <c r="N27" i="1"/>
  <c r="O27" i="1" s="1"/>
  <c r="L27" i="1"/>
  <c r="M27" i="1" s="1"/>
  <c r="N26" i="1"/>
  <c r="O26" i="1" s="1"/>
  <c r="L26" i="1"/>
  <c r="M26" i="1" s="1"/>
  <c r="N25" i="1"/>
  <c r="O25" i="1" s="1"/>
  <c r="M25" i="1"/>
  <c r="L25" i="1"/>
  <c r="N24" i="1"/>
  <c r="O24" i="1" s="1"/>
  <c r="L24" i="1"/>
  <c r="M24" i="1" s="1"/>
  <c r="N23" i="1"/>
  <c r="O23" i="1" s="1"/>
  <c r="L23" i="1"/>
  <c r="M23" i="1" s="1"/>
  <c r="N22" i="1"/>
  <c r="O22" i="1" s="1"/>
  <c r="M22" i="1"/>
  <c r="L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8" i="1"/>
  <c r="M8" i="1"/>
  <c r="L8" i="1"/>
  <c r="O7" i="1"/>
  <c r="N7" i="1"/>
  <c r="L7" i="1"/>
  <c r="M7" i="1" s="1"/>
  <c r="O43" i="1" l="1"/>
</calcChain>
</file>

<file path=xl/sharedStrings.xml><?xml version="1.0" encoding="utf-8"?>
<sst xmlns="http://schemas.openxmlformats.org/spreadsheetml/2006/main" count="188" uniqueCount="105">
  <si>
    <t>Resortowy program rozwoju instytucji opieki nad dziećmi w wieku do lat 3 Aktywny dzienny opiekun w gminie 2025 - moduł 2 wnioski zakwalifikowane do dofinansowania</t>
  </si>
  <si>
    <t>Lp.</t>
  </si>
  <si>
    <r>
      <rPr>
        <sz val="10"/>
        <rFont val="Arial"/>
        <family val="2"/>
        <charset val="238"/>
      </rP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</si>
  <si>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</si>
  <si>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rPr>
        <sz val="10"/>
        <rFont val="Arial"/>
        <family val="2"/>
        <charset val="238"/>
      </rP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</si>
  <si>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</si>
  <si>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rPr>
        <sz val="10"/>
        <rFont val="Arial"/>
        <family val="2"/>
        <charset val="238"/>
      </rP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</si>
  <si>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</si>
  <si>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</si>
  <si>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</si>
  <si>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</t>
  </si>
  <si>
    <t>Liczba miejsc</t>
  </si>
  <si>
    <t>Okres funkcjono-wania miejsc
(w miesiącach)</t>
  </si>
  <si>
    <t xml:space="preserve">Środki własne (zł) </t>
  </si>
  <si>
    <t xml:space="preserve">Dofinansowanie (zł) </t>
  </si>
  <si>
    <t>Dofinansowanie na funkcjonowanie</t>
  </si>
  <si>
    <t>WK</t>
  </si>
  <si>
    <t>PK</t>
  </si>
  <si>
    <t>GK</t>
  </si>
  <si>
    <t>typ gminy</t>
  </si>
  <si>
    <t>12 (10+11)</t>
  </si>
  <si>
    <t>14 (11/12)</t>
  </si>
  <si>
    <t>16 (11/9)</t>
  </si>
  <si>
    <t>Bernadeta Domżalska, Nowe Świerczyny 4, 87-321 Bartniczka</t>
  </si>
  <si>
    <t>Gmina Bartniczka</t>
  </si>
  <si>
    <t>04</t>
  </si>
  <si>
    <t>2</t>
  </si>
  <si>
    <t>06</t>
  </si>
  <si>
    <t>Zofia Miazgowska, Łobdowo 6, 87-207 Dębowa Łąka</t>
  </si>
  <si>
    <t>Gmina Dębowa Łąka</t>
  </si>
  <si>
    <t>17</t>
  </si>
  <si>
    <t>02</t>
  </si>
  <si>
    <t>Patrycja Zakrzewska Brudzewice Kolonia 59, 26-315 Poświętne</t>
  </si>
  <si>
    <t>Poświętne</t>
  </si>
  <si>
    <t>07</t>
  </si>
  <si>
    <t xml:space="preserve">
Dzienny opiekun, ul. Sieradzka 90, 98-277 Brąszewice</t>
  </si>
  <si>
    <t>Brąszewice</t>
  </si>
  <si>
    <t>03</t>
  </si>
  <si>
    <t>Elżbieta Steć
ul. Łomżyńska 14
07-322 Nur</t>
  </si>
  <si>
    <t>Gmina Nur</t>
  </si>
  <si>
    <t>Katarzyna Dams
Tymienica Stara 1 
27-312 Chotcza</t>
  </si>
  <si>
    <t>Gmina Chotcza</t>
  </si>
  <si>
    <t>09</t>
  </si>
  <si>
    <t>01</t>
  </si>
  <si>
    <t>Ewelina Wójtowicz
Tymienica Stara 1
27-312 Chotcza</t>
  </si>
  <si>
    <t>Anna Kucharczyk
ul. Sportowa 4 
26-434 Gielniów</t>
  </si>
  <si>
    <t>Gmina Gielniów</t>
  </si>
  <si>
    <t>23</t>
  </si>
  <si>
    <t>3</t>
  </si>
  <si>
    <t>Milena Będkowska
ul. Sportowa 4
26-434 Gielniów</t>
  </si>
  <si>
    <t>Paulina Kamińska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</si>
  <si>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</si>
  <si>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16</t>
  </si>
  <si>
    <t xml:space="preserve">Justyna Grzeszczuk
ul. Pawła Olszewskiego 2
07-325 Boguty-Pianki </t>
  </si>
  <si>
    <t>Gmina Boguty-Piank</t>
  </si>
  <si>
    <t>Agnieszka Rusin
ul. Kilińskiego 56/2
09-140 Raciąż</t>
  </si>
  <si>
    <t>Gmina Miasto Raciąż</t>
  </si>
  <si>
    <t>20</t>
  </si>
  <si>
    <t>1</t>
  </si>
  <si>
    <t>Barbara Kosicka
ul. Piramowicza 3
08-480 Maciejowice</t>
  </si>
  <si>
    <t>Gmina Maciejowice</t>
  </si>
  <si>
    <t>Ewelina Sabała
ul. Piramowicza 3
08-480 Maciejowice</t>
  </si>
  <si>
    <t>Edyta Dybiec
ul. Jana Pawła II 1
09-550 Szczawin Kościelny</t>
  </si>
  <si>
    <t>Gmina Szczawin Kościelny</t>
  </si>
  <si>
    <t>05</t>
  </si>
  <si>
    <t>Agnieszka Szweda, ul. Główna 49, 47-253 Landzmierz</t>
  </si>
  <si>
    <t>Gmina Cisek</t>
  </si>
  <si>
    <t>Larissa Sońska, ul. Główna 98a/2, 47-253 Łany</t>
  </si>
  <si>
    <t>Dzienny Opiekun w Idzikowicach
 Idzikowice 24f, 46-113 Wilków</t>
  </si>
  <si>
    <t>Gmina Wilków</t>
  </si>
  <si>
    <t>Dzienny opiekun Danuta Karbownik, ul. Stanisława Żuka 3</t>
  </si>
  <si>
    <t>Gmina Gowarczów</t>
  </si>
  <si>
    <t>Dzienny opiekun Ewelina Pruś, Bidziny 121</t>
  </si>
  <si>
    <t>Gmina Wojciechowice</t>
  </si>
  <si>
    <t>08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</si>
  <si>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</si>
  <si>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</si>
  <si>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</si>
  <si>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</si>
  <si>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Dzienny opiekun Klaudia Chodorowska, ul. Olsztyńska 9,     14-310 Miłakowo</t>
  </si>
  <si>
    <t>Gmina Miłakowo</t>
  </si>
  <si>
    <t>Dzienny opiekun Aldona Piegat ul. Krasickiego 11, 11-440 Reszel</t>
  </si>
  <si>
    <t>Gmina Reszel</t>
  </si>
  <si>
    <t>Dzienny opiekun Katarzyna Wajda, ul. Elbląska 4, 82-335 Gronowo Elbląskie</t>
  </si>
  <si>
    <t>Gmina Gronowo Elbląskie</t>
  </si>
  <si>
    <t>Dzienny opiekun Katarzyna Domżalska, ul.Chorzelska 21,13-113 Janowo</t>
  </si>
  <si>
    <t>Gmina Janowo</t>
  </si>
  <si>
    <t>11</t>
  </si>
  <si>
    <t>Dzienny opiekun Anna Walendziak, ul.Muszaki 91,13-113 Janowo</t>
  </si>
  <si>
    <t>Dzienny opiekun 1, ul. Elbląska 15,82-325 Żurawiec</t>
  </si>
  <si>
    <t>Gmina Markusy</t>
  </si>
  <si>
    <t>Dzienny opiekun Kamila Śliwińska, ul. Lipowa 5,13-206 Płośnica</t>
  </si>
  <si>
    <t>Gmina Płośnica</t>
  </si>
  <si>
    <t>Dzienny opiekun Klaudia Sałka, ul. Rynek 13, 12-114 Rozogi</t>
  </si>
  <si>
    <t>Gmina Rozogi</t>
  </si>
  <si>
    <t>Dzienny opiekun 1, Rejsyty 23/2 i 23/6</t>
  </si>
  <si>
    <t>Gmina Rychliki</t>
  </si>
  <si>
    <t>Dzienny Opiekun 1, Przysieczyn 32, 62-100
Wągrowiec</t>
  </si>
  <si>
    <t>Gmina Wągrowiec</t>
  </si>
  <si>
    <t>28</t>
  </si>
  <si>
    <t>Dzienny Opiekun 2, ul. Pocztowa 7a, 62-105 Łekno</t>
  </si>
  <si>
    <t>Estera Kaczmarek
Rąbino 57,
78-331 Rąbino</t>
  </si>
  <si>
    <t>Rąbino</t>
  </si>
  <si>
    <t>Dzienny opiekun Ewelina Jaworska
 ul. Dworcowa 4,
 74-503 Moryń</t>
  </si>
  <si>
    <t>Moryń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</si>
</sst>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Border="0" applyProtection="0"/>
  </cellStyleXfs>
  <cellXfs count="4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1" fillId="0" borderId="0" xfId="1"/>
    <xf numFmtId="4" fontId="1" fillId="0" borderId="0" xfId="1" applyNumberFormat="1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0" xfId="1" applyFont="1"/>
    <xf numFmtId="0" fontId="6" fillId="3" borderId="2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49" fontId="7" fillId="0" borderId="1" xfId="2" applyNumberFormat="1" applyFont="1" applyBorder="1" applyAlignment="1" applyProtection="1">
      <alignment horizontal="center" vertical="center" wrapText="1"/>
      <protection locked="0"/>
    </xf>
    <xf numFmtId="49" fontId="7" fillId="0" borderId="2" xfId="2" applyNumberFormat="1" applyFont="1" applyBorder="1" applyAlignment="1" applyProtection="1">
      <alignment horizontal="center" vertical="center" wrapText="1"/>
      <protection locked="0"/>
    </xf>
    <xf numFmtId="3" fontId="7" fillId="0" borderId="10" xfId="2" applyNumberFormat="1" applyFont="1" applyBorder="1" applyAlignment="1" applyProtection="1">
      <alignment vertical="center" wrapText="1"/>
      <protection locked="0"/>
    </xf>
    <xf numFmtId="4" fontId="7" fillId="0" borderId="10" xfId="2" applyNumberFormat="1" applyFont="1" applyBorder="1" applyAlignment="1" applyProtection="1">
      <alignment vertical="center" wrapText="1"/>
      <protection locked="0"/>
    </xf>
    <xf numFmtId="10" fontId="7" fillId="0" borderId="1" xfId="3" applyNumberFormat="1" applyFont="1" applyBorder="1" applyAlignment="1" applyProtection="1">
      <alignment vertical="center" wrapText="1"/>
      <protection locked="0"/>
    </xf>
    <xf numFmtId="4" fontId="7" fillId="3" borderId="10" xfId="2" applyNumberFormat="1" applyFont="1" applyFill="1" applyBorder="1" applyAlignment="1" applyProtection="1">
      <alignment vertical="center" wrapText="1"/>
      <protection locked="0"/>
    </xf>
    <xf numFmtId="0" fontId="1" fillId="4" borderId="0" xfId="1" applyFill="1"/>
    <xf numFmtId="0" fontId="1" fillId="3" borderId="0" xfId="1" applyFill="1"/>
    <xf numFmtId="0" fontId="6" fillId="5" borderId="2" xfId="2" applyFont="1" applyFill="1" applyBorder="1" applyAlignment="1" applyProtection="1">
      <alignment horizontal="center" vertical="center" wrapText="1"/>
      <protection locked="0"/>
    </xf>
    <xf numFmtId="0" fontId="7" fillId="5" borderId="1" xfId="2" applyFont="1" applyFill="1" applyBorder="1" applyAlignment="1" applyProtection="1">
      <alignment horizontal="left" vertical="center" wrapText="1"/>
      <protection locked="0"/>
    </xf>
    <xf numFmtId="49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7" fillId="5" borderId="10" xfId="2" applyNumberFormat="1" applyFont="1" applyFill="1" applyBorder="1" applyAlignment="1" applyProtection="1">
      <alignment vertical="center" wrapText="1"/>
      <protection locked="0"/>
    </xf>
    <xf numFmtId="4" fontId="7" fillId="5" borderId="10" xfId="2" applyNumberFormat="1" applyFont="1" applyFill="1" applyBorder="1" applyAlignment="1" applyProtection="1">
      <alignment vertical="center" wrapText="1"/>
      <protection locked="0"/>
    </xf>
    <xf numFmtId="10" fontId="7" fillId="5" borderId="1" xfId="3" applyNumberFormat="1" applyFont="1" applyFill="1" applyBorder="1" applyAlignment="1" applyProtection="1">
      <alignment vertical="center" wrapText="1"/>
      <protection locked="0"/>
    </xf>
    <xf numFmtId="0" fontId="7" fillId="3" borderId="1" xfId="2" applyFont="1" applyFill="1" applyBorder="1" applyAlignment="1" applyProtection="1">
      <alignment horizontal="left" vertical="center" wrapText="1"/>
      <protection locked="0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2" applyNumberFormat="1" applyFont="1" applyFill="1" applyBorder="1" applyAlignment="1" applyProtection="1">
      <alignment horizontal="center" vertical="center" wrapText="1"/>
      <protection locked="0"/>
    </xf>
    <xf numFmtId="3" fontId="7" fillId="3" borderId="10" xfId="2" applyNumberFormat="1" applyFont="1" applyFill="1" applyBorder="1" applyAlignment="1" applyProtection="1">
      <alignment vertical="center" wrapText="1"/>
      <protection locked="0"/>
    </xf>
    <xf numFmtId="10" fontId="7" fillId="3" borderId="1" xfId="3" applyNumberFormat="1" applyFont="1" applyFill="1" applyBorder="1" applyAlignment="1" applyProtection="1">
      <alignment vertical="center" wrapText="1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3">
    <dxf>
      <fill>
        <patternFill patternType="solid">
          <bgColor rgb="FFFFFF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showGridLines="0" tabSelected="1" view="pageBreakPreview" topLeftCell="A4" zoomScale="90" zoomScaleNormal="100" zoomScalePageLayoutView="90" workbookViewId="0">
      <selection activeCell="G13" sqref="G13"/>
    </sheetView>
  </sheetViews>
  <sheetFormatPr defaultColWidth="8.85546875" defaultRowHeight="15" x14ac:dyDescent="0.25"/>
  <cols>
    <col min="1" max="1" width="3.85546875" style="5" customWidth="1"/>
    <col min="2" max="2" width="27.42578125" style="5" customWidth="1"/>
    <col min="3" max="3" width="25.28515625" style="5" customWidth="1"/>
    <col min="4" max="4" width="9.28515625" style="5" customWidth="1"/>
    <col min="5" max="5" width="6.42578125" style="5" customWidth="1"/>
    <col min="6" max="6" width="6.5703125" style="5" customWidth="1"/>
    <col min="7" max="7" width="7.42578125" style="5" customWidth="1"/>
    <col min="8" max="9" width="15.28515625" style="5" customWidth="1"/>
    <col min="10" max="10" width="12" style="5" customWidth="1"/>
    <col min="11" max="11" width="12.140625" style="5" customWidth="1"/>
    <col min="12" max="12" width="13.42578125" style="5" customWidth="1"/>
    <col min="13" max="14" width="9.140625" style="5" customWidth="1"/>
    <col min="15" max="15" width="12.85546875" style="6" customWidth="1"/>
    <col min="16" max="254" width="8.85546875" style="5"/>
    <col min="255" max="255" width="3.85546875" style="5" customWidth="1"/>
    <col min="256" max="256" width="27.42578125" style="5" customWidth="1"/>
    <col min="257" max="257" width="25.28515625" style="5" customWidth="1"/>
    <col min="258" max="258" width="9.28515625" style="5" customWidth="1"/>
    <col min="259" max="259" width="6.42578125" style="5" customWidth="1"/>
    <col min="260" max="260" width="6.5703125" style="5" customWidth="1"/>
    <col min="261" max="261" width="7.42578125" style="5" customWidth="1"/>
    <col min="262" max="263" width="15.28515625" style="5" customWidth="1"/>
    <col min="264" max="264" width="12" style="5" customWidth="1"/>
    <col min="265" max="265" width="12.140625" style="5" customWidth="1"/>
    <col min="266" max="266" width="13.42578125" style="5" customWidth="1"/>
    <col min="267" max="268" width="9.140625" style="5" customWidth="1"/>
    <col min="269" max="269" width="12.85546875" style="5" customWidth="1"/>
    <col min="270" max="270" width="11.7109375" style="5" customWidth="1"/>
    <col min="271" max="271" width="10.140625" style="5" customWidth="1"/>
    <col min="272" max="510" width="8.85546875" style="5"/>
    <col min="511" max="511" width="3.85546875" style="5" customWidth="1"/>
    <col min="512" max="512" width="27.42578125" style="5" customWidth="1"/>
    <col min="513" max="513" width="25.28515625" style="5" customWidth="1"/>
    <col min="514" max="514" width="9.28515625" style="5" customWidth="1"/>
    <col min="515" max="515" width="6.42578125" style="5" customWidth="1"/>
    <col min="516" max="516" width="6.5703125" style="5" customWidth="1"/>
    <col min="517" max="517" width="7.42578125" style="5" customWidth="1"/>
    <col min="518" max="519" width="15.28515625" style="5" customWidth="1"/>
    <col min="520" max="520" width="12" style="5" customWidth="1"/>
    <col min="521" max="521" width="12.140625" style="5" customWidth="1"/>
    <col min="522" max="522" width="13.42578125" style="5" customWidth="1"/>
    <col min="523" max="524" width="9.140625" style="5" customWidth="1"/>
    <col min="525" max="525" width="12.85546875" style="5" customWidth="1"/>
    <col min="526" max="526" width="11.7109375" style="5" customWidth="1"/>
    <col min="527" max="527" width="10.140625" style="5" customWidth="1"/>
    <col min="528" max="766" width="8.85546875" style="5"/>
    <col min="767" max="767" width="3.85546875" style="5" customWidth="1"/>
    <col min="768" max="768" width="27.42578125" style="5" customWidth="1"/>
    <col min="769" max="769" width="25.28515625" style="5" customWidth="1"/>
    <col min="770" max="770" width="9.28515625" style="5" customWidth="1"/>
    <col min="771" max="771" width="6.42578125" style="5" customWidth="1"/>
    <col min="772" max="772" width="6.5703125" style="5" customWidth="1"/>
    <col min="773" max="773" width="7.42578125" style="5" customWidth="1"/>
    <col min="774" max="775" width="15.28515625" style="5" customWidth="1"/>
    <col min="776" max="776" width="12" style="5" customWidth="1"/>
    <col min="777" max="777" width="12.140625" style="5" customWidth="1"/>
    <col min="778" max="778" width="13.42578125" style="5" customWidth="1"/>
    <col min="779" max="780" width="9.140625" style="5" customWidth="1"/>
    <col min="781" max="781" width="12.85546875" style="5" customWidth="1"/>
    <col min="782" max="782" width="11.7109375" style="5" customWidth="1"/>
    <col min="783" max="783" width="10.140625" style="5" customWidth="1"/>
    <col min="784" max="1022" width="8.85546875" style="5"/>
    <col min="1023" max="1023" width="3.85546875" style="5" customWidth="1"/>
    <col min="1024" max="1024" width="27.42578125" style="5" customWidth="1"/>
  </cols>
  <sheetData>
    <row r="1" spans="1:16" ht="44.4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6" ht="57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2" t="s">
        <v>5</v>
      </c>
      <c r="I2" s="2"/>
      <c r="J2" s="3" t="s">
        <v>6</v>
      </c>
      <c r="K2" s="3"/>
      <c r="L2" s="3" t="s">
        <v>7</v>
      </c>
      <c r="M2" s="3" t="s">
        <v>8</v>
      </c>
      <c r="N2" s="1" t="s">
        <v>9</v>
      </c>
      <c r="O2" s="1" t="s">
        <v>10</v>
      </c>
    </row>
    <row r="3" spans="1:16" ht="15.75" customHeight="1" x14ac:dyDescent="0.25">
      <c r="A3" s="3"/>
      <c r="B3" s="3"/>
      <c r="C3" s="3"/>
      <c r="D3" s="3"/>
      <c r="E3" s="3"/>
      <c r="F3" s="3"/>
      <c r="G3" s="3"/>
      <c r="H3" s="3" t="s">
        <v>11</v>
      </c>
      <c r="I3" s="3" t="s">
        <v>12</v>
      </c>
      <c r="J3" s="3" t="s">
        <v>13</v>
      </c>
      <c r="K3" s="3" t="s">
        <v>14</v>
      </c>
      <c r="L3" s="3"/>
      <c r="M3" s="3"/>
      <c r="N3" s="1"/>
      <c r="O3" s="1"/>
    </row>
    <row r="4" spans="1:16" ht="18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1" t="s">
        <v>15</v>
      </c>
    </row>
    <row r="5" spans="1:16" ht="80.25" customHeight="1" x14ac:dyDescent="0.25">
      <c r="A5" s="3"/>
      <c r="B5" s="3"/>
      <c r="C5" s="3"/>
      <c r="D5" s="7" t="s">
        <v>16</v>
      </c>
      <c r="E5" s="7" t="s">
        <v>17</v>
      </c>
      <c r="F5" s="7" t="s">
        <v>18</v>
      </c>
      <c r="G5" s="8" t="s">
        <v>19</v>
      </c>
      <c r="H5" s="3"/>
      <c r="I5" s="3"/>
      <c r="J5" s="3"/>
      <c r="K5" s="3"/>
      <c r="L5" s="3"/>
      <c r="M5" s="3"/>
      <c r="N5" s="1"/>
      <c r="O5" s="1"/>
    </row>
    <row r="6" spans="1:16" s="17" customFormat="1" ht="9.75" customHeight="1" x14ac:dyDescent="0.2">
      <c r="A6" s="9">
        <v>1</v>
      </c>
      <c r="B6" s="10">
        <v>2</v>
      </c>
      <c r="C6" s="11">
        <v>3</v>
      </c>
      <c r="D6" s="12">
        <v>4</v>
      </c>
      <c r="E6" s="13">
        <v>5</v>
      </c>
      <c r="F6" s="14">
        <v>6</v>
      </c>
      <c r="G6" s="15">
        <v>7</v>
      </c>
      <c r="H6" s="16">
        <v>8</v>
      </c>
      <c r="I6" s="16">
        <v>9</v>
      </c>
      <c r="J6" s="16">
        <v>10</v>
      </c>
      <c r="K6" s="16">
        <v>11</v>
      </c>
      <c r="L6" s="16" t="s">
        <v>20</v>
      </c>
      <c r="M6" s="16" t="s">
        <v>21</v>
      </c>
      <c r="N6" s="16" t="s">
        <v>22</v>
      </c>
      <c r="O6" s="16">
        <v>17</v>
      </c>
    </row>
    <row r="7" spans="1:16" s="26" customFormat="1" ht="22.5" x14ac:dyDescent="0.2">
      <c r="A7" s="18">
        <v>1</v>
      </c>
      <c r="B7" s="19" t="s">
        <v>23</v>
      </c>
      <c r="C7" s="19" t="s">
        <v>24</v>
      </c>
      <c r="D7" s="20" t="s">
        <v>25</v>
      </c>
      <c r="E7" s="20" t="s">
        <v>26</v>
      </c>
      <c r="F7" s="21" t="s">
        <v>27</v>
      </c>
      <c r="G7" s="20" t="s">
        <v>26</v>
      </c>
      <c r="H7" s="22">
        <v>5</v>
      </c>
      <c r="I7" s="22">
        <v>8</v>
      </c>
      <c r="J7" s="23">
        <v>64382</v>
      </c>
      <c r="K7" s="23">
        <v>64000</v>
      </c>
      <c r="L7" s="23">
        <f>J7+K7</f>
        <v>128382</v>
      </c>
      <c r="M7" s="24">
        <f>K7/L7</f>
        <v>0.49851225249645587</v>
      </c>
      <c r="N7" s="23">
        <f>K7/I7</f>
        <v>8000</v>
      </c>
      <c r="O7" s="25">
        <f t="shared" ref="O7:O41" si="0">I7*N7</f>
        <v>64000</v>
      </c>
    </row>
    <row r="8" spans="1:16" s="27" customFormat="1" ht="22.5" x14ac:dyDescent="0.2">
      <c r="A8" s="18">
        <v>2</v>
      </c>
      <c r="B8" s="19" t="s">
        <v>28</v>
      </c>
      <c r="C8" s="19" t="s">
        <v>29</v>
      </c>
      <c r="D8" s="20" t="s">
        <v>25</v>
      </c>
      <c r="E8" s="20" t="s">
        <v>30</v>
      </c>
      <c r="F8" s="21" t="s">
        <v>31</v>
      </c>
      <c r="G8" s="20" t="s">
        <v>26</v>
      </c>
      <c r="H8" s="22">
        <v>5</v>
      </c>
      <c r="I8" s="22">
        <v>10</v>
      </c>
      <c r="J8" s="23">
        <v>75000</v>
      </c>
      <c r="K8" s="23">
        <v>67000</v>
      </c>
      <c r="L8" s="23">
        <f>J8+K8</f>
        <v>142000</v>
      </c>
      <c r="M8" s="24">
        <f>K8/L8</f>
        <v>0.47183098591549294</v>
      </c>
      <c r="N8" s="23">
        <f>K8/I8</f>
        <v>6700</v>
      </c>
      <c r="O8" s="25">
        <f t="shared" si="0"/>
        <v>67000</v>
      </c>
      <c r="P8" s="26"/>
    </row>
    <row r="9" spans="1:16" ht="22.5" x14ac:dyDescent="0.25">
      <c r="A9" s="28">
        <v>3</v>
      </c>
      <c r="B9" s="29" t="s">
        <v>32</v>
      </c>
      <c r="C9" s="29" t="s">
        <v>33</v>
      </c>
      <c r="D9" s="30">
        <v>10</v>
      </c>
      <c r="E9" s="30" t="s">
        <v>34</v>
      </c>
      <c r="F9" s="31" t="s">
        <v>27</v>
      </c>
      <c r="G9" s="30" t="s">
        <v>31</v>
      </c>
      <c r="H9" s="32">
        <v>3</v>
      </c>
      <c r="I9" s="32">
        <v>12</v>
      </c>
      <c r="J9" s="33">
        <v>0</v>
      </c>
      <c r="K9" s="33">
        <v>96000</v>
      </c>
      <c r="L9" s="33">
        <v>96000</v>
      </c>
      <c r="M9" s="34">
        <v>1</v>
      </c>
      <c r="N9" s="33">
        <v>8000</v>
      </c>
      <c r="O9" s="33">
        <f t="shared" si="0"/>
        <v>96000</v>
      </c>
      <c r="P9" s="26"/>
    </row>
    <row r="10" spans="1:16" ht="33.75" x14ac:dyDescent="0.25">
      <c r="A10" s="28">
        <v>4</v>
      </c>
      <c r="B10" s="29" t="s">
        <v>35</v>
      </c>
      <c r="C10" s="29" t="s">
        <v>36</v>
      </c>
      <c r="D10" s="30">
        <v>10</v>
      </c>
      <c r="E10" s="30">
        <v>14</v>
      </c>
      <c r="F10" s="31" t="s">
        <v>37</v>
      </c>
      <c r="G10" s="30" t="s">
        <v>31</v>
      </c>
      <c r="H10" s="32">
        <v>5</v>
      </c>
      <c r="I10" s="32">
        <v>11</v>
      </c>
      <c r="J10" s="33">
        <v>3200</v>
      </c>
      <c r="K10" s="33">
        <v>88000</v>
      </c>
      <c r="L10" s="33">
        <v>91200</v>
      </c>
      <c r="M10" s="34">
        <v>0.96491228070175405</v>
      </c>
      <c r="N10" s="33">
        <v>8000</v>
      </c>
      <c r="O10" s="33">
        <f t="shared" si="0"/>
        <v>88000</v>
      </c>
      <c r="P10" s="26"/>
    </row>
    <row r="11" spans="1:16" ht="33.75" x14ac:dyDescent="0.25">
      <c r="A11" s="18">
        <v>5</v>
      </c>
      <c r="B11" s="19" t="s">
        <v>38</v>
      </c>
      <c r="C11" s="19" t="s">
        <v>39</v>
      </c>
      <c r="D11" s="20">
        <v>14</v>
      </c>
      <c r="E11" s="20">
        <v>16</v>
      </c>
      <c r="F11" s="21" t="s">
        <v>27</v>
      </c>
      <c r="G11" s="20">
        <v>2</v>
      </c>
      <c r="H11" s="22">
        <v>8</v>
      </c>
      <c r="I11" s="22">
        <v>12</v>
      </c>
      <c r="J11" s="23">
        <v>48000</v>
      </c>
      <c r="K11" s="23">
        <v>96000</v>
      </c>
      <c r="L11" s="23">
        <v>144000</v>
      </c>
      <c r="M11" s="24">
        <v>0.66666666666666696</v>
      </c>
      <c r="N11" s="23">
        <v>8000</v>
      </c>
      <c r="O11" s="25">
        <f t="shared" si="0"/>
        <v>96000</v>
      </c>
      <c r="P11" s="26"/>
    </row>
    <row r="12" spans="1:16" ht="33.75" x14ac:dyDescent="0.25">
      <c r="A12" s="18">
        <v>6</v>
      </c>
      <c r="B12" s="19" t="s">
        <v>40</v>
      </c>
      <c r="C12" s="19" t="s">
        <v>41</v>
      </c>
      <c r="D12" s="20">
        <v>14</v>
      </c>
      <c r="E12" s="20" t="s">
        <v>42</v>
      </c>
      <c r="F12" s="21" t="s">
        <v>43</v>
      </c>
      <c r="G12" s="20" t="s">
        <v>26</v>
      </c>
      <c r="H12" s="22">
        <v>5</v>
      </c>
      <c r="I12" s="22">
        <v>12</v>
      </c>
      <c r="J12" s="23">
        <v>24000</v>
      </c>
      <c r="K12" s="23">
        <v>96000</v>
      </c>
      <c r="L12" s="23">
        <v>120000</v>
      </c>
      <c r="M12" s="24">
        <v>0.8</v>
      </c>
      <c r="N12" s="23">
        <v>8000</v>
      </c>
      <c r="O12" s="25">
        <f t="shared" si="0"/>
        <v>96000</v>
      </c>
      <c r="P12" s="26"/>
    </row>
    <row r="13" spans="1:16" ht="33.75" x14ac:dyDescent="0.25">
      <c r="A13" s="18">
        <v>7</v>
      </c>
      <c r="B13" s="19" t="s">
        <v>44</v>
      </c>
      <c r="C13" s="19" t="s">
        <v>41</v>
      </c>
      <c r="D13" s="20">
        <v>14</v>
      </c>
      <c r="E13" s="20" t="s">
        <v>42</v>
      </c>
      <c r="F13" s="21" t="s">
        <v>43</v>
      </c>
      <c r="G13" s="20" t="s">
        <v>26</v>
      </c>
      <c r="H13" s="22">
        <v>5</v>
      </c>
      <c r="I13" s="22">
        <v>12</v>
      </c>
      <c r="J13" s="23">
        <v>24000</v>
      </c>
      <c r="K13" s="23">
        <v>96000</v>
      </c>
      <c r="L13" s="23">
        <v>120000</v>
      </c>
      <c r="M13" s="24">
        <v>0.8</v>
      </c>
      <c r="N13" s="23">
        <v>8000</v>
      </c>
      <c r="O13" s="25">
        <f t="shared" si="0"/>
        <v>96000</v>
      </c>
      <c r="P13" s="26"/>
    </row>
    <row r="14" spans="1:16" ht="33.75" x14ac:dyDescent="0.25">
      <c r="A14" s="18">
        <v>8</v>
      </c>
      <c r="B14" s="19" t="s">
        <v>45</v>
      </c>
      <c r="C14" s="19" t="s">
        <v>46</v>
      </c>
      <c r="D14" s="20">
        <v>14</v>
      </c>
      <c r="E14" s="20" t="s">
        <v>47</v>
      </c>
      <c r="F14" s="21" t="s">
        <v>31</v>
      </c>
      <c r="G14" s="20" t="s">
        <v>48</v>
      </c>
      <c r="H14" s="22">
        <v>5</v>
      </c>
      <c r="I14" s="22">
        <v>12</v>
      </c>
      <c r="J14" s="23">
        <v>0</v>
      </c>
      <c r="K14" s="23">
        <v>96000</v>
      </c>
      <c r="L14" s="23">
        <v>96000</v>
      </c>
      <c r="M14" s="24">
        <v>1</v>
      </c>
      <c r="N14" s="23">
        <v>8000</v>
      </c>
      <c r="O14" s="25">
        <f t="shared" si="0"/>
        <v>96000</v>
      </c>
      <c r="P14" s="26"/>
    </row>
    <row r="15" spans="1:16" ht="33.75" x14ac:dyDescent="0.25">
      <c r="A15" s="18">
        <v>9</v>
      </c>
      <c r="B15" s="19" t="s">
        <v>49</v>
      </c>
      <c r="C15" s="19" t="s">
        <v>46</v>
      </c>
      <c r="D15" s="20">
        <v>14</v>
      </c>
      <c r="E15" s="20" t="s">
        <v>47</v>
      </c>
      <c r="F15" s="21" t="s">
        <v>31</v>
      </c>
      <c r="G15" s="20" t="s">
        <v>48</v>
      </c>
      <c r="H15" s="22">
        <v>5</v>
      </c>
      <c r="I15" s="22">
        <v>12</v>
      </c>
      <c r="J15" s="23">
        <v>0</v>
      </c>
      <c r="K15" s="23">
        <v>96000</v>
      </c>
      <c r="L15" s="23">
        <v>96000</v>
      </c>
      <c r="M15" s="24">
        <v>1</v>
      </c>
      <c r="N15" s="23">
        <v>8000</v>
      </c>
      <c r="O15" s="25">
        <f t="shared" si="0"/>
        <v>96000</v>
      </c>
      <c r="P15" s="26"/>
    </row>
    <row r="16" spans="1:16" ht="33.75" x14ac:dyDescent="0.25">
      <c r="A16" s="18">
        <v>10</v>
      </c>
      <c r="B16" s="19" t="s">
        <v>50</v>
      </c>
      <c r="C16" s="19" t="s">
        <v>51</v>
      </c>
      <c r="D16" s="20">
        <v>14</v>
      </c>
      <c r="E16" s="20" t="s">
        <v>52</v>
      </c>
      <c r="F16" s="21" t="s">
        <v>42</v>
      </c>
      <c r="G16" s="20" t="s">
        <v>26</v>
      </c>
      <c r="H16" s="22">
        <v>5</v>
      </c>
      <c r="I16" s="22">
        <v>12</v>
      </c>
      <c r="J16" s="23">
        <v>0</v>
      </c>
      <c r="K16" s="23">
        <v>96000</v>
      </c>
      <c r="L16" s="23">
        <v>96000</v>
      </c>
      <c r="M16" s="24">
        <v>1</v>
      </c>
      <c r="N16" s="23">
        <v>8000</v>
      </c>
      <c r="O16" s="25">
        <f t="shared" si="0"/>
        <v>96000</v>
      </c>
      <c r="P16" s="26"/>
    </row>
    <row r="17" spans="1:16" ht="33.75" x14ac:dyDescent="0.25">
      <c r="A17" s="18">
        <v>11</v>
      </c>
      <c r="B17" s="19" t="s">
        <v>53</v>
      </c>
      <c r="C17" s="19" t="s">
        <v>54</v>
      </c>
      <c r="D17" s="20">
        <v>14</v>
      </c>
      <c r="E17" s="20" t="s">
        <v>52</v>
      </c>
      <c r="F17" s="21" t="s">
        <v>37</v>
      </c>
      <c r="G17" s="20" t="s">
        <v>26</v>
      </c>
      <c r="H17" s="22">
        <v>8</v>
      </c>
      <c r="I17" s="22">
        <v>12</v>
      </c>
      <c r="J17" s="23">
        <v>0</v>
      </c>
      <c r="K17" s="23">
        <v>96000</v>
      </c>
      <c r="L17" s="23">
        <v>96000</v>
      </c>
      <c r="M17" s="24">
        <v>1</v>
      </c>
      <c r="N17" s="23">
        <v>8000</v>
      </c>
      <c r="O17" s="25">
        <f t="shared" si="0"/>
        <v>96000</v>
      </c>
      <c r="P17" s="26"/>
    </row>
    <row r="18" spans="1:16" ht="33.75" x14ac:dyDescent="0.25">
      <c r="A18" s="18">
        <v>12</v>
      </c>
      <c r="B18" s="19" t="s">
        <v>55</v>
      </c>
      <c r="C18" s="19" t="s">
        <v>56</v>
      </c>
      <c r="D18" s="20">
        <v>14</v>
      </c>
      <c r="E18" s="20" t="s">
        <v>57</v>
      </c>
      <c r="F18" s="21" t="s">
        <v>31</v>
      </c>
      <c r="G18" s="20" t="s">
        <v>58</v>
      </c>
      <c r="H18" s="22">
        <v>5</v>
      </c>
      <c r="I18" s="22">
        <v>12</v>
      </c>
      <c r="J18" s="23">
        <v>24000</v>
      </c>
      <c r="K18" s="23">
        <v>96000</v>
      </c>
      <c r="L18" s="23">
        <v>120000</v>
      </c>
      <c r="M18" s="24">
        <v>0.8</v>
      </c>
      <c r="N18" s="23">
        <v>8000</v>
      </c>
      <c r="O18" s="25">
        <f t="shared" si="0"/>
        <v>96000</v>
      </c>
      <c r="P18" s="26"/>
    </row>
    <row r="19" spans="1:16" ht="33.75" x14ac:dyDescent="0.25">
      <c r="A19" s="18">
        <v>13</v>
      </c>
      <c r="B19" s="19" t="s">
        <v>59</v>
      </c>
      <c r="C19" s="19" t="s">
        <v>60</v>
      </c>
      <c r="D19" s="20">
        <v>14</v>
      </c>
      <c r="E19" s="20" t="s">
        <v>37</v>
      </c>
      <c r="F19" s="21" t="s">
        <v>34</v>
      </c>
      <c r="G19" s="20" t="s">
        <v>48</v>
      </c>
      <c r="H19" s="22">
        <v>5</v>
      </c>
      <c r="I19" s="22">
        <v>12</v>
      </c>
      <c r="J19" s="23">
        <v>8532</v>
      </c>
      <c r="K19" s="23">
        <v>96000</v>
      </c>
      <c r="L19" s="23">
        <v>104532</v>
      </c>
      <c r="M19" s="24">
        <v>0.91837906095740995</v>
      </c>
      <c r="N19" s="23">
        <v>8000</v>
      </c>
      <c r="O19" s="25">
        <f t="shared" si="0"/>
        <v>96000</v>
      </c>
      <c r="P19" s="26"/>
    </row>
    <row r="20" spans="1:16" ht="33.75" x14ac:dyDescent="0.25">
      <c r="A20" s="18">
        <v>14</v>
      </c>
      <c r="B20" s="19" t="s">
        <v>61</v>
      </c>
      <c r="C20" s="19" t="s">
        <v>60</v>
      </c>
      <c r="D20" s="20">
        <v>14</v>
      </c>
      <c r="E20" s="20" t="s">
        <v>37</v>
      </c>
      <c r="F20" s="21" t="s">
        <v>34</v>
      </c>
      <c r="G20" s="20" t="s">
        <v>48</v>
      </c>
      <c r="H20" s="22">
        <v>5</v>
      </c>
      <c r="I20" s="22">
        <v>12</v>
      </c>
      <c r="J20" s="23">
        <v>8532</v>
      </c>
      <c r="K20" s="23">
        <v>96000</v>
      </c>
      <c r="L20" s="23">
        <v>104532</v>
      </c>
      <c r="M20" s="24">
        <v>0.91837906095740995</v>
      </c>
      <c r="N20" s="23">
        <v>8000</v>
      </c>
      <c r="O20" s="25">
        <f t="shared" si="0"/>
        <v>96000</v>
      </c>
      <c r="P20" s="26"/>
    </row>
    <row r="21" spans="1:16" ht="33.75" x14ac:dyDescent="0.25">
      <c r="A21" s="18">
        <v>15</v>
      </c>
      <c r="B21" s="19" t="s">
        <v>62</v>
      </c>
      <c r="C21" s="19" t="s">
        <v>63</v>
      </c>
      <c r="D21" s="20">
        <v>14</v>
      </c>
      <c r="E21" s="20" t="s">
        <v>25</v>
      </c>
      <c r="F21" s="21" t="s">
        <v>64</v>
      </c>
      <c r="G21" s="20" t="s">
        <v>26</v>
      </c>
      <c r="H21" s="22">
        <v>5</v>
      </c>
      <c r="I21" s="22">
        <v>12</v>
      </c>
      <c r="J21" s="23">
        <v>0</v>
      </c>
      <c r="K21" s="23">
        <v>96000</v>
      </c>
      <c r="L21" s="23">
        <v>96000</v>
      </c>
      <c r="M21" s="24">
        <v>1</v>
      </c>
      <c r="N21" s="23">
        <v>8000</v>
      </c>
      <c r="O21" s="25">
        <f t="shared" si="0"/>
        <v>96000</v>
      </c>
      <c r="P21" s="26"/>
    </row>
    <row r="22" spans="1:16" ht="22.5" x14ac:dyDescent="0.25">
      <c r="A22" s="18">
        <v>16</v>
      </c>
      <c r="B22" s="19" t="s">
        <v>65</v>
      </c>
      <c r="C22" s="19" t="s">
        <v>66</v>
      </c>
      <c r="D22" s="20">
        <v>16</v>
      </c>
      <c r="E22" s="20" t="s">
        <v>37</v>
      </c>
      <c r="F22" s="21" t="s">
        <v>37</v>
      </c>
      <c r="G22" s="20">
        <v>2</v>
      </c>
      <c r="H22" s="22">
        <v>5</v>
      </c>
      <c r="I22" s="22">
        <v>11</v>
      </c>
      <c r="J22" s="23">
        <v>82500</v>
      </c>
      <c r="K22" s="23">
        <v>88000</v>
      </c>
      <c r="L22" s="23">
        <f t="shared" ref="L22:L41" si="1">J22+K22</f>
        <v>170500</v>
      </c>
      <c r="M22" s="24">
        <f t="shared" ref="M22:M41" si="2">K22/L22</f>
        <v>0.5161290322580645</v>
      </c>
      <c r="N22" s="23">
        <f t="shared" ref="N22:N41" si="3">K22/I22</f>
        <v>8000</v>
      </c>
      <c r="O22" s="25">
        <f t="shared" si="0"/>
        <v>88000</v>
      </c>
      <c r="P22" s="26"/>
    </row>
    <row r="23" spans="1:16" ht="22.5" x14ac:dyDescent="0.25">
      <c r="A23" s="18">
        <v>17</v>
      </c>
      <c r="B23" s="19" t="s">
        <v>67</v>
      </c>
      <c r="C23" s="19" t="s">
        <v>66</v>
      </c>
      <c r="D23" s="20">
        <v>16</v>
      </c>
      <c r="E23" s="20" t="s">
        <v>37</v>
      </c>
      <c r="F23" s="21" t="s">
        <v>37</v>
      </c>
      <c r="G23" s="20">
        <v>2</v>
      </c>
      <c r="H23" s="22">
        <v>5</v>
      </c>
      <c r="I23" s="22">
        <v>11</v>
      </c>
      <c r="J23" s="23">
        <v>82500</v>
      </c>
      <c r="K23" s="23">
        <v>88000</v>
      </c>
      <c r="L23" s="23">
        <f t="shared" si="1"/>
        <v>170500</v>
      </c>
      <c r="M23" s="24">
        <f t="shared" si="2"/>
        <v>0.5161290322580645</v>
      </c>
      <c r="N23" s="23">
        <f t="shared" si="3"/>
        <v>8000</v>
      </c>
      <c r="O23" s="25">
        <f t="shared" si="0"/>
        <v>88000</v>
      </c>
      <c r="P23" s="26"/>
    </row>
    <row r="24" spans="1:16" ht="22.5" x14ac:dyDescent="0.25">
      <c r="A24" s="18">
        <v>18</v>
      </c>
      <c r="B24" s="19" t="s">
        <v>68</v>
      </c>
      <c r="C24" s="19" t="s">
        <v>69</v>
      </c>
      <c r="D24" s="20" t="s">
        <v>52</v>
      </c>
      <c r="E24" s="20" t="s">
        <v>27</v>
      </c>
      <c r="F24" s="21" t="s">
        <v>64</v>
      </c>
      <c r="G24" s="20" t="s">
        <v>26</v>
      </c>
      <c r="H24" s="22">
        <v>5</v>
      </c>
      <c r="I24" s="22">
        <v>12</v>
      </c>
      <c r="J24" s="23">
        <v>90000</v>
      </c>
      <c r="K24" s="23">
        <v>96000</v>
      </c>
      <c r="L24" s="23">
        <f t="shared" si="1"/>
        <v>186000</v>
      </c>
      <c r="M24" s="24">
        <f t="shared" si="2"/>
        <v>0.5161290322580645</v>
      </c>
      <c r="N24" s="23">
        <f t="shared" si="3"/>
        <v>8000</v>
      </c>
      <c r="O24" s="25">
        <f t="shared" si="0"/>
        <v>96000</v>
      </c>
      <c r="P24" s="26"/>
    </row>
    <row r="25" spans="1:16" ht="22.5" x14ac:dyDescent="0.25">
      <c r="A25" s="18">
        <v>19</v>
      </c>
      <c r="B25" s="19" t="s">
        <v>70</v>
      </c>
      <c r="C25" s="19" t="s">
        <v>71</v>
      </c>
      <c r="D25" s="20">
        <v>26</v>
      </c>
      <c r="E25" s="20" t="s">
        <v>64</v>
      </c>
      <c r="F25" s="21" t="s">
        <v>31</v>
      </c>
      <c r="G25" s="20">
        <v>3</v>
      </c>
      <c r="H25" s="22">
        <v>5</v>
      </c>
      <c r="I25" s="22">
        <v>12</v>
      </c>
      <c r="J25" s="23">
        <v>18000</v>
      </c>
      <c r="K25" s="23">
        <v>96000</v>
      </c>
      <c r="L25" s="23">
        <f t="shared" si="1"/>
        <v>114000</v>
      </c>
      <c r="M25" s="24">
        <f t="shared" si="2"/>
        <v>0.84210526315789469</v>
      </c>
      <c r="N25" s="23">
        <f t="shared" si="3"/>
        <v>8000</v>
      </c>
      <c r="O25" s="25">
        <f t="shared" si="0"/>
        <v>96000</v>
      </c>
      <c r="P25" s="26"/>
    </row>
    <row r="26" spans="1:16" ht="22.5" x14ac:dyDescent="0.25">
      <c r="A26" s="18">
        <v>20</v>
      </c>
      <c r="B26" s="19" t="s">
        <v>72</v>
      </c>
      <c r="C26" s="19" t="s">
        <v>73</v>
      </c>
      <c r="D26" s="20">
        <v>26</v>
      </c>
      <c r="E26" s="20" t="s">
        <v>27</v>
      </c>
      <c r="F26" s="21" t="s">
        <v>74</v>
      </c>
      <c r="G26" s="20">
        <v>2</v>
      </c>
      <c r="H26" s="22">
        <v>4</v>
      </c>
      <c r="I26" s="22">
        <v>12</v>
      </c>
      <c r="J26" s="23">
        <v>24000</v>
      </c>
      <c r="K26" s="23">
        <v>96000</v>
      </c>
      <c r="L26" s="23">
        <f t="shared" si="1"/>
        <v>120000</v>
      </c>
      <c r="M26" s="24">
        <f t="shared" si="2"/>
        <v>0.8</v>
      </c>
      <c r="N26" s="23">
        <f t="shared" si="3"/>
        <v>8000</v>
      </c>
      <c r="O26" s="25">
        <f t="shared" si="0"/>
        <v>96000</v>
      </c>
      <c r="P26" s="26"/>
    </row>
    <row r="27" spans="1:16" ht="33.75" x14ac:dyDescent="0.25">
      <c r="A27" s="18">
        <v>21</v>
      </c>
      <c r="B27" s="19" t="s">
        <v>75</v>
      </c>
      <c r="C27" s="19" t="s">
        <v>76</v>
      </c>
      <c r="D27" s="20">
        <v>26</v>
      </c>
      <c r="E27" s="20" t="s">
        <v>34</v>
      </c>
      <c r="F27" s="21" t="s">
        <v>37</v>
      </c>
      <c r="G27" s="20">
        <v>2</v>
      </c>
      <c r="H27" s="22">
        <v>2</v>
      </c>
      <c r="I27" s="22">
        <v>11</v>
      </c>
      <c r="J27" s="23">
        <v>16500</v>
      </c>
      <c r="K27" s="23">
        <v>88000</v>
      </c>
      <c r="L27" s="23">
        <f t="shared" si="1"/>
        <v>104500</v>
      </c>
      <c r="M27" s="24">
        <f t="shared" si="2"/>
        <v>0.84210526315789469</v>
      </c>
      <c r="N27" s="23">
        <f t="shared" si="3"/>
        <v>8000</v>
      </c>
      <c r="O27" s="25">
        <f t="shared" si="0"/>
        <v>88000</v>
      </c>
      <c r="P27" s="26"/>
    </row>
    <row r="28" spans="1:16" ht="22.5" x14ac:dyDescent="0.25">
      <c r="A28" s="18">
        <v>22</v>
      </c>
      <c r="B28" s="19" t="s">
        <v>77</v>
      </c>
      <c r="C28" s="19" t="s">
        <v>78</v>
      </c>
      <c r="D28" s="20">
        <v>26</v>
      </c>
      <c r="E28" s="20">
        <v>10</v>
      </c>
      <c r="F28" s="21" t="s">
        <v>37</v>
      </c>
      <c r="G28" s="20">
        <v>2</v>
      </c>
      <c r="H28" s="22">
        <v>3</v>
      </c>
      <c r="I28" s="22">
        <v>12</v>
      </c>
      <c r="J28" s="23">
        <v>4480</v>
      </c>
      <c r="K28" s="23">
        <v>96000</v>
      </c>
      <c r="L28" s="23">
        <f t="shared" si="1"/>
        <v>100480</v>
      </c>
      <c r="M28" s="24">
        <f t="shared" si="2"/>
        <v>0.95541401273885351</v>
      </c>
      <c r="N28" s="23">
        <f t="shared" si="3"/>
        <v>8000</v>
      </c>
      <c r="O28" s="25">
        <f t="shared" si="0"/>
        <v>96000</v>
      </c>
      <c r="P28" s="26"/>
    </row>
    <row r="29" spans="1:16" ht="33.75" x14ac:dyDescent="0.25">
      <c r="A29" s="18">
        <v>23</v>
      </c>
      <c r="B29" s="19" t="s">
        <v>79</v>
      </c>
      <c r="C29" s="19" t="s">
        <v>80</v>
      </c>
      <c r="D29" s="20">
        <v>28</v>
      </c>
      <c r="E29" s="20">
        <v>15</v>
      </c>
      <c r="F29" s="21" t="s">
        <v>27</v>
      </c>
      <c r="G29" s="20" t="s">
        <v>48</v>
      </c>
      <c r="H29" s="22">
        <v>8</v>
      </c>
      <c r="I29" s="22">
        <v>11</v>
      </c>
      <c r="J29" s="23">
        <v>0</v>
      </c>
      <c r="K29" s="23">
        <v>88000</v>
      </c>
      <c r="L29" s="23">
        <f t="shared" si="1"/>
        <v>88000</v>
      </c>
      <c r="M29" s="24">
        <f t="shared" si="2"/>
        <v>1</v>
      </c>
      <c r="N29" s="23">
        <f t="shared" si="3"/>
        <v>8000</v>
      </c>
      <c r="O29" s="25">
        <f t="shared" si="0"/>
        <v>88000</v>
      </c>
      <c r="P29" s="26"/>
    </row>
    <row r="30" spans="1:16" ht="22.5" x14ac:dyDescent="0.25">
      <c r="A30" s="18">
        <v>24</v>
      </c>
      <c r="B30" s="19" t="s">
        <v>81</v>
      </c>
      <c r="C30" s="19" t="s">
        <v>82</v>
      </c>
      <c r="D30" s="20">
        <v>28</v>
      </c>
      <c r="E30" s="20" t="s">
        <v>74</v>
      </c>
      <c r="F30" s="21" t="s">
        <v>64</v>
      </c>
      <c r="G30" s="20" t="s">
        <v>48</v>
      </c>
      <c r="H30" s="22">
        <v>5</v>
      </c>
      <c r="I30" s="22">
        <v>11</v>
      </c>
      <c r="J30" s="23">
        <v>5000</v>
      </c>
      <c r="K30" s="23">
        <v>88000</v>
      </c>
      <c r="L30" s="23">
        <f t="shared" si="1"/>
        <v>93000</v>
      </c>
      <c r="M30" s="24">
        <f t="shared" si="2"/>
        <v>0.94623655913978499</v>
      </c>
      <c r="N30" s="23">
        <f t="shared" si="3"/>
        <v>8000</v>
      </c>
      <c r="O30" s="25">
        <f t="shared" si="0"/>
        <v>88000</v>
      </c>
      <c r="P30" s="26"/>
    </row>
    <row r="31" spans="1:16" ht="33.75" x14ac:dyDescent="0.25">
      <c r="A31" s="18">
        <v>25</v>
      </c>
      <c r="B31" s="19" t="s">
        <v>83</v>
      </c>
      <c r="C31" s="19" t="s">
        <v>84</v>
      </c>
      <c r="D31" s="20">
        <v>28</v>
      </c>
      <c r="E31" s="20" t="s">
        <v>25</v>
      </c>
      <c r="F31" s="21" t="s">
        <v>37</v>
      </c>
      <c r="G31" s="20" t="s">
        <v>26</v>
      </c>
      <c r="H31" s="22">
        <v>5</v>
      </c>
      <c r="I31" s="22">
        <v>10</v>
      </c>
      <c r="J31" s="23">
        <v>0</v>
      </c>
      <c r="K31" s="23">
        <v>80000</v>
      </c>
      <c r="L31" s="23">
        <f t="shared" si="1"/>
        <v>80000</v>
      </c>
      <c r="M31" s="24">
        <f t="shared" si="2"/>
        <v>1</v>
      </c>
      <c r="N31" s="23">
        <f t="shared" si="3"/>
        <v>8000</v>
      </c>
      <c r="O31" s="25">
        <f t="shared" si="0"/>
        <v>80000</v>
      </c>
      <c r="P31" s="26"/>
    </row>
    <row r="32" spans="1:16" ht="33.75" x14ac:dyDescent="0.25">
      <c r="A32" s="18">
        <v>26</v>
      </c>
      <c r="B32" s="19" t="s">
        <v>85</v>
      </c>
      <c r="C32" s="19" t="s">
        <v>86</v>
      </c>
      <c r="D32" s="20">
        <v>28</v>
      </c>
      <c r="E32" s="20" t="s">
        <v>87</v>
      </c>
      <c r="F32" s="21" t="s">
        <v>31</v>
      </c>
      <c r="G32" s="20" t="s">
        <v>26</v>
      </c>
      <c r="H32" s="22">
        <v>5</v>
      </c>
      <c r="I32" s="22">
        <v>11</v>
      </c>
      <c r="J32" s="23">
        <v>86515.14</v>
      </c>
      <c r="K32" s="23">
        <v>71500</v>
      </c>
      <c r="L32" s="23">
        <f t="shared" si="1"/>
        <v>158015.14000000001</v>
      </c>
      <c r="M32" s="24">
        <f t="shared" si="2"/>
        <v>0.45248828688187726</v>
      </c>
      <c r="N32" s="23">
        <f t="shared" si="3"/>
        <v>6500</v>
      </c>
      <c r="O32" s="25">
        <f t="shared" si="0"/>
        <v>71500</v>
      </c>
      <c r="P32" s="26"/>
    </row>
    <row r="33" spans="1:16" ht="22.5" x14ac:dyDescent="0.25">
      <c r="A33" s="18">
        <v>27</v>
      </c>
      <c r="B33" s="19" t="s">
        <v>88</v>
      </c>
      <c r="C33" s="19" t="s">
        <v>86</v>
      </c>
      <c r="D33" s="20">
        <v>28</v>
      </c>
      <c r="E33" s="20" t="s">
        <v>87</v>
      </c>
      <c r="F33" s="21" t="s">
        <v>31</v>
      </c>
      <c r="G33" s="20" t="s">
        <v>26</v>
      </c>
      <c r="H33" s="22">
        <v>5</v>
      </c>
      <c r="I33" s="22">
        <v>11</v>
      </c>
      <c r="J33" s="23">
        <v>77329.14</v>
      </c>
      <c r="K33" s="23">
        <v>88000</v>
      </c>
      <c r="L33" s="23">
        <f t="shared" si="1"/>
        <v>165329.14000000001</v>
      </c>
      <c r="M33" s="24">
        <f t="shared" si="2"/>
        <v>0.53227156446830848</v>
      </c>
      <c r="N33" s="23">
        <f t="shared" si="3"/>
        <v>8000</v>
      </c>
      <c r="O33" s="25">
        <f t="shared" si="0"/>
        <v>88000</v>
      </c>
      <c r="P33" s="26"/>
    </row>
    <row r="34" spans="1:16" s="27" customFormat="1" ht="22.5" x14ac:dyDescent="0.2">
      <c r="A34" s="18">
        <v>28</v>
      </c>
      <c r="B34" s="19" t="s">
        <v>89</v>
      </c>
      <c r="C34" s="35" t="s">
        <v>90</v>
      </c>
      <c r="D34" s="36">
        <v>28</v>
      </c>
      <c r="E34" s="36" t="s">
        <v>25</v>
      </c>
      <c r="F34" s="37" t="s">
        <v>25</v>
      </c>
      <c r="G34" s="36" t="s">
        <v>26</v>
      </c>
      <c r="H34" s="38">
        <v>8</v>
      </c>
      <c r="I34" s="38">
        <v>10</v>
      </c>
      <c r="J34" s="25">
        <v>0</v>
      </c>
      <c r="K34" s="25">
        <v>80000</v>
      </c>
      <c r="L34" s="25">
        <f t="shared" si="1"/>
        <v>80000</v>
      </c>
      <c r="M34" s="39">
        <f t="shared" si="2"/>
        <v>1</v>
      </c>
      <c r="N34" s="25">
        <f t="shared" si="3"/>
        <v>8000</v>
      </c>
      <c r="O34" s="25">
        <f t="shared" si="0"/>
        <v>80000</v>
      </c>
      <c r="P34" s="26"/>
    </row>
    <row r="35" spans="1:16" ht="22.5" x14ac:dyDescent="0.25">
      <c r="A35" s="18">
        <v>29</v>
      </c>
      <c r="B35" s="19" t="s">
        <v>91</v>
      </c>
      <c r="C35" s="19" t="s">
        <v>92</v>
      </c>
      <c r="D35" s="20">
        <v>28</v>
      </c>
      <c r="E35" s="20" t="s">
        <v>37</v>
      </c>
      <c r="F35" s="21" t="s">
        <v>64</v>
      </c>
      <c r="G35" s="20" t="s">
        <v>26</v>
      </c>
      <c r="H35" s="22">
        <v>5</v>
      </c>
      <c r="I35" s="22">
        <v>11</v>
      </c>
      <c r="J35" s="23">
        <v>16500</v>
      </c>
      <c r="K35" s="23">
        <v>88000</v>
      </c>
      <c r="L35" s="23">
        <f t="shared" si="1"/>
        <v>104500</v>
      </c>
      <c r="M35" s="24">
        <f t="shared" si="2"/>
        <v>0.84210526315789469</v>
      </c>
      <c r="N35" s="23">
        <f t="shared" si="3"/>
        <v>8000</v>
      </c>
      <c r="O35" s="25">
        <f t="shared" si="0"/>
        <v>88000</v>
      </c>
      <c r="P35" s="26"/>
    </row>
    <row r="36" spans="1:16" ht="22.5" x14ac:dyDescent="0.25">
      <c r="A36" s="18">
        <v>30</v>
      </c>
      <c r="B36" s="19" t="s">
        <v>93</v>
      </c>
      <c r="C36" s="19" t="s">
        <v>94</v>
      </c>
      <c r="D36" s="20">
        <v>28</v>
      </c>
      <c r="E36" s="20" t="s">
        <v>30</v>
      </c>
      <c r="F36" s="21" t="s">
        <v>64</v>
      </c>
      <c r="G36" s="20" t="s">
        <v>26</v>
      </c>
      <c r="H36" s="22">
        <v>5</v>
      </c>
      <c r="I36" s="22">
        <v>11</v>
      </c>
      <c r="J36" s="23">
        <v>0</v>
      </c>
      <c r="K36" s="23">
        <v>88000</v>
      </c>
      <c r="L36" s="23">
        <f t="shared" si="1"/>
        <v>88000</v>
      </c>
      <c r="M36" s="24">
        <f t="shared" si="2"/>
        <v>1</v>
      </c>
      <c r="N36" s="23">
        <f t="shared" si="3"/>
        <v>8000</v>
      </c>
      <c r="O36" s="25">
        <f t="shared" si="0"/>
        <v>88000</v>
      </c>
      <c r="P36" s="26"/>
    </row>
    <row r="37" spans="1:16" s="26" customFormat="1" ht="22.5" x14ac:dyDescent="0.2">
      <c r="A37" s="18">
        <v>31</v>
      </c>
      <c r="B37" s="19" t="s">
        <v>95</v>
      </c>
      <c r="C37" s="35" t="s">
        <v>96</v>
      </c>
      <c r="D37" s="36">
        <v>28</v>
      </c>
      <c r="E37" s="36" t="s">
        <v>25</v>
      </c>
      <c r="F37" s="37" t="s">
        <v>74</v>
      </c>
      <c r="G37" s="36" t="s">
        <v>26</v>
      </c>
      <c r="H37" s="38">
        <v>5</v>
      </c>
      <c r="I37" s="38">
        <v>10</v>
      </c>
      <c r="J37" s="25">
        <v>40000</v>
      </c>
      <c r="K37" s="25">
        <v>80000</v>
      </c>
      <c r="L37" s="25">
        <f t="shared" si="1"/>
        <v>120000</v>
      </c>
      <c r="M37" s="39">
        <f t="shared" si="2"/>
        <v>0.66666666666666663</v>
      </c>
      <c r="N37" s="25">
        <f t="shared" si="3"/>
        <v>8000</v>
      </c>
      <c r="O37" s="25">
        <f t="shared" si="0"/>
        <v>80000</v>
      </c>
    </row>
    <row r="38" spans="1:16" ht="33.75" x14ac:dyDescent="0.25">
      <c r="A38" s="18">
        <v>32</v>
      </c>
      <c r="B38" s="19" t="s">
        <v>97</v>
      </c>
      <c r="C38" s="19" t="s">
        <v>98</v>
      </c>
      <c r="D38" s="20">
        <v>30</v>
      </c>
      <c r="E38" s="20" t="s">
        <v>99</v>
      </c>
      <c r="F38" s="21" t="s">
        <v>34</v>
      </c>
      <c r="G38" s="20" t="s">
        <v>26</v>
      </c>
      <c r="H38" s="22">
        <v>3</v>
      </c>
      <c r="I38" s="22">
        <v>10</v>
      </c>
      <c r="J38" s="23">
        <v>63900</v>
      </c>
      <c r="K38" s="23">
        <v>80000</v>
      </c>
      <c r="L38" s="23">
        <f t="shared" si="1"/>
        <v>143900</v>
      </c>
      <c r="M38" s="24">
        <f t="shared" si="2"/>
        <v>0.55594162612925646</v>
      </c>
      <c r="N38" s="23">
        <f t="shared" si="3"/>
        <v>8000</v>
      </c>
      <c r="O38" s="25">
        <f t="shared" si="0"/>
        <v>80000</v>
      </c>
      <c r="P38" s="26"/>
    </row>
    <row r="39" spans="1:16" ht="22.5" x14ac:dyDescent="0.25">
      <c r="A39" s="18">
        <v>33</v>
      </c>
      <c r="B39" s="19" t="s">
        <v>100</v>
      </c>
      <c r="C39" s="19" t="s">
        <v>98</v>
      </c>
      <c r="D39" s="20">
        <v>30</v>
      </c>
      <c r="E39" s="20" t="s">
        <v>99</v>
      </c>
      <c r="F39" s="21" t="s">
        <v>34</v>
      </c>
      <c r="G39" s="20" t="s">
        <v>26</v>
      </c>
      <c r="H39" s="22">
        <v>5</v>
      </c>
      <c r="I39" s="22">
        <v>10</v>
      </c>
      <c r="J39" s="23">
        <v>63900</v>
      </c>
      <c r="K39" s="23">
        <v>80000</v>
      </c>
      <c r="L39" s="23">
        <f t="shared" si="1"/>
        <v>143900</v>
      </c>
      <c r="M39" s="24">
        <f t="shared" si="2"/>
        <v>0.55594162612925646</v>
      </c>
      <c r="N39" s="23">
        <f t="shared" si="3"/>
        <v>8000</v>
      </c>
      <c r="O39" s="25">
        <f t="shared" si="0"/>
        <v>80000</v>
      </c>
      <c r="P39" s="26"/>
    </row>
    <row r="40" spans="1:16" ht="33.75" x14ac:dyDescent="0.25">
      <c r="A40" s="18">
        <v>34</v>
      </c>
      <c r="B40" s="19" t="s">
        <v>101</v>
      </c>
      <c r="C40" s="19" t="s">
        <v>102</v>
      </c>
      <c r="D40" s="20">
        <v>32</v>
      </c>
      <c r="E40" s="20">
        <v>16</v>
      </c>
      <c r="F40" s="21" t="s">
        <v>25</v>
      </c>
      <c r="G40" s="20">
        <v>2</v>
      </c>
      <c r="H40" s="22">
        <v>8</v>
      </c>
      <c r="I40" s="22">
        <v>8</v>
      </c>
      <c r="J40" s="23">
        <v>0</v>
      </c>
      <c r="K40" s="23">
        <v>64000</v>
      </c>
      <c r="L40" s="23">
        <f t="shared" si="1"/>
        <v>64000</v>
      </c>
      <c r="M40" s="24">
        <f t="shared" si="2"/>
        <v>1</v>
      </c>
      <c r="N40" s="23">
        <f t="shared" si="3"/>
        <v>8000</v>
      </c>
      <c r="O40" s="25">
        <f t="shared" si="0"/>
        <v>64000</v>
      </c>
      <c r="P40" s="26"/>
    </row>
    <row r="41" spans="1:16" ht="33.75" x14ac:dyDescent="0.25">
      <c r="A41" s="18">
        <v>35</v>
      </c>
      <c r="B41" s="19" t="s">
        <v>103</v>
      </c>
      <c r="C41" s="19" t="s">
        <v>104</v>
      </c>
      <c r="D41" s="20">
        <v>32</v>
      </c>
      <c r="E41" s="20" t="s">
        <v>27</v>
      </c>
      <c r="F41" s="21" t="s">
        <v>27</v>
      </c>
      <c r="G41" s="20" t="s">
        <v>48</v>
      </c>
      <c r="H41" s="22">
        <v>5</v>
      </c>
      <c r="I41" s="22">
        <v>10</v>
      </c>
      <c r="J41" s="23">
        <v>15000</v>
      </c>
      <c r="K41" s="23">
        <v>80000</v>
      </c>
      <c r="L41" s="23">
        <f t="shared" si="1"/>
        <v>95000</v>
      </c>
      <c r="M41" s="24">
        <f t="shared" si="2"/>
        <v>0.84210526315789469</v>
      </c>
      <c r="N41" s="23">
        <f t="shared" si="3"/>
        <v>8000</v>
      </c>
      <c r="O41" s="25">
        <f t="shared" si="0"/>
        <v>80000</v>
      </c>
      <c r="P41" s="26"/>
    </row>
    <row r="43" spans="1:16" x14ac:dyDescent="0.25">
      <c r="H43" s="6">
        <f>SUM(H7:H41)</f>
        <v>180</v>
      </c>
      <c r="I43" s="6">
        <f>SUM(I7:I41)</f>
        <v>388</v>
      </c>
      <c r="J43" s="6">
        <f>SUM(J7:J41)</f>
        <v>965770.28</v>
      </c>
      <c r="K43" s="6">
        <f>SUM(K7:K41)</f>
        <v>3074500</v>
      </c>
      <c r="O43" s="6">
        <f>SUM(O7:O41)</f>
        <v>3074500</v>
      </c>
    </row>
  </sheetData>
  <autoFilter ref="A6:O41"/>
  <mergeCells count="15">
    <mergeCell ref="L2:L5"/>
    <mergeCell ref="M2:M5"/>
    <mergeCell ref="N2:N5"/>
    <mergeCell ref="O2:O5"/>
    <mergeCell ref="H3:H5"/>
    <mergeCell ref="I3:I5"/>
    <mergeCell ref="J3:J5"/>
    <mergeCell ref="K3:K5"/>
    <mergeCell ref="A1:K1"/>
    <mergeCell ref="A2:A5"/>
    <mergeCell ref="B2:B5"/>
    <mergeCell ref="C2:C5"/>
    <mergeCell ref="D2:G4"/>
    <mergeCell ref="H2:I2"/>
    <mergeCell ref="J2:K2"/>
  </mergeCells>
  <conditionalFormatting sqref="M9:M20 M22:M41">
    <cfRule type="cellIs" dxfId="2" priority="2" operator="greaterThan">
      <formula>1</formula>
    </cfRule>
  </conditionalFormatting>
  <conditionalFormatting sqref="M7:M8">
    <cfRule type="cellIs" dxfId="1" priority="3" operator="greaterThan">
      <formula>1</formula>
    </cfRule>
  </conditionalFormatting>
  <conditionalFormatting sqref="M21">
    <cfRule type="cellIs" dxfId="0" priority="4" operator="greaterThan">
      <formula>1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X5:JA5 ST5:SW5 ACP5:ACS5">
      <formula1>0</formula1>
      <formula2>0</formula2>
    </dataValidation>
  </dataValidations>
  <pageMargins left="0.23611111111111099" right="0.15763888888888899" top="0.51180555555555596" bottom="0.70833333333333304" header="0.511811023622047" footer="0.511811023622047"/>
  <pageSetup paperSize="9" scale="42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Konopacka Katarzyna</dc:creator>
  <dc:description/>
  <cp:lastModifiedBy>Agnieszka Rosiak (arosiak)</cp:lastModifiedBy>
  <cp:revision>1</cp:revision>
  <dcterms:created xsi:type="dcterms:W3CDTF">2025-03-11T14:35:20Z</dcterms:created>
  <dcterms:modified xsi:type="dcterms:W3CDTF">2025-03-13T08:23:27Z</dcterms:modified>
  <dc:language>pl-PL</dc:language>
</cp:coreProperties>
</file>