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<sst xmlns="http://schemas.openxmlformats.org/spreadsheetml/2006/main" count="2299" uniqueCount="328">
  <si>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</si>
  <si>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</si>
  <si>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</si>
  <si>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</si>
  <si>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</si>
  <si>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</si>
  <si>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</si>
  <si>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</si>
  <si>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</si>
  <si>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</si>
  <si>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</si>
  <si>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</si>
  <si>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</si>
  <si>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</si>
  <si>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</si>
  <si>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</si>
  <si>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</si>
  <si>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</si>
  <si>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</si>
  <si>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</si>
  <si>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</si>
  <si>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</si>
  <si>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</si>
  <si>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</si>
  <si>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</si>
  <si>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</si>
  <si>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</si>
  <si>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</si>
  <si>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</si>
  <si>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</si>
  <si>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</si>
  <si>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</si>
  <si>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</si>
  <si>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</si>
  <si>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</si>
  <si>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</si>
  <si>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</si>
  <si>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</si>
  <si>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</si>
  <si>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</si>
  <si>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</si>
  <si>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</si>
  <si>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</si>
  <si>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</si>
  <si>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</si>
  <si>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</si>
  <si>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</si>
  <si>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</si>
  <si>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</si>
  <si>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</si>
  <si>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</si>
  <si>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</si>
  <si>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</si>
  <si>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</si>
  <si>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</si>
  <si>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</si>
  <si>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</si>
  <si>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</si>
  <si>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</si>
  <si>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</si>
  <si>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</si>
  <si>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</si>
  <si>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</si>
  <si>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</si>
  <si>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</si>
  <si>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</si>
  <si>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</si>
  <si>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</si>
  <si>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</si>
  <si>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</si>
  <si>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</si>
  <si>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</si>
  <si>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</si>
  <si>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</si>
  <si>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</si>
  <si>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</si>
  <si>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</si>
  <si>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</si>
  <si>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</si>
  <si>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</si>
  <si>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</si>
  <si>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</si>
  <si>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</si>
  <si>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</si>
  <si>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</si>
  <si>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</si>
  <si>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</si>
  <si>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</si>
  <si>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</si>
  <si>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</si>
  <si>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</si>
  <si>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</si>
  <si>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</si>
  <si>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</si>
  <si>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</si>
  <si>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</si>
  <si>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</si>
  <si>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</si>
  <si>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</si>
  <si>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</si>
  <si>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</si>
  <si>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</si>
  <si>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</si>
  <si>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</si>
  <si>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</si>
  <si>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</si>
  <si>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</si>
  <si>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</si>
  <si>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</si>
  <si>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</si>
  <si>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</si>
  <si>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</si>
  <si>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</si>
  <si>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</si>
  <si>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</si>
  <si>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</si>
  <si>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</si>
  <si>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</si>
  <si>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</si>
  <si>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</si>
  <si>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</si>
  <si>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</si>
  <si>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</si>
  <si>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</si>
  <si>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</si>
  <si>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</si>
  <si>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</si>
  <si>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</si>
  <si>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</si>
  <si>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</si>
  <si>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</si>
  <si>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</si>
  <si>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</si>
  <si>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</si>
  <si>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</si>
  <si>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</si>
  <si>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</si>
  <si>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</si>
  <si>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</si>
  <si>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</si>
  <si>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</si>
  <si>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</si>
  <si>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</si>
  <si>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</si>
  <si>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</si>
  <si>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</si>
  <si>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</si>
  <si>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</si>
  <si>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</si>
  <si>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</si>
  <si>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</si>
  <si>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</si>
  <si>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</si>
  <si>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</si>
  <si>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</si>
  <si>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</si>
  <si>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</si>
  <si>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</si>
  <si>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</si>
  <si>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</si>
  <si>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</si>
  <si>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</si>
  <si>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</si>
  <si>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</si>
  <si>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</si>
  <si>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</si>
  <si>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</si>
  <si>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</si>
  <si>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</si>
  <si>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</si>
  <si>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</si>
  <si>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</si>
  <si>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</si>
  <si>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</si>
  <si>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</si>
  <si>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</si>
  <si>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</si>
  <si>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</si>
  <si>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</si>
  <si>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</si>
  <si>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</si>
  <si>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</si>
  <si>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</si>
  <si>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</si>
  <si>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</si>
  <si>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</si>
  <si>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</si>
  <si>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</si>
  <si>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</si>
  <si>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</si>
  <si>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</si>
  <si>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</si>
  <si>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</si>
  <si>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</si>
  <si>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</si>
  <si>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</si>
  <si>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</si>
  <si>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</si>
  <si>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</si>
  <si>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</si>
  <si>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</si>
  <si>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</si>
  <si>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</si>
  <si>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</si>
  <si>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</si>
  <si>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</si>
  <si>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</si>
  <si>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</si>
  <si>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</si>
  <si>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</si>
  <si>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</si>
  <si>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</si>
  <si>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</si>
  <si>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</si>
  <si>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</si>
  <si>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</si>
  <si>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</si>
  <si>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</si>
  <si>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</si>
  <si>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</si>
  <si>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</si>
  <si>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</si>
  <si>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</si>
  <si>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</si>
  <si>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</si>
  <si>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</si>
  <si>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</si>
  <si>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</si>
  <si>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</si>
  <si>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</si>
  <si>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</si>
  <si>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</si>
  <si>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</si>
  <si>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</si>
  <si>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</si>
  <si>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</si>
  <si>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</si>
  <si>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</si>
  <si>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</si>
  <si>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</si>
  <si>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</si>
  <si>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</si>
  <si>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</si>
  <si>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</si>
  <si>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</si>
  <si>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</si>
  <si>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</si>
  <si>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</si>
  <si>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</si>
  <si>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</si>
  <si>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</si>
  <si>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</si>
  <si>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</si>
  <si>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</si>
  <si>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</si>
  <si>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</si>
  <si>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</si>
  <si>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</si>
  <si>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</si>
  <si>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</si>
  <si>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</si>
  <si>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</si>
  <si>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</si>
  <si>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</si>
  <si>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</si>
  <si>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</si>
  <si>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</si>
  <si>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</si>
  <si>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</si>
  <si>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</si>
  <si>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</si>
  <si>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</si>
  <si>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</si>
  <si>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</si>
  <si>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</si>
  <si>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</si>
  <si>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</si>
  <si>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</si>
  <si>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</si>
  <si>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</si>
  <si>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</si>
  <si>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</si>
  <si>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</si>
  <si>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</si>
  <si>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</si>
  <si>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</si>
  <si>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</si>
  <si>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</si>
  <si>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</si>
  <si>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</si>
  <si>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Libia</t>
  </si>
  <si>
    <t>Dominikana</t>
  </si>
  <si>
    <t>Mołdowa</t>
  </si>
  <si>
    <t>Zjedn.Emiraty Arabskie</t>
  </si>
  <si>
    <t>Turcja</t>
  </si>
  <si>
    <t>luty</t>
  </si>
  <si>
    <t>OKRES: I.2017 - III.2024   (ceny bez VAT)</t>
  </si>
  <si>
    <t>I - II 2023r.</t>
  </si>
  <si>
    <t>I - II 2024r.*</t>
  </si>
  <si>
    <t>Handel zagraniczny produktami mlecznymi w  okresie I - II 2024r. - dane wstępne</t>
  </si>
  <si>
    <t>I - II 2023r</t>
  </si>
  <si>
    <t>I - II 2024r</t>
  </si>
  <si>
    <t>Bangladesz</t>
  </si>
  <si>
    <t>Izrael</t>
  </si>
  <si>
    <t>Islandia</t>
  </si>
  <si>
    <t>II-2024</t>
  </si>
  <si>
    <t>II-2023</t>
  </si>
  <si>
    <t>marzec</t>
  </si>
  <si>
    <t>marzec  2024</t>
  </si>
  <si>
    <t>marzec 2023</t>
  </si>
  <si>
    <t>marzec 2022</t>
  </si>
  <si>
    <t>21.04.2024</t>
  </si>
  <si>
    <r>
      <t>Mleko surowe</t>
    </r>
    <r>
      <rPr>
        <b/>
        <sz val="11"/>
        <rFont val="Times New Roman"/>
        <family val="1"/>
        <charset val="238"/>
      </rPr>
      <t xml:space="preserve"> skup    marzec 24</t>
    </r>
  </si>
  <si>
    <t>NR 17_18/2024</t>
  </si>
  <si>
    <t>22 kwietnia - 5 maja 2024r.</t>
  </si>
  <si>
    <t>9 maja 2024r.</t>
  </si>
  <si>
    <t>05.05.2024</t>
  </si>
  <si>
    <t>Ceny sprzedaży NETTO (bez VAT) wybranych produktów mleczarskich za okres: 22.04 - 05.05.2024r.</t>
  </si>
  <si>
    <t>**</t>
  </si>
  <si>
    <t>Ceny sprzedaży NETTO (bez VAT) wybranych preparatów mlekopodobnych za okres: 22.04 - 05.05.2024r.</t>
  </si>
  <si>
    <t>Ceny zakupu masła w blokach 25 kg płacone przez podmioty branży piekarsko-cukierniczej za okres: 22.04 - 05.05.2024r.</t>
  </si>
  <si>
    <t>2-tyg. zmiana ceny (%)</t>
  </si>
  <si>
    <t>Ceny zakupu NETTO (bez VAT) płacone przez podmioty handlu detalicznego, wybranych produktów mleczarskich za okres: 22.04 - 05.05.2024r.</t>
  </si>
  <si>
    <t xml:space="preserve">2-tygodniowa zmiana </t>
  </si>
  <si>
    <t>2-tyg. zmiana kursu</t>
  </si>
  <si>
    <t>Aktualna       22.04-05.05.24</t>
  </si>
  <si>
    <t xml:space="preserve">2-tyg.     temu </t>
  </si>
  <si>
    <t xml:space="preserve"> 2-tyg.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</si>
</sst>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1.5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8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0" fontId="72" fillId="0" borderId="155" xfId="0" applyFont="1" applyBorder="1" applyAlignment="1">
      <alignment horizontal="center" vertical="center" wrapText="1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0" fontId="136" fillId="0" borderId="154" xfId="0" applyFont="1" applyBorder="1" applyAlignment="1">
      <alignment horizontal="center" vertical="center" wrapText="1"/>
    </xf>
    <xf numFmtId="0" fontId="136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2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39" fillId="0" borderId="195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141" fillId="0" borderId="14" xfId="0" applyFont="1" applyFill="1" applyBorder="1"/>
    <xf numFmtId="0" fontId="141" fillId="0" borderId="31" xfId="0" applyFont="1" applyFill="1" applyBorder="1"/>
    <xf numFmtId="0" fontId="141" fillId="0" borderId="24" xfId="0" applyFont="1" applyFill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7" fillId="0" borderId="126" xfId="0" applyFont="1" applyFill="1" applyBorder="1" applyAlignment="1">
      <alignment horizontal="center" vertical="center" wrapText="1"/>
    </xf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14" fontId="26" fillId="0" borderId="199" xfId="0" applyNumberFormat="1" applyFont="1" applyFill="1" applyBorder="1" applyAlignment="1">
      <alignment horizontal="center" vertical="center"/>
    </xf>
    <xf numFmtId="14" fontId="25" fillId="0" borderId="199" xfId="0" applyNumberFormat="1" applyFont="1" applyFill="1" applyBorder="1" applyAlignment="1">
      <alignment horizontal="center" vertical="center"/>
    </xf>
    <xf numFmtId="3" fontId="69" fillId="0" borderId="104" xfId="0" applyNumberFormat="1" applyFont="1" applyFill="1" applyBorder="1" applyAlignment="1">
      <alignment horizontal="right" vertical="center" wrapText="1"/>
    </xf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" fillId="0" borderId="126" xfId="0" applyFont="1" applyBorder="1" applyAlignment="1">
      <alignment horizontal="center" vertical="center" wrapText="1"/>
    </xf>
    <xf numFmtId="0" fontId="142" fillId="0" borderId="0" xfId="0" applyFont="1" applyFill="1" applyAlignment="1">
      <alignment vertical="center"/>
    </xf>
    <xf numFmtId="0" fontId="143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4" fontId="72" fillId="0" borderId="136" xfId="0" quotePrefix="1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" vertical="center" wrapText="1"/>
    </xf>
    <xf numFmtId="0" fontId="71" fillId="0" borderId="168" xfId="0" applyFont="1" applyBorder="1" applyAlignment="1">
      <alignment horizontal="center" vertical="center" wrapText="1"/>
    </xf>
    <xf numFmtId="1" fontId="69" fillId="0" borderId="200" xfId="0" applyNumberFormat="1" applyFont="1" applyFill="1" applyBorder="1" applyAlignment="1">
      <alignment horizontal="right" vertical="center" wrapText="1"/>
    </xf>
    <xf numFmtId="166" fontId="2" fillId="0" borderId="201" xfId="0" applyNumberFormat="1" applyFont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2" fillId="0" borderId="199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2" fillId="0" borderId="167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1" fillId="0" borderId="167" xfId="0" applyFont="1" applyBorder="1" applyAlignment="1">
      <alignment horizontal="center" vertical="center"/>
    </xf>
    <xf numFmtId="0" fontId="71" fillId="0" borderId="199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1" fillId="0" borderId="154" xfId="0" applyFont="1" applyBorder="1" applyAlignment="1">
      <alignment horizontal="center" vertical="center"/>
    </xf>
    <xf numFmtId="0" fontId="71" fillId="0" borderId="155" xfId="0" applyFont="1" applyBorder="1" applyAlignment="1">
      <alignment horizontal="center" vertical="center"/>
    </xf>
    <xf numFmtId="0" fontId="71" fillId="0" borderId="184" xfId="0" applyFont="1" applyBorder="1" applyAlignment="1">
      <alignment horizontal="center" vertical="center" wrapText="1"/>
    </xf>
    <xf numFmtId="0" fontId="72" fillId="0" borderId="124" xfId="0" applyFont="1" applyBorder="1" applyAlignment="1">
      <alignment horizontal="center" vertical="center" wrapText="1"/>
    </xf>
    <xf numFmtId="0" fontId="72" fillId="0" borderId="155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0</xdr:row>
      <xdr:rowOff>66675</xdr:rowOff>
    </xdr:from>
    <xdr:to>
      <xdr:col>17</xdr:col>
      <xdr:colOff>484783</xdr:colOff>
      <xdr:row>22</xdr:row>
      <xdr:rowOff>40311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4875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23</xdr:row>
      <xdr:rowOff>9526</xdr:rowOff>
    </xdr:from>
    <xdr:to>
      <xdr:col>9</xdr:col>
      <xdr:colOff>571500</xdr:colOff>
      <xdr:row>41</xdr:row>
      <xdr:rowOff>66676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" y="3733801"/>
          <a:ext cx="4829175" cy="2971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60</xdr:row>
      <xdr:rowOff>95250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23</xdr:row>
      <xdr:rowOff>0</xdr:rowOff>
    </xdr:from>
    <xdr:to>
      <xdr:col>25</xdr:col>
      <xdr:colOff>400051</xdr:colOff>
      <xdr:row>41</xdr:row>
      <xdr:rowOff>76200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1" y="3724275"/>
          <a:ext cx="4667250" cy="29908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428625</xdr:colOff>
      <xdr:row>60</xdr:row>
      <xdr:rowOff>104775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6958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95250</xdr:rowOff>
    </xdr:from>
    <xdr:to>
      <xdr:col>17</xdr:col>
      <xdr:colOff>533400</xdr:colOff>
      <xdr:row>78</xdr:row>
      <xdr:rowOff>98156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72675"/>
          <a:ext cx="480060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552450</xdr:colOff>
      <xdr:row>76</xdr:row>
      <xdr:rowOff>123825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82125"/>
          <a:ext cx="4819650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8212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</xdr:row>
      <xdr:rowOff>0</xdr:rowOff>
    </xdr:from>
    <xdr:to>
      <xdr:col>22</xdr:col>
      <xdr:colOff>428625</xdr:colOff>
      <xdr:row>31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0025" y="981075"/>
          <a:ext cx="6276975" cy="416242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5</xdr:row>
      <xdr:rowOff>95250</xdr:rowOff>
    </xdr:from>
    <xdr:to>
      <xdr:col>11</xdr:col>
      <xdr:colOff>546842</xdr:colOff>
      <xdr:row>23</xdr:row>
      <xdr:rowOff>94367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914400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27</xdr:row>
      <xdr:rowOff>9525</xdr:rowOff>
    </xdr:from>
    <xdr:to>
      <xdr:col>6</xdr:col>
      <xdr:colOff>285751</xdr:colOff>
      <xdr:row>40</xdr:row>
      <xdr:rowOff>114300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8651" y="4495800"/>
          <a:ext cx="33147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27</xdr:row>
      <xdr:rowOff>9525</xdr:rowOff>
    </xdr:from>
    <xdr:to>
      <xdr:col>12</xdr:col>
      <xdr:colOff>476250</xdr:colOff>
      <xdr:row>40</xdr:row>
      <xdr:rowOff>114300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71925" y="4495800"/>
          <a:ext cx="3819525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285750</xdr:colOff>
      <xdr:row>56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91325"/>
          <a:ext cx="3333750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41</xdr:row>
      <xdr:rowOff>1</xdr:rowOff>
    </xdr:from>
    <xdr:to>
      <xdr:col>12</xdr:col>
      <xdr:colOff>466725</xdr:colOff>
      <xdr:row>56</xdr:row>
      <xdr:rowOff>28576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2875" y="6791326"/>
          <a:ext cx="3829050" cy="2457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738187</xdr:colOff>
      <xdr:row>19</xdr:row>
      <xdr:rowOff>142876</xdr:rowOff>
    </xdr:from>
    <xdr:to>
      <xdr:col>6</xdr:col>
      <xdr:colOff>761999</xdr:colOff>
      <xdr:row>34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7" y="5322095"/>
          <a:ext cx="5334000" cy="33932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6</xdr:col>
      <xdr:colOff>761999</xdr:colOff>
      <xdr:row>54</xdr:row>
      <xdr:rowOff>78372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013031"/>
          <a:ext cx="5298281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417589</xdr:colOff>
      <xdr:row>34</xdr:row>
      <xdr:rowOff>112643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1914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25</xdr:row>
      <xdr:rowOff>0</xdr:rowOff>
    </xdr:from>
    <xdr:to>
      <xdr:col>10</xdr:col>
      <xdr:colOff>774426</xdr:colOff>
      <xdr:row>53</xdr:row>
      <xdr:rowOff>25400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0" y="6667500"/>
          <a:ext cx="8559526" cy="4648200"/>
        </a:xfrm>
        <a:prstGeom prst="rect">
          <a:avLst/>
        </a:prstGeom>
      </xdr:spPr>
    </xdr:pic>
    <xdr:clientData/>
  </xdr:twoCellAnchor>
  <xdr:twoCellAnchor editAs="oneCell">
    <xdr:from>
      <xdr:col>2</xdr:col>
      <xdr:colOff>965200</xdr:colOff>
      <xdr:row>54</xdr:row>
      <xdr:rowOff>0</xdr:rowOff>
    </xdr:from>
    <xdr:to>
      <xdr:col>10</xdr:col>
      <xdr:colOff>775440</xdr:colOff>
      <xdr:row>83</xdr:row>
      <xdr:rowOff>76200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4400" y="11455400"/>
          <a:ext cx="8535140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20</xdr:row>
      <xdr:rowOff>261937</xdr:rowOff>
    </xdr:from>
    <xdr:to>
      <xdr:col>9</xdr:col>
      <xdr:colOff>653203</xdr:colOff>
      <xdr:row>48</xdr:row>
      <xdr:rowOff>109560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2" y="5953125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9</xdr:col>
      <xdr:colOff>726280</xdr:colOff>
      <xdr:row>20</xdr:row>
      <xdr:rowOff>273843</xdr:rowOff>
    </xdr:from>
    <xdr:to>
      <xdr:col>20</xdr:col>
      <xdr:colOff>296014</xdr:colOff>
      <xdr:row>48</xdr:row>
      <xdr:rowOff>121466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1249" y="5965031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15</xdr:col>
      <xdr:colOff>4455</xdr:colOff>
      <xdr:row>77</xdr:row>
      <xdr:rowOff>138896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15</xdr:col>
      <xdr:colOff>431421</xdr:colOff>
      <xdr:row>33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18</xdr:col>
      <xdr:colOff>88706</xdr:colOff>
      <xdr:row>33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37</xdr:row>
      <xdr:rowOff>21395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166687</xdr:colOff>
      <xdr:row>11</xdr:row>
      <xdr:rowOff>142875</xdr:rowOff>
    </xdr:from>
    <xdr:to>
      <xdr:col>22</xdr:col>
      <xdr:colOff>119062</xdr:colOff>
      <xdr:row>44</xdr:row>
      <xdr:rowOff>109079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2345531"/>
          <a:ext cx="11739562" cy="5466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H13" sqref="H1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6"/>
      <c r="F10" s="107"/>
    </row>
    <row r="11" spans="2:6" ht="31.5" x14ac:dyDescent="0.5">
      <c r="B11" s="785" t="s">
        <v>15</v>
      </c>
      <c r="C11" s="194"/>
      <c r="D11" s="194"/>
      <c r="E11" s="576"/>
      <c r="F11" s="197"/>
    </row>
    <row r="12" spans="2:6" ht="18.75" x14ac:dyDescent="0.3">
      <c r="B12" s="497"/>
      <c r="C12" s="498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1" t="s">
        <v>313</v>
      </c>
      <c r="C14" s="198"/>
      <c r="D14" s="786" t="s">
        <v>315</v>
      </c>
      <c r="E14" s="787"/>
      <c r="F14" s="200"/>
    </row>
    <row r="15" spans="2:6" ht="15.75" x14ac:dyDescent="0.25">
      <c r="B15" s="591"/>
      <c r="C15" s="107"/>
      <c r="D15" s="107"/>
      <c r="E15" s="107"/>
      <c r="F15" s="107"/>
    </row>
    <row r="16" spans="2:6" ht="18" x14ac:dyDescent="0.25">
      <c r="B16" s="453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314</v>
      </c>
      <c r="E17" s="202"/>
      <c r="F17" s="202"/>
    </row>
    <row r="18" spans="2:12" ht="26.25" x14ac:dyDescent="0.4">
      <c r="B18" s="779"/>
      <c r="C18" s="198"/>
      <c r="D18" s="485"/>
      <c r="E18" s="198"/>
      <c r="F18" s="198"/>
    </row>
    <row r="19" spans="2:12" ht="26.25" x14ac:dyDescent="0.4">
      <c r="B19" s="782"/>
      <c r="C19" s="198"/>
      <c r="D19" s="485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83"/>
      <c r="C20" s="198"/>
      <c r="D20" s="485"/>
      <c r="E20" s="784"/>
      <c r="F20" s="784"/>
      <c r="G20" s="784"/>
      <c r="H20" s="784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84"/>
      <c r="G21" s="9"/>
      <c r="H21" s="9"/>
      <c r="I21" s="9"/>
      <c r="J21" s="9"/>
      <c r="K21" s="9"/>
      <c r="L21" s="9"/>
    </row>
    <row r="22" spans="2:12" ht="15" x14ac:dyDescent="0.25">
      <c r="B22" s="784"/>
      <c r="C22" s="784"/>
      <c r="D22" s="784"/>
      <c r="E22" s="784"/>
      <c r="F22" s="784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7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10" sqref="M1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23" t="s">
        <v>0</v>
      </c>
      <c r="C6" s="855" t="s">
        <v>207</v>
      </c>
      <c r="D6" s="794" t="s">
        <v>1</v>
      </c>
      <c r="E6" s="871"/>
      <c r="F6" s="858"/>
      <c r="J6" s="44"/>
    </row>
    <row r="7" spans="2:18" ht="15" hidden="1" customHeight="1" thickBot="1" x14ac:dyDescent="0.25">
      <c r="B7" s="868"/>
      <c r="C7" s="870"/>
      <c r="D7" s="861"/>
      <c r="E7" s="872"/>
      <c r="F7" s="862"/>
      <c r="J7" s="45"/>
    </row>
    <row r="8" spans="2:18" ht="26.25" customHeight="1" thickBot="1" x14ac:dyDescent="0.3">
      <c r="B8" s="868"/>
      <c r="C8" s="870"/>
      <c r="D8" s="827" t="s">
        <v>19</v>
      </c>
      <c r="E8" s="873"/>
      <c r="F8" s="466" t="s">
        <v>215</v>
      </c>
    </row>
    <row r="9" spans="2:18" ht="28.5" customHeight="1" thickBot="1" x14ac:dyDescent="0.25">
      <c r="B9" s="869"/>
      <c r="C9" s="865"/>
      <c r="D9" s="142">
        <v>45417</v>
      </c>
      <c r="E9" s="142">
        <v>45403</v>
      </c>
      <c r="F9" s="691" t="s">
        <v>12</v>
      </c>
    </row>
    <row r="10" spans="2:18" ht="30.75" customHeight="1" thickBot="1" x14ac:dyDescent="0.25">
      <c r="B10" s="154" t="s">
        <v>224</v>
      </c>
      <c r="C10" s="460" t="s">
        <v>225</v>
      </c>
      <c r="D10" s="137">
        <v>2534.4</v>
      </c>
      <c r="E10" s="137">
        <v>2577.11</v>
      </c>
      <c r="F10" s="481">
        <v>-1.6572827702348767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279.51</v>
      </c>
      <c r="E11" s="137">
        <v>282.60000000000002</v>
      </c>
      <c r="F11" s="481">
        <v>-1.0934182590233659</v>
      </c>
    </row>
    <row r="12" spans="2:18" ht="30.75" customHeight="1" thickBot="1" x14ac:dyDescent="0.25">
      <c r="B12" s="833" t="s">
        <v>48</v>
      </c>
      <c r="C12" s="456" t="s">
        <v>228</v>
      </c>
      <c r="D12" s="157">
        <v>2203.44</v>
      </c>
      <c r="E12" s="157">
        <v>2287.85</v>
      </c>
      <c r="F12" s="481">
        <v>-3.6894901326572924</v>
      </c>
    </row>
    <row r="13" spans="2:18" ht="31.5" customHeight="1" thickBot="1" x14ac:dyDescent="0.25">
      <c r="B13" s="854"/>
      <c r="C13" s="158" t="s">
        <v>229</v>
      </c>
      <c r="D13" s="157">
        <v>1836.76</v>
      </c>
      <c r="E13" s="157">
        <v>1900.98</v>
      </c>
      <c r="F13" s="481">
        <v>-3.3782575303264646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74" t="s">
        <v>75</v>
      </c>
      <c r="C5" s="874" t="s">
        <v>1</v>
      </c>
      <c r="D5" s="874"/>
      <c r="E5" s="874"/>
      <c r="F5" s="874"/>
      <c r="G5" s="874"/>
      <c r="H5" s="874"/>
    </row>
    <row r="6" spans="1:8" ht="13.5" customHeight="1" thickBot="1" x14ac:dyDescent="0.25">
      <c r="B6" s="874"/>
      <c r="C6" s="874"/>
      <c r="D6" s="874"/>
      <c r="E6" s="874"/>
      <c r="F6" s="874"/>
      <c r="G6" s="874"/>
      <c r="H6" s="874"/>
    </row>
    <row r="7" spans="1:8" ht="23.25" customHeight="1" thickBot="1" x14ac:dyDescent="0.25">
      <c r="B7" s="874"/>
      <c r="C7" s="875" t="s">
        <v>76</v>
      </c>
      <c r="D7" s="875"/>
      <c r="E7" s="467" t="s">
        <v>323</v>
      </c>
      <c r="F7" s="877" t="s">
        <v>77</v>
      </c>
      <c r="G7" s="877"/>
      <c r="H7" s="487" t="s">
        <v>323</v>
      </c>
    </row>
    <row r="8" spans="1:8" ht="15.75" thickBot="1" x14ac:dyDescent="0.25">
      <c r="B8" s="874"/>
      <c r="C8" s="776">
        <v>45417</v>
      </c>
      <c r="D8" s="777">
        <v>45403</v>
      </c>
      <c r="E8" s="692" t="s">
        <v>12</v>
      </c>
      <c r="F8" s="776">
        <v>45417</v>
      </c>
      <c r="G8" s="225">
        <v>45403</v>
      </c>
      <c r="H8" s="25" t="s">
        <v>12</v>
      </c>
    </row>
    <row r="9" spans="1:8" ht="27.75" customHeight="1" thickBot="1" x14ac:dyDescent="0.25">
      <c r="B9" s="781" t="s">
        <v>78</v>
      </c>
      <c r="C9" s="159">
        <v>2441.7600000000002</v>
      </c>
      <c r="D9" s="159">
        <v>2414.61</v>
      </c>
      <c r="E9" s="59">
        <v>1.1244051834457776</v>
      </c>
      <c r="F9" s="160">
        <v>565.06525965009723</v>
      </c>
      <c r="G9" s="60">
        <v>557.81412433294054</v>
      </c>
      <c r="H9" s="461">
        <v>1.2999196328755447</v>
      </c>
    </row>
    <row r="10" spans="1:8" ht="33.75" customHeight="1" thickBot="1" x14ac:dyDescent="0.25">
      <c r="B10" s="781" t="s">
        <v>133</v>
      </c>
      <c r="C10" s="778">
        <v>2507.31</v>
      </c>
      <c r="D10" s="778">
        <v>2554.25</v>
      </c>
      <c r="E10" s="59">
        <v>-1.8377214446510737</v>
      </c>
      <c r="F10" s="160">
        <v>580.23465703971112</v>
      </c>
      <c r="G10" s="60">
        <v>590.07323214821997</v>
      </c>
      <c r="H10" s="461">
        <v>-1.6673481480748658</v>
      </c>
    </row>
    <row r="11" spans="1:8" ht="28.5" customHeight="1" thickBot="1" x14ac:dyDescent="0.25">
      <c r="B11" s="57" t="s">
        <v>79</v>
      </c>
      <c r="C11" s="159">
        <v>1022.41</v>
      </c>
      <c r="D11" s="159">
        <v>1058.3</v>
      </c>
      <c r="E11" s="59">
        <v>-3.3912879145799857</v>
      </c>
      <c r="F11" s="160">
        <v>236.60325835416086</v>
      </c>
      <c r="G11" s="60">
        <v>244.48448725945431</v>
      </c>
      <c r="H11" s="461">
        <v>-3.223611033009901</v>
      </c>
    </row>
    <row r="12" spans="1:8" ht="22.5" customHeight="1" thickBot="1" x14ac:dyDescent="0.25">
      <c r="B12" s="57" t="s">
        <v>80</v>
      </c>
      <c r="C12" s="468">
        <v>1599.67</v>
      </c>
      <c r="D12" s="468">
        <v>1594.21</v>
      </c>
      <c r="E12" s="59">
        <v>0.34248938345638508</v>
      </c>
      <c r="F12" s="160">
        <v>370.19115060631304</v>
      </c>
      <c r="G12" s="60">
        <v>368.28840067456741</v>
      </c>
      <c r="H12" s="461">
        <v>0.5166467171544098</v>
      </c>
    </row>
    <row r="13" spans="1:8" ht="23.25" customHeight="1" thickBot="1" x14ac:dyDescent="0.25">
      <c r="B13" s="57" t="s">
        <v>81</v>
      </c>
      <c r="C13" s="160">
        <v>1957.66</v>
      </c>
      <c r="D13" s="160">
        <v>1928.36</v>
      </c>
      <c r="E13" s="59">
        <v>1.5194258333506288</v>
      </c>
      <c r="F13" s="160">
        <v>453.03619364991204</v>
      </c>
      <c r="G13" s="60">
        <v>445.48247741816243</v>
      </c>
      <c r="H13" s="461">
        <v>1.6956258920727725</v>
      </c>
    </row>
    <row r="14" spans="1:8" ht="34.5" customHeight="1" thickBot="1" x14ac:dyDescent="0.25">
      <c r="B14" s="57" t="s">
        <v>82</v>
      </c>
      <c r="C14" s="792">
        <v>2027.1</v>
      </c>
      <c r="D14" s="792">
        <v>2044.13</v>
      </c>
      <c r="E14" s="59">
        <v>-0.83311726749278181</v>
      </c>
      <c r="F14" s="160">
        <v>469.10580394334903</v>
      </c>
      <c r="G14" s="60">
        <v>472.22722757409844</v>
      </c>
      <c r="H14" s="461">
        <v>-0.66100035078125896</v>
      </c>
    </row>
    <row r="15" spans="1:8" ht="30.75" customHeight="1" thickBot="1" x14ac:dyDescent="0.25">
      <c r="B15" s="876" t="s">
        <v>83</v>
      </c>
      <c r="C15" s="876"/>
      <c r="D15" s="876"/>
      <c r="E15" s="876"/>
      <c r="F15" s="793">
        <v>4.3212000000000002</v>
      </c>
      <c r="G15" s="793">
        <v>4.3287000000000004</v>
      </c>
      <c r="H15" s="61" t="s">
        <v>324</v>
      </c>
    </row>
    <row r="16" spans="1:8" ht="19.5" thickBot="1" x14ac:dyDescent="0.25">
      <c r="B16" s="876"/>
      <c r="C16" s="876"/>
      <c r="D16" s="876"/>
      <c r="E16" s="876"/>
      <c r="F16" s="793">
        <v>4.3212000000000002</v>
      </c>
      <c r="G16" s="793">
        <v>4.3287000000000004</v>
      </c>
      <c r="H16" s="62">
        <v>-0.17326218033128382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O27" sqref="O27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78" t="s">
        <v>75</v>
      </c>
      <c r="C6" s="879" t="s">
        <v>138</v>
      </c>
      <c r="D6" s="879"/>
      <c r="E6" s="879"/>
      <c r="F6" s="879"/>
      <c r="G6" s="879"/>
      <c r="H6" s="879"/>
      <c r="I6" s="880" t="s">
        <v>139</v>
      </c>
      <c r="J6" s="880"/>
      <c r="K6" s="880"/>
      <c r="L6" s="880"/>
      <c r="M6" s="880"/>
    </row>
    <row r="7" spans="2:19" ht="38.25" customHeight="1" thickBot="1" x14ac:dyDescent="0.25">
      <c r="B7" s="878"/>
      <c r="C7" s="729" t="s">
        <v>325</v>
      </c>
      <c r="D7" s="730" t="s">
        <v>326</v>
      </c>
      <c r="E7" s="730" t="s">
        <v>140</v>
      </c>
      <c r="F7" s="731" t="s">
        <v>141</v>
      </c>
      <c r="G7" s="730" t="s">
        <v>142</v>
      </c>
      <c r="H7" s="732" t="s">
        <v>143</v>
      </c>
      <c r="I7" s="733" t="s">
        <v>327</v>
      </c>
      <c r="J7" s="730" t="s">
        <v>144</v>
      </c>
      <c r="K7" s="731" t="s">
        <v>141</v>
      </c>
      <c r="L7" s="730" t="s">
        <v>145</v>
      </c>
      <c r="M7" s="730" t="s">
        <v>146</v>
      </c>
      <c r="S7" s="489"/>
    </row>
    <row r="8" spans="2:19" ht="30" customHeight="1" thickBot="1" x14ac:dyDescent="0.25">
      <c r="B8" s="734" t="s">
        <v>312</v>
      </c>
      <c r="C8" s="735">
        <v>206.06</v>
      </c>
      <c r="D8" s="736"/>
      <c r="E8" s="736">
        <v>206.11</v>
      </c>
      <c r="F8" s="737">
        <v>207.92</v>
      </c>
      <c r="G8" s="736">
        <v>223.63</v>
      </c>
      <c r="H8" s="738">
        <v>197.16</v>
      </c>
      <c r="I8" s="739"/>
      <c r="J8" s="740">
        <v>99.975741109116484</v>
      </c>
      <c r="K8" s="741">
        <v>99.105425163524444</v>
      </c>
      <c r="L8" s="740">
        <v>92.143272369538977</v>
      </c>
      <c r="M8" s="740">
        <v>104.514100223169</v>
      </c>
    </row>
    <row r="9" spans="2:19" ht="30" customHeight="1" thickBot="1" x14ac:dyDescent="0.25">
      <c r="B9" s="734" t="s">
        <v>147</v>
      </c>
      <c r="C9" s="490">
        <v>1022.41</v>
      </c>
      <c r="D9" s="491">
        <v>1058.3</v>
      </c>
      <c r="E9" s="492">
        <v>1115.81</v>
      </c>
      <c r="F9" s="742">
        <v>1182.9000000000001</v>
      </c>
      <c r="G9" s="743">
        <v>1153.71</v>
      </c>
      <c r="H9" s="744">
        <v>1807.193</v>
      </c>
      <c r="I9" s="745">
        <v>96.608712085420024</v>
      </c>
      <c r="J9" s="740">
        <v>91.629399270485123</v>
      </c>
      <c r="K9" s="741">
        <v>86.432496407135005</v>
      </c>
      <c r="L9" s="740">
        <v>88.619323746868801</v>
      </c>
      <c r="M9" s="740">
        <v>56.574477656785966</v>
      </c>
    </row>
    <row r="10" spans="2:19" ht="30" customHeight="1" thickBot="1" x14ac:dyDescent="0.25">
      <c r="B10" s="734" t="s">
        <v>148</v>
      </c>
      <c r="C10" s="490">
        <v>1599.67</v>
      </c>
      <c r="D10" s="491">
        <v>1594.21</v>
      </c>
      <c r="E10" s="492">
        <v>1604.1</v>
      </c>
      <c r="F10" s="742">
        <v>1651.74</v>
      </c>
      <c r="G10" s="743">
        <v>1590.37</v>
      </c>
      <c r="H10" s="744">
        <v>2225.893</v>
      </c>
      <c r="I10" s="745">
        <v>100.34248938345638</v>
      </c>
      <c r="J10" s="740">
        <v>99.723832678760687</v>
      </c>
      <c r="K10" s="741">
        <v>96.847566808335458</v>
      </c>
      <c r="L10" s="740">
        <v>100.58476958192119</v>
      </c>
      <c r="M10" s="740">
        <v>71.866437425338958</v>
      </c>
    </row>
    <row r="11" spans="2:19" ht="30" customHeight="1" thickBot="1" x14ac:dyDescent="0.25">
      <c r="B11" s="734" t="s">
        <v>149</v>
      </c>
      <c r="C11" s="746">
        <v>2441.7600000000002</v>
      </c>
      <c r="D11" s="743">
        <v>2414.61</v>
      </c>
      <c r="E11" s="747">
        <v>2451.54</v>
      </c>
      <c r="F11" s="742">
        <v>2361.33</v>
      </c>
      <c r="G11" s="743">
        <v>2112.85</v>
      </c>
      <c r="H11" s="744">
        <v>3111.4319999999998</v>
      </c>
      <c r="I11" s="745">
        <v>101.12440518344577</v>
      </c>
      <c r="J11" s="740">
        <v>99.601067084363308</v>
      </c>
      <c r="K11" s="741">
        <v>103.40613129041685</v>
      </c>
      <c r="L11" s="740">
        <v>115.5671249733772</v>
      </c>
      <c r="M11" s="740">
        <v>78.477048510139397</v>
      </c>
    </row>
    <row r="12" spans="2:19" ht="30" customHeight="1" thickBot="1" x14ac:dyDescent="0.25">
      <c r="B12" s="734" t="s">
        <v>150</v>
      </c>
      <c r="C12" s="746">
        <v>2507.31</v>
      </c>
      <c r="D12" s="743">
        <v>2554.25</v>
      </c>
      <c r="E12" s="747">
        <v>2504.17</v>
      </c>
      <c r="F12" s="742">
        <v>2557.88</v>
      </c>
      <c r="G12" s="743">
        <v>2166.85</v>
      </c>
      <c r="H12" s="744">
        <v>3252.75</v>
      </c>
      <c r="I12" s="745">
        <v>98.162278555348934</v>
      </c>
      <c r="J12" s="740">
        <v>100.12539084806542</v>
      </c>
      <c r="K12" s="741">
        <v>98.022972148810723</v>
      </c>
      <c r="L12" s="740">
        <v>115.71220896693357</v>
      </c>
      <c r="M12" s="740">
        <v>77.082776112520179</v>
      </c>
    </row>
    <row r="13" spans="2:19" ht="30" customHeight="1" thickBot="1" x14ac:dyDescent="0.25">
      <c r="B13" s="734" t="s">
        <v>81</v>
      </c>
      <c r="C13" s="493">
        <v>1957.66</v>
      </c>
      <c r="D13" s="494">
        <v>1928.36</v>
      </c>
      <c r="E13" s="495">
        <v>1983.5</v>
      </c>
      <c r="F13" s="742">
        <v>2096.11</v>
      </c>
      <c r="G13" s="743">
        <v>2021.65</v>
      </c>
      <c r="H13" s="744">
        <v>2115.8710000000001</v>
      </c>
      <c r="I13" s="745">
        <v>101.51942583335062</v>
      </c>
      <c r="J13" s="740">
        <v>98.697252331736834</v>
      </c>
      <c r="K13" s="741">
        <v>93.394907709996133</v>
      </c>
      <c r="L13" s="740">
        <v>96.834763683130106</v>
      </c>
      <c r="M13" s="740">
        <v>92.522653791275545</v>
      </c>
    </row>
    <row r="14" spans="2:19" ht="30" customHeight="1" thickBot="1" x14ac:dyDescent="0.25">
      <c r="B14" s="734" t="s">
        <v>82</v>
      </c>
      <c r="C14" s="748">
        <v>2027.1</v>
      </c>
      <c r="D14" s="749">
        <v>2044.13</v>
      </c>
      <c r="E14" s="750">
        <v>2076.8000000000002</v>
      </c>
      <c r="F14" s="742">
        <v>2180.4299999999998</v>
      </c>
      <c r="G14" s="743">
        <v>2168.58</v>
      </c>
      <c r="H14" s="744">
        <v>2083.4140000000002</v>
      </c>
      <c r="I14" s="745">
        <v>99.166882732507219</v>
      </c>
      <c r="J14" s="740">
        <v>97.606895223420636</v>
      </c>
      <c r="K14" s="741">
        <v>92.967900826901129</v>
      </c>
      <c r="L14" s="740">
        <v>93.475915114960017</v>
      </c>
      <c r="M14" s="740">
        <v>97.297032658895432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5" sqref="Y3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271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G81" sqref="G8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296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9" t="s">
        <v>175</v>
      </c>
      <c r="D14" s="470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1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2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3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/>
      <c r="H23" s="184"/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2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3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/>
      <c r="H32" s="184"/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2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3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/>
      <c r="H41" s="184"/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2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3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4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/>
      <c r="H50" s="184"/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2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3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/>
      <c r="H59" s="184"/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2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3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4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/>
      <c r="H68" s="184"/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2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3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/>
      <c r="H77" s="184"/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3" sqref="U7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3" sqref="V6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5"/>
      <c r="CF9" s="58"/>
      <c r="CG9" s="483" t="s">
        <v>305</v>
      </c>
      <c r="CH9" s="484" t="s">
        <v>306</v>
      </c>
    </row>
    <row r="10" spans="2:86" x14ac:dyDescent="0.2">
      <c r="CF10" s="758" t="s">
        <v>159</v>
      </c>
      <c r="CG10" s="759">
        <v>65.02</v>
      </c>
      <c r="CH10" s="760">
        <v>65.36</v>
      </c>
    </row>
    <row r="11" spans="2:86" x14ac:dyDescent="0.2">
      <c r="Z11" s="9"/>
      <c r="CF11" s="761" t="s">
        <v>160</v>
      </c>
      <c r="CG11" s="762">
        <v>55.77</v>
      </c>
      <c r="CH11" s="763">
        <v>60.55</v>
      </c>
    </row>
    <row r="12" spans="2:86" x14ac:dyDescent="0.2">
      <c r="CF12" s="761" t="s">
        <v>135</v>
      </c>
      <c r="CG12" s="762">
        <v>52.62</v>
      </c>
      <c r="CH12" s="763">
        <v>56.12</v>
      </c>
    </row>
    <row r="13" spans="2:86" x14ac:dyDescent="0.2">
      <c r="CF13" s="761" t="s">
        <v>113</v>
      </c>
      <c r="CG13" s="762">
        <v>50</v>
      </c>
      <c r="CH13" s="763">
        <v>58.54</v>
      </c>
    </row>
    <row r="14" spans="2:86" x14ac:dyDescent="0.2">
      <c r="CF14" s="761" t="s">
        <v>111</v>
      </c>
      <c r="CG14" s="762">
        <v>48.58</v>
      </c>
      <c r="CH14" s="763">
        <v>57.4</v>
      </c>
    </row>
    <row r="15" spans="2:86" x14ac:dyDescent="0.2">
      <c r="CF15" s="761" t="s">
        <v>116</v>
      </c>
      <c r="CG15" s="762">
        <v>48.45</v>
      </c>
      <c r="CH15" s="763">
        <v>57.46</v>
      </c>
    </row>
    <row r="16" spans="2:86" x14ac:dyDescent="0.2">
      <c r="CF16" s="761" t="s">
        <v>156</v>
      </c>
      <c r="CG16" s="762">
        <v>48.39</v>
      </c>
      <c r="CH16" s="763">
        <v>51.47</v>
      </c>
    </row>
    <row r="17" spans="3:86" ht="15" x14ac:dyDescent="0.25">
      <c r="CF17" s="764" t="s">
        <v>70</v>
      </c>
      <c r="CG17" s="765">
        <v>47.65</v>
      </c>
      <c r="CH17" s="766">
        <v>48.06</v>
      </c>
    </row>
    <row r="18" spans="3:86" x14ac:dyDescent="0.2">
      <c r="CF18" s="761" t="s">
        <v>123</v>
      </c>
      <c r="CG18" s="762">
        <v>47.57</v>
      </c>
      <c r="CH18" s="763">
        <v>55.07</v>
      </c>
    </row>
    <row r="19" spans="3:86" x14ac:dyDescent="0.2">
      <c r="CF19" s="761" t="s">
        <v>68</v>
      </c>
      <c r="CG19" s="762">
        <v>46.84</v>
      </c>
      <c r="CH19" s="763">
        <v>49.95</v>
      </c>
    </row>
    <row r="20" spans="3:86" x14ac:dyDescent="0.2">
      <c r="CF20" s="761" t="s">
        <v>117</v>
      </c>
      <c r="CG20" s="762">
        <v>46.61</v>
      </c>
      <c r="CH20" s="763">
        <v>49.12</v>
      </c>
    </row>
    <row r="21" spans="3:86" ht="15.75" x14ac:dyDescent="0.25">
      <c r="CF21" s="767" t="s">
        <v>163</v>
      </c>
      <c r="CG21" s="768">
        <v>46.42</v>
      </c>
      <c r="CH21" s="769">
        <v>53.34</v>
      </c>
    </row>
    <row r="22" spans="3:86" x14ac:dyDescent="0.2">
      <c r="CF22" s="761" t="s">
        <v>202</v>
      </c>
      <c r="CG22" s="762">
        <v>46</v>
      </c>
      <c r="CH22" s="763">
        <v>56</v>
      </c>
    </row>
    <row r="23" spans="3:86" x14ac:dyDescent="0.2">
      <c r="CF23" s="761" t="s">
        <v>124</v>
      </c>
      <c r="CG23" s="762">
        <v>45.87</v>
      </c>
      <c r="CH23" s="763">
        <v>56.85</v>
      </c>
    </row>
    <row r="24" spans="3:86" x14ac:dyDescent="0.2">
      <c r="CF24" s="761" t="s">
        <v>69</v>
      </c>
      <c r="CG24" s="762">
        <v>45.75</v>
      </c>
      <c r="CH24" s="763">
        <v>54.08</v>
      </c>
    </row>
    <row r="25" spans="3:86" x14ac:dyDescent="0.2">
      <c r="CF25" s="761" t="s">
        <v>121</v>
      </c>
      <c r="CG25" s="762">
        <v>45.21</v>
      </c>
      <c r="CH25" s="763">
        <v>57.36</v>
      </c>
    </row>
    <row r="26" spans="3:86" ht="14.25" x14ac:dyDescent="0.2">
      <c r="C26" s="4" t="s">
        <v>200</v>
      </c>
      <c r="CF26" s="761" t="s">
        <v>161</v>
      </c>
      <c r="CG26" s="762">
        <v>44.78</v>
      </c>
      <c r="CH26" s="763">
        <v>51.49</v>
      </c>
    </row>
    <row r="27" spans="3:86" x14ac:dyDescent="0.2">
      <c r="CF27" s="761" t="s">
        <v>112</v>
      </c>
      <c r="CG27" s="762">
        <v>44.67</v>
      </c>
      <c r="CH27" s="763">
        <v>54.38</v>
      </c>
    </row>
    <row r="28" spans="3:86" x14ac:dyDescent="0.2">
      <c r="CF28" s="761" t="s">
        <v>120</v>
      </c>
      <c r="CG28" s="762">
        <v>44.66</v>
      </c>
      <c r="CH28" s="763">
        <v>49.45</v>
      </c>
    </row>
    <row r="29" spans="3:86" x14ac:dyDescent="0.2">
      <c r="CF29" s="761" t="s">
        <v>71</v>
      </c>
      <c r="CG29" s="762">
        <v>44.11</v>
      </c>
      <c r="CH29" s="763">
        <v>49.7</v>
      </c>
    </row>
    <row r="30" spans="3:86" x14ac:dyDescent="0.2">
      <c r="CF30" s="761" t="s">
        <v>128</v>
      </c>
      <c r="CG30" s="762">
        <v>43.82</v>
      </c>
      <c r="CH30" s="763">
        <v>54.01</v>
      </c>
    </row>
    <row r="31" spans="3:86" x14ac:dyDescent="0.2">
      <c r="CF31" s="761" t="s">
        <v>127</v>
      </c>
      <c r="CG31" s="762">
        <v>43.8</v>
      </c>
      <c r="CH31" s="763">
        <v>54.13</v>
      </c>
    </row>
    <row r="32" spans="3:86" x14ac:dyDescent="0.2">
      <c r="CF32" s="761" t="s">
        <v>152</v>
      </c>
      <c r="CG32" s="762">
        <v>42.98</v>
      </c>
      <c r="CH32" s="763">
        <v>49.18</v>
      </c>
    </row>
    <row r="33" spans="2:86" x14ac:dyDescent="0.2">
      <c r="CF33" s="761" t="s">
        <v>72</v>
      </c>
      <c r="CG33" s="762">
        <v>42.5</v>
      </c>
      <c r="CH33" s="763">
        <v>52.88</v>
      </c>
    </row>
    <row r="34" spans="2:86" ht="13.5" customHeight="1" x14ac:dyDescent="0.2">
      <c r="CF34" s="761" t="s">
        <v>162</v>
      </c>
      <c r="CG34" s="762">
        <v>42.4</v>
      </c>
      <c r="CH34" s="763">
        <v>56.32</v>
      </c>
    </row>
    <row r="35" spans="2:86" x14ac:dyDescent="0.2">
      <c r="CF35" s="761" t="s">
        <v>114</v>
      </c>
      <c r="CG35" s="762">
        <v>42.2</v>
      </c>
      <c r="CH35" s="763">
        <v>36.840000000000003</v>
      </c>
    </row>
    <row r="36" spans="2:86" ht="13.5" thickBot="1" x14ac:dyDescent="0.25">
      <c r="CF36" s="770" t="s">
        <v>129</v>
      </c>
      <c r="CG36" s="771">
        <v>39.369999999999997</v>
      </c>
      <c r="CH36" s="772">
        <v>34.01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3" t="s">
        <v>289</v>
      </c>
      <c r="CH41" s="754" t="s">
        <v>272</v>
      </c>
    </row>
    <row r="42" spans="2:86" x14ac:dyDescent="0.2">
      <c r="CF42" s="476" t="s">
        <v>159</v>
      </c>
      <c r="CG42" s="496">
        <v>64.23</v>
      </c>
      <c r="CH42" s="496">
        <v>60.1</v>
      </c>
    </row>
    <row r="43" spans="2:86" x14ac:dyDescent="0.2">
      <c r="B43" s="8"/>
      <c r="C43" s="8"/>
      <c r="D43" s="8"/>
      <c r="E43" s="8"/>
      <c r="CF43" s="751" t="s">
        <v>113</v>
      </c>
      <c r="CG43" s="31">
        <v>53.05</v>
      </c>
      <c r="CH43" s="31">
        <v>45.26</v>
      </c>
    </row>
    <row r="44" spans="2:86" x14ac:dyDescent="0.2">
      <c r="CF44" s="751" t="s">
        <v>135</v>
      </c>
      <c r="CG44" s="31">
        <v>52.51</v>
      </c>
      <c r="CH44" s="31">
        <v>52.5</v>
      </c>
    </row>
    <row r="45" spans="2:86" x14ac:dyDescent="0.2">
      <c r="CF45" s="751" t="s">
        <v>123</v>
      </c>
      <c r="CG45" s="31">
        <v>52.4</v>
      </c>
      <c r="CH45" s="31">
        <v>48.94</v>
      </c>
    </row>
    <row r="46" spans="2:86" x14ac:dyDescent="0.2">
      <c r="CF46" s="751" t="s">
        <v>111</v>
      </c>
      <c r="CG46" s="31">
        <v>51.85</v>
      </c>
      <c r="CH46" s="31">
        <v>48.66</v>
      </c>
    </row>
    <row r="47" spans="2:86" x14ac:dyDescent="0.2">
      <c r="CF47" s="751" t="s">
        <v>116</v>
      </c>
      <c r="CG47" s="31">
        <v>51.63</v>
      </c>
      <c r="CH47" s="31">
        <v>50.45</v>
      </c>
    </row>
    <row r="48" spans="2:86" x14ac:dyDescent="0.2">
      <c r="CF48" s="751" t="s">
        <v>127</v>
      </c>
      <c r="CG48" s="31">
        <v>48.81</v>
      </c>
      <c r="CH48" s="31">
        <v>41.86</v>
      </c>
    </row>
    <row r="49" spans="84:86" x14ac:dyDescent="0.2">
      <c r="CF49" s="751" t="s">
        <v>68</v>
      </c>
      <c r="CG49" s="31">
        <v>47.3</v>
      </c>
      <c r="CH49" s="31">
        <v>44.52</v>
      </c>
    </row>
    <row r="50" spans="84:86" x14ac:dyDescent="0.2">
      <c r="CF50" s="751" t="s">
        <v>124</v>
      </c>
      <c r="CG50" s="31">
        <v>46.58</v>
      </c>
      <c r="CH50" s="31">
        <v>47.44</v>
      </c>
    </row>
    <row r="51" spans="84:86" x14ac:dyDescent="0.2">
      <c r="CF51" s="751" t="s">
        <v>202</v>
      </c>
      <c r="CG51" s="31">
        <v>46.23</v>
      </c>
      <c r="CH51" s="31">
        <v>55.19</v>
      </c>
    </row>
    <row r="52" spans="84:86" x14ac:dyDescent="0.2">
      <c r="CF52" s="751" t="s">
        <v>121</v>
      </c>
      <c r="CG52" s="31">
        <v>46.22</v>
      </c>
      <c r="CH52" s="31">
        <v>53.76</v>
      </c>
    </row>
    <row r="53" spans="84:86" x14ac:dyDescent="0.2">
      <c r="CF53" s="751" t="s">
        <v>69</v>
      </c>
      <c r="CG53" s="31">
        <v>45.93</v>
      </c>
      <c r="CH53" s="31">
        <v>53.13</v>
      </c>
    </row>
    <row r="54" spans="84:86" x14ac:dyDescent="0.2">
      <c r="CF54" s="751" t="s">
        <v>162</v>
      </c>
      <c r="CG54" s="31">
        <v>45.88</v>
      </c>
      <c r="CH54" s="31">
        <v>43.4</v>
      </c>
    </row>
    <row r="55" spans="84:86" x14ac:dyDescent="0.2">
      <c r="CF55" s="752" t="s">
        <v>70</v>
      </c>
      <c r="CG55" s="753">
        <v>45.72</v>
      </c>
      <c r="CH55" s="753">
        <v>49.09</v>
      </c>
    </row>
    <row r="56" spans="84:86" x14ac:dyDescent="0.2">
      <c r="CF56" s="751" t="s">
        <v>161</v>
      </c>
      <c r="CG56" s="31">
        <v>45.67</v>
      </c>
      <c r="CH56" s="31">
        <v>45.51</v>
      </c>
    </row>
    <row r="57" spans="84:86" x14ac:dyDescent="0.2">
      <c r="CF57" s="751" t="s">
        <v>72</v>
      </c>
      <c r="CG57" s="31">
        <v>45.12</v>
      </c>
      <c r="CH57" s="31">
        <v>45.96</v>
      </c>
    </row>
    <row r="58" spans="84:86" x14ac:dyDescent="0.2">
      <c r="CF58" s="751" t="s">
        <v>71</v>
      </c>
      <c r="CG58" s="31">
        <v>44.53</v>
      </c>
      <c r="CH58" s="31">
        <v>43.62</v>
      </c>
    </row>
    <row r="59" spans="84:86" x14ac:dyDescent="0.2">
      <c r="CF59" s="751" t="s">
        <v>112</v>
      </c>
      <c r="CG59" s="31">
        <v>44.07</v>
      </c>
      <c r="CH59" s="31">
        <v>57.62</v>
      </c>
    </row>
    <row r="60" spans="84:86" x14ac:dyDescent="0.2">
      <c r="CF60" s="751" t="s">
        <v>152</v>
      </c>
      <c r="CG60" s="31">
        <v>43.69</v>
      </c>
      <c r="CH60" s="31">
        <v>46.4</v>
      </c>
    </row>
    <row r="61" spans="84:86" x14ac:dyDescent="0.2">
      <c r="CF61" s="751" t="s">
        <v>128</v>
      </c>
      <c r="CG61" s="31">
        <v>42.93</v>
      </c>
      <c r="CH61" s="31">
        <v>50.64</v>
      </c>
    </row>
    <row r="62" spans="84:86" x14ac:dyDescent="0.2">
      <c r="CF62" s="751" t="s">
        <v>117</v>
      </c>
      <c r="CG62" s="31">
        <v>42.74</v>
      </c>
      <c r="CH62" s="31">
        <v>53.24</v>
      </c>
    </row>
    <row r="63" spans="84:86" x14ac:dyDescent="0.2">
      <c r="CF63" s="751" t="s">
        <v>114</v>
      </c>
      <c r="CG63" s="31">
        <v>37.93</v>
      </c>
      <c r="CH63" s="31">
        <v>50.78</v>
      </c>
    </row>
    <row r="64" spans="84:86" ht="13.5" thickBot="1" x14ac:dyDescent="0.25">
      <c r="CF64" s="751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54">
        <v>46.98</v>
      </c>
      <c r="CH65" s="754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81" t="s">
        <v>165</v>
      </c>
      <c r="C78" s="882"/>
      <c r="D78" s="882"/>
      <c r="E78" s="882"/>
      <c r="F78" s="882"/>
      <c r="G78" s="882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1" sqref="U1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299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297</v>
      </c>
      <c r="E9" s="306" t="s">
        <v>298</v>
      </c>
      <c r="F9" s="243" t="s">
        <v>297</v>
      </c>
      <c r="G9" s="306" t="s">
        <v>298</v>
      </c>
      <c r="H9" s="243" t="s">
        <v>297</v>
      </c>
      <c r="I9" s="306" t="s">
        <v>298</v>
      </c>
      <c r="J9" s="246" t="s">
        <v>297</v>
      </c>
      <c r="K9" s="317" t="s">
        <v>298</v>
      </c>
      <c r="L9" s="247" t="s">
        <v>297</v>
      </c>
      <c r="M9" s="317" t="s">
        <v>298</v>
      </c>
      <c r="N9" s="248" t="s">
        <v>297</v>
      </c>
      <c r="O9" s="318" t="s">
        <v>298</v>
      </c>
      <c r="P9" s="243" t="s">
        <v>297</v>
      </c>
      <c r="Q9" s="306" t="s">
        <v>298</v>
      </c>
      <c r="R9" s="243" t="s">
        <v>297</v>
      </c>
      <c r="S9" s="313" t="s">
        <v>298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515161.67799999996</v>
      </c>
      <c r="E10" s="307">
        <f t="shared" si="0"/>
        <v>480561.962</v>
      </c>
      <c r="F10" s="253">
        <f>SUM(F11:F16)</f>
        <v>2414708.0079999999</v>
      </c>
      <c r="G10" s="310">
        <f>SUM(G11:G16)</f>
        <v>2092873.7250000001</v>
      </c>
      <c r="H10" s="254">
        <f t="shared" si="0"/>
        <v>275999.33999999997</v>
      </c>
      <c r="I10" s="314">
        <f t="shared" si="0"/>
        <v>274738.58199999999</v>
      </c>
      <c r="J10" s="252">
        <f t="shared" si="0"/>
        <v>227974.82500000001</v>
      </c>
      <c r="K10" s="310">
        <f t="shared" si="0"/>
        <v>237397.109</v>
      </c>
      <c r="L10" s="253">
        <f t="shared" si="0"/>
        <v>1068589.068</v>
      </c>
      <c r="M10" s="310">
        <f t="shared" si="0"/>
        <v>1033849.561</v>
      </c>
      <c r="N10" s="255">
        <f t="shared" si="0"/>
        <v>93739.721000000005</v>
      </c>
      <c r="O10" s="319">
        <f t="shared" si="0"/>
        <v>93086.577999999994</v>
      </c>
      <c r="P10" s="252">
        <f>SUM(P11:P16)</f>
        <v>287186.853</v>
      </c>
      <c r="Q10" s="319">
        <f>SUM(Q11:Q16)</f>
        <v>243164.85299999994</v>
      </c>
      <c r="R10" s="256">
        <f>SUM(R11:R16)</f>
        <v>1346118.94</v>
      </c>
      <c r="S10" s="319">
        <f>SUM(S11:S16)</f>
        <v>1059024.1639999999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91214.73</v>
      </c>
      <c r="E11" s="308">
        <v>93674.073999999993</v>
      </c>
      <c r="F11" s="260">
        <v>427530.72200000001</v>
      </c>
      <c r="G11" s="311">
        <v>407979.12099999998</v>
      </c>
      <c r="H11" s="261">
        <v>126925.476</v>
      </c>
      <c r="I11" s="315">
        <v>136722.068</v>
      </c>
      <c r="J11" s="259">
        <v>40468.805999999997</v>
      </c>
      <c r="K11" s="308">
        <v>32555.474999999999</v>
      </c>
      <c r="L11" s="260">
        <v>189638.39199999999</v>
      </c>
      <c r="M11" s="311">
        <v>141770.652</v>
      </c>
      <c r="N11" s="261">
        <v>32413.67</v>
      </c>
      <c r="O11" s="315">
        <v>22212.2</v>
      </c>
      <c r="P11" s="259">
        <f t="shared" ref="P11:P16" si="1">D11-J11</f>
        <v>50745.923999999999</v>
      </c>
      <c r="Q11" s="315">
        <f t="shared" ref="Q11:Q16" si="2">E11-K11</f>
        <v>61118.598999999995</v>
      </c>
      <c r="R11" s="262">
        <f t="shared" ref="R11:S16" si="3">F11-L11</f>
        <v>237892.33000000002</v>
      </c>
      <c r="S11" s="320">
        <f t="shared" si="3"/>
        <v>266208.46899999998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80840.78</v>
      </c>
      <c r="E12" s="308">
        <v>71130.347999999998</v>
      </c>
      <c r="F12" s="260">
        <v>379081.53899999999</v>
      </c>
      <c r="G12" s="311">
        <v>309774.47200000001</v>
      </c>
      <c r="H12" s="261">
        <v>27062.305</v>
      </c>
      <c r="I12" s="315">
        <v>26389.101999999999</v>
      </c>
      <c r="J12" s="259">
        <v>52989.822999999997</v>
      </c>
      <c r="K12" s="308">
        <v>53290.366999999998</v>
      </c>
      <c r="L12" s="260">
        <v>248429.413</v>
      </c>
      <c r="M12" s="311">
        <v>232096.05300000001</v>
      </c>
      <c r="N12" s="261">
        <v>20911.069</v>
      </c>
      <c r="O12" s="315">
        <v>24135.239000000001</v>
      </c>
      <c r="P12" s="259">
        <f t="shared" si="1"/>
        <v>27850.957000000002</v>
      </c>
      <c r="Q12" s="315">
        <f t="shared" si="2"/>
        <v>17839.981</v>
      </c>
      <c r="R12" s="262">
        <f t="shared" si="3"/>
        <v>130652.12599999999</v>
      </c>
      <c r="S12" s="320">
        <f t="shared" si="3"/>
        <v>77678.418999999994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35924.154000000002</v>
      </c>
      <c r="E13" s="308">
        <v>37069.552000000003</v>
      </c>
      <c r="F13" s="260">
        <v>168364.24</v>
      </c>
      <c r="G13" s="311">
        <v>161429.285</v>
      </c>
      <c r="H13" s="261">
        <v>22002.639999999999</v>
      </c>
      <c r="I13" s="315">
        <v>21937.162</v>
      </c>
      <c r="J13" s="259">
        <v>15545.641</v>
      </c>
      <c r="K13" s="308">
        <v>16725.760999999999</v>
      </c>
      <c r="L13" s="260">
        <v>72849.362999999998</v>
      </c>
      <c r="M13" s="311">
        <v>72834.576000000001</v>
      </c>
      <c r="N13" s="261">
        <v>9465.35</v>
      </c>
      <c r="O13" s="315">
        <v>10059.745999999999</v>
      </c>
      <c r="P13" s="259">
        <f t="shared" si="1"/>
        <v>20378.513000000003</v>
      </c>
      <c r="Q13" s="315">
        <f t="shared" si="2"/>
        <v>20343.791000000005</v>
      </c>
      <c r="R13" s="262">
        <f t="shared" si="3"/>
        <v>95514.876999999993</v>
      </c>
      <c r="S13" s="320">
        <f t="shared" si="3"/>
        <v>88594.709000000003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38814.317999999999</v>
      </c>
      <c r="E14" s="308">
        <v>31784.274000000001</v>
      </c>
      <c r="F14" s="260">
        <v>181925.56599999999</v>
      </c>
      <c r="G14" s="311">
        <v>138410.60800000001</v>
      </c>
      <c r="H14" s="261">
        <v>40219.373</v>
      </c>
      <c r="I14" s="315">
        <v>34156.22</v>
      </c>
      <c r="J14" s="259">
        <v>9613.7549999999992</v>
      </c>
      <c r="K14" s="308">
        <v>12811.348</v>
      </c>
      <c r="L14" s="260">
        <v>45067.856</v>
      </c>
      <c r="M14" s="311">
        <v>55798.411999999997</v>
      </c>
      <c r="N14" s="261">
        <v>11591.286</v>
      </c>
      <c r="O14" s="315">
        <v>13144.723</v>
      </c>
      <c r="P14" s="259">
        <f t="shared" si="1"/>
        <v>29200.563000000002</v>
      </c>
      <c r="Q14" s="315">
        <f t="shared" si="2"/>
        <v>18972.925999999999</v>
      </c>
      <c r="R14" s="262">
        <f t="shared" si="3"/>
        <v>136857.71</v>
      </c>
      <c r="S14" s="320">
        <f t="shared" si="3"/>
        <v>82612.196000000011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81129.289999999994</v>
      </c>
      <c r="E15" s="308">
        <v>64965.392999999996</v>
      </c>
      <c r="F15" s="260">
        <v>380204.19</v>
      </c>
      <c r="G15" s="311">
        <v>282996.08299999998</v>
      </c>
      <c r="H15" s="261">
        <v>15927.968999999999</v>
      </c>
      <c r="I15" s="315">
        <v>11989.761</v>
      </c>
      <c r="J15" s="259">
        <v>17703.262999999999</v>
      </c>
      <c r="K15" s="308">
        <v>19482.937000000002</v>
      </c>
      <c r="L15" s="260">
        <v>83004.725999999995</v>
      </c>
      <c r="M15" s="311">
        <v>84845.490999999995</v>
      </c>
      <c r="N15" s="261">
        <v>2585.1779999999999</v>
      </c>
      <c r="O15" s="315">
        <v>3256.1729999999998</v>
      </c>
      <c r="P15" s="259">
        <f t="shared" si="1"/>
        <v>63426.026999999995</v>
      </c>
      <c r="Q15" s="315">
        <f t="shared" si="2"/>
        <v>45482.455999999991</v>
      </c>
      <c r="R15" s="262">
        <f t="shared" si="3"/>
        <v>297199.46400000004</v>
      </c>
      <c r="S15" s="320">
        <f t="shared" si="3"/>
        <v>198150.592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187238.40599999999</v>
      </c>
      <c r="E16" s="309">
        <v>181938.321</v>
      </c>
      <c r="F16" s="266">
        <v>877601.75100000005</v>
      </c>
      <c r="G16" s="312">
        <v>792284.15599999996</v>
      </c>
      <c r="H16" s="267">
        <v>43861.576999999997</v>
      </c>
      <c r="I16" s="316">
        <v>43544.269</v>
      </c>
      <c r="J16" s="265">
        <v>91653.536999999997</v>
      </c>
      <c r="K16" s="309">
        <v>102531.22100000001</v>
      </c>
      <c r="L16" s="266">
        <v>429599.31800000003</v>
      </c>
      <c r="M16" s="312">
        <v>446504.37699999998</v>
      </c>
      <c r="N16" s="267">
        <v>16773.168000000001</v>
      </c>
      <c r="O16" s="316">
        <v>20278.496999999999</v>
      </c>
      <c r="P16" s="265">
        <f t="shared" si="1"/>
        <v>95584.868999999992</v>
      </c>
      <c r="Q16" s="316">
        <f t="shared" si="2"/>
        <v>79407.099999999991</v>
      </c>
      <c r="R16" s="268">
        <f t="shared" si="3"/>
        <v>448002.43300000002</v>
      </c>
      <c r="S16" s="321">
        <f t="shared" si="3"/>
        <v>345779.77899999998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297</v>
      </c>
      <c r="E21" s="306" t="s">
        <v>298</v>
      </c>
      <c r="F21" s="244" t="s">
        <v>297</v>
      </c>
      <c r="G21" s="306" t="s">
        <v>298</v>
      </c>
      <c r="H21" s="245" t="s">
        <v>297</v>
      </c>
      <c r="I21" s="322" t="s">
        <v>298</v>
      </c>
      <c r="J21" s="281" t="s">
        <v>297</v>
      </c>
      <c r="K21" s="317" t="s">
        <v>298</v>
      </c>
      <c r="L21" s="247" t="s">
        <v>297</v>
      </c>
      <c r="M21" s="317" t="s">
        <v>298</v>
      </c>
      <c r="N21" s="248" t="s">
        <v>297</v>
      </c>
      <c r="O21" s="326" t="s">
        <v>298</v>
      </c>
      <c r="P21" s="280" t="s">
        <v>297</v>
      </c>
      <c r="Q21" s="306" t="s">
        <v>298</v>
      </c>
      <c r="R21" s="282" t="s">
        <v>297</v>
      </c>
      <c r="S21" s="313" t="s">
        <v>298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31781.317999999999</v>
      </c>
      <c r="E22" s="310">
        <f t="shared" si="4"/>
        <v>19290.815000000002</v>
      </c>
      <c r="F22" s="253">
        <f t="shared" si="4"/>
        <v>148969.54200000002</v>
      </c>
      <c r="G22" s="310">
        <f t="shared" si="4"/>
        <v>84015.458999999988</v>
      </c>
      <c r="H22" s="255">
        <f t="shared" si="4"/>
        <v>13998.326000000001</v>
      </c>
      <c r="I22" s="323">
        <f t="shared" si="4"/>
        <v>9856.2919999999995</v>
      </c>
      <c r="J22" s="284">
        <f t="shared" si="4"/>
        <v>25551.97</v>
      </c>
      <c r="K22" s="310">
        <f>SUM(K23:K28)</f>
        <v>20038.082999999999</v>
      </c>
      <c r="L22" s="253">
        <f>SUM(L23:L28)</f>
        <v>119766.29999999999</v>
      </c>
      <c r="M22" s="310">
        <f>SUM(M23:M28)</f>
        <v>87218.013999999996</v>
      </c>
      <c r="N22" s="255">
        <f t="shared" si="4"/>
        <v>7665.9449999999997</v>
      </c>
      <c r="O22" s="307">
        <f t="shared" si="4"/>
        <v>6065.4750000000004</v>
      </c>
      <c r="P22" s="252">
        <f t="shared" si="4"/>
        <v>6229.3480000000009</v>
      </c>
      <c r="Q22" s="314">
        <f t="shared" si="4"/>
        <v>-747.26800000000003</v>
      </c>
      <c r="R22" s="557">
        <f t="shared" si="4"/>
        <v>29203.242000000013</v>
      </c>
      <c r="S22" s="554">
        <f t="shared" si="4"/>
        <v>-3202.5550000000003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1095.9829999999999</v>
      </c>
      <c r="E23" s="308">
        <v>1506.057</v>
      </c>
      <c r="F23" s="286">
        <v>5133.6620000000003</v>
      </c>
      <c r="G23" s="311">
        <v>6562.66</v>
      </c>
      <c r="H23" s="261">
        <v>716.654</v>
      </c>
      <c r="I23" s="324">
        <v>837.26099999999997</v>
      </c>
      <c r="J23" s="287">
        <v>1255.0989999999999</v>
      </c>
      <c r="K23" s="311">
        <v>1796.4280000000001</v>
      </c>
      <c r="L23" s="260">
        <v>5883.54</v>
      </c>
      <c r="M23" s="311">
        <v>7803.9189999999999</v>
      </c>
      <c r="N23" s="286">
        <v>1030.9639999999999</v>
      </c>
      <c r="O23" s="327">
        <v>1078.6369999999999</v>
      </c>
      <c r="P23" s="259">
        <f t="shared" ref="P23:P28" si="5">D23-J23</f>
        <v>-159.11599999999999</v>
      </c>
      <c r="Q23" s="560">
        <f t="shared" ref="Q23:Q28" si="6">E23-K23</f>
        <v>-290.37100000000009</v>
      </c>
      <c r="R23" s="558">
        <f t="shared" ref="P23:S28" si="7">F23-L23</f>
        <v>-749.8779999999997</v>
      </c>
      <c r="S23" s="555">
        <f t="shared" si="7"/>
        <v>-1241.259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7496.5290000000005</v>
      </c>
      <c r="E24" s="308">
        <v>2816.8470000000002</v>
      </c>
      <c r="F24" s="286">
        <v>35120.631000000001</v>
      </c>
      <c r="G24" s="311">
        <v>12242.541999999999</v>
      </c>
      <c r="H24" s="261">
        <v>2850.6350000000002</v>
      </c>
      <c r="I24" s="324">
        <v>1037.441</v>
      </c>
      <c r="J24" s="287">
        <v>7035.9229999999998</v>
      </c>
      <c r="K24" s="311">
        <v>3860.7550000000001</v>
      </c>
      <c r="L24" s="260">
        <v>32972.885999999999</v>
      </c>
      <c r="M24" s="311">
        <v>16790.715</v>
      </c>
      <c r="N24" s="286">
        <v>2452.5169999999998</v>
      </c>
      <c r="O24" s="327">
        <v>1200.424</v>
      </c>
      <c r="P24" s="259">
        <f t="shared" si="5"/>
        <v>460.60600000000068</v>
      </c>
      <c r="Q24" s="560">
        <f t="shared" si="6"/>
        <v>-1043.9079999999999</v>
      </c>
      <c r="R24" s="558">
        <f t="shared" si="7"/>
        <v>2147.7450000000026</v>
      </c>
      <c r="S24" s="555">
        <f t="shared" si="7"/>
        <v>-4548.1730000000007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1275.183</v>
      </c>
      <c r="E25" s="308">
        <v>1713.44</v>
      </c>
      <c r="F25" s="286">
        <v>5976.4440000000004</v>
      </c>
      <c r="G25" s="311">
        <v>7461.7910000000002</v>
      </c>
      <c r="H25" s="261">
        <v>554.173</v>
      </c>
      <c r="I25" s="324">
        <v>716.89099999999996</v>
      </c>
      <c r="J25" s="287">
        <v>133.37299999999999</v>
      </c>
      <c r="K25" s="311">
        <v>87.891999999999996</v>
      </c>
      <c r="L25" s="260">
        <v>626.11500000000001</v>
      </c>
      <c r="M25" s="311">
        <v>380.93200000000002</v>
      </c>
      <c r="N25" s="286">
        <v>31.324999999999999</v>
      </c>
      <c r="O25" s="327">
        <v>69</v>
      </c>
      <c r="P25" s="259">
        <f t="shared" si="5"/>
        <v>1141.81</v>
      </c>
      <c r="Q25" s="560">
        <f t="shared" si="6"/>
        <v>1625.548</v>
      </c>
      <c r="R25" s="558">
        <f t="shared" si="7"/>
        <v>5350.3290000000006</v>
      </c>
      <c r="S25" s="555">
        <f t="shared" si="7"/>
        <v>7080.8590000000004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5418.1450000000004</v>
      </c>
      <c r="E26" s="308">
        <v>4594.1490000000003</v>
      </c>
      <c r="F26" s="286">
        <v>25380.361000000001</v>
      </c>
      <c r="G26" s="311">
        <v>19984.199000000001</v>
      </c>
      <c r="H26" s="261">
        <v>6081.7529999999997</v>
      </c>
      <c r="I26" s="324">
        <v>5444.9480000000003</v>
      </c>
      <c r="J26" s="287">
        <v>1659.752</v>
      </c>
      <c r="K26" s="311">
        <v>1088.9949999999999</v>
      </c>
      <c r="L26" s="260">
        <v>7774.6989999999996</v>
      </c>
      <c r="M26" s="311">
        <v>4740.5829999999996</v>
      </c>
      <c r="N26" s="286">
        <v>925.8</v>
      </c>
      <c r="O26" s="327">
        <v>1125.8</v>
      </c>
      <c r="P26" s="259">
        <f t="shared" si="7"/>
        <v>3758.3930000000005</v>
      </c>
      <c r="Q26" s="560">
        <f t="shared" si="6"/>
        <v>3505.1540000000005</v>
      </c>
      <c r="R26" s="558">
        <f t="shared" si="7"/>
        <v>17605.662</v>
      </c>
      <c r="S26" s="555">
        <f t="shared" si="7"/>
        <v>15243.616000000002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11298.93</v>
      </c>
      <c r="E27" s="308">
        <v>4964.6109999999999</v>
      </c>
      <c r="F27" s="286">
        <v>52987.925999999999</v>
      </c>
      <c r="G27" s="311">
        <v>21656.828000000001</v>
      </c>
      <c r="H27" s="261">
        <v>2372.732</v>
      </c>
      <c r="I27" s="324">
        <v>909.49199999999996</v>
      </c>
      <c r="J27" s="287">
        <v>2879.8670000000002</v>
      </c>
      <c r="K27" s="311">
        <v>1638.46</v>
      </c>
      <c r="L27" s="260">
        <v>13494.255999999999</v>
      </c>
      <c r="M27" s="311">
        <v>7134.3</v>
      </c>
      <c r="N27" s="286">
        <v>448.97</v>
      </c>
      <c r="O27" s="327">
        <v>275.61900000000003</v>
      </c>
      <c r="P27" s="259">
        <f t="shared" si="5"/>
        <v>8419.0630000000001</v>
      </c>
      <c r="Q27" s="560">
        <f t="shared" si="6"/>
        <v>3326.1509999999998</v>
      </c>
      <c r="R27" s="558">
        <f t="shared" si="7"/>
        <v>39493.67</v>
      </c>
      <c r="S27" s="555">
        <f t="shared" si="7"/>
        <v>14522.528000000002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5196.5479999999998</v>
      </c>
      <c r="E28" s="309">
        <v>3695.7109999999998</v>
      </c>
      <c r="F28" s="289">
        <v>24370.518</v>
      </c>
      <c r="G28" s="312">
        <v>16107.439</v>
      </c>
      <c r="H28" s="267">
        <v>1422.3789999999999</v>
      </c>
      <c r="I28" s="325">
        <v>910.25900000000001</v>
      </c>
      <c r="J28" s="290">
        <v>12587.956</v>
      </c>
      <c r="K28" s="312">
        <v>11565.553</v>
      </c>
      <c r="L28" s="266">
        <v>59014.803999999996</v>
      </c>
      <c r="M28" s="312">
        <v>50367.565000000002</v>
      </c>
      <c r="N28" s="289">
        <v>2776.3690000000001</v>
      </c>
      <c r="O28" s="328">
        <v>2315.9949999999999</v>
      </c>
      <c r="P28" s="265">
        <f t="shared" si="5"/>
        <v>-7391.4080000000004</v>
      </c>
      <c r="Q28" s="561">
        <f t="shared" si="6"/>
        <v>-7869.8420000000006</v>
      </c>
      <c r="R28" s="559">
        <f t="shared" si="7"/>
        <v>-34644.285999999993</v>
      </c>
      <c r="S28" s="556">
        <f t="shared" si="7"/>
        <v>-34260.126000000004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297</v>
      </c>
      <c r="E33" s="306" t="s">
        <v>298</v>
      </c>
      <c r="F33" s="244" t="s">
        <v>297</v>
      </c>
      <c r="G33" s="306" t="s">
        <v>298</v>
      </c>
      <c r="H33" s="245" t="s">
        <v>297</v>
      </c>
      <c r="I33" s="322" t="s">
        <v>298</v>
      </c>
      <c r="J33" s="281" t="s">
        <v>297</v>
      </c>
      <c r="K33" s="317" t="s">
        <v>298</v>
      </c>
      <c r="L33" s="247" t="s">
        <v>297</v>
      </c>
      <c r="M33" s="317" t="s">
        <v>298</v>
      </c>
      <c r="N33" s="248" t="s">
        <v>297</v>
      </c>
      <c r="O33" s="326" t="s">
        <v>298</v>
      </c>
      <c r="P33" s="281" t="s">
        <v>297</v>
      </c>
      <c r="Q33" s="317" t="s">
        <v>298</v>
      </c>
      <c r="R33" s="249" t="s">
        <v>297</v>
      </c>
      <c r="S33" s="318" t="s">
        <v>298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86243.108999999997</v>
      </c>
      <c r="E34" s="310">
        <f t="shared" si="8"/>
        <v>85458.508000000002</v>
      </c>
      <c r="F34" s="253">
        <f t="shared" si="8"/>
        <v>404223.57200000004</v>
      </c>
      <c r="G34" s="310">
        <f t="shared" si="8"/>
        <v>372123.18700000003</v>
      </c>
      <c r="H34" s="255">
        <f t="shared" si="8"/>
        <v>89136.331999999995</v>
      </c>
      <c r="I34" s="323">
        <f t="shared" si="8"/>
        <v>95853.363000000012</v>
      </c>
      <c r="J34" s="284">
        <f t="shared" si="8"/>
        <v>75439.277000000002</v>
      </c>
      <c r="K34" s="310">
        <f t="shared" si="8"/>
        <v>86646.606</v>
      </c>
      <c r="L34" s="253">
        <f t="shared" si="8"/>
        <v>353539.696</v>
      </c>
      <c r="M34" s="310">
        <f t="shared" si="8"/>
        <v>377334.05799999996</v>
      </c>
      <c r="N34" s="255">
        <f t="shared" si="8"/>
        <v>26927.590000000004</v>
      </c>
      <c r="O34" s="307">
        <f t="shared" si="8"/>
        <v>31972.856</v>
      </c>
      <c r="P34" s="252">
        <f>SUM(P35:P40)</f>
        <v>10803.831999999999</v>
      </c>
      <c r="Q34" s="319">
        <f>SUM(Q35:Q40)</f>
        <v>-1188.0979999999909</v>
      </c>
      <c r="R34" s="256">
        <f t="shared" si="8"/>
        <v>50683.876000000004</v>
      </c>
      <c r="S34" s="319">
        <f t="shared" si="8"/>
        <v>-5210.8710000000065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46946.792999999998</v>
      </c>
      <c r="E35" s="308">
        <v>48275.805</v>
      </c>
      <c r="F35" s="260">
        <v>220014.462</v>
      </c>
      <c r="G35" s="311">
        <v>210228.549</v>
      </c>
      <c r="H35" s="261">
        <v>72757.107000000004</v>
      </c>
      <c r="I35" s="324">
        <v>81322.209000000003</v>
      </c>
      <c r="J35" s="291">
        <v>9736.4920000000002</v>
      </c>
      <c r="K35" s="308">
        <v>12470.929</v>
      </c>
      <c r="L35" s="260">
        <v>45587.296000000002</v>
      </c>
      <c r="M35" s="311">
        <v>54326.487000000001</v>
      </c>
      <c r="N35" s="261">
        <v>4944.9210000000003</v>
      </c>
      <c r="O35" s="329">
        <v>4928.4520000000002</v>
      </c>
      <c r="P35" s="259">
        <f t="shared" ref="P35:R40" si="9">D35-J35</f>
        <v>37210.300999999999</v>
      </c>
      <c r="Q35" s="315">
        <f t="shared" si="9"/>
        <v>35804.876000000004</v>
      </c>
      <c r="R35" s="262">
        <f t="shared" si="9"/>
        <v>174427.166</v>
      </c>
      <c r="S35" s="320">
        <f t="shared" ref="S35:S40" si="10">G35-M35</f>
        <v>155902.06200000001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5712.0540000000001</v>
      </c>
      <c r="E36" s="308">
        <v>5688.9009999999998</v>
      </c>
      <c r="F36" s="260">
        <v>26779.404999999999</v>
      </c>
      <c r="G36" s="311">
        <v>24758.462</v>
      </c>
      <c r="H36" s="261">
        <v>1839.1769999999999</v>
      </c>
      <c r="I36" s="324">
        <v>1971.0050000000001</v>
      </c>
      <c r="J36" s="291">
        <v>21136.222000000002</v>
      </c>
      <c r="K36" s="308">
        <v>23165.541000000001</v>
      </c>
      <c r="L36" s="260">
        <v>99031.065000000002</v>
      </c>
      <c r="M36" s="311">
        <v>100884.011</v>
      </c>
      <c r="N36" s="261">
        <v>9710.2929999999997</v>
      </c>
      <c r="O36" s="329">
        <v>11633.781999999999</v>
      </c>
      <c r="P36" s="259">
        <f t="shared" si="9"/>
        <v>-15424.168000000001</v>
      </c>
      <c r="Q36" s="315">
        <f t="shared" si="9"/>
        <v>-17476.64</v>
      </c>
      <c r="R36" s="262">
        <f t="shared" si="9"/>
        <v>-72251.66</v>
      </c>
      <c r="S36" s="320">
        <f t="shared" si="10"/>
        <v>-76125.548999999999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2540.8290000000002</v>
      </c>
      <c r="E37" s="308">
        <v>3022.9050000000002</v>
      </c>
      <c r="F37" s="260">
        <v>11908.612999999999</v>
      </c>
      <c r="G37" s="311">
        <v>13162.566999999999</v>
      </c>
      <c r="H37" s="261">
        <v>1804.9639999999999</v>
      </c>
      <c r="I37" s="324">
        <v>1922.058</v>
      </c>
      <c r="J37" s="291">
        <v>5161.3630000000003</v>
      </c>
      <c r="K37" s="308">
        <v>5995.5609999999997</v>
      </c>
      <c r="L37" s="260">
        <v>24186.517</v>
      </c>
      <c r="M37" s="311">
        <v>26108.53</v>
      </c>
      <c r="N37" s="261">
        <v>3317.252</v>
      </c>
      <c r="O37" s="329">
        <v>3677.7649999999999</v>
      </c>
      <c r="P37" s="259">
        <f t="shared" si="9"/>
        <v>-2620.5340000000001</v>
      </c>
      <c r="Q37" s="315">
        <f t="shared" si="9"/>
        <v>-2972.6559999999995</v>
      </c>
      <c r="R37" s="262">
        <f t="shared" si="9"/>
        <v>-12277.904</v>
      </c>
      <c r="S37" s="320">
        <f t="shared" si="10"/>
        <v>-12945.963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2673.0590000000002</v>
      </c>
      <c r="E38" s="308">
        <v>2338.0830000000001</v>
      </c>
      <c r="F38" s="260">
        <v>12524.4</v>
      </c>
      <c r="G38" s="311">
        <v>10181.556</v>
      </c>
      <c r="H38" s="261">
        <v>5246.3760000000002</v>
      </c>
      <c r="I38" s="324">
        <v>3245.328</v>
      </c>
      <c r="J38" s="291">
        <v>3215.9050000000002</v>
      </c>
      <c r="K38" s="308">
        <v>3973.06</v>
      </c>
      <c r="L38" s="260">
        <v>15077.257</v>
      </c>
      <c r="M38" s="311">
        <v>17303.394</v>
      </c>
      <c r="N38" s="261">
        <v>2065.0250000000001</v>
      </c>
      <c r="O38" s="329">
        <v>3024.0970000000002</v>
      </c>
      <c r="P38" s="259">
        <f t="shared" si="9"/>
        <v>-542.846</v>
      </c>
      <c r="Q38" s="315">
        <f t="shared" si="9"/>
        <v>-1634.9769999999999</v>
      </c>
      <c r="R38" s="262">
        <f t="shared" si="9"/>
        <v>-2552.857</v>
      </c>
      <c r="S38" s="320">
        <f t="shared" si="10"/>
        <v>-7121.8379999999997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6888.9979999999996</v>
      </c>
      <c r="E39" s="308">
        <v>2832.6709999999998</v>
      </c>
      <c r="F39" s="260">
        <v>32295.883999999998</v>
      </c>
      <c r="G39" s="311">
        <v>12332.691000000001</v>
      </c>
      <c r="H39" s="261">
        <v>1348.672</v>
      </c>
      <c r="I39" s="324">
        <v>521.13699999999994</v>
      </c>
      <c r="J39" s="291">
        <v>4147.5320000000002</v>
      </c>
      <c r="K39" s="308">
        <v>5898.2070000000003</v>
      </c>
      <c r="L39" s="260">
        <v>19461.843000000001</v>
      </c>
      <c r="M39" s="311">
        <v>25664.831999999999</v>
      </c>
      <c r="N39" s="261">
        <v>612.77300000000002</v>
      </c>
      <c r="O39" s="329">
        <v>954.625</v>
      </c>
      <c r="P39" s="259">
        <f t="shared" si="9"/>
        <v>2741.4659999999994</v>
      </c>
      <c r="Q39" s="315">
        <f t="shared" si="9"/>
        <v>-3065.5360000000005</v>
      </c>
      <c r="R39" s="262">
        <f t="shared" si="9"/>
        <v>12834.040999999997</v>
      </c>
      <c r="S39" s="320">
        <f t="shared" si="10"/>
        <v>-13332.140999999998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21481.376</v>
      </c>
      <c r="E40" s="309">
        <v>23300.143</v>
      </c>
      <c r="F40" s="266">
        <v>100700.808</v>
      </c>
      <c r="G40" s="312">
        <v>101459.36199999999</v>
      </c>
      <c r="H40" s="267">
        <v>6140.0360000000001</v>
      </c>
      <c r="I40" s="325">
        <v>6871.6260000000002</v>
      </c>
      <c r="J40" s="292">
        <v>32041.762999999999</v>
      </c>
      <c r="K40" s="309">
        <v>35143.307999999997</v>
      </c>
      <c r="L40" s="266">
        <v>150195.71799999999</v>
      </c>
      <c r="M40" s="312">
        <v>153046.804</v>
      </c>
      <c r="N40" s="267">
        <v>6277.326</v>
      </c>
      <c r="O40" s="330">
        <v>7754.1350000000002</v>
      </c>
      <c r="P40" s="265">
        <f t="shared" si="9"/>
        <v>-10560.386999999999</v>
      </c>
      <c r="Q40" s="316">
        <f t="shared" si="9"/>
        <v>-11843.164999999997</v>
      </c>
      <c r="R40" s="268">
        <f t="shared" si="9"/>
        <v>-49494.909999999989</v>
      </c>
      <c r="S40" s="321">
        <f t="shared" si="10"/>
        <v>-51587.44200000001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297</v>
      </c>
      <c r="E45" s="317" t="s">
        <v>298</v>
      </c>
      <c r="F45" s="247" t="s">
        <v>297</v>
      </c>
      <c r="G45" s="317" t="s">
        <v>298</v>
      </c>
      <c r="H45" s="248" t="s">
        <v>297</v>
      </c>
      <c r="I45" s="326" t="s">
        <v>298</v>
      </c>
      <c r="J45" s="281" t="s">
        <v>297</v>
      </c>
      <c r="K45" s="317" t="s">
        <v>298</v>
      </c>
      <c r="L45" s="247" t="s">
        <v>297</v>
      </c>
      <c r="M45" s="317" t="s">
        <v>298</v>
      </c>
      <c r="N45" s="248" t="s">
        <v>297</v>
      </c>
      <c r="O45" s="326" t="s">
        <v>298</v>
      </c>
      <c r="P45" s="281" t="s">
        <v>297</v>
      </c>
      <c r="Q45" s="317" t="s">
        <v>298</v>
      </c>
      <c r="R45" s="249" t="s">
        <v>297</v>
      </c>
      <c r="S45" s="318" t="s">
        <v>298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345402.18400000001</v>
      </c>
      <c r="E46" s="310">
        <f t="shared" si="11"/>
        <v>317421.20200000005</v>
      </c>
      <c r="F46" s="253">
        <f>(SUM(F47:F52))/1</f>
        <v>1618748.1839999999</v>
      </c>
      <c r="G46" s="310">
        <f>(SUM(G47:G52))/1</f>
        <v>1382271.9249999998</v>
      </c>
      <c r="H46" s="255">
        <f t="shared" si="11"/>
        <v>188247.54199999999</v>
      </c>
      <c r="I46" s="323">
        <f t="shared" si="11"/>
        <v>188694.89199999999</v>
      </c>
      <c r="J46" s="284">
        <f t="shared" si="11"/>
        <v>220842.834</v>
      </c>
      <c r="K46" s="310">
        <f t="shared" si="11"/>
        <v>231645.17300000001</v>
      </c>
      <c r="L46" s="253">
        <f>(SUM(L47:L52))/1</f>
        <v>1035104.064</v>
      </c>
      <c r="M46" s="310">
        <f>(SUM(M47:M52))/1</f>
        <v>1008791.4569999999</v>
      </c>
      <c r="N46" s="255">
        <f t="shared" si="11"/>
        <v>90921.646000000008</v>
      </c>
      <c r="O46" s="307">
        <f t="shared" si="11"/>
        <v>89815.202000000005</v>
      </c>
      <c r="P46" s="252">
        <f>SUM(P47:P52)</f>
        <v>124559.34999999999</v>
      </c>
      <c r="Q46" s="319">
        <f>SUM(Q47:Q52)</f>
        <v>85776.02900000001</v>
      </c>
      <c r="R46" s="256">
        <f t="shared" si="11"/>
        <v>583644.12</v>
      </c>
      <c r="S46" s="319">
        <f t="shared" si="11"/>
        <v>373480.46799999994</v>
      </c>
    </row>
    <row r="47" spans="1:21" x14ac:dyDescent="0.2">
      <c r="A47" s="29"/>
      <c r="B47" s="295" t="s">
        <v>91</v>
      </c>
      <c r="C47" s="296" t="s">
        <v>137</v>
      </c>
      <c r="D47" s="287">
        <v>67973.126000000004</v>
      </c>
      <c r="E47" s="311">
        <v>71931.379000000001</v>
      </c>
      <c r="F47" s="260">
        <v>318559.44500000001</v>
      </c>
      <c r="G47" s="311">
        <v>313303.87199999997</v>
      </c>
      <c r="H47" s="286">
        <v>97496.373999999996</v>
      </c>
      <c r="I47" s="331">
        <v>108363.27</v>
      </c>
      <c r="J47" s="287">
        <v>39336.188999999998</v>
      </c>
      <c r="K47" s="311">
        <v>32178.046999999999</v>
      </c>
      <c r="L47" s="260">
        <v>184304.785</v>
      </c>
      <c r="M47" s="311">
        <v>140134.80900000001</v>
      </c>
      <c r="N47" s="286">
        <v>31872.136999999999</v>
      </c>
      <c r="O47" s="327">
        <v>22013.591</v>
      </c>
      <c r="P47" s="297">
        <f t="shared" ref="P47:S52" si="12">D47-J47</f>
        <v>28636.937000000005</v>
      </c>
      <c r="Q47" s="320">
        <f t="shared" si="12"/>
        <v>39753.332000000002</v>
      </c>
      <c r="R47" s="262">
        <f t="shared" si="12"/>
        <v>134254.66</v>
      </c>
      <c r="S47" s="320">
        <f t="shared" si="12"/>
        <v>173169.06299999997</v>
      </c>
    </row>
    <row r="48" spans="1:21" x14ac:dyDescent="0.2">
      <c r="A48" s="29"/>
      <c r="B48" s="298" t="s">
        <v>92</v>
      </c>
      <c r="C48" s="296" t="s">
        <v>93</v>
      </c>
      <c r="D48" s="287">
        <v>31594.191999999999</v>
      </c>
      <c r="E48" s="311">
        <v>20633.503000000001</v>
      </c>
      <c r="F48" s="260">
        <v>148108.89199999999</v>
      </c>
      <c r="G48" s="311">
        <v>89821.226999999999</v>
      </c>
      <c r="H48" s="286">
        <v>10771.161</v>
      </c>
      <c r="I48" s="331">
        <v>7600.98</v>
      </c>
      <c r="J48" s="287">
        <v>50588.044999999998</v>
      </c>
      <c r="K48" s="311">
        <v>51266.379000000001</v>
      </c>
      <c r="L48" s="260">
        <v>237155.04699999999</v>
      </c>
      <c r="M48" s="311">
        <v>223279.389</v>
      </c>
      <c r="N48" s="286">
        <v>19617.723000000002</v>
      </c>
      <c r="O48" s="327">
        <v>22606.805</v>
      </c>
      <c r="P48" s="297">
        <f t="shared" si="12"/>
        <v>-18993.852999999999</v>
      </c>
      <c r="Q48" s="320">
        <f t="shared" si="12"/>
        <v>-30632.876</v>
      </c>
      <c r="R48" s="262">
        <f t="shared" si="12"/>
        <v>-89046.154999999999</v>
      </c>
      <c r="S48" s="320">
        <f t="shared" si="12"/>
        <v>-133458.16200000001</v>
      </c>
    </row>
    <row r="49" spans="1:19" x14ac:dyDescent="0.2">
      <c r="A49" s="29"/>
      <c r="B49" s="298" t="s">
        <v>94</v>
      </c>
      <c r="C49" s="296" t="s">
        <v>95</v>
      </c>
      <c r="D49" s="287">
        <v>26293.332999999999</v>
      </c>
      <c r="E49" s="311">
        <v>27186.111000000001</v>
      </c>
      <c r="F49" s="260">
        <v>123221.82799999999</v>
      </c>
      <c r="G49" s="311">
        <v>118383.82</v>
      </c>
      <c r="H49" s="286">
        <v>16727.609</v>
      </c>
      <c r="I49" s="331">
        <v>16520.812999999998</v>
      </c>
      <c r="J49" s="287">
        <v>15542.870999999999</v>
      </c>
      <c r="K49" s="311">
        <v>16722.468000000001</v>
      </c>
      <c r="L49" s="260">
        <v>72836.379000000001</v>
      </c>
      <c r="M49" s="311">
        <v>72820.307000000001</v>
      </c>
      <c r="N49" s="286">
        <v>9463.9120000000003</v>
      </c>
      <c r="O49" s="327">
        <v>10058.236000000001</v>
      </c>
      <c r="P49" s="297">
        <f t="shared" si="12"/>
        <v>10750.462</v>
      </c>
      <c r="Q49" s="320">
        <f t="shared" si="12"/>
        <v>10463.643</v>
      </c>
      <c r="R49" s="262">
        <f t="shared" si="12"/>
        <v>50385.448999999993</v>
      </c>
      <c r="S49" s="320">
        <f t="shared" si="12"/>
        <v>45563.513000000006</v>
      </c>
    </row>
    <row r="50" spans="1:19" x14ac:dyDescent="0.2">
      <c r="A50" s="29"/>
      <c r="B50" s="298" t="s">
        <v>96</v>
      </c>
      <c r="C50" s="296" t="s">
        <v>97</v>
      </c>
      <c r="D50" s="287">
        <v>14073.282999999999</v>
      </c>
      <c r="E50" s="311">
        <v>13513.232</v>
      </c>
      <c r="F50" s="260">
        <v>65925.745999999999</v>
      </c>
      <c r="G50" s="311">
        <v>58812.271000000001</v>
      </c>
      <c r="H50" s="286">
        <v>16142.278</v>
      </c>
      <c r="I50" s="331">
        <v>14086.466</v>
      </c>
      <c r="J50" s="287">
        <v>9224.7080000000005</v>
      </c>
      <c r="K50" s="311">
        <v>11254.929</v>
      </c>
      <c r="L50" s="260">
        <v>43242.245999999999</v>
      </c>
      <c r="M50" s="311">
        <v>49018.790999999997</v>
      </c>
      <c r="N50" s="286">
        <v>11106.627</v>
      </c>
      <c r="O50" s="327">
        <v>11960.171</v>
      </c>
      <c r="P50" s="297">
        <f t="shared" si="12"/>
        <v>4848.5749999999989</v>
      </c>
      <c r="Q50" s="320">
        <f t="shared" si="12"/>
        <v>2258.3029999999999</v>
      </c>
      <c r="R50" s="262">
        <f t="shared" si="12"/>
        <v>22683.5</v>
      </c>
      <c r="S50" s="320">
        <f t="shared" si="12"/>
        <v>9793.4800000000032</v>
      </c>
    </row>
    <row r="51" spans="1:19" x14ac:dyDescent="0.2">
      <c r="A51" s="29"/>
      <c r="B51" s="298" t="s">
        <v>98</v>
      </c>
      <c r="C51" s="296" t="s">
        <v>99</v>
      </c>
      <c r="D51" s="287">
        <v>71735.115999999995</v>
      </c>
      <c r="E51" s="311">
        <v>53399.985000000001</v>
      </c>
      <c r="F51" s="260">
        <v>336163.136</v>
      </c>
      <c r="G51" s="311">
        <v>232566.79500000001</v>
      </c>
      <c r="H51" s="286">
        <v>14241.85</v>
      </c>
      <c r="I51" s="331">
        <v>9733.1270000000004</v>
      </c>
      <c r="J51" s="287">
        <v>16034.436</v>
      </c>
      <c r="K51" s="311">
        <v>19315.560000000001</v>
      </c>
      <c r="L51" s="260">
        <v>75172.350000000006</v>
      </c>
      <c r="M51" s="311">
        <v>84120.051999999996</v>
      </c>
      <c r="N51" s="286">
        <v>2303.5250000000001</v>
      </c>
      <c r="O51" s="327">
        <v>3225.24</v>
      </c>
      <c r="P51" s="297">
        <f t="shared" si="12"/>
        <v>55700.679999999993</v>
      </c>
      <c r="Q51" s="320">
        <f t="shared" si="12"/>
        <v>34084.425000000003</v>
      </c>
      <c r="R51" s="262">
        <f t="shared" si="12"/>
        <v>260990.78599999999</v>
      </c>
      <c r="S51" s="320">
        <f t="shared" si="12"/>
        <v>148446.74300000002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133733.13399999999</v>
      </c>
      <c r="E52" s="312">
        <v>130756.992</v>
      </c>
      <c r="F52" s="266">
        <v>626769.13699999999</v>
      </c>
      <c r="G52" s="312">
        <v>569383.93999999994</v>
      </c>
      <c r="H52" s="289">
        <v>32868.269999999997</v>
      </c>
      <c r="I52" s="332">
        <v>32390.236000000001</v>
      </c>
      <c r="J52" s="290">
        <v>90116.585000000006</v>
      </c>
      <c r="K52" s="312">
        <v>100907.79</v>
      </c>
      <c r="L52" s="266">
        <v>422393.25699999998</v>
      </c>
      <c r="M52" s="312">
        <v>439418.109</v>
      </c>
      <c r="N52" s="289">
        <v>16557.722000000002</v>
      </c>
      <c r="O52" s="328">
        <v>19951.159</v>
      </c>
      <c r="P52" s="301">
        <f t="shared" si="12"/>
        <v>43616.548999999985</v>
      </c>
      <c r="Q52" s="321">
        <f t="shared" si="12"/>
        <v>29849.202000000005</v>
      </c>
      <c r="R52" s="268">
        <f t="shared" si="12"/>
        <v>204375.88</v>
      </c>
      <c r="S52" s="321">
        <f t="shared" si="12"/>
        <v>129965.83099999995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W130" sqref="W130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300</v>
      </c>
      <c r="C5" s="372"/>
      <c r="D5" s="373"/>
      <c r="E5" s="374"/>
      <c r="F5" s="371" t="s">
        <v>301</v>
      </c>
      <c r="G5" s="372"/>
      <c r="H5" s="373"/>
      <c r="I5" s="374"/>
      <c r="J5" s="333"/>
      <c r="K5" s="371" t="s">
        <v>300</v>
      </c>
      <c r="L5" s="372"/>
      <c r="M5" s="373"/>
      <c r="N5" s="374"/>
      <c r="O5" s="371" t="s">
        <v>301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91214.73</v>
      </c>
      <c r="D7" s="340">
        <v>427530.72200000001</v>
      </c>
      <c r="E7" s="341">
        <v>126925.476</v>
      </c>
      <c r="F7" s="342" t="s">
        <v>102</v>
      </c>
      <c r="G7" s="343">
        <v>93674.073999999993</v>
      </c>
      <c r="H7" s="344">
        <v>407979.12099999998</v>
      </c>
      <c r="I7" s="341">
        <v>136722.068</v>
      </c>
      <c r="J7" s="333"/>
      <c r="K7" s="338" t="s">
        <v>102</v>
      </c>
      <c r="L7" s="339">
        <v>40468.805999999997</v>
      </c>
      <c r="M7" s="340">
        <v>189638.39199999999</v>
      </c>
      <c r="N7" s="341">
        <v>32413.67</v>
      </c>
      <c r="O7" s="342" t="s">
        <v>102</v>
      </c>
      <c r="P7" s="343">
        <v>32555.474999999999</v>
      </c>
      <c r="Q7" s="344">
        <v>141770.652</v>
      </c>
      <c r="R7" s="341">
        <v>22212.2</v>
      </c>
    </row>
    <row r="8" spans="2:18" ht="15.75" x14ac:dyDescent="0.25">
      <c r="B8" s="345" t="s">
        <v>69</v>
      </c>
      <c r="C8" s="346">
        <v>46946.792999999998</v>
      </c>
      <c r="D8" s="346">
        <v>220014.462</v>
      </c>
      <c r="E8" s="346">
        <v>72757.107000000004</v>
      </c>
      <c r="F8" s="347" t="s">
        <v>69</v>
      </c>
      <c r="G8" s="348">
        <v>48275.805</v>
      </c>
      <c r="H8" s="349">
        <v>210228.549</v>
      </c>
      <c r="I8" s="350">
        <v>81322.209000000003</v>
      </c>
      <c r="J8" s="333"/>
      <c r="K8" s="345" t="s">
        <v>114</v>
      </c>
      <c r="L8" s="346">
        <v>20799.688999999998</v>
      </c>
      <c r="M8" s="346">
        <v>97451.884000000005</v>
      </c>
      <c r="N8" s="346">
        <v>16737.162</v>
      </c>
      <c r="O8" s="347" t="s">
        <v>114</v>
      </c>
      <c r="P8" s="348">
        <v>13560.245000000001</v>
      </c>
      <c r="Q8" s="349">
        <v>59073.076999999997</v>
      </c>
      <c r="R8" s="350">
        <v>11830.177</v>
      </c>
    </row>
    <row r="9" spans="2:18" ht="15.75" x14ac:dyDescent="0.25">
      <c r="B9" s="351" t="s">
        <v>114</v>
      </c>
      <c r="C9" s="352">
        <v>6400.29</v>
      </c>
      <c r="D9" s="352">
        <v>29993.65</v>
      </c>
      <c r="E9" s="352">
        <v>8199.2450000000008</v>
      </c>
      <c r="F9" s="353" t="s">
        <v>216</v>
      </c>
      <c r="G9" s="354">
        <v>7618.2910000000002</v>
      </c>
      <c r="H9" s="355">
        <v>33175.336000000003</v>
      </c>
      <c r="I9" s="356">
        <v>11079.558999999999</v>
      </c>
      <c r="J9" s="333"/>
      <c r="K9" s="351" t="s">
        <v>69</v>
      </c>
      <c r="L9" s="352">
        <v>9736.4920000000002</v>
      </c>
      <c r="M9" s="352">
        <v>45587.296000000002</v>
      </c>
      <c r="N9" s="352">
        <v>4944.9210000000003</v>
      </c>
      <c r="O9" s="353" t="s">
        <v>69</v>
      </c>
      <c r="P9" s="354">
        <v>12470.929</v>
      </c>
      <c r="Q9" s="355">
        <v>54326.487000000001</v>
      </c>
      <c r="R9" s="356">
        <v>4928.4520000000002</v>
      </c>
    </row>
    <row r="10" spans="2:18" ht="15.75" x14ac:dyDescent="0.25">
      <c r="B10" s="351" t="s">
        <v>216</v>
      </c>
      <c r="C10" s="352">
        <v>5897.348</v>
      </c>
      <c r="D10" s="352">
        <v>27656.041000000001</v>
      </c>
      <c r="E10" s="352">
        <v>8178.8829999999998</v>
      </c>
      <c r="F10" s="353" t="s">
        <v>114</v>
      </c>
      <c r="G10" s="354">
        <v>6246.7790000000005</v>
      </c>
      <c r="H10" s="355">
        <v>27217.218000000001</v>
      </c>
      <c r="I10" s="356">
        <v>8817.7939999999999</v>
      </c>
      <c r="J10" s="333"/>
      <c r="K10" s="351" t="s">
        <v>71</v>
      </c>
      <c r="L10" s="352">
        <v>2062.3919999999998</v>
      </c>
      <c r="M10" s="352">
        <v>9663.3870000000006</v>
      </c>
      <c r="N10" s="352">
        <v>3980.2249999999999</v>
      </c>
      <c r="O10" s="353" t="s">
        <v>214</v>
      </c>
      <c r="P10" s="354">
        <v>1796.4280000000001</v>
      </c>
      <c r="Q10" s="355">
        <v>7803.9189999999999</v>
      </c>
      <c r="R10" s="356">
        <v>1078.6369999999999</v>
      </c>
    </row>
    <row r="11" spans="2:18" ht="15.75" x14ac:dyDescent="0.25">
      <c r="B11" s="351" t="s">
        <v>136</v>
      </c>
      <c r="C11" s="352">
        <v>4711.893</v>
      </c>
      <c r="D11" s="352">
        <v>22120.830999999998</v>
      </c>
      <c r="E11" s="352">
        <v>6468.4470000000001</v>
      </c>
      <c r="F11" s="353" t="s">
        <v>136</v>
      </c>
      <c r="G11" s="354">
        <v>3430.902</v>
      </c>
      <c r="H11" s="355">
        <v>14936.233</v>
      </c>
      <c r="I11" s="356">
        <v>4930.9939999999997</v>
      </c>
      <c r="J11" s="333"/>
      <c r="K11" s="351" t="s">
        <v>214</v>
      </c>
      <c r="L11" s="352">
        <v>1255.0989999999999</v>
      </c>
      <c r="M11" s="352">
        <v>5883.54</v>
      </c>
      <c r="N11" s="352">
        <v>1030.9639999999999</v>
      </c>
      <c r="O11" s="353" t="s">
        <v>117</v>
      </c>
      <c r="P11" s="354">
        <v>1661.9939999999999</v>
      </c>
      <c r="Q11" s="355">
        <v>7217</v>
      </c>
      <c r="R11" s="356">
        <v>1515.288</v>
      </c>
    </row>
    <row r="12" spans="2:18" ht="15.75" x14ac:dyDescent="0.25">
      <c r="B12" s="351" t="s">
        <v>129</v>
      </c>
      <c r="C12" s="352">
        <v>2876.5819999999999</v>
      </c>
      <c r="D12" s="352">
        <v>13481.49</v>
      </c>
      <c r="E12" s="352">
        <v>3616.971</v>
      </c>
      <c r="F12" s="353" t="s">
        <v>122</v>
      </c>
      <c r="G12" s="354">
        <v>2862.7550000000001</v>
      </c>
      <c r="H12" s="355">
        <v>12464.058000000001</v>
      </c>
      <c r="I12" s="356">
        <v>2054.7629999999999</v>
      </c>
      <c r="J12" s="333"/>
      <c r="K12" s="351" t="s">
        <v>122</v>
      </c>
      <c r="L12" s="352">
        <v>1131.855</v>
      </c>
      <c r="M12" s="352">
        <v>5330.0169999999998</v>
      </c>
      <c r="N12" s="352">
        <v>540.59100000000001</v>
      </c>
      <c r="O12" s="353" t="s">
        <v>68</v>
      </c>
      <c r="P12" s="354">
        <v>692.75400000000002</v>
      </c>
      <c r="Q12" s="355">
        <v>3026.1010000000001</v>
      </c>
      <c r="R12" s="356">
        <v>309.58800000000002</v>
      </c>
    </row>
    <row r="13" spans="2:18" ht="15.75" x14ac:dyDescent="0.25">
      <c r="B13" s="351" t="s">
        <v>122</v>
      </c>
      <c r="C13" s="352">
        <v>2852.9659999999999</v>
      </c>
      <c r="D13" s="352">
        <v>13371.303</v>
      </c>
      <c r="E13" s="352">
        <v>2060.0630000000001</v>
      </c>
      <c r="F13" s="353" t="s">
        <v>129</v>
      </c>
      <c r="G13" s="354">
        <v>2764.4520000000002</v>
      </c>
      <c r="H13" s="355">
        <v>12033.585999999999</v>
      </c>
      <c r="I13" s="356">
        <v>3757.835</v>
      </c>
      <c r="J13" s="333"/>
      <c r="K13" s="351" t="s">
        <v>68</v>
      </c>
      <c r="L13" s="352">
        <v>1056.03</v>
      </c>
      <c r="M13" s="352">
        <v>4970.95</v>
      </c>
      <c r="N13" s="352">
        <v>380.12900000000002</v>
      </c>
      <c r="O13" s="353" t="s">
        <v>152</v>
      </c>
      <c r="P13" s="354">
        <v>416.221</v>
      </c>
      <c r="Q13" s="355">
        <v>1806.2940000000001</v>
      </c>
      <c r="R13" s="356">
        <v>175.904</v>
      </c>
    </row>
    <row r="14" spans="2:18" ht="15.75" x14ac:dyDescent="0.25">
      <c r="B14" s="351" t="s">
        <v>290</v>
      </c>
      <c r="C14" s="352">
        <v>2100.4920000000002</v>
      </c>
      <c r="D14" s="352">
        <v>9835.4330000000009</v>
      </c>
      <c r="E14" s="352">
        <v>2730.3440000000001</v>
      </c>
      <c r="F14" s="353" t="s">
        <v>153</v>
      </c>
      <c r="G14" s="354">
        <v>2580.837</v>
      </c>
      <c r="H14" s="355">
        <v>11227.748</v>
      </c>
      <c r="I14" s="356">
        <v>3614.8319999999999</v>
      </c>
      <c r="J14" s="333"/>
      <c r="K14" s="351" t="s">
        <v>117</v>
      </c>
      <c r="L14" s="352">
        <v>894.19799999999998</v>
      </c>
      <c r="M14" s="352">
        <v>4192.1509999999998</v>
      </c>
      <c r="N14" s="352">
        <v>788.72500000000002</v>
      </c>
      <c r="O14" s="353" t="s">
        <v>128</v>
      </c>
      <c r="P14" s="354">
        <v>378.06700000000001</v>
      </c>
      <c r="Q14" s="355">
        <v>1649.0930000000001</v>
      </c>
      <c r="R14" s="356">
        <v>613.98</v>
      </c>
    </row>
    <row r="15" spans="2:18" ht="15.75" x14ac:dyDescent="0.25">
      <c r="B15" s="351" t="s">
        <v>135</v>
      </c>
      <c r="C15" s="352">
        <v>1739.068</v>
      </c>
      <c r="D15" s="352">
        <v>8167.4989999999998</v>
      </c>
      <c r="E15" s="352">
        <v>2145.5219999999999</v>
      </c>
      <c r="F15" s="353" t="s">
        <v>135</v>
      </c>
      <c r="G15" s="354">
        <v>2004.396</v>
      </c>
      <c r="H15" s="355">
        <v>8755.6409999999996</v>
      </c>
      <c r="I15" s="356">
        <v>2458.5279999999998</v>
      </c>
      <c r="J15" s="333"/>
      <c r="K15" s="351" t="s">
        <v>119</v>
      </c>
      <c r="L15" s="352">
        <v>889.8</v>
      </c>
      <c r="M15" s="352">
        <v>4169.7870000000003</v>
      </c>
      <c r="N15" s="352">
        <v>580.05799999999999</v>
      </c>
      <c r="O15" s="353" t="s">
        <v>122</v>
      </c>
      <c r="P15" s="354">
        <v>375.58699999999999</v>
      </c>
      <c r="Q15" s="355">
        <v>1627.83</v>
      </c>
      <c r="R15" s="356">
        <v>196.28</v>
      </c>
    </row>
    <row r="16" spans="2:18" ht="15.75" x14ac:dyDescent="0.25">
      <c r="B16" s="351" t="s">
        <v>124</v>
      </c>
      <c r="C16" s="352">
        <v>1480.3050000000001</v>
      </c>
      <c r="D16" s="352">
        <v>6936.5140000000001</v>
      </c>
      <c r="E16" s="352">
        <v>1315.431</v>
      </c>
      <c r="F16" s="353" t="s">
        <v>71</v>
      </c>
      <c r="G16" s="354">
        <v>1970.546</v>
      </c>
      <c r="H16" s="355">
        <v>8589.6020000000008</v>
      </c>
      <c r="I16" s="356">
        <v>860.33</v>
      </c>
      <c r="J16" s="333"/>
      <c r="K16" s="351" t="s">
        <v>152</v>
      </c>
      <c r="L16" s="352">
        <v>825.95500000000004</v>
      </c>
      <c r="M16" s="352">
        <v>3883.1390000000001</v>
      </c>
      <c r="N16" s="352">
        <v>415.19099999999997</v>
      </c>
      <c r="O16" s="353" t="s">
        <v>119</v>
      </c>
      <c r="P16" s="354">
        <v>306.02699999999999</v>
      </c>
      <c r="Q16" s="355">
        <v>1336.604</v>
      </c>
      <c r="R16" s="356">
        <v>584.048</v>
      </c>
    </row>
    <row r="17" spans="2:18" ht="15.75" x14ac:dyDescent="0.25">
      <c r="B17" s="351" t="s">
        <v>291</v>
      </c>
      <c r="C17" s="352">
        <v>1408</v>
      </c>
      <c r="D17" s="352">
        <v>6596.8490000000002</v>
      </c>
      <c r="E17" s="352">
        <v>1949.942</v>
      </c>
      <c r="F17" s="353" t="s">
        <v>235</v>
      </c>
      <c r="G17" s="354">
        <v>1969.761</v>
      </c>
      <c r="H17" s="355">
        <v>8594.4089999999997</v>
      </c>
      <c r="I17" s="356">
        <v>2873.701</v>
      </c>
      <c r="J17" s="333"/>
      <c r="K17" s="351" t="s">
        <v>115</v>
      </c>
      <c r="L17" s="352">
        <v>716.83600000000001</v>
      </c>
      <c r="M17" s="352">
        <v>3360.3960000000002</v>
      </c>
      <c r="N17" s="352">
        <v>2369.5120000000002</v>
      </c>
      <c r="O17" s="353" t="s">
        <v>71</v>
      </c>
      <c r="P17" s="354">
        <v>257.09199999999998</v>
      </c>
      <c r="Q17" s="355">
        <v>1119.1590000000001</v>
      </c>
      <c r="R17" s="356">
        <v>574.75900000000001</v>
      </c>
    </row>
    <row r="18" spans="2:18" ht="15.75" x14ac:dyDescent="0.25">
      <c r="B18" s="351" t="s">
        <v>119</v>
      </c>
      <c r="C18" s="352">
        <v>1363.1579999999999</v>
      </c>
      <c r="D18" s="352">
        <v>6386.7280000000001</v>
      </c>
      <c r="E18" s="352">
        <v>805.81799999999998</v>
      </c>
      <c r="F18" s="353" t="s">
        <v>124</v>
      </c>
      <c r="G18" s="354">
        <v>1712.575</v>
      </c>
      <c r="H18" s="355">
        <v>7461.1189999999997</v>
      </c>
      <c r="I18" s="356">
        <v>1443.741</v>
      </c>
      <c r="J18" s="333"/>
      <c r="K18" s="351" t="s">
        <v>111</v>
      </c>
      <c r="L18" s="352">
        <v>584.49599999999998</v>
      </c>
      <c r="M18" s="352">
        <v>2728.0169999999998</v>
      </c>
      <c r="N18" s="352">
        <v>333.91800000000001</v>
      </c>
      <c r="O18" s="353" t="s">
        <v>111</v>
      </c>
      <c r="P18" s="354">
        <v>179.345</v>
      </c>
      <c r="Q18" s="355">
        <v>777.51</v>
      </c>
      <c r="R18" s="356">
        <v>64.659000000000006</v>
      </c>
    </row>
    <row r="19" spans="2:18" ht="15.75" x14ac:dyDescent="0.25">
      <c r="B19" s="351" t="s">
        <v>120</v>
      </c>
      <c r="C19" s="352">
        <v>1317.0409999999999</v>
      </c>
      <c r="D19" s="352">
        <v>6178.64</v>
      </c>
      <c r="E19" s="352">
        <v>1975.546</v>
      </c>
      <c r="F19" s="353" t="s">
        <v>119</v>
      </c>
      <c r="G19" s="354">
        <v>1652.578</v>
      </c>
      <c r="H19" s="355">
        <v>7195.3190000000004</v>
      </c>
      <c r="I19" s="356">
        <v>1048.4259999999999</v>
      </c>
      <c r="J19" s="333"/>
      <c r="K19" s="351" t="s">
        <v>128</v>
      </c>
      <c r="L19" s="352">
        <v>208.131</v>
      </c>
      <c r="M19" s="352">
        <v>970.88800000000003</v>
      </c>
      <c r="N19" s="352">
        <v>118.309</v>
      </c>
      <c r="O19" s="353" t="s">
        <v>112</v>
      </c>
      <c r="P19" s="354">
        <v>177.279</v>
      </c>
      <c r="Q19" s="355">
        <v>775.68299999999999</v>
      </c>
      <c r="R19" s="356">
        <v>74.903000000000006</v>
      </c>
    </row>
    <row r="20" spans="2:18" ht="15.75" x14ac:dyDescent="0.25">
      <c r="B20" s="351" t="s">
        <v>214</v>
      </c>
      <c r="C20" s="352">
        <v>1095.9829999999999</v>
      </c>
      <c r="D20" s="352">
        <v>5133.6620000000003</v>
      </c>
      <c r="E20" s="352">
        <v>716.654</v>
      </c>
      <c r="F20" s="353" t="s">
        <v>214</v>
      </c>
      <c r="G20" s="354">
        <v>1506.057</v>
      </c>
      <c r="H20" s="355">
        <v>6562.66</v>
      </c>
      <c r="I20" s="356">
        <v>837.26099999999997</v>
      </c>
      <c r="J20" s="333"/>
      <c r="K20" s="351" t="s">
        <v>129</v>
      </c>
      <c r="L20" s="352">
        <v>190.64599999999999</v>
      </c>
      <c r="M20" s="352">
        <v>897.63599999999997</v>
      </c>
      <c r="N20" s="352">
        <v>100.85</v>
      </c>
      <c r="O20" s="353" t="s">
        <v>115</v>
      </c>
      <c r="P20" s="354">
        <v>141.93700000000001</v>
      </c>
      <c r="Q20" s="355">
        <v>617.86400000000003</v>
      </c>
      <c r="R20" s="356">
        <v>203.51400000000001</v>
      </c>
    </row>
    <row r="21" spans="2:18" ht="15.75" x14ac:dyDescent="0.25">
      <c r="B21" s="351" t="s">
        <v>71</v>
      </c>
      <c r="C21" s="352">
        <v>1087.1310000000001</v>
      </c>
      <c r="D21" s="352">
        <v>5082.1930000000002</v>
      </c>
      <c r="E21" s="352">
        <v>1509.5229999999999</v>
      </c>
      <c r="F21" s="353" t="s">
        <v>120</v>
      </c>
      <c r="G21" s="354">
        <v>1164.9100000000001</v>
      </c>
      <c r="H21" s="355">
        <v>5077.6049999999996</v>
      </c>
      <c r="I21" s="356">
        <v>1733.721</v>
      </c>
      <c r="J21" s="333"/>
      <c r="K21" s="351" t="s">
        <v>116</v>
      </c>
      <c r="L21" s="352">
        <v>95.616</v>
      </c>
      <c r="M21" s="352">
        <v>448.55399999999997</v>
      </c>
      <c r="N21" s="352">
        <v>86.066999999999993</v>
      </c>
      <c r="O21" s="353" t="s">
        <v>116</v>
      </c>
      <c r="P21" s="354">
        <v>127.57599999999999</v>
      </c>
      <c r="Q21" s="355">
        <v>553.07100000000003</v>
      </c>
      <c r="R21" s="356">
        <v>55.38</v>
      </c>
    </row>
    <row r="22" spans="2:18" ht="15.75" x14ac:dyDescent="0.25">
      <c r="B22" s="351" t="s">
        <v>111</v>
      </c>
      <c r="C22" s="352">
        <v>850.774</v>
      </c>
      <c r="D22" s="352">
        <v>3997.0709999999999</v>
      </c>
      <c r="E22" s="352">
        <v>1905.0119999999999</v>
      </c>
      <c r="F22" s="353" t="s">
        <v>115</v>
      </c>
      <c r="G22" s="354">
        <v>971.49300000000005</v>
      </c>
      <c r="H22" s="355">
        <v>4237.1400000000003</v>
      </c>
      <c r="I22" s="356">
        <v>836.53800000000001</v>
      </c>
      <c r="J22" s="333"/>
      <c r="K22" s="351" t="s">
        <v>121</v>
      </c>
      <c r="L22" s="352">
        <v>16.649999999999999</v>
      </c>
      <c r="M22" s="352">
        <v>77.667000000000002</v>
      </c>
      <c r="N22" s="352">
        <v>4.96</v>
      </c>
      <c r="O22" s="353" t="s">
        <v>129</v>
      </c>
      <c r="P22" s="354">
        <v>6.6539999999999999</v>
      </c>
      <c r="Q22" s="355">
        <v>29.113</v>
      </c>
      <c r="R22" s="356">
        <v>1.8480000000000001</v>
      </c>
    </row>
    <row r="23" spans="2:18" ht="16.5" thickBot="1" x14ac:dyDescent="0.3">
      <c r="B23" s="357" t="s">
        <v>154</v>
      </c>
      <c r="C23" s="358">
        <v>829.81899999999996</v>
      </c>
      <c r="D23" s="358">
        <v>3893.1210000000001</v>
      </c>
      <c r="E23" s="358">
        <v>1196.5350000000001</v>
      </c>
      <c r="F23" s="359" t="s">
        <v>159</v>
      </c>
      <c r="G23" s="360">
        <v>859.89300000000003</v>
      </c>
      <c r="H23" s="361">
        <v>3743.6320000000001</v>
      </c>
      <c r="I23" s="362">
        <v>1194.3699999999999</v>
      </c>
      <c r="J23" s="333"/>
      <c r="K23" s="357" t="s">
        <v>124</v>
      </c>
      <c r="L23" s="358">
        <v>4.1589999999999998</v>
      </c>
      <c r="M23" s="358">
        <v>19.492999999999999</v>
      </c>
      <c r="N23" s="358">
        <v>1.1459999999999999</v>
      </c>
      <c r="O23" s="359" t="s">
        <v>113</v>
      </c>
      <c r="P23" s="360">
        <v>3.577</v>
      </c>
      <c r="Q23" s="361">
        <v>15.503</v>
      </c>
      <c r="R23" s="362">
        <v>1.8720000000000001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300</v>
      </c>
      <c r="C30" s="372"/>
      <c r="D30" s="373"/>
      <c r="E30" s="374"/>
      <c r="F30" s="371" t="s">
        <v>301</v>
      </c>
      <c r="G30" s="372"/>
      <c r="H30" s="373"/>
      <c r="I30" s="374"/>
      <c r="J30" s="333"/>
      <c r="K30" s="371" t="s">
        <v>300</v>
      </c>
      <c r="L30" s="372"/>
      <c r="M30" s="373"/>
      <c r="N30" s="374"/>
      <c r="O30" s="371" t="s">
        <v>301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80840.78</v>
      </c>
      <c r="D32" s="340">
        <v>379081.53899999999</v>
      </c>
      <c r="E32" s="341">
        <v>27062.305</v>
      </c>
      <c r="F32" s="342" t="s">
        <v>102</v>
      </c>
      <c r="G32" s="343">
        <v>71130.347999999998</v>
      </c>
      <c r="H32" s="344">
        <v>309774.47200000001</v>
      </c>
      <c r="I32" s="341">
        <v>26389.101999999999</v>
      </c>
      <c r="J32" s="366"/>
      <c r="K32" s="338" t="s">
        <v>102</v>
      </c>
      <c r="L32" s="339">
        <v>52989.822999999997</v>
      </c>
      <c r="M32" s="340">
        <v>248429.413</v>
      </c>
      <c r="N32" s="341">
        <v>20911.069</v>
      </c>
      <c r="O32" s="342" t="s">
        <v>102</v>
      </c>
      <c r="P32" s="343">
        <v>53290.366999999998</v>
      </c>
      <c r="Q32" s="344">
        <v>232096.05300000001</v>
      </c>
      <c r="R32" s="341">
        <v>24135.239000000001</v>
      </c>
    </row>
    <row r="33" spans="2:20" ht="15.75" x14ac:dyDescent="0.25">
      <c r="B33" s="345" t="s">
        <v>132</v>
      </c>
      <c r="C33" s="346">
        <v>26190.035</v>
      </c>
      <c r="D33" s="346">
        <v>122977.671</v>
      </c>
      <c r="E33" s="346">
        <v>9050</v>
      </c>
      <c r="F33" s="347" t="s">
        <v>132</v>
      </c>
      <c r="G33" s="348">
        <v>27529.262999999999</v>
      </c>
      <c r="H33" s="349">
        <v>120029.776</v>
      </c>
      <c r="I33" s="350">
        <v>10300</v>
      </c>
      <c r="J33" s="366"/>
      <c r="K33" s="345" t="s">
        <v>69</v>
      </c>
      <c r="L33" s="346">
        <v>21136.222000000002</v>
      </c>
      <c r="M33" s="346">
        <v>99031.065000000002</v>
      </c>
      <c r="N33" s="346">
        <v>9710.2929999999997</v>
      </c>
      <c r="O33" s="347" t="s">
        <v>69</v>
      </c>
      <c r="P33" s="348">
        <v>23165.541000000001</v>
      </c>
      <c r="Q33" s="349">
        <v>100884.011</v>
      </c>
      <c r="R33" s="350">
        <v>11633.781999999999</v>
      </c>
    </row>
    <row r="34" spans="2:20" ht="15.75" x14ac:dyDescent="0.25">
      <c r="B34" s="351" t="s">
        <v>214</v>
      </c>
      <c r="C34" s="352">
        <v>7496.5290000000005</v>
      </c>
      <c r="D34" s="352">
        <v>35120.631000000001</v>
      </c>
      <c r="E34" s="352">
        <v>2850.6350000000002</v>
      </c>
      <c r="F34" s="353" t="s">
        <v>69</v>
      </c>
      <c r="G34" s="354">
        <v>5688.9009999999998</v>
      </c>
      <c r="H34" s="355">
        <v>24758.462</v>
      </c>
      <c r="I34" s="356">
        <v>1971.0050000000001</v>
      </c>
      <c r="J34" s="366"/>
      <c r="K34" s="351" t="s">
        <v>214</v>
      </c>
      <c r="L34" s="352">
        <v>7035.9229999999998</v>
      </c>
      <c r="M34" s="352">
        <v>32972.885999999999</v>
      </c>
      <c r="N34" s="352">
        <v>2452.5169999999998</v>
      </c>
      <c r="O34" s="353" t="s">
        <v>117</v>
      </c>
      <c r="P34" s="354">
        <v>8921.9159999999993</v>
      </c>
      <c r="Q34" s="355">
        <v>38873.885000000002</v>
      </c>
      <c r="R34" s="356">
        <v>2638.366</v>
      </c>
    </row>
    <row r="35" spans="2:20" ht="15.75" x14ac:dyDescent="0.25">
      <c r="B35" s="351" t="s">
        <v>111</v>
      </c>
      <c r="C35" s="352">
        <v>6682.1459999999997</v>
      </c>
      <c r="D35" s="352">
        <v>31319.428</v>
      </c>
      <c r="E35" s="352">
        <v>2014.413</v>
      </c>
      <c r="F35" s="353" t="s">
        <v>212</v>
      </c>
      <c r="G35" s="354">
        <v>5428.4939999999997</v>
      </c>
      <c r="H35" s="355">
        <v>23580.272000000001</v>
      </c>
      <c r="I35" s="356">
        <v>1934.6</v>
      </c>
      <c r="J35" s="366"/>
      <c r="K35" s="351" t="s">
        <v>117</v>
      </c>
      <c r="L35" s="352">
        <v>6954.88</v>
      </c>
      <c r="M35" s="352">
        <v>32628.219000000001</v>
      </c>
      <c r="N35" s="352">
        <v>1695.588</v>
      </c>
      <c r="O35" s="353" t="s">
        <v>68</v>
      </c>
      <c r="P35" s="354">
        <v>4542.9859999999999</v>
      </c>
      <c r="Q35" s="355">
        <v>19774.219000000001</v>
      </c>
      <c r="R35" s="356">
        <v>2792.3449999999998</v>
      </c>
    </row>
    <row r="36" spans="2:20" ht="15.75" x14ac:dyDescent="0.25">
      <c r="B36" s="351" t="s">
        <v>212</v>
      </c>
      <c r="C36" s="352">
        <v>6016.53</v>
      </c>
      <c r="D36" s="352">
        <v>28092.179</v>
      </c>
      <c r="E36" s="352">
        <v>1938</v>
      </c>
      <c r="F36" s="353" t="s">
        <v>281</v>
      </c>
      <c r="G36" s="354">
        <v>4153.732</v>
      </c>
      <c r="H36" s="355">
        <v>18059.34</v>
      </c>
      <c r="I36" s="356">
        <v>1677</v>
      </c>
      <c r="J36" s="366"/>
      <c r="K36" s="351" t="s">
        <v>112</v>
      </c>
      <c r="L36" s="352">
        <v>3770.3719999999998</v>
      </c>
      <c r="M36" s="352">
        <v>17694.063999999998</v>
      </c>
      <c r="N36" s="352">
        <v>1015.25</v>
      </c>
      <c r="O36" s="353" t="s">
        <v>114</v>
      </c>
      <c r="P36" s="354">
        <v>4160.893</v>
      </c>
      <c r="Q36" s="355">
        <v>18125.761999999999</v>
      </c>
      <c r="R36" s="356">
        <v>1531.4179999999999</v>
      </c>
    </row>
    <row r="37" spans="2:20" ht="15.75" x14ac:dyDescent="0.25">
      <c r="B37" s="351" t="s">
        <v>69</v>
      </c>
      <c r="C37" s="352">
        <v>5712.0540000000001</v>
      </c>
      <c r="D37" s="352">
        <v>26779.404999999999</v>
      </c>
      <c r="E37" s="352">
        <v>1839.1769999999999</v>
      </c>
      <c r="F37" s="353" t="s">
        <v>111</v>
      </c>
      <c r="G37" s="354">
        <v>4104.0479999999998</v>
      </c>
      <c r="H37" s="355">
        <v>17900.294000000002</v>
      </c>
      <c r="I37" s="356">
        <v>1467.3679999999999</v>
      </c>
      <c r="J37" s="366"/>
      <c r="K37" s="351" t="s">
        <v>68</v>
      </c>
      <c r="L37" s="352">
        <v>3074.8580000000002</v>
      </c>
      <c r="M37" s="352">
        <v>14411.377</v>
      </c>
      <c r="N37" s="352">
        <v>1270.605</v>
      </c>
      <c r="O37" s="353" t="s">
        <v>214</v>
      </c>
      <c r="P37" s="354">
        <v>3860.7550000000001</v>
      </c>
      <c r="Q37" s="355">
        <v>16790.715</v>
      </c>
      <c r="R37" s="356">
        <v>1200.424</v>
      </c>
    </row>
    <row r="38" spans="2:20" ht="15.75" x14ac:dyDescent="0.25">
      <c r="B38" s="351" t="s">
        <v>118</v>
      </c>
      <c r="C38" s="352">
        <v>3521.9369999999999</v>
      </c>
      <c r="D38" s="352">
        <v>16481.002</v>
      </c>
      <c r="E38" s="352">
        <v>1232.0619999999999</v>
      </c>
      <c r="F38" s="353" t="s">
        <v>118</v>
      </c>
      <c r="G38" s="354">
        <v>3760.5419999999999</v>
      </c>
      <c r="H38" s="355">
        <v>16388.888999999999</v>
      </c>
      <c r="I38" s="356">
        <v>1467</v>
      </c>
      <c r="J38" s="366"/>
      <c r="K38" s="351" t="s">
        <v>111</v>
      </c>
      <c r="L38" s="352">
        <v>2229.15</v>
      </c>
      <c r="M38" s="352">
        <v>10475.555</v>
      </c>
      <c r="N38" s="352">
        <v>513.83100000000002</v>
      </c>
      <c r="O38" s="353" t="s">
        <v>112</v>
      </c>
      <c r="P38" s="354">
        <v>1729.819</v>
      </c>
      <c r="Q38" s="355">
        <v>7547.3459999999995</v>
      </c>
      <c r="R38" s="356">
        <v>656.40200000000004</v>
      </c>
    </row>
    <row r="39" spans="2:20" ht="15.75" x14ac:dyDescent="0.25">
      <c r="B39" s="351" t="s">
        <v>153</v>
      </c>
      <c r="C39" s="352">
        <v>2841.3760000000002</v>
      </c>
      <c r="D39" s="352">
        <v>13330.644</v>
      </c>
      <c r="E39" s="352">
        <v>762.45</v>
      </c>
      <c r="F39" s="353" t="s">
        <v>214</v>
      </c>
      <c r="G39" s="354">
        <v>2816.8470000000002</v>
      </c>
      <c r="H39" s="355">
        <v>12242.541999999999</v>
      </c>
      <c r="I39" s="356">
        <v>1037.441</v>
      </c>
      <c r="J39" s="366"/>
      <c r="K39" s="351" t="s">
        <v>164</v>
      </c>
      <c r="L39" s="352">
        <v>1662.59</v>
      </c>
      <c r="M39" s="352">
        <v>7806.7929999999997</v>
      </c>
      <c r="N39" s="352">
        <v>710.13099999999997</v>
      </c>
      <c r="O39" s="353" t="s">
        <v>152</v>
      </c>
      <c r="P39" s="354">
        <v>1196.2380000000001</v>
      </c>
      <c r="Q39" s="355">
        <v>5202.0159999999996</v>
      </c>
      <c r="R39" s="356">
        <v>484.4</v>
      </c>
    </row>
    <row r="40" spans="2:20" ht="15.75" x14ac:dyDescent="0.25">
      <c r="B40" s="351" t="s">
        <v>115</v>
      </c>
      <c r="C40" s="352">
        <v>2044.13</v>
      </c>
      <c r="D40" s="352">
        <v>9586.0450000000001</v>
      </c>
      <c r="E40" s="352">
        <v>516.36699999999996</v>
      </c>
      <c r="F40" s="353" t="s">
        <v>153</v>
      </c>
      <c r="G40" s="354">
        <v>2536.3310000000001</v>
      </c>
      <c r="H40" s="355">
        <v>11039.528</v>
      </c>
      <c r="I40" s="356">
        <v>898</v>
      </c>
      <c r="J40" s="366"/>
      <c r="K40" s="351" t="s">
        <v>116</v>
      </c>
      <c r="L40" s="352">
        <v>1608.1969999999999</v>
      </c>
      <c r="M40" s="352">
        <v>7535.9759999999997</v>
      </c>
      <c r="N40" s="352">
        <v>388.09899999999999</v>
      </c>
      <c r="O40" s="353" t="s">
        <v>164</v>
      </c>
      <c r="P40" s="354">
        <v>1050.6369999999999</v>
      </c>
      <c r="Q40" s="355">
        <v>4581.2280000000001</v>
      </c>
      <c r="R40" s="356">
        <v>395.25099999999998</v>
      </c>
    </row>
    <row r="41" spans="2:20" ht="15.75" x14ac:dyDescent="0.25">
      <c r="B41" s="351" t="s">
        <v>120</v>
      </c>
      <c r="C41" s="352">
        <v>1790.1590000000001</v>
      </c>
      <c r="D41" s="352">
        <v>8387.8040000000001</v>
      </c>
      <c r="E41" s="352">
        <v>613.26099999999997</v>
      </c>
      <c r="F41" s="353" t="s">
        <v>114</v>
      </c>
      <c r="G41" s="354">
        <v>1316.873</v>
      </c>
      <c r="H41" s="355">
        <v>5735.8680000000004</v>
      </c>
      <c r="I41" s="356">
        <v>777.85400000000004</v>
      </c>
      <c r="J41" s="366"/>
      <c r="K41" s="351" t="s">
        <v>152</v>
      </c>
      <c r="L41" s="352">
        <v>1566.181</v>
      </c>
      <c r="M41" s="352">
        <v>7341.5510000000004</v>
      </c>
      <c r="N41" s="352">
        <v>564</v>
      </c>
      <c r="O41" s="353" t="s">
        <v>128</v>
      </c>
      <c r="P41" s="354">
        <v>977.30700000000002</v>
      </c>
      <c r="Q41" s="355">
        <v>4273.4390000000003</v>
      </c>
      <c r="R41" s="356">
        <v>796.98199999999997</v>
      </c>
    </row>
    <row r="42" spans="2:20" ht="15.75" x14ac:dyDescent="0.25">
      <c r="B42" s="351" t="s">
        <v>154</v>
      </c>
      <c r="C42" s="352">
        <v>1749.9929999999999</v>
      </c>
      <c r="D42" s="352">
        <v>8198.7389999999996</v>
      </c>
      <c r="E42" s="352">
        <v>441.25</v>
      </c>
      <c r="F42" s="353" t="s">
        <v>276</v>
      </c>
      <c r="G42" s="354">
        <v>1315.864</v>
      </c>
      <c r="H42" s="355">
        <v>5721.6490000000003</v>
      </c>
      <c r="I42" s="356">
        <v>375</v>
      </c>
      <c r="J42" s="366"/>
      <c r="K42" s="351" t="s">
        <v>129</v>
      </c>
      <c r="L42" s="352">
        <v>877.06399999999996</v>
      </c>
      <c r="M42" s="352">
        <v>4115.5940000000001</v>
      </c>
      <c r="N42" s="352">
        <v>330.17399999999998</v>
      </c>
      <c r="O42" s="353" t="s">
        <v>122</v>
      </c>
      <c r="P42" s="354">
        <v>973.06200000000001</v>
      </c>
      <c r="Q42" s="355">
        <v>4234.1790000000001</v>
      </c>
      <c r="R42" s="356">
        <v>1133.171</v>
      </c>
    </row>
    <row r="43" spans="2:20" ht="15.75" x14ac:dyDescent="0.25">
      <c r="B43" s="351" t="s">
        <v>156</v>
      </c>
      <c r="C43" s="352">
        <v>1342.2049999999999</v>
      </c>
      <c r="D43" s="352">
        <v>6298.31</v>
      </c>
      <c r="E43" s="352">
        <v>372.00599999999997</v>
      </c>
      <c r="F43" s="353" t="s">
        <v>291</v>
      </c>
      <c r="G43" s="354">
        <v>1102.354</v>
      </c>
      <c r="H43" s="355">
        <v>4798.482</v>
      </c>
      <c r="I43" s="356">
        <v>375</v>
      </c>
      <c r="J43" s="366"/>
      <c r="K43" s="351" t="s">
        <v>122</v>
      </c>
      <c r="L43" s="352">
        <v>708.45799999999997</v>
      </c>
      <c r="M43" s="352">
        <v>3324.1390000000001</v>
      </c>
      <c r="N43" s="352">
        <v>582.54</v>
      </c>
      <c r="O43" s="353" t="s">
        <v>111</v>
      </c>
      <c r="P43" s="354">
        <v>943.71900000000005</v>
      </c>
      <c r="Q43" s="355">
        <v>4109.5110000000004</v>
      </c>
      <c r="R43" s="356">
        <v>268.85000000000002</v>
      </c>
    </row>
    <row r="44" spans="2:20" ht="15.75" x14ac:dyDescent="0.25">
      <c r="B44" s="351" t="s">
        <v>128</v>
      </c>
      <c r="C44" s="352">
        <v>909.73800000000006</v>
      </c>
      <c r="D44" s="352">
        <v>4263.8519999999999</v>
      </c>
      <c r="E44" s="352">
        <v>284.60300000000001</v>
      </c>
      <c r="F44" s="353" t="s">
        <v>156</v>
      </c>
      <c r="G44" s="354">
        <v>811.75800000000004</v>
      </c>
      <c r="H44" s="355">
        <v>3537.2080000000001</v>
      </c>
      <c r="I44" s="356">
        <v>303.25</v>
      </c>
      <c r="J44" s="366"/>
      <c r="K44" s="351" t="s">
        <v>128</v>
      </c>
      <c r="L44" s="352">
        <v>684.05799999999999</v>
      </c>
      <c r="M44" s="352">
        <v>3217.652</v>
      </c>
      <c r="N44" s="352">
        <v>960.77200000000005</v>
      </c>
      <c r="O44" s="353" t="s">
        <v>123</v>
      </c>
      <c r="P44" s="354">
        <v>516.56500000000005</v>
      </c>
      <c r="Q44" s="355">
        <v>2247.598</v>
      </c>
      <c r="R44" s="356">
        <v>189.005</v>
      </c>
    </row>
    <row r="45" spans="2:20" ht="15.75" x14ac:dyDescent="0.25">
      <c r="B45" s="351" t="s">
        <v>291</v>
      </c>
      <c r="C45" s="352">
        <v>908.31299999999999</v>
      </c>
      <c r="D45" s="352">
        <v>4250.6490000000003</v>
      </c>
      <c r="E45" s="352">
        <v>250</v>
      </c>
      <c r="F45" s="353" t="s">
        <v>120</v>
      </c>
      <c r="G45" s="354">
        <v>810.38400000000001</v>
      </c>
      <c r="H45" s="355">
        <v>3520.893</v>
      </c>
      <c r="I45" s="356">
        <v>299.07600000000002</v>
      </c>
      <c r="J45" s="366"/>
      <c r="K45" s="351" t="s">
        <v>114</v>
      </c>
      <c r="L45" s="352">
        <v>651.53399999999999</v>
      </c>
      <c r="M45" s="352">
        <v>3049.636</v>
      </c>
      <c r="N45" s="352">
        <v>233.44300000000001</v>
      </c>
      <c r="O45" s="353" t="s">
        <v>115</v>
      </c>
      <c r="P45" s="354">
        <v>501.53300000000002</v>
      </c>
      <c r="Q45" s="355">
        <v>2181.047</v>
      </c>
      <c r="R45" s="356">
        <v>129.99</v>
      </c>
      <c r="T45" s="35"/>
    </row>
    <row r="46" spans="2:20" ht="15.75" x14ac:dyDescent="0.25">
      <c r="B46" s="351" t="s">
        <v>124</v>
      </c>
      <c r="C46" s="352">
        <v>844.09100000000001</v>
      </c>
      <c r="D46" s="352">
        <v>3963.4290000000001</v>
      </c>
      <c r="E46" s="352">
        <v>318.03399999999999</v>
      </c>
      <c r="F46" s="353" t="s">
        <v>124</v>
      </c>
      <c r="G46" s="354">
        <v>759.83500000000004</v>
      </c>
      <c r="H46" s="355">
        <v>3298.6889999999999</v>
      </c>
      <c r="I46" s="356">
        <v>249.98099999999999</v>
      </c>
      <c r="J46" s="366"/>
      <c r="K46" s="351" t="s">
        <v>123</v>
      </c>
      <c r="L46" s="352">
        <v>571.27800000000002</v>
      </c>
      <c r="M46" s="352">
        <v>2674.8029999999999</v>
      </c>
      <c r="N46" s="352">
        <v>180.75</v>
      </c>
      <c r="O46" s="353" t="s">
        <v>129</v>
      </c>
      <c r="P46" s="354">
        <v>463.37</v>
      </c>
      <c r="Q46" s="355">
        <v>2025.203</v>
      </c>
      <c r="R46" s="356">
        <v>194.02500000000001</v>
      </c>
    </row>
    <row r="47" spans="2:20" ht="15.75" x14ac:dyDescent="0.25">
      <c r="B47" s="351" t="s">
        <v>113</v>
      </c>
      <c r="C47" s="352">
        <v>817.64800000000002</v>
      </c>
      <c r="D47" s="352">
        <v>3832.1509999999998</v>
      </c>
      <c r="E47" s="352">
        <v>251.66499999999999</v>
      </c>
      <c r="F47" s="353" t="s">
        <v>119</v>
      </c>
      <c r="G47" s="354">
        <v>694.09900000000005</v>
      </c>
      <c r="H47" s="355">
        <v>3022.7649999999999</v>
      </c>
      <c r="I47" s="356">
        <v>229.505</v>
      </c>
      <c r="J47" s="366"/>
      <c r="K47" s="351" t="s">
        <v>115</v>
      </c>
      <c r="L47" s="352">
        <v>339.09899999999999</v>
      </c>
      <c r="M47" s="352">
        <v>1588.9090000000001</v>
      </c>
      <c r="N47" s="352">
        <v>73.84</v>
      </c>
      <c r="O47" s="353" t="s">
        <v>116</v>
      </c>
      <c r="P47" s="354">
        <v>176.27699999999999</v>
      </c>
      <c r="Q47" s="355">
        <v>766.91099999999994</v>
      </c>
      <c r="R47" s="356">
        <v>53.027999999999999</v>
      </c>
    </row>
    <row r="48" spans="2:20" ht="16.5" thickBot="1" x14ac:dyDescent="0.3">
      <c r="B48" s="357" t="s">
        <v>122</v>
      </c>
      <c r="C48" s="358">
        <v>797.29700000000003</v>
      </c>
      <c r="D48" s="358">
        <v>3746.3359999999998</v>
      </c>
      <c r="E48" s="358">
        <v>249.78200000000001</v>
      </c>
      <c r="F48" s="359" t="s">
        <v>68</v>
      </c>
      <c r="G48" s="360">
        <v>693.15</v>
      </c>
      <c r="H48" s="361">
        <v>3016.808</v>
      </c>
      <c r="I48" s="362">
        <v>156.755</v>
      </c>
      <c r="J48" s="366"/>
      <c r="K48" s="357" t="s">
        <v>293</v>
      </c>
      <c r="L48" s="358">
        <v>28.638000000000002</v>
      </c>
      <c r="M48" s="358">
        <v>133.589</v>
      </c>
      <c r="N48" s="358">
        <v>0.6</v>
      </c>
      <c r="O48" s="359" t="s">
        <v>71</v>
      </c>
      <c r="P48" s="360">
        <v>50.09</v>
      </c>
      <c r="Q48" s="361">
        <v>219.16900000000001</v>
      </c>
      <c r="R48" s="362">
        <v>22.5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300</v>
      </c>
      <c r="C55" s="372"/>
      <c r="D55" s="373"/>
      <c r="E55" s="374"/>
      <c r="F55" s="371" t="s">
        <v>301</v>
      </c>
      <c r="G55" s="372"/>
      <c r="H55" s="373"/>
      <c r="I55" s="374"/>
      <c r="J55" s="333"/>
      <c r="K55" s="371" t="s">
        <v>300</v>
      </c>
      <c r="L55" s="372"/>
      <c r="M55" s="373"/>
      <c r="N55" s="374"/>
      <c r="O55" s="371" t="s">
        <v>301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35924.154000000002</v>
      </c>
      <c r="D57" s="340">
        <v>168364.24</v>
      </c>
      <c r="E57" s="341">
        <v>22002.639999999999</v>
      </c>
      <c r="F57" s="342" t="s">
        <v>102</v>
      </c>
      <c r="G57" s="343">
        <v>37069.552000000003</v>
      </c>
      <c r="H57" s="344">
        <v>161429.285</v>
      </c>
      <c r="I57" s="341">
        <v>21937.162</v>
      </c>
      <c r="J57" s="333"/>
      <c r="K57" s="338" t="s">
        <v>102</v>
      </c>
      <c r="L57" s="339">
        <v>15545.641</v>
      </c>
      <c r="M57" s="340">
        <v>72849.362999999998</v>
      </c>
      <c r="N57" s="341">
        <v>9465.35</v>
      </c>
      <c r="O57" s="342" t="s">
        <v>102</v>
      </c>
      <c r="P57" s="343">
        <v>16725.760999999999</v>
      </c>
      <c r="Q57" s="344">
        <v>72834.576000000001</v>
      </c>
      <c r="R57" s="341">
        <v>10059.745999999999</v>
      </c>
    </row>
    <row r="58" spans="2:18" ht="15.75" x14ac:dyDescent="0.25">
      <c r="B58" s="345" t="s">
        <v>122</v>
      </c>
      <c r="C58" s="346">
        <v>5494.3580000000002</v>
      </c>
      <c r="D58" s="346">
        <v>25740.985000000001</v>
      </c>
      <c r="E58" s="346">
        <v>3041.0990000000002</v>
      </c>
      <c r="F58" s="347" t="s">
        <v>122</v>
      </c>
      <c r="G58" s="348">
        <v>5382.2539999999999</v>
      </c>
      <c r="H58" s="349">
        <v>23433.088</v>
      </c>
      <c r="I58" s="350">
        <v>3073.5059999999999</v>
      </c>
      <c r="J58" s="333"/>
      <c r="K58" s="345" t="s">
        <v>69</v>
      </c>
      <c r="L58" s="346">
        <v>5161.3630000000003</v>
      </c>
      <c r="M58" s="346">
        <v>24186.517</v>
      </c>
      <c r="N58" s="346">
        <v>3317.252</v>
      </c>
      <c r="O58" s="347" t="s">
        <v>69</v>
      </c>
      <c r="P58" s="348">
        <v>5995.5609999999997</v>
      </c>
      <c r="Q58" s="349">
        <v>26108.53</v>
      </c>
      <c r="R58" s="350">
        <v>3677.7649999999999</v>
      </c>
    </row>
    <row r="59" spans="2:18" ht="15.75" x14ac:dyDescent="0.25">
      <c r="B59" s="351" t="s">
        <v>119</v>
      </c>
      <c r="C59" s="352">
        <v>5177.1689999999999</v>
      </c>
      <c r="D59" s="352">
        <v>24253.927</v>
      </c>
      <c r="E59" s="352">
        <v>3472.4589999999998</v>
      </c>
      <c r="F59" s="353" t="s">
        <v>119</v>
      </c>
      <c r="G59" s="354">
        <v>5006.3530000000001</v>
      </c>
      <c r="H59" s="355">
        <v>21803.962</v>
      </c>
      <c r="I59" s="356">
        <v>3294.7869999999998</v>
      </c>
      <c r="J59" s="333"/>
      <c r="K59" s="351" t="s">
        <v>117</v>
      </c>
      <c r="L59" s="352">
        <v>4565.5810000000001</v>
      </c>
      <c r="M59" s="352">
        <v>21391.523000000001</v>
      </c>
      <c r="N59" s="352">
        <v>3375.7240000000002</v>
      </c>
      <c r="O59" s="353" t="s">
        <v>117</v>
      </c>
      <c r="P59" s="354">
        <v>4263.7700000000004</v>
      </c>
      <c r="Q59" s="355">
        <v>18564.637999999999</v>
      </c>
      <c r="R59" s="356">
        <v>3202.38</v>
      </c>
    </row>
    <row r="60" spans="2:18" ht="15.75" x14ac:dyDescent="0.25">
      <c r="B60" s="351" t="s">
        <v>124</v>
      </c>
      <c r="C60" s="352">
        <v>3111.337</v>
      </c>
      <c r="D60" s="352">
        <v>14582.539000000001</v>
      </c>
      <c r="E60" s="352">
        <v>2233.9450000000002</v>
      </c>
      <c r="F60" s="353" t="s">
        <v>124</v>
      </c>
      <c r="G60" s="354">
        <v>3946.9430000000002</v>
      </c>
      <c r="H60" s="355">
        <v>17184.415000000001</v>
      </c>
      <c r="I60" s="356">
        <v>2817.4690000000001</v>
      </c>
      <c r="J60" s="333"/>
      <c r="K60" s="351" t="s">
        <v>115</v>
      </c>
      <c r="L60" s="352">
        <v>2663.567</v>
      </c>
      <c r="M60" s="352">
        <v>12477.898999999999</v>
      </c>
      <c r="N60" s="352">
        <v>1089.17</v>
      </c>
      <c r="O60" s="353" t="s">
        <v>116</v>
      </c>
      <c r="P60" s="354">
        <v>2451.3510000000001</v>
      </c>
      <c r="Q60" s="355">
        <v>10677.199000000001</v>
      </c>
      <c r="R60" s="356">
        <v>1553.69</v>
      </c>
    </row>
    <row r="61" spans="2:18" ht="15.75" x14ac:dyDescent="0.25">
      <c r="B61" s="351" t="s">
        <v>115</v>
      </c>
      <c r="C61" s="352">
        <v>3005.2849999999999</v>
      </c>
      <c r="D61" s="352">
        <v>14085.334999999999</v>
      </c>
      <c r="E61" s="352">
        <v>1774.277</v>
      </c>
      <c r="F61" s="353" t="s">
        <v>115</v>
      </c>
      <c r="G61" s="354">
        <v>3199.114</v>
      </c>
      <c r="H61" s="355">
        <v>13927.523999999999</v>
      </c>
      <c r="I61" s="356">
        <v>1963.058</v>
      </c>
      <c r="J61" s="333"/>
      <c r="K61" s="351" t="s">
        <v>116</v>
      </c>
      <c r="L61" s="352">
        <v>1841.527</v>
      </c>
      <c r="M61" s="352">
        <v>8627.8019999999997</v>
      </c>
      <c r="N61" s="352">
        <v>1143.893</v>
      </c>
      <c r="O61" s="353" t="s">
        <v>115</v>
      </c>
      <c r="P61" s="354">
        <v>2381.6030000000001</v>
      </c>
      <c r="Q61" s="355">
        <v>10364.073</v>
      </c>
      <c r="R61" s="356">
        <v>867.87599999999998</v>
      </c>
    </row>
    <row r="62" spans="2:18" ht="15.75" x14ac:dyDescent="0.25">
      <c r="B62" s="351" t="s">
        <v>69</v>
      </c>
      <c r="C62" s="352">
        <v>2540.8290000000002</v>
      </c>
      <c r="D62" s="352">
        <v>11908.612999999999</v>
      </c>
      <c r="E62" s="352">
        <v>1804.9639999999999</v>
      </c>
      <c r="F62" s="353" t="s">
        <v>69</v>
      </c>
      <c r="G62" s="354">
        <v>3022.9050000000002</v>
      </c>
      <c r="H62" s="355">
        <v>13162.566999999999</v>
      </c>
      <c r="I62" s="356">
        <v>1922.058</v>
      </c>
      <c r="J62" s="333"/>
      <c r="K62" s="351" t="s">
        <v>127</v>
      </c>
      <c r="L62" s="352">
        <v>272.69200000000001</v>
      </c>
      <c r="M62" s="352">
        <v>1277.548</v>
      </c>
      <c r="N62" s="352">
        <v>122.952</v>
      </c>
      <c r="O62" s="353" t="s">
        <v>112</v>
      </c>
      <c r="P62" s="354">
        <v>297.57299999999998</v>
      </c>
      <c r="Q62" s="355">
        <v>1299.2360000000001</v>
      </c>
      <c r="R62" s="356">
        <v>143.995</v>
      </c>
    </row>
    <row r="63" spans="2:18" ht="15.75" x14ac:dyDescent="0.25">
      <c r="B63" s="351" t="s">
        <v>114</v>
      </c>
      <c r="C63" s="352">
        <v>2111.6779999999999</v>
      </c>
      <c r="D63" s="352">
        <v>9896.8970000000008</v>
      </c>
      <c r="E63" s="352">
        <v>1738.7370000000001</v>
      </c>
      <c r="F63" s="353" t="s">
        <v>164</v>
      </c>
      <c r="G63" s="354">
        <v>1770.0260000000001</v>
      </c>
      <c r="H63" s="355">
        <v>7707.4769999999999</v>
      </c>
      <c r="I63" s="356">
        <v>1120.693</v>
      </c>
      <c r="J63" s="333"/>
      <c r="K63" s="351" t="s">
        <v>68</v>
      </c>
      <c r="L63" s="352">
        <v>197.227</v>
      </c>
      <c r="M63" s="352">
        <v>923.50800000000004</v>
      </c>
      <c r="N63" s="352">
        <v>51.054000000000002</v>
      </c>
      <c r="O63" s="353" t="s">
        <v>127</v>
      </c>
      <c r="P63" s="354">
        <v>276.74099999999999</v>
      </c>
      <c r="Q63" s="355">
        <v>1206.252</v>
      </c>
      <c r="R63" s="356">
        <v>126.36</v>
      </c>
    </row>
    <row r="64" spans="2:18" ht="15.75" x14ac:dyDescent="0.25">
      <c r="B64" s="351" t="s">
        <v>164</v>
      </c>
      <c r="C64" s="352">
        <v>2035.0160000000001</v>
      </c>
      <c r="D64" s="352">
        <v>9541.2929999999997</v>
      </c>
      <c r="E64" s="352">
        <v>1311.6949999999999</v>
      </c>
      <c r="F64" s="353" t="s">
        <v>214</v>
      </c>
      <c r="G64" s="354">
        <v>1713.44</v>
      </c>
      <c r="H64" s="355">
        <v>7461.7910000000002</v>
      </c>
      <c r="I64" s="356">
        <v>716.89099999999996</v>
      </c>
      <c r="J64" s="333"/>
      <c r="K64" s="351" t="s">
        <v>71</v>
      </c>
      <c r="L64" s="352">
        <v>195.96</v>
      </c>
      <c r="M64" s="352">
        <v>922.79700000000003</v>
      </c>
      <c r="N64" s="352">
        <v>127.32</v>
      </c>
      <c r="O64" s="353" t="s">
        <v>68</v>
      </c>
      <c r="P64" s="354">
        <v>231.11500000000001</v>
      </c>
      <c r="Q64" s="355">
        <v>1007.071</v>
      </c>
      <c r="R64" s="356">
        <v>78.677999999999997</v>
      </c>
    </row>
    <row r="65" spans="2:18" ht="15.75" x14ac:dyDescent="0.25">
      <c r="B65" s="351" t="s">
        <v>113</v>
      </c>
      <c r="C65" s="352">
        <v>1695.87</v>
      </c>
      <c r="D65" s="352">
        <v>7948.768</v>
      </c>
      <c r="E65" s="352">
        <v>681.42499999999995</v>
      </c>
      <c r="F65" s="353" t="s">
        <v>113</v>
      </c>
      <c r="G65" s="354">
        <v>1630.403</v>
      </c>
      <c r="H65" s="355">
        <v>7101.2349999999997</v>
      </c>
      <c r="I65" s="356">
        <v>589.83900000000006</v>
      </c>
      <c r="J65" s="333"/>
      <c r="K65" s="351" t="s">
        <v>114</v>
      </c>
      <c r="L65" s="352">
        <v>158.10599999999999</v>
      </c>
      <c r="M65" s="352">
        <v>744.36699999999996</v>
      </c>
      <c r="N65" s="352">
        <v>97.555000000000007</v>
      </c>
      <c r="O65" s="353" t="s">
        <v>71</v>
      </c>
      <c r="P65" s="354">
        <v>224.98599999999999</v>
      </c>
      <c r="Q65" s="355">
        <v>982.21699999999998</v>
      </c>
      <c r="R65" s="356">
        <v>142.71899999999999</v>
      </c>
    </row>
    <row r="66" spans="2:18" ht="15.75" x14ac:dyDescent="0.25">
      <c r="B66" s="351" t="s">
        <v>129</v>
      </c>
      <c r="C66" s="352">
        <v>1556.056</v>
      </c>
      <c r="D66" s="352">
        <v>7292.0159999999996</v>
      </c>
      <c r="E66" s="352">
        <v>1185.75</v>
      </c>
      <c r="F66" s="353" t="s">
        <v>129</v>
      </c>
      <c r="G66" s="354">
        <v>1541.2470000000001</v>
      </c>
      <c r="H66" s="355">
        <v>6711.9120000000003</v>
      </c>
      <c r="I66" s="356">
        <v>1055.674</v>
      </c>
      <c r="J66" s="333"/>
      <c r="K66" s="351" t="s">
        <v>214</v>
      </c>
      <c r="L66" s="352">
        <v>133.37299999999999</v>
      </c>
      <c r="M66" s="352">
        <v>626.11500000000001</v>
      </c>
      <c r="N66" s="352">
        <v>31.324999999999999</v>
      </c>
      <c r="O66" s="353" t="s">
        <v>113</v>
      </c>
      <c r="P66" s="354">
        <v>159.745</v>
      </c>
      <c r="Q66" s="355">
        <v>693.77700000000004</v>
      </c>
      <c r="R66" s="356">
        <v>33.777999999999999</v>
      </c>
    </row>
    <row r="67" spans="2:18" ht="15.75" x14ac:dyDescent="0.25">
      <c r="B67" s="351" t="s">
        <v>214</v>
      </c>
      <c r="C67" s="352">
        <v>1275.183</v>
      </c>
      <c r="D67" s="352">
        <v>5976.4440000000004</v>
      </c>
      <c r="E67" s="352">
        <v>554.173</v>
      </c>
      <c r="F67" s="353" t="s">
        <v>114</v>
      </c>
      <c r="G67" s="354">
        <v>1360.8869999999999</v>
      </c>
      <c r="H67" s="355">
        <v>5926.1450000000004</v>
      </c>
      <c r="I67" s="356">
        <v>1101.58</v>
      </c>
      <c r="J67" s="333"/>
      <c r="K67" s="351" t="s">
        <v>113</v>
      </c>
      <c r="L67" s="352">
        <v>126.908</v>
      </c>
      <c r="M67" s="352">
        <v>596.84100000000001</v>
      </c>
      <c r="N67" s="352">
        <v>26.59</v>
      </c>
      <c r="O67" s="353" t="s">
        <v>152</v>
      </c>
      <c r="P67" s="354">
        <v>111.051</v>
      </c>
      <c r="Q67" s="355">
        <v>485.68599999999998</v>
      </c>
      <c r="R67" s="356">
        <v>56.316000000000003</v>
      </c>
    </row>
    <row r="68" spans="2:18" ht="15.75" x14ac:dyDescent="0.25">
      <c r="B68" s="351" t="s">
        <v>128</v>
      </c>
      <c r="C68" s="352">
        <v>902.125</v>
      </c>
      <c r="D68" s="352">
        <v>4228.5950000000003</v>
      </c>
      <c r="E68" s="352">
        <v>437.82499999999999</v>
      </c>
      <c r="F68" s="353" t="s">
        <v>128</v>
      </c>
      <c r="G68" s="354">
        <v>974.904</v>
      </c>
      <c r="H68" s="355">
        <v>4247.2510000000002</v>
      </c>
      <c r="I68" s="356">
        <v>428.80700000000002</v>
      </c>
      <c r="J68" s="333"/>
      <c r="K68" s="351" t="s">
        <v>121</v>
      </c>
      <c r="L68" s="352">
        <v>90.444999999999993</v>
      </c>
      <c r="M68" s="352">
        <v>424.03699999999998</v>
      </c>
      <c r="N68" s="352">
        <v>29.062000000000001</v>
      </c>
      <c r="O68" s="353" t="s">
        <v>214</v>
      </c>
      <c r="P68" s="354">
        <v>87.891999999999996</v>
      </c>
      <c r="Q68" s="355">
        <v>380.93200000000002</v>
      </c>
      <c r="R68" s="356">
        <v>69</v>
      </c>
    </row>
    <row r="69" spans="2:18" ht="15.75" x14ac:dyDescent="0.25">
      <c r="B69" s="351" t="s">
        <v>123</v>
      </c>
      <c r="C69" s="352">
        <v>777.19200000000001</v>
      </c>
      <c r="D69" s="352">
        <v>3642.9560000000001</v>
      </c>
      <c r="E69" s="352">
        <v>441.93599999999998</v>
      </c>
      <c r="F69" s="353" t="s">
        <v>153</v>
      </c>
      <c r="G69" s="354">
        <v>859.80399999999997</v>
      </c>
      <c r="H69" s="355">
        <v>3755.1860000000001</v>
      </c>
      <c r="I69" s="356">
        <v>408</v>
      </c>
      <c r="J69" s="333"/>
      <c r="K69" s="351" t="s">
        <v>112</v>
      </c>
      <c r="L69" s="352">
        <v>42.482999999999997</v>
      </c>
      <c r="M69" s="352">
        <v>198.172</v>
      </c>
      <c r="N69" s="352">
        <v>11.2</v>
      </c>
      <c r="O69" s="353" t="s">
        <v>114</v>
      </c>
      <c r="P69" s="354">
        <v>61.481999999999999</v>
      </c>
      <c r="Q69" s="355">
        <v>268.89100000000002</v>
      </c>
      <c r="R69" s="356">
        <v>28.373999999999999</v>
      </c>
    </row>
    <row r="70" spans="2:18" ht="15.75" x14ac:dyDescent="0.25">
      <c r="B70" s="351" t="s">
        <v>117</v>
      </c>
      <c r="C70" s="352">
        <v>712.84500000000003</v>
      </c>
      <c r="D70" s="352">
        <v>3338.866</v>
      </c>
      <c r="E70" s="352">
        <v>369.17599999999999</v>
      </c>
      <c r="F70" s="353" t="s">
        <v>71</v>
      </c>
      <c r="G70" s="354">
        <v>822.56200000000001</v>
      </c>
      <c r="H70" s="355">
        <v>3582.7750000000001</v>
      </c>
      <c r="I70" s="356">
        <v>479.46199999999999</v>
      </c>
      <c r="J70" s="333"/>
      <c r="K70" s="351" t="s">
        <v>111</v>
      </c>
      <c r="L70" s="352">
        <v>32.703000000000003</v>
      </c>
      <c r="M70" s="352">
        <v>153.089</v>
      </c>
      <c r="N70" s="352">
        <v>10.717000000000001</v>
      </c>
      <c r="O70" s="353" t="s">
        <v>123</v>
      </c>
      <c r="P70" s="354">
        <v>49.7</v>
      </c>
      <c r="Q70" s="355">
        <v>215.702</v>
      </c>
      <c r="R70" s="356">
        <v>25.957000000000001</v>
      </c>
    </row>
    <row r="71" spans="2:18" ht="15.75" x14ac:dyDescent="0.25">
      <c r="B71" s="351" t="s">
        <v>153</v>
      </c>
      <c r="C71" s="352">
        <v>612.25199999999995</v>
      </c>
      <c r="D71" s="352">
        <v>2863.2629999999999</v>
      </c>
      <c r="E71" s="352">
        <v>243.1</v>
      </c>
      <c r="F71" s="353" t="s">
        <v>123</v>
      </c>
      <c r="G71" s="354">
        <v>752.88599999999997</v>
      </c>
      <c r="H71" s="355">
        <v>3276.5430000000001</v>
      </c>
      <c r="I71" s="356">
        <v>404.27699999999999</v>
      </c>
      <c r="J71" s="333"/>
      <c r="K71" s="351" t="s">
        <v>135</v>
      </c>
      <c r="L71" s="352">
        <v>31.786000000000001</v>
      </c>
      <c r="M71" s="352">
        <v>149.20400000000001</v>
      </c>
      <c r="N71" s="352">
        <v>14.875999999999999</v>
      </c>
      <c r="O71" s="353" t="s">
        <v>111</v>
      </c>
      <c r="P71" s="354">
        <v>42.448</v>
      </c>
      <c r="Q71" s="355">
        <v>185.04599999999999</v>
      </c>
      <c r="R71" s="356">
        <v>18.375</v>
      </c>
    </row>
    <row r="72" spans="2:18" ht="15.75" x14ac:dyDescent="0.25">
      <c r="B72" s="351" t="s">
        <v>152</v>
      </c>
      <c r="C72" s="352">
        <v>611.08000000000004</v>
      </c>
      <c r="D72" s="352">
        <v>2864.221</v>
      </c>
      <c r="E72" s="352">
        <v>401.64499999999998</v>
      </c>
      <c r="F72" s="353" t="s">
        <v>112</v>
      </c>
      <c r="G72" s="354">
        <v>655.5</v>
      </c>
      <c r="H72" s="355">
        <v>2854.4450000000002</v>
      </c>
      <c r="I72" s="356">
        <v>389.53800000000001</v>
      </c>
      <c r="J72" s="333"/>
      <c r="K72" s="351" t="s">
        <v>161</v>
      </c>
      <c r="L72" s="352">
        <v>24.469000000000001</v>
      </c>
      <c r="M72" s="352">
        <v>114.91800000000001</v>
      </c>
      <c r="N72" s="352">
        <v>11.442</v>
      </c>
      <c r="O72" s="353" t="s">
        <v>135</v>
      </c>
      <c r="P72" s="354">
        <v>27.876000000000001</v>
      </c>
      <c r="Q72" s="355">
        <v>121.45699999999999</v>
      </c>
      <c r="R72" s="356">
        <v>9.0649999999999995</v>
      </c>
    </row>
    <row r="73" spans="2:18" ht="16.5" thickBot="1" x14ac:dyDescent="0.3">
      <c r="B73" s="357" t="s">
        <v>71</v>
      </c>
      <c r="C73" s="358">
        <v>609.39300000000003</v>
      </c>
      <c r="D73" s="358">
        <v>2857.0619999999999</v>
      </c>
      <c r="E73" s="358">
        <v>404.10500000000002</v>
      </c>
      <c r="F73" s="359" t="s">
        <v>117</v>
      </c>
      <c r="G73" s="360">
        <v>654.13599999999997</v>
      </c>
      <c r="H73" s="361">
        <v>2848.6439999999998</v>
      </c>
      <c r="I73" s="362">
        <v>327.43799999999999</v>
      </c>
      <c r="J73" s="333"/>
      <c r="K73" s="357" t="s">
        <v>152</v>
      </c>
      <c r="L73" s="358">
        <v>4.681</v>
      </c>
      <c r="M73" s="358">
        <v>22.042000000000002</v>
      </c>
      <c r="N73" s="358">
        <v>3.78</v>
      </c>
      <c r="O73" s="359" t="s">
        <v>121</v>
      </c>
      <c r="P73" s="360">
        <v>26.04</v>
      </c>
      <c r="Q73" s="361">
        <v>113.486</v>
      </c>
      <c r="R73" s="362">
        <v>7.9180000000000001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300</v>
      </c>
      <c r="C80" s="372"/>
      <c r="D80" s="373"/>
      <c r="E80" s="374"/>
      <c r="F80" s="371" t="s">
        <v>301</v>
      </c>
      <c r="G80" s="372"/>
      <c r="H80" s="373"/>
      <c r="I80" s="374"/>
      <c r="J80" s="333"/>
      <c r="K80" s="371" t="s">
        <v>300</v>
      </c>
      <c r="L80" s="372"/>
      <c r="M80" s="373"/>
      <c r="N80" s="374"/>
      <c r="O80" s="371" t="s">
        <v>301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38814.317999999999</v>
      </c>
      <c r="D82" s="340">
        <v>181925.56599999999</v>
      </c>
      <c r="E82" s="341">
        <v>40219.373</v>
      </c>
      <c r="F82" s="342" t="s">
        <v>102</v>
      </c>
      <c r="G82" s="343">
        <v>31784.274000000001</v>
      </c>
      <c r="H82" s="344">
        <v>138410.60800000001</v>
      </c>
      <c r="I82" s="341">
        <v>34156.22</v>
      </c>
      <c r="J82" s="333"/>
      <c r="K82" s="338" t="s">
        <v>102</v>
      </c>
      <c r="L82" s="339">
        <v>9613.7549999999992</v>
      </c>
      <c r="M82" s="340">
        <v>45067.856</v>
      </c>
      <c r="N82" s="341">
        <v>11591.286</v>
      </c>
      <c r="O82" s="342" t="s">
        <v>102</v>
      </c>
      <c r="P82" s="343">
        <v>12811.348</v>
      </c>
      <c r="Q82" s="344">
        <v>55798.411999999997</v>
      </c>
      <c r="R82" s="341">
        <v>13144.723</v>
      </c>
    </row>
    <row r="83" spans="2:18" ht="15.75" x14ac:dyDescent="0.25">
      <c r="B83" s="345" t="s">
        <v>136</v>
      </c>
      <c r="C83" s="346">
        <v>10060.633</v>
      </c>
      <c r="D83" s="346">
        <v>47144.093999999997</v>
      </c>
      <c r="E83" s="346">
        <v>11426.08</v>
      </c>
      <c r="F83" s="347" t="s">
        <v>136</v>
      </c>
      <c r="G83" s="348">
        <v>5149.0379999999996</v>
      </c>
      <c r="H83" s="349">
        <v>22440.118999999999</v>
      </c>
      <c r="I83" s="350">
        <v>7170</v>
      </c>
      <c r="J83" s="333"/>
      <c r="K83" s="345" t="s">
        <v>69</v>
      </c>
      <c r="L83" s="346">
        <v>3215.9050000000002</v>
      </c>
      <c r="M83" s="346">
        <v>15077.257</v>
      </c>
      <c r="N83" s="346">
        <v>2065.0250000000001</v>
      </c>
      <c r="O83" s="347" t="s">
        <v>69</v>
      </c>
      <c r="P83" s="348">
        <v>3973.06</v>
      </c>
      <c r="Q83" s="349">
        <v>17303.394</v>
      </c>
      <c r="R83" s="350">
        <v>3024.0970000000002</v>
      </c>
    </row>
    <row r="84" spans="2:18" ht="15.75" x14ac:dyDescent="0.25">
      <c r="B84" s="351" t="s">
        <v>214</v>
      </c>
      <c r="C84" s="352">
        <v>5418.1450000000004</v>
      </c>
      <c r="D84" s="352">
        <v>25380.361000000001</v>
      </c>
      <c r="E84" s="352">
        <v>6081.7529999999997</v>
      </c>
      <c r="F84" s="353" t="s">
        <v>214</v>
      </c>
      <c r="G84" s="354">
        <v>4594.1490000000003</v>
      </c>
      <c r="H84" s="355">
        <v>19984.199000000001</v>
      </c>
      <c r="I84" s="356">
        <v>5444.9480000000003</v>
      </c>
      <c r="J84" s="333"/>
      <c r="K84" s="351" t="s">
        <v>68</v>
      </c>
      <c r="L84" s="352">
        <v>1699.5070000000001</v>
      </c>
      <c r="M84" s="352">
        <v>7969.4480000000003</v>
      </c>
      <c r="N84" s="352">
        <v>963.226</v>
      </c>
      <c r="O84" s="353" t="s">
        <v>68</v>
      </c>
      <c r="P84" s="354">
        <v>1947.328</v>
      </c>
      <c r="Q84" s="355">
        <v>8484.0879999999997</v>
      </c>
      <c r="R84" s="356">
        <v>982.08600000000001</v>
      </c>
    </row>
    <row r="85" spans="2:18" ht="15.75" x14ac:dyDescent="0.25">
      <c r="B85" s="351" t="s">
        <v>166</v>
      </c>
      <c r="C85" s="352">
        <v>2749.5639999999999</v>
      </c>
      <c r="D85" s="352">
        <v>12899.67</v>
      </c>
      <c r="E85" s="352">
        <v>2337</v>
      </c>
      <c r="F85" s="353" t="s">
        <v>69</v>
      </c>
      <c r="G85" s="354">
        <v>2338.0830000000001</v>
      </c>
      <c r="H85" s="355">
        <v>10181.556</v>
      </c>
      <c r="I85" s="356">
        <v>3245.328</v>
      </c>
      <c r="J85" s="333"/>
      <c r="K85" s="351" t="s">
        <v>214</v>
      </c>
      <c r="L85" s="352">
        <v>1659.752</v>
      </c>
      <c r="M85" s="352">
        <v>7774.6989999999996</v>
      </c>
      <c r="N85" s="352">
        <v>925.8</v>
      </c>
      <c r="O85" s="353" t="s">
        <v>117</v>
      </c>
      <c r="P85" s="354">
        <v>1622.825</v>
      </c>
      <c r="Q85" s="355">
        <v>7078.0360000000001</v>
      </c>
      <c r="R85" s="356">
        <v>1675.893</v>
      </c>
    </row>
    <row r="86" spans="2:18" ht="15.75" x14ac:dyDescent="0.25">
      <c r="B86" s="351" t="s">
        <v>69</v>
      </c>
      <c r="C86" s="352">
        <v>2673.0590000000002</v>
      </c>
      <c r="D86" s="352">
        <v>12524.4</v>
      </c>
      <c r="E86" s="352">
        <v>5246.3760000000002</v>
      </c>
      <c r="F86" s="353" t="s">
        <v>169</v>
      </c>
      <c r="G86" s="354">
        <v>1930.5340000000001</v>
      </c>
      <c r="H86" s="355">
        <v>8426.0820000000003</v>
      </c>
      <c r="I86" s="356">
        <v>1805</v>
      </c>
      <c r="J86" s="333"/>
      <c r="K86" s="351" t="s">
        <v>117</v>
      </c>
      <c r="L86" s="352">
        <v>659.24400000000003</v>
      </c>
      <c r="M86" s="352">
        <v>3091.7570000000001</v>
      </c>
      <c r="N86" s="352">
        <v>647.35599999999999</v>
      </c>
      <c r="O86" s="353" t="s">
        <v>214</v>
      </c>
      <c r="P86" s="354">
        <v>1088.9949999999999</v>
      </c>
      <c r="Q86" s="355">
        <v>4740.5829999999996</v>
      </c>
      <c r="R86" s="356">
        <v>1125.8</v>
      </c>
    </row>
    <row r="87" spans="2:18" ht="15.75" x14ac:dyDescent="0.25">
      <c r="B87" s="351" t="s">
        <v>164</v>
      </c>
      <c r="C87" s="352">
        <v>1633.126</v>
      </c>
      <c r="D87" s="352">
        <v>7668.4620000000004</v>
      </c>
      <c r="E87" s="352">
        <v>1079.519</v>
      </c>
      <c r="F87" s="353" t="s">
        <v>168</v>
      </c>
      <c r="G87" s="354">
        <v>1279.857</v>
      </c>
      <c r="H87" s="355">
        <v>5584.1779999999999</v>
      </c>
      <c r="I87" s="356">
        <v>1336.001</v>
      </c>
      <c r="J87" s="333"/>
      <c r="K87" s="351" t="s">
        <v>114</v>
      </c>
      <c r="L87" s="352">
        <v>351.27199999999999</v>
      </c>
      <c r="M87" s="352">
        <v>1644.298</v>
      </c>
      <c r="N87" s="352">
        <v>2301.7710000000002</v>
      </c>
      <c r="O87" s="353" t="s">
        <v>136</v>
      </c>
      <c r="P87" s="354">
        <v>818.33799999999997</v>
      </c>
      <c r="Q87" s="355">
        <v>3564.203</v>
      </c>
      <c r="R87" s="356">
        <v>198.16399999999999</v>
      </c>
    </row>
    <row r="88" spans="2:18" ht="15.75" x14ac:dyDescent="0.25">
      <c r="B88" s="351" t="s">
        <v>111</v>
      </c>
      <c r="C88" s="352">
        <v>1498.741</v>
      </c>
      <c r="D88" s="352">
        <v>7030.6959999999999</v>
      </c>
      <c r="E88" s="352">
        <v>1054.271</v>
      </c>
      <c r="F88" s="353" t="s">
        <v>166</v>
      </c>
      <c r="G88" s="354">
        <v>1232.83</v>
      </c>
      <c r="H88" s="355">
        <v>5372.098</v>
      </c>
      <c r="I88" s="356">
        <v>1117</v>
      </c>
      <c r="J88" s="333"/>
      <c r="K88" s="351" t="s">
        <v>113</v>
      </c>
      <c r="L88" s="352">
        <v>282.66899999999998</v>
      </c>
      <c r="M88" s="352">
        <v>1330.6790000000001</v>
      </c>
      <c r="N88" s="352">
        <v>27.2</v>
      </c>
      <c r="O88" s="353" t="s">
        <v>114</v>
      </c>
      <c r="P88" s="354">
        <v>773.995</v>
      </c>
      <c r="Q88" s="355">
        <v>3368.942</v>
      </c>
      <c r="R88" s="356">
        <v>3611.3510000000001</v>
      </c>
    </row>
    <row r="89" spans="2:18" ht="15.75" x14ac:dyDescent="0.25">
      <c r="B89" s="351" t="s">
        <v>169</v>
      </c>
      <c r="C89" s="352">
        <v>1424.8969999999999</v>
      </c>
      <c r="D89" s="352">
        <v>6681.0249999999996</v>
      </c>
      <c r="E89" s="352">
        <v>1235.1010000000001</v>
      </c>
      <c r="F89" s="353" t="s">
        <v>113</v>
      </c>
      <c r="G89" s="354">
        <v>1197.2260000000001</v>
      </c>
      <c r="H89" s="355">
        <v>5206.05</v>
      </c>
      <c r="I89" s="356">
        <v>368.57</v>
      </c>
      <c r="J89" s="333"/>
      <c r="K89" s="351" t="s">
        <v>115</v>
      </c>
      <c r="L89" s="352">
        <v>260.25</v>
      </c>
      <c r="M89" s="352">
        <v>1216.1099999999999</v>
      </c>
      <c r="N89" s="352">
        <v>2049.6309999999999</v>
      </c>
      <c r="O89" s="353" t="s">
        <v>164</v>
      </c>
      <c r="P89" s="354">
        <v>412.92099999999999</v>
      </c>
      <c r="Q89" s="355">
        <v>1801.5619999999999</v>
      </c>
      <c r="R89" s="356">
        <v>600</v>
      </c>
    </row>
    <row r="90" spans="2:18" ht="15.75" x14ac:dyDescent="0.25">
      <c r="B90" s="351" t="s">
        <v>168</v>
      </c>
      <c r="C90" s="352">
        <v>1212.8109999999999</v>
      </c>
      <c r="D90" s="352">
        <v>5686.43</v>
      </c>
      <c r="E90" s="352">
        <v>1282</v>
      </c>
      <c r="F90" s="353" t="s">
        <v>111</v>
      </c>
      <c r="G90" s="354">
        <v>1062.6849999999999</v>
      </c>
      <c r="H90" s="355">
        <v>4628.93</v>
      </c>
      <c r="I90" s="356">
        <v>1088.9459999999999</v>
      </c>
      <c r="J90" s="333"/>
      <c r="K90" s="351" t="s">
        <v>152</v>
      </c>
      <c r="L90" s="352">
        <v>233.74299999999999</v>
      </c>
      <c r="M90" s="352">
        <v>1096.3620000000001</v>
      </c>
      <c r="N90" s="352">
        <v>308</v>
      </c>
      <c r="O90" s="353" t="s">
        <v>116</v>
      </c>
      <c r="P90" s="354">
        <v>377.44499999999999</v>
      </c>
      <c r="Q90" s="355">
        <v>1640.4259999999999</v>
      </c>
      <c r="R90" s="356">
        <v>49.8</v>
      </c>
    </row>
    <row r="91" spans="2:18" ht="15.75" x14ac:dyDescent="0.25">
      <c r="B91" s="351" t="s">
        <v>235</v>
      </c>
      <c r="C91" s="352">
        <v>1065.3209999999999</v>
      </c>
      <c r="D91" s="352">
        <v>4995.7219999999998</v>
      </c>
      <c r="E91" s="352">
        <v>1051.5029999999999</v>
      </c>
      <c r="F91" s="353" t="s">
        <v>153</v>
      </c>
      <c r="G91" s="354">
        <v>912.48900000000003</v>
      </c>
      <c r="H91" s="355">
        <v>3971.9250000000002</v>
      </c>
      <c r="I91" s="356">
        <v>1257.9000000000001</v>
      </c>
      <c r="J91" s="333"/>
      <c r="K91" s="351" t="s">
        <v>221</v>
      </c>
      <c r="L91" s="352">
        <v>231.494</v>
      </c>
      <c r="M91" s="352">
        <v>1084.623</v>
      </c>
      <c r="N91" s="352">
        <v>322.94600000000003</v>
      </c>
      <c r="O91" s="353" t="s">
        <v>152</v>
      </c>
      <c r="P91" s="354">
        <v>332.16</v>
      </c>
      <c r="Q91" s="355">
        <v>1445.674</v>
      </c>
      <c r="R91" s="356">
        <v>334.28399999999999</v>
      </c>
    </row>
    <row r="92" spans="2:18" ht="15.75" x14ac:dyDescent="0.25">
      <c r="B92" s="351" t="s">
        <v>153</v>
      </c>
      <c r="C92" s="352">
        <v>1040.491</v>
      </c>
      <c r="D92" s="352">
        <v>4861.3109999999997</v>
      </c>
      <c r="E92" s="352">
        <v>981</v>
      </c>
      <c r="F92" s="353" t="s">
        <v>212</v>
      </c>
      <c r="G92" s="354">
        <v>824.52</v>
      </c>
      <c r="H92" s="355">
        <v>3596.5390000000002</v>
      </c>
      <c r="I92" s="356">
        <v>1218</v>
      </c>
      <c r="J92" s="333"/>
      <c r="K92" s="351" t="s">
        <v>127</v>
      </c>
      <c r="L92" s="352">
        <v>194.529</v>
      </c>
      <c r="M92" s="352">
        <v>910.80100000000004</v>
      </c>
      <c r="N92" s="352">
        <v>42.838000000000001</v>
      </c>
      <c r="O92" s="353" t="s">
        <v>115</v>
      </c>
      <c r="P92" s="354">
        <v>299.488</v>
      </c>
      <c r="Q92" s="355">
        <v>1301.9770000000001</v>
      </c>
      <c r="R92" s="356">
        <v>165.48099999999999</v>
      </c>
    </row>
    <row r="93" spans="2:18" ht="15.75" x14ac:dyDescent="0.25">
      <c r="B93" s="351" t="s">
        <v>119</v>
      </c>
      <c r="C93" s="352">
        <v>777.39499999999998</v>
      </c>
      <c r="D93" s="352">
        <v>3631.1149999999998</v>
      </c>
      <c r="E93" s="352">
        <v>277.37</v>
      </c>
      <c r="F93" s="353" t="s">
        <v>122</v>
      </c>
      <c r="G93" s="354">
        <v>688.69899999999996</v>
      </c>
      <c r="H93" s="355">
        <v>2998.0360000000001</v>
      </c>
      <c r="I93" s="356">
        <v>131.78200000000001</v>
      </c>
      <c r="J93" s="333"/>
      <c r="K93" s="351" t="s">
        <v>111</v>
      </c>
      <c r="L93" s="352">
        <v>175.98699999999999</v>
      </c>
      <c r="M93" s="352">
        <v>828.423</v>
      </c>
      <c r="N93" s="352">
        <v>24.01</v>
      </c>
      <c r="O93" s="353" t="s">
        <v>127</v>
      </c>
      <c r="P93" s="354">
        <v>201.01900000000001</v>
      </c>
      <c r="Q93" s="355">
        <v>876.26599999999996</v>
      </c>
      <c r="R93" s="356">
        <v>56.369</v>
      </c>
    </row>
    <row r="94" spans="2:18" ht="15.75" x14ac:dyDescent="0.25">
      <c r="B94" s="351" t="s">
        <v>121</v>
      </c>
      <c r="C94" s="352">
        <v>738.37800000000004</v>
      </c>
      <c r="D94" s="352">
        <v>3457.1039999999998</v>
      </c>
      <c r="E94" s="352">
        <v>877.90300000000002</v>
      </c>
      <c r="F94" s="353" t="s">
        <v>279</v>
      </c>
      <c r="G94" s="354">
        <v>673.56600000000003</v>
      </c>
      <c r="H94" s="355">
        <v>2919.3049999999998</v>
      </c>
      <c r="I94" s="356">
        <v>550</v>
      </c>
      <c r="J94" s="333"/>
      <c r="K94" s="351" t="s">
        <v>123</v>
      </c>
      <c r="L94" s="352">
        <v>158.05500000000001</v>
      </c>
      <c r="M94" s="352">
        <v>739.43700000000001</v>
      </c>
      <c r="N94" s="352">
        <v>71</v>
      </c>
      <c r="O94" s="353" t="s">
        <v>112</v>
      </c>
      <c r="P94" s="354">
        <v>172.15299999999999</v>
      </c>
      <c r="Q94" s="355">
        <v>750.02</v>
      </c>
      <c r="R94" s="356">
        <v>117.69499999999999</v>
      </c>
    </row>
    <row r="95" spans="2:18" ht="15.75" x14ac:dyDescent="0.25">
      <c r="B95" s="351" t="s">
        <v>274</v>
      </c>
      <c r="C95" s="352">
        <v>713.96</v>
      </c>
      <c r="D95" s="352">
        <v>3340.1489999999999</v>
      </c>
      <c r="E95" s="352">
        <v>298.01</v>
      </c>
      <c r="F95" s="353" t="s">
        <v>112</v>
      </c>
      <c r="G95" s="354">
        <v>592.60400000000004</v>
      </c>
      <c r="H95" s="355">
        <v>2578.0819999999999</v>
      </c>
      <c r="I95" s="356">
        <v>85.003</v>
      </c>
      <c r="J95" s="333"/>
      <c r="K95" s="351" t="s">
        <v>112</v>
      </c>
      <c r="L95" s="352">
        <v>134.23500000000001</v>
      </c>
      <c r="M95" s="352">
        <v>630.86800000000005</v>
      </c>
      <c r="N95" s="352">
        <v>68.900000000000006</v>
      </c>
      <c r="O95" s="353" t="s">
        <v>122</v>
      </c>
      <c r="P95" s="354">
        <v>164.41300000000001</v>
      </c>
      <c r="Q95" s="355">
        <v>714.02800000000002</v>
      </c>
      <c r="R95" s="356">
        <v>114.9</v>
      </c>
    </row>
    <row r="96" spans="2:18" ht="15.75" x14ac:dyDescent="0.25">
      <c r="B96" s="351" t="s">
        <v>273</v>
      </c>
      <c r="C96" s="352">
        <v>561.73699999999997</v>
      </c>
      <c r="D96" s="352">
        <v>2645.279</v>
      </c>
      <c r="E96" s="352">
        <v>636</v>
      </c>
      <c r="F96" s="353" t="s">
        <v>117</v>
      </c>
      <c r="G96" s="354">
        <v>591.07500000000005</v>
      </c>
      <c r="H96" s="355">
        <v>2571.6640000000002</v>
      </c>
      <c r="I96" s="356">
        <v>767.73500000000001</v>
      </c>
      <c r="J96" s="333"/>
      <c r="K96" s="351" t="s">
        <v>136</v>
      </c>
      <c r="L96" s="352">
        <v>93.646000000000001</v>
      </c>
      <c r="M96" s="352">
        <v>440.04399999999998</v>
      </c>
      <c r="N96" s="352">
        <v>99.613</v>
      </c>
      <c r="O96" s="353" t="s">
        <v>123</v>
      </c>
      <c r="P96" s="354">
        <v>160.863</v>
      </c>
      <c r="Q96" s="355">
        <v>698.84900000000005</v>
      </c>
      <c r="R96" s="356">
        <v>77.655000000000001</v>
      </c>
    </row>
    <row r="97" spans="2:18" ht="15.75" x14ac:dyDescent="0.25">
      <c r="B97" s="351" t="s">
        <v>302</v>
      </c>
      <c r="C97" s="352">
        <v>538.00300000000004</v>
      </c>
      <c r="D97" s="352">
        <v>2533.5100000000002</v>
      </c>
      <c r="E97" s="352">
        <v>600.00199999999995</v>
      </c>
      <c r="F97" s="353" t="s">
        <v>235</v>
      </c>
      <c r="G97" s="354">
        <v>555.11800000000005</v>
      </c>
      <c r="H97" s="355">
        <v>2405.9389999999999</v>
      </c>
      <c r="I97" s="356">
        <v>554</v>
      </c>
      <c r="J97" s="333"/>
      <c r="K97" s="351" t="s">
        <v>119</v>
      </c>
      <c r="L97" s="352">
        <v>79.709000000000003</v>
      </c>
      <c r="M97" s="352">
        <v>372.45499999999998</v>
      </c>
      <c r="N97" s="352">
        <v>217.875</v>
      </c>
      <c r="O97" s="353" t="s">
        <v>221</v>
      </c>
      <c r="P97" s="354">
        <v>157.63499999999999</v>
      </c>
      <c r="Q97" s="355">
        <v>686.34</v>
      </c>
      <c r="R97" s="356">
        <v>271.38</v>
      </c>
    </row>
    <row r="98" spans="2:18" ht="16.5" thickBot="1" x14ac:dyDescent="0.3">
      <c r="B98" s="357" t="s">
        <v>115</v>
      </c>
      <c r="C98" s="358">
        <v>529.07399999999996</v>
      </c>
      <c r="D98" s="358">
        <v>2482.3710000000001</v>
      </c>
      <c r="E98" s="358">
        <v>380.45699999999999</v>
      </c>
      <c r="F98" s="359" t="s">
        <v>118</v>
      </c>
      <c r="G98" s="360">
        <v>529.70799999999997</v>
      </c>
      <c r="H98" s="361">
        <v>2316.6640000000002</v>
      </c>
      <c r="I98" s="362">
        <v>359</v>
      </c>
      <c r="J98" s="333"/>
      <c r="K98" s="357" t="s">
        <v>71</v>
      </c>
      <c r="L98" s="358">
        <v>68.242999999999995</v>
      </c>
      <c r="M98" s="358">
        <v>318.54500000000002</v>
      </c>
      <c r="N98" s="358">
        <v>583.98</v>
      </c>
      <c r="O98" s="359" t="s">
        <v>113</v>
      </c>
      <c r="P98" s="360">
        <v>87.861999999999995</v>
      </c>
      <c r="Q98" s="361">
        <v>383.62</v>
      </c>
      <c r="R98" s="362">
        <v>75.98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300</v>
      </c>
      <c r="C105" s="372"/>
      <c r="D105" s="373"/>
      <c r="E105" s="374"/>
      <c r="F105" s="371" t="s">
        <v>301</v>
      </c>
      <c r="G105" s="372"/>
      <c r="H105" s="373"/>
      <c r="I105" s="374"/>
      <c r="J105" s="366"/>
      <c r="K105" s="371" t="s">
        <v>300</v>
      </c>
      <c r="L105" s="372"/>
      <c r="M105" s="373"/>
      <c r="N105" s="374"/>
      <c r="O105" s="371" t="s">
        <v>301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81129.289999999994</v>
      </c>
      <c r="D107" s="340">
        <v>380204.19</v>
      </c>
      <c r="E107" s="341">
        <v>15927.968999999999</v>
      </c>
      <c r="F107" s="342" t="s">
        <v>102</v>
      </c>
      <c r="G107" s="343">
        <v>64965.392999999996</v>
      </c>
      <c r="H107" s="344">
        <v>282996.08299999998</v>
      </c>
      <c r="I107" s="341">
        <v>11989.761</v>
      </c>
      <c r="J107" s="366"/>
      <c r="K107" s="338" t="s">
        <v>102</v>
      </c>
      <c r="L107" s="339">
        <v>17703.262999999999</v>
      </c>
      <c r="M107" s="340">
        <v>83004.725999999995</v>
      </c>
      <c r="N107" s="341">
        <v>2585.1779999999999</v>
      </c>
      <c r="O107" s="342" t="s">
        <v>102</v>
      </c>
      <c r="P107" s="343">
        <v>19482.937000000002</v>
      </c>
      <c r="Q107" s="344">
        <v>84845.490999999995</v>
      </c>
      <c r="R107" s="341">
        <v>3256.1729999999998</v>
      </c>
    </row>
    <row r="108" spans="2:18" ht="15.75" x14ac:dyDescent="0.25">
      <c r="B108" s="345" t="s">
        <v>115</v>
      </c>
      <c r="C108" s="346">
        <v>18208.455000000002</v>
      </c>
      <c r="D108" s="346">
        <v>85319.991999999998</v>
      </c>
      <c r="E108" s="346">
        <v>3873.944</v>
      </c>
      <c r="F108" s="347" t="s">
        <v>115</v>
      </c>
      <c r="G108" s="348">
        <v>20452.05</v>
      </c>
      <c r="H108" s="349">
        <v>89048.107999999993</v>
      </c>
      <c r="I108" s="350">
        <v>3867.5039999999999</v>
      </c>
      <c r="J108" s="366"/>
      <c r="K108" s="345" t="s">
        <v>117</v>
      </c>
      <c r="L108" s="346">
        <v>4596.75</v>
      </c>
      <c r="M108" s="346">
        <v>21547.223999999998</v>
      </c>
      <c r="N108" s="346">
        <v>527.66099999999994</v>
      </c>
      <c r="O108" s="347" t="s">
        <v>69</v>
      </c>
      <c r="P108" s="348">
        <v>5898.2070000000003</v>
      </c>
      <c r="Q108" s="349">
        <v>25664.831999999999</v>
      </c>
      <c r="R108" s="350">
        <v>954.625</v>
      </c>
    </row>
    <row r="109" spans="2:18" ht="15.75" x14ac:dyDescent="0.25">
      <c r="B109" s="351" t="s">
        <v>214</v>
      </c>
      <c r="C109" s="352">
        <v>11298.93</v>
      </c>
      <c r="D109" s="352">
        <v>52987.925999999999</v>
      </c>
      <c r="E109" s="352">
        <v>2372.732</v>
      </c>
      <c r="F109" s="353" t="s">
        <v>124</v>
      </c>
      <c r="G109" s="354">
        <v>6430.2520000000004</v>
      </c>
      <c r="H109" s="355">
        <v>27990.359</v>
      </c>
      <c r="I109" s="356">
        <v>1149.1980000000001</v>
      </c>
      <c r="J109" s="366"/>
      <c r="K109" s="351" t="s">
        <v>69</v>
      </c>
      <c r="L109" s="352">
        <v>4147.5320000000002</v>
      </c>
      <c r="M109" s="352">
        <v>19461.843000000001</v>
      </c>
      <c r="N109" s="352">
        <v>612.77300000000002</v>
      </c>
      <c r="O109" s="353" t="s">
        <v>117</v>
      </c>
      <c r="P109" s="354">
        <v>5147.473</v>
      </c>
      <c r="Q109" s="355">
        <v>22425.267</v>
      </c>
      <c r="R109" s="356">
        <v>812.93499999999995</v>
      </c>
    </row>
    <row r="110" spans="2:18" ht="15.75" x14ac:dyDescent="0.25">
      <c r="B110" s="351" t="s">
        <v>68</v>
      </c>
      <c r="C110" s="352">
        <v>7033.5540000000001</v>
      </c>
      <c r="D110" s="352">
        <v>32982.955000000002</v>
      </c>
      <c r="E110" s="352">
        <v>1134.306</v>
      </c>
      <c r="F110" s="353" t="s">
        <v>214</v>
      </c>
      <c r="G110" s="354">
        <v>4964.6109999999999</v>
      </c>
      <c r="H110" s="355">
        <v>21656.828000000001</v>
      </c>
      <c r="I110" s="356">
        <v>909.49199999999996</v>
      </c>
      <c r="J110" s="366"/>
      <c r="K110" s="351" t="s">
        <v>214</v>
      </c>
      <c r="L110" s="352">
        <v>2879.8670000000002</v>
      </c>
      <c r="M110" s="352">
        <v>13494.255999999999</v>
      </c>
      <c r="N110" s="352">
        <v>448.97</v>
      </c>
      <c r="O110" s="353" t="s">
        <v>214</v>
      </c>
      <c r="P110" s="354">
        <v>1638.46</v>
      </c>
      <c r="Q110" s="355">
        <v>7134.3</v>
      </c>
      <c r="R110" s="356">
        <v>275.61900000000003</v>
      </c>
    </row>
    <row r="111" spans="2:18" ht="15.75" x14ac:dyDescent="0.25">
      <c r="B111" s="351" t="s">
        <v>69</v>
      </c>
      <c r="C111" s="352">
        <v>6888.9979999999996</v>
      </c>
      <c r="D111" s="352">
        <v>32295.883999999998</v>
      </c>
      <c r="E111" s="352">
        <v>1348.672</v>
      </c>
      <c r="F111" s="353" t="s">
        <v>71</v>
      </c>
      <c r="G111" s="354">
        <v>4644.1629999999996</v>
      </c>
      <c r="H111" s="355">
        <v>20205.753000000001</v>
      </c>
      <c r="I111" s="356">
        <v>820.87699999999995</v>
      </c>
      <c r="J111" s="366"/>
      <c r="K111" s="351" t="s">
        <v>68</v>
      </c>
      <c r="L111" s="352">
        <v>1766.63</v>
      </c>
      <c r="M111" s="352">
        <v>8275.643</v>
      </c>
      <c r="N111" s="352">
        <v>241.42699999999999</v>
      </c>
      <c r="O111" s="353" t="s">
        <v>68</v>
      </c>
      <c r="P111" s="354">
        <v>1543.5940000000001</v>
      </c>
      <c r="Q111" s="355">
        <v>6726.1909999999998</v>
      </c>
      <c r="R111" s="356">
        <v>288.10500000000002</v>
      </c>
    </row>
    <row r="112" spans="2:18" ht="15.75" x14ac:dyDescent="0.25">
      <c r="B112" s="351" t="s">
        <v>124</v>
      </c>
      <c r="C112" s="352">
        <v>5774.6360000000004</v>
      </c>
      <c r="D112" s="352">
        <v>27037.701000000001</v>
      </c>
      <c r="E112" s="352">
        <v>1035.2070000000001</v>
      </c>
      <c r="F112" s="353" t="s">
        <v>114</v>
      </c>
      <c r="G112" s="354">
        <v>2980.8510000000001</v>
      </c>
      <c r="H112" s="355">
        <v>12980.681</v>
      </c>
      <c r="I112" s="356">
        <v>540.61900000000003</v>
      </c>
      <c r="J112" s="366"/>
      <c r="K112" s="351" t="s">
        <v>112</v>
      </c>
      <c r="L112" s="352">
        <v>1258.202</v>
      </c>
      <c r="M112" s="352">
        <v>5881.2650000000003</v>
      </c>
      <c r="N112" s="352">
        <v>183.417</v>
      </c>
      <c r="O112" s="353" t="s">
        <v>123</v>
      </c>
      <c r="P112" s="354">
        <v>1257.626</v>
      </c>
      <c r="Q112" s="355">
        <v>5474.0540000000001</v>
      </c>
      <c r="R112" s="356">
        <v>230.8</v>
      </c>
    </row>
    <row r="113" spans="2:18" ht="15.75" x14ac:dyDescent="0.25">
      <c r="B113" s="351" t="s">
        <v>71</v>
      </c>
      <c r="C113" s="352">
        <v>4839.8440000000001</v>
      </c>
      <c r="D113" s="352">
        <v>22632.274000000001</v>
      </c>
      <c r="E113" s="352">
        <v>1013.247</v>
      </c>
      <c r="F113" s="353" t="s">
        <v>69</v>
      </c>
      <c r="G113" s="354">
        <v>2832.6709999999998</v>
      </c>
      <c r="H113" s="355">
        <v>12332.691000000001</v>
      </c>
      <c r="I113" s="356">
        <v>521.13699999999994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112</v>
      </c>
      <c r="P113" s="354">
        <v>1090.152</v>
      </c>
      <c r="Q113" s="355">
        <v>4741.6949999999997</v>
      </c>
      <c r="R113" s="356">
        <v>197.60499999999999</v>
      </c>
    </row>
    <row r="114" spans="2:18" ht="15.75" x14ac:dyDescent="0.25">
      <c r="B114" s="351" t="s">
        <v>114</v>
      </c>
      <c r="C114" s="352">
        <v>4694.5439999999999</v>
      </c>
      <c r="D114" s="352">
        <v>22022.52</v>
      </c>
      <c r="E114" s="352">
        <v>961.08500000000004</v>
      </c>
      <c r="F114" s="353" t="s">
        <v>164</v>
      </c>
      <c r="G114" s="354">
        <v>2623.6089999999999</v>
      </c>
      <c r="H114" s="355">
        <v>11437.019</v>
      </c>
      <c r="I114" s="356">
        <v>484.95499999999998</v>
      </c>
      <c r="J114" s="366"/>
      <c r="K114" s="351" t="s">
        <v>111</v>
      </c>
      <c r="L114" s="352">
        <v>411.81</v>
      </c>
      <c r="M114" s="352">
        <v>1939.21</v>
      </c>
      <c r="N114" s="352">
        <v>104.988</v>
      </c>
      <c r="O114" s="353" t="s">
        <v>121</v>
      </c>
      <c r="P114" s="354">
        <v>898.02700000000004</v>
      </c>
      <c r="Q114" s="355">
        <v>3914.002</v>
      </c>
      <c r="R114" s="356">
        <v>133.28</v>
      </c>
    </row>
    <row r="115" spans="2:18" ht="15.75" x14ac:dyDescent="0.25">
      <c r="B115" s="351" t="s">
        <v>154</v>
      </c>
      <c r="C115" s="352">
        <v>3269.0010000000002</v>
      </c>
      <c r="D115" s="352">
        <v>15308.365</v>
      </c>
      <c r="E115" s="352">
        <v>516</v>
      </c>
      <c r="F115" s="353" t="s">
        <v>68</v>
      </c>
      <c r="G115" s="354">
        <v>2291.1849999999999</v>
      </c>
      <c r="H115" s="355">
        <v>9990.4410000000007</v>
      </c>
      <c r="I115" s="356">
        <v>403.41500000000002</v>
      </c>
      <c r="J115" s="366"/>
      <c r="K115" s="351" t="s">
        <v>123</v>
      </c>
      <c r="L115" s="352">
        <v>393.81099999999998</v>
      </c>
      <c r="M115" s="352">
        <v>1848.673</v>
      </c>
      <c r="N115" s="352">
        <v>62.4</v>
      </c>
      <c r="O115" s="353" t="s">
        <v>111</v>
      </c>
      <c r="P115" s="354">
        <v>796.78700000000003</v>
      </c>
      <c r="Q115" s="355">
        <v>3485.3670000000002</v>
      </c>
      <c r="R115" s="356">
        <v>153.762</v>
      </c>
    </row>
    <row r="116" spans="2:18" ht="15.75" x14ac:dyDescent="0.25">
      <c r="B116" s="351" t="s">
        <v>129</v>
      </c>
      <c r="C116" s="352">
        <v>3027.7020000000002</v>
      </c>
      <c r="D116" s="352">
        <v>14172.382</v>
      </c>
      <c r="E116" s="352">
        <v>617.19299999999998</v>
      </c>
      <c r="F116" s="353" t="s">
        <v>154</v>
      </c>
      <c r="G116" s="354">
        <v>2248.7179999999998</v>
      </c>
      <c r="H116" s="355">
        <v>9820.9040000000005</v>
      </c>
      <c r="I116" s="356">
        <v>476.2</v>
      </c>
      <c r="J116" s="366"/>
      <c r="K116" s="351" t="s">
        <v>164</v>
      </c>
      <c r="L116" s="352">
        <v>358.53800000000001</v>
      </c>
      <c r="M116" s="352">
        <v>1682.64</v>
      </c>
      <c r="N116" s="352">
        <v>60.421999999999997</v>
      </c>
      <c r="O116" s="353" t="s">
        <v>116</v>
      </c>
      <c r="P116" s="354">
        <v>521.96</v>
      </c>
      <c r="Q116" s="355">
        <v>2269.4899999999998</v>
      </c>
      <c r="R116" s="356">
        <v>65.265000000000001</v>
      </c>
    </row>
    <row r="117" spans="2:18" ht="15.75" x14ac:dyDescent="0.25">
      <c r="B117" s="351" t="s">
        <v>117</v>
      </c>
      <c r="C117" s="352">
        <v>1801.4359999999999</v>
      </c>
      <c r="D117" s="352">
        <v>8449.5239999999994</v>
      </c>
      <c r="E117" s="352">
        <v>371.19400000000002</v>
      </c>
      <c r="F117" s="353" t="s">
        <v>129</v>
      </c>
      <c r="G117" s="354">
        <v>1928.9549999999999</v>
      </c>
      <c r="H117" s="355">
        <v>8394.2019999999993</v>
      </c>
      <c r="I117" s="356">
        <v>352.50099999999998</v>
      </c>
      <c r="J117" s="366"/>
      <c r="K117" s="351" t="s">
        <v>121</v>
      </c>
      <c r="L117" s="352">
        <v>218.82599999999999</v>
      </c>
      <c r="M117" s="352">
        <v>1024.3610000000001</v>
      </c>
      <c r="N117" s="352">
        <v>32.713999999999999</v>
      </c>
      <c r="O117" s="353" t="s">
        <v>152</v>
      </c>
      <c r="P117" s="354">
        <v>316.54300000000001</v>
      </c>
      <c r="Q117" s="355">
        <v>1380.308</v>
      </c>
      <c r="R117" s="356">
        <v>69.86</v>
      </c>
    </row>
    <row r="118" spans="2:18" ht="15.75" x14ac:dyDescent="0.25">
      <c r="B118" s="351" t="s">
        <v>119</v>
      </c>
      <c r="C118" s="352">
        <v>1506.027</v>
      </c>
      <c r="D118" s="352">
        <v>7056.0050000000001</v>
      </c>
      <c r="E118" s="352">
        <v>282.096</v>
      </c>
      <c r="F118" s="353" t="s">
        <v>119</v>
      </c>
      <c r="G118" s="354">
        <v>1579.3009999999999</v>
      </c>
      <c r="H118" s="355">
        <v>6865.8</v>
      </c>
      <c r="I118" s="356">
        <v>265.94200000000001</v>
      </c>
      <c r="J118" s="366"/>
      <c r="K118" s="351" t="s">
        <v>152</v>
      </c>
      <c r="L118" s="352">
        <v>190.38800000000001</v>
      </c>
      <c r="M118" s="352">
        <v>896.55499999999995</v>
      </c>
      <c r="N118" s="352">
        <v>47</v>
      </c>
      <c r="O118" s="353" t="s">
        <v>122</v>
      </c>
      <c r="P118" s="354">
        <v>164.958</v>
      </c>
      <c r="Q118" s="355">
        <v>714.95299999999997</v>
      </c>
      <c r="R118" s="356">
        <v>30.609000000000002</v>
      </c>
    </row>
    <row r="119" spans="2:18" ht="15.75" x14ac:dyDescent="0.25">
      <c r="B119" s="351" t="s">
        <v>212</v>
      </c>
      <c r="C119" s="352">
        <v>1306.8599999999999</v>
      </c>
      <c r="D119" s="352">
        <v>6135.4620000000004</v>
      </c>
      <c r="E119" s="352">
        <v>298</v>
      </c>
      <c r="F119" s="353" t="s">
        <v>292</v>
      </c>
      <c r="G119" s="354">
        <v>1445.731</v>
      </c>
      <c r="H119" s="355">
        <v>6302.6719999999996</v>
      </c>
      <c r="I119" s="356">
        <v>267</v>
      </c>
      <c r="J119" s="366"/>
      <c r="K119" s="351" t="s">
        <v>122</v>
      </c>
      <c r="L119" s="352">
        <v>157.744</v>
      </c>
      <c r="M119" s="352">
        <v>735.84500000000003</v>
      </c>
      <c r="N119" s="352">
        <v>32.116999999999997</v>
      </c>
      <c r="O119" s="353" t="s">
        <v>115</v>
      </c>
      <c r="P119" s="354">
        <v>110.476</v>
      </c>
      <c r="Q119" s="355">
        <v>483.38</v>
      </c>
      <c r="R119" s="356">
        <v>21.036999999999999</v>
      </c>
    </row>
    <row r="120" spans="2:18" ht="15.75" x14ac:dyDescent="0.25">
      <c r="B120" s="351" t="s">
        <v>111</v>
      </c>
      <c r="C120" s="352">
        <v>1154.588</v>
      </c>
      <c r="D120" s="352">
        <v>5402.3329999999996</v>
      </c>
      <c r="E120" s="352">
        <v>185.70699999999999</v>
      </c>
      <c r="F120" s="353" t="s">
        <v>122</v>
      </c>
      <c r="G120" s="354">
        <v>1031.1659999999999</v>
      </c>
      <c r="H120" s="355">
        <v>4488.8220000000001</v>
      </c>
      <c r="I120" s="356">
        <v>152.11799999999999</v>
      </c>
      <c r="J120" s="366"/>
      <c r="K120" s="351" t="s">
        <v>128</v>
      </c>
      <c r="L120" s="352">
        <v>86.188999999999993</v>
      </c>
      <c r="M120" s="352">
        <v>405.87299999999999</v>
      </c>
      <c r="N120" s="352">
        <v>20.8</v>
      </c>
      <c r="O120" s="353" t="s">
        <v>128</v>
      </c>
      <c r="P120" s="354">
        <v>91.608999999999995</v>
      </c>
      <c r="Q120" s="355">
        <v>400.83800000000002</v>
      </c>
      <c r="R120" s="356">
        <v>21.623000000000001</v>
      </c>
    </row>
    <row r="121" spans="2:18" ht="15.75" x14ac:dyDescent="0.25">
      <c r="B121" s="351" t="s">
        <v>122</v>
      </c>
      <c r="C121" s="352">
        <v>1041.6010000000001</v>
      </c>
      <c r="D121" s="352">
        <v>4879.8869999999997</v>
      </c>
      <c r="E121" s="352">
        <v>152.95599999999999</v>
      </c>
      <c r="F121" s="353" t="s">
        <v>156</v>
      </c>
      <c r="G121" s="354">
        <v>1012.471</v>
      </c>
      <c r="H121" s="355">
        <v>4413.0469999999996</v>
      </c>
      <c r="I121" s="356">
        <v>170.28</v>
      </c>
      <c r="J121" s="366"/>
      <c r="K121" s="351" t="s">
        <v>114</v>
      </c>
      <c r="L121" s="352">
        <v>81.075999999999993</v>
      </c>
      <c r="M121" s="352">
        <v>381.79300000000001</v>
      </c>
      <c r="N121" s="352">
        <v>21</v>
      </c>
      <c r="O121" s="353" t="s">
        <v>124</v>
      </c>
      <c r="P121" s="354">
        <v>4.6459999999999999</v>
      </c>
      <c r="Q121" s="355">
        <v>20.327999999999999</v>
      </c>
      <c r="R121" s="356">
        <v>0.72399999999999998</v>
      </c>
    </row>
    <row r="122" spans="2:18" ht="15.75" x14ac:dyDescent="0.25">
      <c r="B122" s="351" t="s">
        <v>294</v>
      </c>
      <c r="C122" s="352">
        <v>1010.847</v>
      </c>
      <c r="D122" s="352">
        <v>4732.1899999999996</v>
      </c>
      <c r="E122" s="352">
        <v>209.95</v>
      </c>
      <c r="F122" s="353" t="s">
        <v>303</v>
      </c>
      <c r="G122" s="354">
        <v>997.99</v>
      </c>
      <c r="H122" s="355">
        <v>4361.7120000000004</v>
      </c>
      <c r="I122" s="356">
        <v>179</v>
      </c>
      <c r="J122" s="366"/>
      <c r="K122" s="351" t="s">
        <v>116</v>
      </c>
      <c r="L122" s="352">
        <v>3.339</v>
      </c>
      <c r="M122" s="352">
        <v>15.577999999999999</v>
      </c>
      <c r="N122" s="352">
        <v>0.37</v>
      </c>
      <c r="O122" s="353" t="s">
        <v>164</v>
      </c>
      <c r="P122" s="354">
        <v>2.4169999999999998</v>
      </c>
      <c r="Q122" s="355">
        <v>10.477</v>
      </c>
      <c r="R122" s="356">
        <v>0.32400000000000001</v>
      </c>
    </row>
    <row r="123" spans="2:18" ht="16.5" thickBot="1" x14ac:dyDescent="0.3">
      <c r="B123" s="357" t="s">
        <v>113</v>
      </c>
      <c r="C123" s="358">
        <v>998.87300000000005</v>
      </c>
      <c r="D123" s="358">
        <v>4679.2190000000001</v>
      </c>
      <c r="E123" s="358">
        <v>171.57</v>
      </c>
      <c r="F123" s="359" t="s">
        <v>117</v>
      </c>
      <c r="G123" s="360">
        <v>888.75599999999997</v>
      </c>
      <c r="H123" s="361">
        <v>3878.453</v>
      </c>
      <c r="I123" s="362">
        <v>166.41499999999999</v>
      </c>
      <c r="J123" s="366"/>
      <c r="K123" s="357" t="s">
        <v>304</v>
      </c>
      <c r="L123" s="358">
        <v>0.28499999999999998</v>
      </c>
      <c r="M123" s="358">
        <v>1.3420000000000001</v>
      </c>
      <c r="N123" s="358">
        <v>0.114</v>
      </c>
      <c r="O123" s="359" t="s">
        <v>278</v>
      </c>
      <c r="P123" s="360">
        <v>2E-3</v>
      </c>
      <c r="Q123" s="361">
        <v>8.9999999999999993E-3</v>
      </c>
      <c r="R123" s="362">
        <v>0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300</v>
      </c>
      <c r="C131" s="372"/>
      <c r="D131" s="373"/>
      <c r="E131" s="374"/>
      <c r="F131" s="371" t="s">
        <v>301</v>
      </c>
      <c r="G131" s="372"/>
      <c r="H131" s="373"/>
      <c r="I131" s="374"/>
      <c r="J131" s="366"/>
      <c r="K131" s="371" t="s">
        <v>300</v>
      </c>
      <c r="L131" s="372"/>
      <c r="M131" s="373"/>
      <c r="N131" s="374"/>
      <c r="O131" s="371" t="s">
        <v>301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187238.40599999999</v>
      </c>
      <c r="D133" s="340">
        <v>877601.75100000005</v>
      </c>
      <c r="E133" s="341">
        <v>43861.576999999997</v>
      </c>
      <c r="F133" s="342" t="s">
        <v>102</v>
      </c>
      <c r="G133" s="343">
        <v>181938.321</v>
      </c>
      <c r="H133" s="344">
        <v>792284.15599999996</v>
      </c>
      <c r="I133" s="341">
        <v>43544.269</v>
      </c>
      <c r="J133" s="366"/>
      <c r="K133" s="338" t="s">
        <v>102</v>
      </c>
      <c r="L133" s="339">
        <v>91653.536999999997</v>
      </c>
      <c r="M133" s="340">
        <v>429599.31800000003</v>
      </c>
      <c r="N133" s="341">
        <v>16773.168000000001</v>
      </c>
      <c r="O133" s="342" t="s">
        <v>102</v>
      </c>
      <c r="P133" s="343">
        <v>102531.22100000001</v>
      </c>
      <c r="Q133" s="344">
        <v>446504.37699999998</v>
      </c>
      <c r="R133" s="341">
        <v>20278.496999999999</v>
      </c>
    </row>
    <row r="134" spans="2:31" ht="15.75" x14ac:dyDescent="0.25">
      <c r="B134" s="345" t="s">
        <v>69</v>
      </c>
      <c r="C134" s="346">
        <v>21481.376</v>
      </c>
      <c r="D134" s="346">
        <v>100700.808</v>
      </c>
      <c r="E134" s="346">
        <v>6140.0360000000001</v>
      </c>
      <c r="F134" s="347" t="s">
        <v>69</v>
      </c>
      <c r="G134" s="348">
        <v>23300.143</v>
      </c>
      <c r="H134" s="349">
        <v>101459.36199999999</v>
      </c>
      <c r="I134" s="350">
        <v>6871.6260000000002</v>
      </c>
      <c r="J134" s="366"/>
      <c r="K134" s="345" t="s">
        <v>69</v>
      </c>
      <c r="L134" s="346">
        <v>32041.762999999999</v>
      </c>
      <c r="M134" s="346">
        <v>150195.71799999999</v>
      </c>
      <c r="N134" s="346">
        <v>6277.326</v>
      </c>
      <c r="O134" s="347" t="s">
        <v>69</v>
      </c>
      <c r="P134" s="348">
        <v>35143.307999999997</v>
      </c>
      <c r="Q134" s="349">
        <v>153046.804</v>
      </c>
      <c r="R134" s="350">
        <v>7754.1350000000002</v>
      </c>
    </row>
    <row r="135" spans="2:31" ht="15.75" x14ac:dyDescent="0.25">
      <c r="B135" s="351" t="s">
        <v>115</v>
      </c>
      <c r="C135" s="352">
        <v>16884.726999999999</v>
      </c>
      <c r="D135" s="352">
        <v>79131.994000000006</v>
      </c>
      <c r="E135" s="352">
        <v>3527.5210000000002</v>
      </c>
      <c r="F135" s="353" t="s">
        <v>115</v>
      </c>
      <c r="G135" s="354">
        <v>17651.444</v>
      </c>
      <c r="H135" s="355">
        <v>76846.707999999999</v>
      </c>
      <c r="I135" s="356">
        <v>4013.4470000000001</v>
      </c>
      <c r="J135" s="366"/>
      <c r="K135" s="351" t="s">
        <v>214</v>
      </c>
      <c r="L135" s="352">
        <v>12587.956</v>
      </c>
      <c r="M135" s="352">
        <v>59014.803999999996</v>
      </c>
      <c r="N135" s="352">
        <v>2776.3690000000001</v>
      </c>
      <c r="O135" s="353" t="s">
        <v>111</v>
      </c>
      <c r="P135" s="354">
        <v>15233.797</v>
      </c>
      <c r="Q135" s="355">
        <v>66334.112999999998</v>
      </c>
      <c r="R135" s="356">
        <v>1932.5940000000001</v>
      </c>
    </row>
    <row r="136" spans="2:31" ht="15.75" x14ac:dyDescent="0.25">
      <c r="B136" s="351" t="s">
        <v>111</v>
      </c>
      <c r="C136" s="352">
        <v>15135.79</v>
      </c>
      <c r="D136" s="352">
        <v>70913.519</v>
      </c>
      <c r="E136" s="352">
        <v>3434.4690000000001</v>
      </c>
      <c r="F136" s="353" t="s">
        <v>124</v>
      </c>
      <c r="G136" s="354">
        <v>15049.767</v>
      </c>
      <c r="H136" s="355">
        <v>65525.913</v>
      </c>
      <c r="I136" s="356">
        <v>4299.5079999999998</v>
      </c>
      <c r="J136" s="366"/>
      <c r="K136" s="351" t="s">
        <v>111</v>
      </c>
      <c r="L136" s="352">
        <v>12019.222</v>
      </c>
      <c r="M136" s="352">
        <v>56326.815999999999</v>
      </c>
      <c r="N136" s="352">
        <v>1489.0989999999999</v>
      </c>
      <c r="O136" s="353" t="s">
        <v>214</v>
      </c>
      <c r="P136" s="354">
        <v>11565.553</v>
      </c>
      <c r="Q136" s="355">
        <v>50367.565000000002</v>
      </c>
      <c r="R136" s="356">
        <v>2315.9949999999999</v>
      </c>
    </row>
    <row r="137" spans="2:31" ht="15.75" x14ac:dyDescent="0.25">
      <c r="B137" s="351" t="s">
        <v>124</v>
      </c>
      <c r="C137" s="352">
        <v>12219.901</v>
      </c>
      <c r="D137" s="352">
        <v>57283.298999999999</v>
      </c>
      <c r="E137" s="352">
        <v>3497.9050000000002</v>
      </c>
      <c r="F137" s="353" t="s">
        <v>122</v>
      </c>
      <c r="G137" s="354">
        <v>12255.315000000001</v>
      </c>
      <c r="H137" s="355">
        <v>53359.421999999999</v>
      </c>
      <c r="I137" s="356">
        <v>2650.8539999999998</v>
      </c>
      <c r="J137" s="366"/>
      <c r="K137" s="351" t="s">
        <v>68</v>
      </c>
      <c r="L137" s="352">
        <v>6999.8140000000003</v>
      </c>
      <c r="M137" s="352">
        <v>32809</v>
      </c>
      <c r="N137" s="352">
        <v>1206.1890000000001</v>
      </c>
      <c r="O137" s="353" t="s">
        <v>68</v>
      </c>
      <c r="P137" s="354">
        <v>7734.875</v>
      </c>
      <c r="Q137" s="355">
        <v>33684.542999999998</v>
      </c>
      <c r="R137" s="356">
        <v>1406.8489999999999</v>
      </c>
    </row>
    <row r="138" spans="2:31" ht="15.75" x14ac:dyDescent="0.25">
      <c r="B138" s="351" t="s">
        <v>164</v>
      </c>
      <c r="C138" s="352">
        <v>11662.072</v>
      </c>
      <c r="D138" s="352">
        <v>54669.792000000001</v>
      </c>
      <c r="E138" s="352">
        <v>2213.259</v>
      </c>
      <c r="F138" s="353" t="s">
        <v>111</v>
      </c>
      <c r="G138" s="354">
        <v>11506.093999999999</v>
      </c>
      <c r="H138" s="355">
        <v>50124.008999999998</v>
      </c>
      <c r="I138" s="356">
        <v>2493.0349999999999</v>
      </c>
      <c r="J138" s="366"/>
      <c r="K138" s="351" t="s">
        <v>115</v>
      </c>
      <c r="L138" s="352">
        <v>6950.5839999999998</v>
      </c>
      <c r="M138" s="352">
        <v>32578.920999999998</v>
      </c>
      <c r="N138" s="352">
        <v>1398.36</v>
      </c>
      <c r="O138" s="353" t="s">
        <v>121</v>
      </c>
      <c r="P138" s="354">
        <v>7509.4660000000003</v>
      </c>
      <c r="Q138" s="355">
        <v>32697.272000000001</v>
      </c>
      <c r="R138" s="356">
        <v>1702.77</v>
      </c>
    </row>
    <row r="139" spans="2:31" ht="15.75" x14ac:dyDescent="0.25">
      <c r="B139" s="351" t="s">
        <v>122</v>
      </c>
      <c r="C139" s="352">
        <v>11420.13</v>
      </c>
      <c r="D139" s="352">
        <v>53517.675999999999</v>
      </c>
      <c r="E139" s="352">
        <v>2434.924</v>
      </c>
      <c r="F139" s="353" t="s">
        <v>164</v>
      </c>
      <c r="G139" s="354">
        <v>10270.512000000001</v>
      </c>
      <c r="H139" s="355">
        <v>44709.042999999998</v>
      </c>
      <c r="I139" s="356">
        <v>1988.067</v>
      </c>
      <c r="J139" s="366"/>
      <c r="K139" s="351" t="s">
        <v>121</v>
      </c>
      <c r="L139" s="352">
        <v>6023.3119999999999</v>
      </c>
      <c r="M139" s="352">
        <v>28232.671999999999</v>
      </c>
      <c r="N139" s="352">
        <v>1290.2760000000001</v>
      </c>
      <c r="O139" s="353" t="s">
        <v>115</v>
      </c>
      <c r="P139" s="354">
        <v>6754.9189999999999</v>
      </c>
      <c r="Q139" s="355">
        <v>29408.75</v>
      </c>
      <c r="R139" s="356">
        <v>1996.9449999999999</v>
      </c>
    </row>
    <row r="140" spans="2:31" ht="15.75" x14ac:dyDescent="0.25">
      <c r="B140" s="351" t="s">
        <v>71</v>
      </c>
      <c r="C140" s="352">
        <v>10385.448</v>
      </c>
      <c r="D140" s="352">
        <v>48672.163999999997</v>
      </c>
      <c r="E140" s="352">
        <v>2393.9369999999999</v>
      </c>
      <c r="F140" s="353" t="s">
        <v>71</v>
      </c>
      <c r="G140" s="354">
        <v>9316.75</v>
      </c>
      <c r="H140" s="355">
        <v>40540.303999999996</v>
      </c>
      <c r="I140" s="356">
        <v>2199.0300000000002</v>
      </c>
      <c r="J140" s="366"/>
      <c r="K140" s="351" t="s">
        <v>135</v>
      </c>
      <c r="L140" s="352">
        <v>2016.931</v>
      </c>
      <c r="M140" s="352">
        <v>9437.8060000000005</v>
      </c>
      <c r="N140" s="352">
        <v>248.66800000000001</v>
      </c>
      <c r="O140" s="353" t="s">
        <v>117</v>
      </c>
      <c r="P140" s="354">
        <v>2498.0569999999998</v>
      </c>
      <c r="Q140" s="355">
        <v>10887.861000000001</v>
      </c>
      <c r="R140" s="356">
        <v>600.69100000000003</v>
      </c>
    </row>
    <row r="141" spans="2:31" ht="15.75" x14ac:dyDescent="0.25">
      <c r="B141" s="351" t="s">
        <v>118</v>
      </c>
      <c r="C141" s="352">
        <v>7952.223</v>
      </c>
      <c r="D141" s="352">
        <v>37283.417999999998</v>
      </c>
      <c r="E141" s="352">
        <v>1549.9659999999999</v>
      </c>
      <c r="F141" s="353" t="s">
        <v>118</v>
      </c>
      <c r="G141" s="354">
        <v>8435.0339999999997</v>
      </c>
      <c r="H141" s="355">
        <v>36752.107000000004</v>
      </c>
      <c r="I141" s="356">
        <v>1880.655</v>
      </c>
      <c r="J141" s="366"/>
      <c r="K141" s="351" t="s">
        <v>114</v>
      </c>
      <c r="L141" s="352">
        <v>2016.3340000000001</v>
      </c>
      <c r="M141" s="352">
        <v>9446.4660000000003</v>
      </c>
      <c r="N141" s="352">
        <v>266.49299999999999</v>
      </c>
      <c r="O141" s="353" t="s">
        <v>114</v>
      </c>
      <c r="P141" s="354">
        <v>2471.62</v>
      </c>
      <c r="Q141" s="355">
        <v>10754.462</v>
      </c>
      <c r="R141" s="356">
        <v>337.83</v>
      </c>
      <c r="AE141" s="14">
        <v>0</v>
      </c>
    </row>
    <row r="142" spans="2:31" ht="15.75" x14ac:dyDescent="0.25">
      <c r="B142" s="351" t="s">
        <v>113</v>
      </c>
      <c r="C142" s="352">
        <v>7836.6149999999998</v>
      </c>
      <c r="D142" s="352">
        <v>36692.451999999997</v>
      </c>
      <c r="E142" s="352">
        <v>1728.6510000000001</v>
      </c>
      <c r="F142" s="353" t="s">
        <v>119</v>
      </c>
      <c r="G142" s="354">
        <v>7816.7520000000004</v>
      </c>
      <c r="H142" s="355">
        <v>34023.419000000002</v>
      </c>
      <c r="I142" s="356">
        <v>1825.625</v>
      </c>
      <c r="J142" s="366"/>
      <c r="K142" s="351" t="s">
        <v>113</v>
      </c>
      <c r="L142" s="352">
        <v>1990.1679999999999</v>
      </c>
      <c r="M142" s="352">
        <v>9333.0249999999996</v>
      </c>
      <c r="N142" s="352">
        <v>172.15799999999999</v>
      </c>
      <c r="O142" s="353" t="s">
        <v>135</v>
      </c>
      <c r="P142" s="354">
        <v>2445.4070000000002</v>
      </c>
      <c r="Q142" s="355">
        <v>10662.745999999999</v>
      </c>
      <c r="R142" s="356">
        <v>292.47699999999998</v>
      </c>
    </row>
    <row r="143" spans="2:31" ht="15.75" x14ac:dyDescent="0.25">
      <c r="B143" s="351" t="s">
        <v>119</v>
      </c>
      <c r="C143" s="352">
        <v>7505.0230000000001</v>
      </c>
      <c r="D143" s="352">
        <v>35173.925000000003</v>
      </c>
      <c r="E143" s="352">
        <v>1796.4580000000001</v>
      </c>
      <c r="F143" s="353" t="s">
        <v>113</v>
      </c>
      <c r="G143" s="354">
        <v>7072.6610000000001</v>
      </c>
      <c r="H143" s="355">
        <v>30776.379000000001</v>
      </c>
      <c r="I143" s="356">
        <v>1604.018</v>
      </c>
      <c r="J143" s="366"/>
      <c r="K143" s="351" t="s">
        <v>117</v>
      </c>
      <c r="L143" s="352">
        <v>1929.8130000000001</v>
      </c>
      <c r="M143" s="352">
        <v>9047.625</v>
      </c>
      <c r="N143" s="352">
        <v>404.85399999999998</v>
      </c>
      <c r="O143" s="353" t="s">
        <v>159</v>
      </c>
      <c r="P143" s="354">
        <v>2126.3180000000002</v>
      </c>
      <c r="Q143" s="355">
        <v>9268.6620000000003</v>
      </c>
      <c r="R143" s="356">
        <v>270.096</v>
      </c>
    </row>
    <row r="144" spans="2:31" ht="15.75" x14ac:dyDescent="0.25">
      <c r="B144" s="351" t="s">
        <v>114</v>
      </c>
      <c r="C144" s="352">
        <v>6399.88</v>
      </c>
      <c r="D144" s="352">
        <v>29995.125</v>
      </c>
      <c r="E144" s="352">
        <v>1550.028</v>
      </c>
      <c r="F144" s="353" t="s">
        <v>114</v>
      </c>
      <c r="G144" s="354">
        <v>6988.1459999999997</v>
      </c>
      <c r="H144" s="355">
        <v>30428.74</v>
      </c>
      <c r="I144" s="356">
        <v>1713.319</v>
      </c>
      <c r="J144" s="366"/>
      <c r="K144" s="351" t="s">
        <v>122</v>
      </c>
      <c r="L144" s="352">
        <v>1287.172</v>
      </c>
      <c r="M144" s="352">
        <v>6037.3429999999998</v>
      </c>
      <c r="N144" s="352">
        <v>186.22399999999999</v>
      </c>
      <c r="O144" s="353" t="s">
        <v>113</v>
      </c>
      <c r="P144" s="354">
        <v>1863.97</v>
      </c>
      <c r="Q144" s="355">
        <v>8112.7479999999996</v>
      </c>
      <c r="R144" s="356">
        <v>150.90899999999999</v>
      </c>
    </row>
    <row r="145" spans="1:18" ht="15.75" x14ac:dyDescent="0.25">
      <c r="B145" s="351" t="s">
        <v>214</v>
      </c>
      <c r="C145" s="352">
        <v>5196.5479999999998</v>
      </c>
      <c r="D145" s="352">
        <v>24370.518</v>
      </c>
      <c r="E145" s="352">
        <v>1422.3789999999999</v>
      </c>
      <c r="F145" s="353" t="s">
        <v>129</v>
      </c>
      <c r="G145" s="354">
        <v>5488.384</v>
      </c>
      <c r="H145" s="355">
        <v>23915.198</v>
      </c>
      <c r="I145" s="356">
        <v>1263.1980000000001</v>
      </c>
      <c r="J145" s="366"/>
      <c r="K145" s="351" t="s">
        <v>159</v>
      </c>
      <c r="L145" s="352">
        <v>1183.2460000000001</v>
      </c>
      <c r="M145" s="352">
        <v>5550.67</v>
      </c>
      <c r="N145" s="352">
        <v>142.77099999999999</v>
      </c>
      <c r="O145" s="353" t="s">
        <v>152</v>
      </c>
      <c r="P145" s="354">
        <v>1853.7929999999999</v>
      </c>
      <c r="Q145" s="355">
        <v>8073.9989999999998</v>
      </c>
      <c r="R145" s="356">
        <v>431.84100000000001</v>
      </c>
    </row>
    <row r="146" spans="1:18" ht="15.75" x14ac:dyDescent="0.25">
      <c r="B146" s="351" t="s">
        <v>129</v>
      </c>
      <c r="C146" s="352">
        <v>5146.7160000000003</v>
      </c>
      <c r="D146" s="352">
        <v>24117.095000000001</v>
      </c>
      <c r="E146" s="352">
        <v>1211.963</v>
      </c>
      <c r="F146" s="353" t="s">
        <v>117</v>
      </c>
      <c r="G146" s="354">
        <v>4214.9449999999997</v>
      </c>
      <c r="H146" s="355">
        <v>18377.988000000001</v>
      </c>
      <c r="I146" s="356">
        <v>929.58</v>
      </c>
      <c r="J146" s="366"/>
      <c r="K146" s="351" t="s">
        <v>152</v>
      </c>
      <c r="L146" s="352">
        <v>1046.0920000000001</v>
      </c>
      <c r="M146" s="352">
        <v>4901.8379999999997</v>
      </c>
      <c r="N146" s="352">
        <v>297.80099999999999</v>
      </c>
      <c r="O146" s="353" t="s">
        <v>122</v>
      </c>
      <c r="P146" s="354">
        <v>1424.45</v>
      </c>
      <c r="Q146" s="355">
        <v>6219.0810000000001</v>
      </c>
      <c r="R146" s="356">
        <v>307.40899999999999</v>
      </c>
    </row>
    <row r="147" spans="1:18" ht="15.75" x14ac:dyDescent="0.25">
      <c r="B147" s="351" t="s">
        <v>121</v>
      </c>
      <c r="C147" s="352">
        <v>4965.6639999999998</v>
      </c>
      <c r="D147" s="352">
        <v>23266.457999999999</v>
      </c>
      <c r="E147" s="352">
        <v>703.85599999999999</v>
      </c>
      <c r="F147" s="353" t="s">
        <v>121</v>
      </c>
      <c r="G147" s="354">
        <v>4030.674</v>
      </c>
      <c r="H147" s="355">
        <v>17549.264999999999</v>
      </c>
      <c r="I147" s="356">
        <v>709.87</v>
      </c>
      <c r="J147" s="366"/>
      <c r="K147" s="351" t="s">
        <v>71</v>
      </c>
      <c r="L147" s="352">
        <v>756.29100000000005</v>
      </c>
      <c r="M147" s="352">
        <v>3544.7260000000001</v>
      </c>
      <c r="N147" s="352">
        <v>163.197</v>
      </c>
      <c r="O147" s="353" t="s">
        <v>119</v>
      </c>
      <c r="P147" s="354">
        <v>1152.6559999999999</v>
      </c>
      <c r="Q147" s="355">
        <v>5003.28</v>
      </c>
      <c r="R147" s="356">
        <v>202.10300000000001</v>
      </c>
    </row>
    <row r="148" spans="1:18" ht="15.75" x14ac:dyDescent="0.25">
      <c r="B148" s="351" t="s">
        <v>68</v>
      </c>
      <c r="C148" s="352">
        <v>3635.942</v>
      </c>
      <c r="D148" s="352">
        <v>17045.947</v>
      </c>
      <c r="E148" s="352">
        <v>864.40599999999995</v>
      </c>
      <c r="F148" s="353" t="s">
        <v>214</v>
      </c>
      <c r="G148" s="354">
        <v>3695.7109999999998</v>
      </c>
      <c r="H148" s="355">
        <v>16107.439</v>
      </c>
      <c r="I148" s="356">
        <v>910.25900000000001</v>
      </c>
      <c r="J148" s="366"/>
      <c r="K148" s="351" t="s">
        <v>112</v>
      </c>
      <c r="L148" s="352">
        <v>616.73599999999999</v>
      </c>
      <c r="M148" s="352">
        <v>2889.9450000000002</v>
      </c>
      <c r="N148" s="352">
        <v>105.893</v>
      </c>
      <c r="O148" s="353" t="s">
        <v>112</v>
      </c>
      <c r="P148" s="354">
        <v>936.59400000000005</v>
      </c>
      <c r="Q148" s="355">
        <v>4069.0360000000001</v>
      </c>
      <c r="R148" s="356">
        <v>219.66900000000001</v>
      </c>
    </row>
    <row r="149" spans="1:18" ht="16.5" thickBot="1" x14ac:dyDescent="0.3">
      <c r="B149" s="357" t="s">
        <v>275</v>
      </c>
      <c r="C149" s="358">
        <v>3481.2959999999998</v>
      </c>
      <c r="D149" s="358">
        <v>16323.172</v>
      </c>
      <c r="E149" s="358">
        <v>716.91099999999994</v>
      </c>
      <c r="F149" s="359" t="s">
        <v>120</v>
      </c>
      <c r="G149" s="360">
        <v>3192.317</v>
      </c>
      <c r="H149" s="361">
        <v>13903.599</v>
      </c>
      <c r="I149" s="362">
        <v>760.12400000000002</v>
      </c>
      <c r="J149" s="366"/>
      <c r="K149" s="357" t="s">
        <v>119</v>
      </c>
      <c r="L149" s="358">
        <v>572.77700000000004</v>
      </c>
      <c r="M149" s="358">
        <v>2685.1990000000001</v>
      </c>
      <c r="N149" s="358">
        <v>82.33</v>
      </c>
      <c r="O149" s="359" t="s">
        <v>71</v>
      </c>
      <c r="P149" s="360">
        <v>551.40300000000002</v>
      </c>
      <c r="Q149" s="361">
        <v>2403.4070000000002</v>
      </c>
      <c r="R149" s="362">
        <v>105.283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284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282</v>
      </c>
      <c r="E9" s="306" t="s">
        <v>283</v>
      </c>
      <c r="F9" s="243" t="s">
        <v>282</v>
      </c>
      <c r="G9" s="306" t="s">
        <v>283</v>
      </c>
      <c r="H9" s="243" t="s">
        <v>282</v>
      </c>
      <c r="I9" s="306" t="s">
        <v>283</v>
      </c>
      <c r="J9" s="246" t="s">
        <v>282</v>
      </c>
      <c r="K9" s="317" t="s">
        <v>283</v>
      </c>
      <c r="L9" s="247" t="s">
        <v>282</v>
      </c>
      <c r="M9" s="317" t="s">
        <v>283</v>
      </c>
      <c r="N9" s="248" t="s">
        <v>282</v>
      </c>
      <c r="O9" s="318" t="s">
        <v>283</v>
      </c>
      <c r="P9" s="243" t="s">
        <v>282</v>
      </c>
      <c r="Q9" s="306" t="s">
        <v>283</v>
      </c>
      <c r="R9" s="243" t="s">
        <v>282</v>
      </c>
      <c r="S9" s="313" t="s">
        <v>283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282</v>
      </c>
      <c r="E21" s="306" t="s">
        <v>283</v>
      </c>
      <c r="F21" s="244" t="s">
        <v>282</v>
      </c>
      <c r="G21" s="306" t="s">
        <v>283</v>
      </c>
      <c r="H21" s="245" t="s">
        <v>282</v>
      </c>
      <c r="I21" s="322" t="s">
        <v>283</v>
      </c>
      <c r="J21" s="281" t="s">
        <v>282</v>
      </c>
      <c r="K21" s="317" t="s">
        <v>283</v>
      </c>
      <c r="L21" s="247" t="s">
        <v>282</v>
      </c>
      <c r="M21" s="317" t="s">
        <v>283</v>
      </c>
      <c r="N21" s="248" t="s">
        <v>282</v>
      </c>
      <c r="O21" s="326" t="s">
        <v>283</v>
      </c>
      <c r="P21" s="280" t="s">
        <v>282</v>
      </c>
      <c r="Q21" s="306" t="s">
        <v>283</v>
      </c>
      <c r="R21" s="282" t="s">
        <v>282</v>
      </c>
      <c r="S21" s="313" t="s">
        <v>283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7">
        <f t="shared" si="2"/>
        <v>268350.91799999995</v>
      </c>
      <c r="S22" s="554">
        <f t="shared" si="2"/>
        <v>-86200.953000000038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60">
        <f t="shared" si="3"/>
        <v>-1484.8950000000004</v>
      </c>
      <c r="R23" s="558">
        <f t="shared" si="3"/>
        <v>-6155.1840000000011</v>
      </c>
      <c r="S23" s="555">
        <f t="shared" si="3"/>
        <v>-6433.0549999999967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60">
        <f t="shared" si="3"/>
        <v>-15125.744999999999</v>
      </c>
      <c r="R24" s="558">
        <f t="shared" si="3"/>
        <v>9165.2459999999846</v>
      </c>
      <c r="S24" s="555">
        <f t="shared" si="3"/>
        <v>-68064.011999999988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60">
        <f t="shared" si="3"/>
        <v>8273.1500000000015</v>
      </c>
      <c r="R25" s="558">
        <f t="shared" si="3"/>
        <v>18186.885999999999</v>
      </c>
      <c r="S25" s="555">
        <f t="shared" si="3"/>
        <v>37592.423999999999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60">
        <f t="shared" si="3"/>
        <v>16959.852999999999</v>
      </c>
      <c r="R26" s="558">
        <f t="shared" si="3"/>
        <v>171569.32199999999</v>
      </c>
      <c r="S26" s="555">
        <f t="shared" si="3"/>
        <v>77468.906999999992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60">
        <f t="shared" si="3"/>
        <v>21453.354999999996</v>
      </c>
      <c r="R27" s="558">
        <f t="shared" si="3"/>
        <v>184585.55</v>
      </c>
      <c r="S27" s="555">
        <f t="shared" si="3"/>
        <v>101158.307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61">
        <f t="shared" si="3"/>
        <v>-49949.72600000001</v>
      </c>
      <c r="R28" s="559">
        <f t="shared" si="3"/>
        <v>-109000.902</v>
      </c>
      <c r="S28" s="556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282</v>
      </c>
      <c r="E33" s="306" t="s">
        <v>283</v>
      </c>
      <c r="F33" s="244" t="s">
        <v>282</v>
      </c>
      <c r="G33" s="306" t="s">
        <v>283</v>
      </c>
      <c r="H33" s="245" t="s">
        <v>282</v>
      </c>
      <c r="I33" s="322" t="s">
        <v>283</v>
      </c>
      <c r="J33" s="281" t="s">
        <v>282</v>
      </c>
      <c r="K33" s="317" t="s">
        <v>283</v>
      </c>
      <c r="L33" s="247" t="s">
        <v>282</v>
      </c>
      <c r="M33" s="317" t="s">
        <v>283</v>
      </c>
      <c r="N33" s="248" t="s">
        <v>282</v>
      </c>
      <c r="O33" s="326" t="s">
        <v>283</v>
      </c>
      <c r="P33" s="281" t="s">
        <v>282</v>
      </c>
      <c r="Q33" s="317" t="s">
        <v>283</v>
      </c>
      <c r="R33" s="249" t="s">
        <v>282</v>
      </c>
      <c r="S33" s="318" t="s">
        <v>283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282</v>
      </c>
      <c r="E45" s="317" t="s">
        <v>283</v>
      </c>
      <c r="F45" s="247" t="s">
        <v>282</v>
      </c>
      <c r="G45" s="317" t="s">
        <v>283</v>
      </c>
      <c r="H45" s="248" t="s">
        <v>282</v>
      </c>
      <c r="I45" s="326" t="s">
        <v>283</v>
      </c>
      <c r="J45" s="281" t="s">
        <v>282</v>
      </c>
      <c r="K45" s="317" t="s">
        <v>283</v>
      </c>
      <c r="L45" s="247" t="s">
        <v>282</v>
      </c>
      <c r="M45" s="317" t="s">
        <v>283</v>
      </c>
      <c r="N45" s="248" t="s">
        <v>282</v>
      </c>
      <c r="O45" s="326" t="s">
        <v>283</v>
      </c>
      <c r="P45" s="281" t="s">
        <v>282</v>
      </c>
      <c r="Q45" s="317" t="s">
        <v>283</v>
      </c>
      <c r="R45" s="249" t="s">
        <v>282</v>
      </c>
      <c r="S45" s="318" t="s">
        <v>283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AA16" sqref="AA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4" t="s">
        <v>0</v>
      </c>
      <c r="F5" s="795"/>
      <c r="G5" s="800" t="s">
        <v>1</v>
      </c>
      <c r="H5" s="801"/>
      <c r="I5" s="801"/>
      <c r="J5" s="801"/>
      <c r="K5" s="802"/>
    </row>
    <row r="6" spans="2:15" ht="16.5" customHeight="1" thickBot="1" x14ac:dyDescent="0.3">
      <c r="B6" s="5"/>
      <c r="C6" s="28"/>
      <c r="D6" s="28"/>
      <c r="E6" s="796"/>
      <c r="F6" s="797"/>
      <c r="G6" s="465" t="s">
        <v>19</v>
      </c>
      <c r="H6" s="486"/>
      <c r="I6" s="803" t="s">
        <v>217</v>
      </c>
      <c r="J6" s="805" t="s">
        <v>307</v>
      </c>
      <c r="K6" s="806"/>
    </row>
    <row r="7" spans="2:15" ht="39.75" customHeight="1" thickBot="1" x14ac:dyDescent="0.3">
      <c r="B7" s="5"/>
      <c r="C7" s="28"/>
      <c r="D7" s="28"/>
      <c r="E7" s="798"/>
      <c r="F7" s="799"/>
      <c r="G7" s="63" t="s">
        <v>307</v>
      </c>
      <c r="H7" s="575" t="s">
        <v>295</v>
      </c>
      <c r="I7" s="804"/>
      <c r="J7" s="64" t="s">
        <v>218</v>
      </c>
      <c r="K7" s="457" t="s">
        <v>219</v>
      </c>
    </row>
    <row r="8" spans="2:15" ht="47.25" customHeight="1" thickBot="1" x14ac:dyDescent="0.3">
      <c r="B8" s="5"/>
      <c r="C8" s="28"/>
      <c r="D8" s="28"/>
      <c r="E8" s="807" t="s">
        <v>155</v>
      </c>
      <c r="F8" s="808"/>
      <c r="G8" s="595">
        <v>206.06</v>
      </c>
      <c r="H8" s="596">
        <v>206.11</v>
      </c>
      <c r="I8" s="597">
        <v>-2.4258890883514319E-2</v>
      </c>
      <c r="J8" s="598">
        <v>3.43</v>
      </c>
      <c r="K8" s="599">
        <v>4.12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4" t="s">
        <v>0</v>
      </c>
      <c r="C14" s="812"/>
      <c r="D14" s="406" t="s">
        <v>7</v>
      </c>
      <c r="E14" s="406"/>
      <c r="F14" s="406"/>
      <c r="G14" s="458"/>
      <c r="H14" s="458"/>
      <c r="I14" s="458"/>
      <c r="J14" s="458"/>
      <c r="K14" s="458"/>
      <c r="L14" s="458"/>
      <c r="M14" s="458"/>
      <c r="N14" s="458"/>
      <c r="O14" s="459"/>
    </row>
    <row r="15" spans="2:15" ht="15" customHeight="1" thickBot="1" x14ac:dyDescent="0.3">
      <c r="B15" s="796"/>
      <c r="C15" s="813"/>
      <c r="D15" s="478" t="s">
        <v>8</v>
      </c>
      <c r="E15" s="406"/>
      <c r="F15" s="406"/>
      <c r="G15" s="478" t="s">
        <v>9</v>
      </c>
      <c r="H15" s="406"/>
      <c r="I15" s="406"/>
      <c r="J15" s="478" t="s">
        <v>10</v>
      </c>
      <c r="K15" s="458"/>
      <c r="L15" s="458"/>
      <c r="M15" s="478" t="s">
        <v>11</v>
      </c>
      <c r="N15" s="458"/>
      <c r="O15" s="459"/>
    </row>
    <row r="16" spans="2:15" ht="31.5" customHeight="1" thickBot="1" x14ac:dyDescent="0.3">
      <c r="B16" s="796"/>
      <c r="C16" s="813"/>
      <c r="D16" s="65" t="s">
        <v>19</v>
      </c>
      <c r="E16" s="479"/>
      <c r="F16" s="480" t="s">
        <v>126</v>
      </c>
      <c r="G16" s="65" t="s">
        <v>19</v>
      </c>
      <c r="H16" s="479"/>
      <c r="I16" s="480" t="s">
        <v>126</v>
      </c>
      <c r="J16" s="65" t="s">
        <v>19</v>
      </c>
      <c r="K16" s="479"/>
      <c r="L16" s="480" t="s">
        <v>126</v>
      </c>
      <c r="M16" s="65" t="s">
        <v>19</v>
      </c>
      <c r="N16" s="479"/>
      <c r="O16" s="488" t="s">
        <v>126</v>
      </c>
    </row>
    <row r="17" spans="2:17" ht="19.5" customHeight="1" thickBot="1" x14ac:dyDescent="0.25">
      <c r="B17" s="814"/>
      <c r="C17" s="815"/>
      <c r="D17" s="455" t="s">
        <v>307</v>
      </c>
      <c r="E17" s="773" t="s">
        <v>295</v>
      </c>
      <c r="F17" s="66" t="s">
        <v>12</v>
      </c>
      <c r="G17" s="455" t="s">
        <v>307</v>
      </c>
      <c r="H17" s="773" t="s">
        <v>295</v>
      </c>
      <c r="I17" s="66" t="s">
        <v>12</v>
      </c>
      <c r="J17" s="455" t="s">
        <v>307</v>
      </c>
      <c r="K17" s="773" t="s">
        <v>295</v>
      </c>
      <c r="L17" s="66" t="s">
        <v>12</v>
      </c>
      <c r="M17" s="455" t="s">
        <v>307</v>
      </c>
      <c r="N17" s="773" t="s">
        <v>295</v>
      </c>
      <c r="O17" s="67" t="s">
        <v>12</v>
      </c>
    </row>
    <row r="18" spans="2:17" ht="47.25" customHeight="1" thickBot="1" x14ac:dyDescent="0.25">
      <c r="B18" s="816" t="s">
        <v>158</v>
      </c>
      <c r="C18" s="817"/>
      <c r="D18" s="595">
        <v>210.95</v>
      </c>
      <c r="E18" s="595">
        <v>210.74</v>
      </c>
      <c r="F18" s="482">
        <v>9.9648856410733372E-2</v>
      </c>
      <c r="G18" s="69">
        <v>194.02</v>
      </c>
      <c r="H18" s="69">
        <v>194.69</v>
      </c>
      <c r="I18" s="68">
        <v>-0.34413683291385666</v>
      </c>
      <c r="J18" s="69">
        <v>205.29</v>
      </c>
      <c r="K18" s="69">
        <v>206.75</v>
      </c>
      <c r="L18" s="68">
        <v>-0.70616686819831098</v>
      </c>
      <c r="M18" s="69">
        <v>197.25</v>
      </c>
      <c r="N18" s="69">
        <v>195.99</v>
      </c>
      <c r="O18" s="437">
        <v>0.64288994336445271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809" t="s">
        <v>308</v>
      </c>
      <c r="K23" s="809" t="s">
        <v>309</v>
      </c>
      <c r="L23" s="809" t="s">
        <v>310</v>
      </c>
      <c r="M23" s="51" t="s">
        <v>288</v>
      </c>
      <c r="N23" s="52"/>
    </row>
    <row r="24" spans="2:17" ht="19.5" customHeight="1" thickBot="1" x14ac:dyDescent="0.25">
      <c r="I24" s="53"/>
      <c r="J24" s="810"/>
      <c r="K24" s="811"/>
      <c r="L24" s="810"/>
      <c r="M24" s="71" t="s">
        <v>289</v>
      </c>
      <c r="N24" s="72" t="s">
        <v>272</v>
      </c>
    </row>
    <row r="25" spans="2:17" ht="52.5" customHeight="1" thickBot="1" x14ac:dyDescent="0.3">
      <c r="I25" s="54" t="s">
        <v>125</v>
      </c>
      <c r="J25" s="70">
        <v>206.06</v>
      </c>
      <c r="K25" s="55">
        <v>223.63</v>
      </c>
      <c r="L25" s="56">
        <v>197.16</v>
      </c>
      <c r="M25" s="73">
        <f>(J25-K25)/K25*100</f>
        <v>-7.8567276304610258</v>
      </c>
      <c r="N25" s="74">
        <f>(J25-L25)/L25*100</f>
        <v>4.5141002231690024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10" priority="93" operator="lessThan">
      <formula>0</formula>
    </cfRule>
    <cfRule type="cellIs" dxfId="209" priority="94" operator="greaterThan">
      <formula>0</formula>
    </cfRule>
  </conditionalFormatting>
  <conditionalFormatting sqref="I8">
    <cfRule type="cellIs" dxfId="208" priority="3" stopIfTrue="1" operator="lessThan">
      <formula>0</formula>
    </cfRule>
    <cfRule type="cellIs" dxfId="207" priority="4" stopIfTrue="1" operator="greaterThan">
      <formula>0</formula>
    </cfRule>
  </conditionalFormatting>
  <conditionalFormatting sqref="F18 I18 L18 O18">
    <cfRule type="cellIs" dxfId="206" priority="1" stopIfTrue="1" operator="lessThan">
      <formula>0</formula>
    </cfRule>
    <cfRule type="cellIs" dxfId="20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285</v>
      </c>
      <c r="C5" s="372"/>
      <c r="D5" s="373"/>
      <c r="E5" s="374"/>
      <c r="F5" s="371" t="s">
        <v>286</v>
      </c>
      <c r="G5" s="372"/>
      <c r="H5" s="373"/>
      <c r="I5" s="374"/>
      <c r="J5" s="333"/>
      <c r="K5" s="371" t="s">
        <v>285</v>
      </c>
      <c r="L5" s="372"/>
      <c r="M5" s="373"/>
      <c r="N5" s="374"/>
      <c r="O5" s="371" t="s">
        <v>286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285</v>
      </c>
      <c r="C30" s="372"/>
      <c r="D30" s="373"/>
      <c r="E30" s="374"/>
      <c r="F30" s="371" t="s">
        <v>286</v>
      </c>
      <c r="G30" s="372"/>
      <c r="H30" s="373"/>
      <c r="I30" s="374"/>
      <c r="J30" s="333"/>
      <c r="K30" s="371" t="s">
        <v>285</v>
      </c>
      <c r="L30" s="372"/>
      <c r="M30" s="373"/>
      <c r="N30" s="374"/>
      <c r="O30" s="371" t="s">
        <v>286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276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281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287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285</v>
      </c>
      <c r="C55" s="372"/>
      <c r="D55" s="373"/>
      <c r="E55" s="374"/>
      <c r="F55" s="371" t="s">
        <v>286</v>
      </c>
      <c r="G55" s="372"/>
      <c r="H55" s="373"/>
      <c r="I55" s="374"/>
      <c r="J55" s="333"/>
      <c r="K55" s="371" t="s">
        <v>285</v>
      </c>
      <c r="L55" s="372"/>
      <c r="M55" s="373"/>
      <c r="N55" s="374"/>
      <c r="O55" s="371" t="s">
        <v>286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285</v>
      </c>
      <c r="C80" s="372"/>
      <c r="D80" s="373"/>
      <c r="E80" s="374"/>
      <c r="F80" s="371" t="s">
        <v>286</v>
      </c>
      <c r="G80" s="372"/>
      <c r="H80" s="373"/>
      <c r="I80" s="374"/>
      <c r="J80" s="333"/>
      <c r="K80" s="371" t="s">
        <v>285</v>
      </c>
      <c r="L80" s="372"/>
      <c r="M80" s="373"/>
      <c r="N80" s="374"/>
      <c r="O80" s="371" t="s">
        <v>286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274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273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279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285</v>
      </c>
      <c r="C105" s="372"/>
      <c r="D105" s="373"/>
      <c r="E105" s="374"/>
      <c r="F105" s="371" t="s">
        <v>286</v>
      </c>
      <c r="G105" s="372"/>
      <c r="H105" s="373"/>
      <c r="I105" s="374"/>
      <c r="J105" s="366"/>
      <c r="K105" s="371" t="s">
        <v>285</v>
      </c>
      <c r="L105" s="372"/>
      <c r="M105" s="373"/>
      <c r="N105" s="374"/>
      <c r="O105" s="371" t="s">
        <v>286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277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278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285</v>
      </c>
      <c r="C131" s="372"/>
      <c r="D131" s="373"/>
      <c r="E131" s="374"/>
      <c r="F131" s="371" t="s">
        <v>286</v>
      </c>
      <c r="G131" s="372"/>
      <c r="H131" s="373"/>
      <c r="I131" s="374"/>
      <c r="J131" s="366"/>
      <c r="K131" s="371" t="s">
        <v>285</v>
      </c>
      <c r="L131" s="372"/>
      <c r="M131" s="373"/>
      <c r="N131" s="374"/>
      <c r="O131" s="371" t="s">
        <v>286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275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E30" sqref="AE30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95" t="s">
        <v>47</v>
      </c>
      <c r="O6" s="695" t="s">
        <v>57</v>
      </c>
      <c r="P6" s="695" t="s">
        <v>58</v>
      </c>
      <c r="Q6" s="695" t="s">
        <v>59</v>
      </c>
      <c r="R6" s="695" t="s">
        <v>60</v>
      </c>
      <c r="S6" s="695" t="s">
        <v>61</v>
      </c>
      <c r="T6" s="695" t="s">
        <v>62</v>
      </c>
      <c r="U6" s="695" t="s">
        <v>63</v>
      </c>
      <c r="V6" s="695" t="s">
        <v>64</v>
      </c>
      <c r="W6" s="695" t="s">
        <v>65</v>
      </c>
      <c r="X6" s="695" t="s">
        <v>66</v>
      </c>
      <c r="Y6" s="696" t="s">
        <v>67</v>
      </c>
    </row>
    <row r="7" spans="2:25" ht="20.100000000000001" customHeight="1" x14ac:dyDescent="0.25">
      <c r="D7" s="709">
        <v>2004</v>
      </c>
      <c r="E7" s="79"/>
      <c r="F7" s="80"/>
      <c r="G7" s="80"/>
      <c r="H7" s="80"/>
      <c r="I7" s="81"/>
      <c r="J7" s="80"/>
      <c r="K7" s="80"/>
      <c r="L7" s="80"/>
      <c r="M7" s="697"/>
      <c r="N7" s="702"/>
      <c r="O7" s="703"/>
      <c r="P7" s="703"/>
      <c r="Q7" s="703">
        <v>91.28</v>
      </c>
      <c r="R7" s="703">
        <v>92.56</v>
      </c>
      <c r="S7" s="703">
        <v>95.02</v>
      </c>
      <c r="T7" s="703">
        <v>98.22</v>
      </c>
      <c r="U7" s="703">
        <v>98.784999999999997</v>
      </c>
      <c r="V7" s="703">
        <v>99.84</v>
      </c>
      <c r="W7" s="703">
        <v>101.28100000000001</v>
      </c>
      <c r="X7" s="703">
        <v>105.122</v>
      </c>
      <c r="Y7" s="704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98">
        <v>105.57</v>
      </c>
      <c r="N8" s="705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98">
        <v>74.313000000000002</v>
      </c>
      <c r="N9" s="705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98">
        <v>74.313000000000002</v>
      </c>
      <c r="N10" s="705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99"/>
      <c r="N11" s="706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99"/>
      <c r="N12" s="706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99"/>
      <c r="N13" s="706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99"/>
      <c r="N14" s="706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99"/>
      <c r="N15" s="706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99"/>
      <c r="N16" s="706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99"/>
      <c r="N17" s="706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99"/>
      <c r="N18" s="706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99"/>
      <c r="N19" s="706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99"/>
      <c r="N20" s="706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99"/>
      <c r="N21" s="706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99"/>
      <c r="N22" s="706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99"/>
      <c r="N23" s="706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700"/>
      <c r="N24" s="706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701"/>
      <c r="N25" s="706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701"/>
      <c r="N26" s="706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08">
        <v>2024</v>
      </c>
      <c r="E27" s="98"/>
      <c r="F27" s="99"/>
      <c r="G27" s="99"/>
      <c r="H27" s="99"/>
      <c r="I27" s="99"/>
      <c r="J27" s="99"/>
      <c r="K27" s="99"/>
      <c r="L27" s="99"/>
      <c r="M27" s="701"/>
      <c r="N27" s="707">
        <v>207.92</v>
      </c>
      <c r="O27" s="100">
        <v>206.11</v>
      </c>
      <c r="P27" s="100">
        <v>206.06</v>
      </c>
      <c r="Q27" s="101"/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32" sqref="R32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4" t="s">
        <v>0</v>
      </c>
      <c r="I11" s="812"/>
      <c r="J11" s="800" t="s">
        <v>1</v>
      </c>
      <c r="K11" s="801"/>
      <c r="L11" s="802"/>
    </row>
    <row r="12" spans="3:12" ht="24" customHeight="1" thickBot="1" x14ac:dyDescent="0.25">
      <c r="H12" s="796"/>
      <c r="I12" s="813"/>
      <c r="J12" s="465" t="s">
        <v>19</v>
      </c>
      <c r="K12" s="486"/>
      <c r="L12" s="803" t="s">
        <v>217</v>
      </c>
    </row>
    <row r="13" spans="3:12" ht="27" customHeight="1" thickBot="1" x14ac:dyDescent="0.25">
      <c r="H13" s="814"/>
      <c r="I13" s="815"/>
      <c r="J13" s="63" t="s">
        <v>307</v>
      </c>
      <c r="K13" s="436" t="s">
        <v>295</v>
      </c>
      <c r="L13" s="804"/>
    </row>
    <row r="14" spans="3:12" ht="54" customHeight="1" thickBot="1" x14ac:dyDescent="0.25">
      <c r="H14" s="818" t="s">
        <v>232</v>
      </c>
      <c r="I14" s="819"/>
      <c r="J14" s="595">
        <v>270.36</v>
      </c>
      <c r="K14" s="596">
        <v>273.48</v>
      </c>
      <c r="L14" s="597">
        <v>-1.1408512505484878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4" priority="1" operator="lessThan">
      <formula>0</formula>
    </cfRule>
    <cfRule type="cellIs" dxfId="20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Z18" sqref="Z18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317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23" t="s">
        <v>0</v>
      </c>
      <c r="D5" s="826" t="s">
        <v>33</v>
      </c>
      <c r="E5" s="522" t="s">
        <v>1</v>
      </c>
      <c r="F5" s="523"/>
      <c r="G5" s="524"/>
      <c r="H5" s="820" t="s">
        <v>7</v>
      </c>
      <c r="I5" s="821"/>
      <c r="J5" s="821"/>
      <c r="K5" s="821"/>
      <c r="L5" s="821"/>
      <c r="M5" s="821"/>
      <c r="N5" s="821"/>
      <c r="O5" s="821"/>
      <c r="P5" s="821"/>
      <c r="Q5" s="821"/>
      <c r="R5" s="821"/>
      <c r="S5" s="822"/>
    </row>
    <row r="6" spans="3:25" ht="15" customHeight="1" thickBot="1" x14ac:dyDescent="0.3">
      <c r="C6" s="824"/>
      <c r="D6" s="824"/>
      <c r="E6" s="525"/>
      <c r="F6" s="526"/>
      <c r="G6" s="527"/>
      <c r="H6" s="820" t="s">
        <v>8</v>
      </c>
      <c r="I6" s="821"/>
      <c r="J6" s="822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24"/>
      <c r="D7" s="824"/>
      <c r="E7" s="528" t="s">
        <v>19</v>
      </c>
      <c r="F7" s="529"/>
      <c r="G7" s="466" t="s">
        <v>215</v>
      </c>
      <c r="H7" s="827" t="s">
        <v>19</v>
      </c>
      <c r="I7" s="828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25"/>
      <c r="D8" s="825"/>
      <c r="E8" s="542" t="s">
        <v>316</v>
      </c>
      <c r="F8" s="600" t="s">
        <v>311</v>
      </c>
      <c r="G8" s="212" t="s">
        <v>12</v>
      </c>
      <c r="H8" s="564" t="s">
        <v>316</v>
      </c>
      <c r="I8" s="565" t="s">
        <v>311</v>
      </c>
      <c r="J8" s="577" t="s">
        <v>12</v>
      </c>
      <c r="K8" s="564" t="s">
        <v>316</v>
      </c>
      <c r="L8" s="566" t="s">
        <v>311</v>
      </c>
      <c r="M8" s="578" t="s">
        <v>12</v>
      </c>
      <c r="N8" s="564" t="s">
        <v>316</v>
      </c>
      <c r="O8" s="566" t="s">
        <v>311</v>
      </c>
      <c r="P8" s="578" t="s">
        <v>12</v>
      </c>
      <c r="Q8" s="564" t="s">
        <v>316</v>
      </c>
      <c r="R8" s="566" t="s">
        <v>311</v>
      </c>
      <c r="S8" s="578" t="s">
        <v>12</v>
      </c>
    </row>
    <row r="9" spans="3:25" ht="24" customHeight="1" x14ac:dyDescent="0.2">
      <c r="C9" s="833" t="s">
        <v>31</v>
      </c>
      <c r="D9" s="549" t="s">
        <v>204</v>
      </c>
      <c r="E9" s="507">
        <v>2441.7629999999999</v>
      </c>
      <c r="F9" s="710">
        <v>2414.6120000000001</v>
      </c>
      <c r="G9" s="718">
        <v>1.1244456666329763</v>
      </c>
      <c r="H9" s="499">
        <v>2374.5300000000002</v>
      </c>
      <c r="I9" s="463">
        <v>2345.038</v>
      </c>
      <c r="J9" s="464">
        <v>1.2576342046482911</v>
      </c>
      <c r="K9" s="415">
        <v>2510.6469999999999</v>
      </c>
      <c r="L9" s="500">
        <v>2471.4470000000001</v>
      </c>
      <c r="M9" s="501">
        <v>1.5861153405272221</v>
      </c>
      <c r="N9" s="499">
        <v>2490.694</v>
      </c>
      <c r="O9" s="500">
        <v>2444.0810000000001</v>
      </c>
      <c r="P9" s="502">
        <v>1.9071790173893512</v>
      </c>
      <c r="Q9" s="499">
        <v>2437.0949999999998</v>
      </c>
      <c r="R9" s="500">
        <v>2471.2040000000002</v>
      </c>
      <c r="S9" s="775">
        <v>-1.3802583679858229</v>
      </c>
    </row>
    <row r="10" spans="3:25" ht="27" customHeight="1" thickBot="1" x14ac:dyDescent="0.25">
      <c r="C10" s="834"/>
      <c r="D10" s="550" t="s">
        <v>205</v>
      </c>
      <c r="E10" s="114">
        <v>2507.31</v>
      </c>
      <c r="F10" s="711">
        <v>2554.2449999999999</v>
      </c>
      <c r="G10" s="719">
        <v>-1.8375292894769273</v>
      </c>
      <c r="H10" s="122">
        <v>2512.2339999999999</v>
      </c>
      <c r="I10" s="392">
        <v>2555.9639999999999</v>
      </c>
      <c r="J10" s="393">
        <v>-1.7109004665167435</v>
      </c>
      <c r="K10" s="394">
        <v>2514.951</v>
      </c>
      <c r="L10" s="123">
        <v>2588.5309999999999</v>
      </c>
      <c r="M10" s="125">
        <v>-2.8425388762970165</v>
      </c>
      <c r="N10" s="122">
        <v>2447.1350000000002</v>
      </c>
      <c r="O10" s="123">
        <v>2526.8879999999999</v>
      </c>
      <c r="P10" s="124">
        <v>-3.1561747097615602</v>
      </c>
      <c r="Q10" s="122">
        <v>2537.3029999999999</v>
      </c>
      <c r="R10" s="123">
        <v>2530.509</v>
      </c>
      <c r="S10" s="125">
        <v>0.26848353434031924</v>
      </c>
    </row>
    <row r="11" spans="3:25" ht="30" customHeight="1" thickBot="1" x14ac:dyDescent="0.25">
      <c r="C11" s="155" t="s">
        <v>206</v>
      </c>
      <c r="D11" s="155" t="s">
        <v>280</v>
      </c>
      <c r="E11" s="544" t="s">
        <v>20</v>
      </c>
      <c r="F11" s="712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74"/>
    </row>
    <row r="12" spans="3:25" ht="24.75" customHeight="1" thickBot="1" x14ac:dyDescent="0.25">
      <c r="C12" s="530" t="s">
        <v>32</v>
      </c>
      <c r="D12" s="551" t="s">
        <v>17</v>
      </c>
      <c r="E12" s="435">
        <v>2490.5949479806513</v>
      </c>
      <c r="F12" s="713">
        <v>2533.9412609890974</v>
      </c>
      <c r="G12" s="720">
        <v>-1.7106281694756513</v>
      </c>
      <c r="H12" s="130">
        <v>2491.7321404547624</v>
      </c>
      <c r="I12" s="503">
        <v>2542.6583325763354</v>
      </c>
      <c r="J12" s="504">
        <v>-2.002872012692805</v>
      </c>
      <c r="K12" s="130">
        <v>2514.8123641403249</v>
      </c>
      <c r="L12" s="503">
        <v>2561.1840370777913</v>
      </c>
      <c r="M12" s="531">
        <v>-1.8105560657161777</v>
      </c>
      <c r="N12" s="130">
        <v>2476.5737467936065</v>
      </c>
      <c r="O12" s="503">
        <v>2476.6571620041045</v>
      </c>
      <c r="P12" s="504">
        <v>-3.3680564180534763E-3</v>
      </c>
      <c r="Q12" s="130">
        <v>2522.1750543475619</v>
      </c>
      <c r="R12" s="503">
        <v>2506.8715101389671</v>
      </c>
      <c r="S12" s="531">
        <v>0.61046384494378869</v>
      </c>
    </row>
    <row r="13" spans="3:25" ht="20.25" customHeight="1" x14ac:dyDescent="0.2">
      <c r="C13" s="833" t="s">
        <v>21</v>
      </c>
      <c r="D13" s="552" t="s">
        <v>22</v>
      </c>
      <c r="E13" s="545">
        <v>1599.67</v>
      </c>
      <c r="F13" s="714">
        <v>1594.2090000000001</v>
      </c>
      <c r="G13" s="721">
        <v>0.34255232532246477</v>
      </c>
      <c r="H13" s="567">
        <v>1580.29</v>
      </c>
      <c r="I13" s="505">
        <v>1579.873</v>
      </c>
      <c r="J13" s="506">
        <v>2.63945266486557E-2</v>
      </c>
      <c r="K13" s="507">
        <v>1717.8820000000001</v>
      </c>
      <c r="L13" s="508">
        <v>1704.885</v>
      </c>
      <c r="M13" s="129">
        <v>0.76233880877596272</v>
      </c>
      <c r="N13" s="126" t="s">
        <v>20</v>
      </c>
      <c r="O13" s="500" t="s">
        <v>20</v>
      </c>
      <c r="P13" s="502" t="s">
        <v>20</v>
      </c>
      <c r="Q13" s="499" t="s">
        <v>84</v>
      </c>
      <c r="R13" s="500" t="s">
        <v>84</v>
      </c>
      <c r="S13" s="579" t="s">
        <v>239</v>
      </c>
      <c r="T13" s="574"/>
    </row>
    <row r="14" spans="3:25" ht="20.25" customHeight="1" thickBot="1" x14ac:dyDescent="0.25">
      <c r="C14" s="835"/>
      <c r="D14" s="547" t="s">
        <v>23</v>
      </c>
      <c r="E14" s="117">
        <v>1022.407</v>
      </c>
      <c r="F14" s="715">
        <v>1058.3</v>
      </c>
      <c r="G14" s="722">
        <v>-3.391571388075207</v>
      </c>
      <c r="H14" s="131">
        <v>1016.692</v>
      </c>
      <c r="I14" s="132">
        <v>1022.237</v>
      </c>
      <c r="J14" s="133">
        <v>-0.54243781040991079</v>
      </c>
      <c r="K14" s="131">
        <v>1024.758</v>
      </c>
      <c r="L14" s="132">
        <v>1056.4190000000001</v>
      </c>
      <c r="M14" s="532">
        <v>-2.9970116024039757</v>
      </c>
      <c r="N14" s="126">
        <v>976.875</v>
      </c>
      <c r="O14" s="127">
        <v>1081.98</v>
      </c>
      <c r="P14" s="128">
        <v>-9.7141351965840421</v>
      </c>
      <c r="Q14" s="126">
        <v>1055.421</v>
      </c>
      <c r="R14" s="127">
        <v>1150.5229999999999</v>
      </c>
      <c r="S14" s="129">
        <v>-8.2659799065294539</v>
      </c>
    </row>
    <row r="15" spans="3:25" ht="20.25" customHeight="1" thickBot="1" x14ac:dyDescent="0.25">
      <c r="C15" s="834"/>
      <c r="D15" s="530" t="s">
        <v>17</v>
      </c>
      <c r="E15" s="694">
        <v>1083.0039758257044</v>
      </c>
      <c r="F15" s="716">
        <v>1163.5613063784631</v>
      </c>
      <c r="G15" s="720">
        <v>-6.9233421660857806</v>
      </c>
      <c r="H15" s="134">
        <v>1079.5755518849953</v>
      </c>
      <c r="I15" s="509">
        <v>1176.5842321149978</v>
      </c>
      <c r="J15" s="510">
        <v>-8.2449413804927634</v>
      </c>
      <c r="K15" s="134">
        <v>1075.7905259538784</v>
      </c>
      <c r="L15" s="509">
        <v>1132.9358852459018</v>
      </c>
      <c r="M15" s="533">
        <v>-5.0440064646394429</v>
      </c>
      <c r="N15" s="130">
        <v>976.875</v>
      </c>
      <c r="O15" s="503">
        <v>1081.98</v>
      </c>
      <c r="P15" s="504">
        <v>-9.7141351965840421</v>
      </c>
      <c r="Q15" s="601">
        <v>1116.9091703230954</v>
      </c>
      <c r="R15" s="602">
        <v>1151.7577797752808</v>
      </c>
      <c r="S15" s="603">
        <v>-3.0256890870739102</v>
      </c>
    </row>
    <row r="16" spans="3:25" ht="18.75" customHeight="1" x14ac:dyDescent="0.2">
      <c r="C16" s="833" t="s">
        <v>24</v>
      </c>
      <c r="D16" s="548" t="s">
        <v>25</v>
      </c>
      <c r="E16" s="545" t="s">
        <v>84</v>
      </c>
      <c r="F16" s="714" t="s">
        <v>84</v>
      </c>
      <c r="G16" s="723" t="s">
        <v>239</v>
      </c>
      <c r="H16" s="499" t="s">
        <v>20</v>
      </c>
      <c r="I16" s="500" t="s">
        <v>20</v>
      </c>
      <c r="J16" s="502" t="s">
        <v>20</v>
      </c>
      <c r="K16" s="499" t="s">
        <v>20</v>
      </c>
      <c r="L16" s="500" t="s">
        <v>20</v>
      </c>
      <c r="M16" s="501" t="s">
        <v>20</v>
      </c>
      <c r="N16" s="499" t="s">
        <v>20</v>
      </c>
      <c r="O16" s="500" t="s">
        <v>20</v>
      </c>
      <c r="P16" s="502" t="s">
        <v>20</v>
      </c>
      <c r="Q16" s="499" t="s">
        <v>84</v>
      </c>
      <c r="R16" s="607" t="s">
        <v>84</v>
      </c>
      <c r="S16" s="501" t="s">
        <v>239</v>
      </c>
    </row>
    <row r="17" spans="3:19" ht="18" customHeight="1" thickBot="1" x14ac:dyDescent="0.25">
      <c r="C17" s="835"/>
      <c r="D17" s="548" t="s">
        <v>26</v>
      </c>
      <c r="E17" s="117">
        <v>812.64099999999996</v>
      </c>
      <c r="F17" s="715">
        <v>803.18299999999999</v>
      </c>
      <c r="G17" s="722">
        <v>1.1775647641944575</v>
      </c>
      <c r="H17" s="135" t="s">
        <v>84</v>
      </c>
      <c r="I17" s="136" t="s">
        <v>84</v>
      </c>
      <c r="J17" s="534" t="s">
        <v>239</v>
      </c>
      <c r="K17" s="135" t="s">
        <v>20</v>
      </c>
      <c r="L17" s="136" t="s">
        <v>20</v>
      </c>
      <c r="M17" s="535" t="s">
        <v>20</v>
      </c>
      <c r="N17" s="135" t="s">
        <v>20</v>
      </c>
      <c r="O17" s="136" t="s">
        <v>20</v>
      </c>
      <c r="P17" s="534" t="s">
        <v>20</v>
      </c>
      <c r="Q17" s="139" t="s">
        <v>84</v>
      </c>
      <c r="R17" s="608" t="s">
        <v>84</v>
      </c>
      <c r="S17" s="129" t="s">
        <v>239</v>
      </c>
    </row>
    <row r="18" spans="3:19" ht="18.75" customHeight="1" thickBot="1" x14ac:dyDescent="0.25">
      <c r="C18" s="834" t="s">
        <v>18</v>
      </c>
      <c r="D18" s="553" t="s">
        <v>17</v>
      </c>
      <c r="E18" s="694">
        <v>976.44432145297196</v>
      </c>
      <c r="F18" s="716">
        <v>964.06548627556515</v>
      </c>
      <c r="G18" s="724">
        <v>1.2840243068164865</v>
      </c>
      <c r="H18" s="137" t="s">
        <v>84</v>
      </c>
      <c r="I18" s="536" t="s">
        <v>84</v>
      </c>
      <c r="J18" s="537" t="s">
        <v>239</v>
      </c>
      <c r="K18" s="130" t="s">
        <v>20</v>
      </c>
      <c r="L18" s="503" t="s">
        <v>20</v>
      </c>
      <c r="M18" s="531" t="s">
        <v>20</v>
      </c>
      <c r="N18" s="130" t="s">
        <v>20</v>
      </c>
      <c r="O18" s="503" t="s">
        <v>20</v>
      </c>
      <c r="P18" s="504" t="s">
        <v>20</v>
      </c>
      <c r="Q18" s="580" t="s">
        <v>84</v>
      </c>
      <c r="R18" s="581" t="s">
        <v>84</v>
      </c>
      <c r="S18" s="582" t="s">
        <v>239</v>
      </c>
    </row>
    <row r="19" spans="3:19" ht="18.75" customHeight="1" x14ac:dyDescent="0.2">
      <c r="C19" s="836" t="s">
        <v>30</v>
      </c>
      <c r="D19" s="837"/>
      <c r="E19" s="545" t="s">
        <v>84</v>
      </c>
      <c r="F19" s="714" t="s">
        <v>84</v>
      </c>
      <c r="G19" s="723" t="s">
        <v>239</v>
      </c>
      <c r="H19" s="135" t="s">
        <v>84</v>
      </c>
      <c r="I19" s="136" t="s">
        <v>84</v>
      </c>
      <c r="J19" s="534" t="s">
        <v>239</v>
      </c>
      <c r="K19" s="538" t="s">
        <v>20</v>
      </c>
      <c r="L19" s="539" t="s">
        <v>20</v>
      </c>
      <c r="M19" s="138" t="s">
        <v>20</v>
      </c>
      <c r="N19" s="538" t="s">
        <v>20</v>
      </c>
      <c r="O19" s="539" t="s">
        <v>20</v>
      </c>
      <c r="P19" s="540" t="s">
        <v>20</v>
      </c>
      <c r="Q19" s="538" t="s">
        <v>20</v>
      </c>
      <c r="R19" s="539" t="s">
        <v>20</v>
      </c>
      <c r="S19" s="138" t="s">
        <v>20</v>
      </c>
    </row>
    <row r="20" spans="3:19" ht="20.25" customHeight="1" x14ac:dyDescent="0.2">
      <c r="C20" s="829" t="s">
        <v>27</v>
      </c>
      <c r="D20" s="830"/>
      <c r="E20" s="114">
        <v>352.18599999999998</v>
      </c>
      <c r="F20" s="711">
        <v>363.11500000000001</v>
      </c>
      <c r="G20" s="215">
        <v>-3.0097902868237418</v>
      </c>
      <c r="H20" s="122">
        <v>360.35199999999998</v>
      </c>
      <c r="I20" s="123">
        <v>375.36500000000001</v>
      </c>
      <c r="J20" s="124">
        <v>-3.9995737482184093</v>
      </c>
      <c r="K20" s="122">
        <v>319.41800000000001</v>
      </c>
      <c r="L20" s="123">
        <v>328.66</v>
      </c>
      <c r="M20" s="124">
        <v>-2.8120245846771792</v>
      </c>
      <c r="N20" s="122">
        <v>373.57400000000001</v>
      </c>
      <c r="O20" s="123">
        <v>360.52199999999999</v>
      </c>
      <c r="P20" s="124">
        <v>3.6203061116936062</v>
      </c>
      <c r="Q20" s="135" t="s">
        <v>84</v>
      </c>
      <c r="R20" s="136" t="s">
        <v>84</v>
      </c>
      <c r="S20" s="535" t="s">
        <v>239</v>
      </c>
    </row>
    <row r="21" spans="3:19" ht="18" customHeight="1" x14ac:dyDescent="0.2">
      <c r="C21" s="829" t="s">
        <v>28</v>
      </c>
      <c r="D21" s="830"/>
      <c r="E21" s="114" t="s">
        <v>84</v>
      </c>
      <c r="F21" s="711" t="s">
        <v>84</v>
      </c>
      <c r="G21" s="215" t="s">
        <v>239</v>
      </c>
      <c r="H21" s="135" t="s">
        <v>84</v>
      </c>
      <c r="I21" s="136" t="s">
        <v>84</v>
      </c>
      <c r="J21" s="534" t="s">
        <v>239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123" t="s">
        <v>20</v>
      </c>
      <c r="S21" s="125" t="s">
        <v>20</v>
      </c>
    </row>
    <row r="22" spans="3:19" ht="21" customHeight="1" thickBot="1" x14ac:dyDescent="0.25">
      <c r="C22" s="831" t="s">
        <v>29</v>
      </c>
      <c r="D22" s="832"/>
      <c r="E22" s="121" t="s">
        <v>84</v>
      </c>
      <c r="F22" s="717" t="s">
        <v>20</v>
      </c>
      <c r="G22" s="681" t="s">
        <v>239</v>
      </c>
      <c r="H22" s="139" t="s">
        <v>84</v>
      </c>
      <c r="I22" s="140" t="s">
        <v>20</v>
      </c>
      <c r="J22" s="541" t="s">
        <v>20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41" t="s">
        <v>20</v>
      </c>
      <c r="Q22" s="139" t="s">
        <v>20</v>
      </c>
      <c r="R22" s="140" t="s">
        <v>20</v>
      </c>
      <c r="S22" s="141" t="s">
        <v>20</v>
      </c>
    </row>
    <row r="24" spans="3:19" ht="21" x14ac:dyDescent="0.25">
      <c r="C24" s="546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202" priority="148" stopIfTrue="1" operator="lessThan">
      <formula>0</formula>
    </cfRule>
    <cfRule type="cellIs" dxfId="201" priority="149" stopIfTrue="1" operator="greaterThan">
      <formula>0</formula>
    </cfRule>
    <cfRule type="cellIs" dxfId="200" priority="150" stopIfTrue="1" operator="lessThan">
      <formula>0</formula>
    </cfRule>
  </conditionalFormatting>
  <conditionalFormatting sqref="G10 G12:G20">
    <cfRule type="cellIs" dxfId="199" priority="146" stopIfTrue="1" operator="lessThan">
      <formula>0</formula>
    </cfRule>
    <cfRule type="cellIs" dxfId="198" priority="147" stopIfTrue="1" operator="greaterThan">
      <formula>0</formula>
    </cfRule>
  </conditionalFormatting>
  <conditionalFormatting sqref="G9">
    <cfRule type="cellIs" dxfId="197" priority="145" stopIfTrue="1" operator="lessThan">
      <formula>0</formula>
    </cfRule>
  </conditionalFormatting>
  <conditionalFormatting sqref="G21">
    <cfRule type="cellIs" dxfId="196" priority="142" stopIfTrue="1" operator="lessThan">
      <formula>0</formula>
    </cfRule>
    <cfRule type="cellIs" dxfId="195" priority="143" stopIfTrue="1" operator="greaterThan">
      <formula>0</formula>
    </cfRule>
    <cfRule type="cellIs" dxfId="194" priority="144" stopIfTrue="1" operator="lessThan">
      <formula>0</formula>
    </cfRule>
  </conditionalFormatting>
  <conditionalFormatting sqref="G21">
    <cfRule type="cellIs" dxfId="193" priority="140" stopIfTrue="1" operator="lessThan">
      <formula>0</formula>
    </cfRule>
    <cfRule type="cellIs" dxfId="192" priority="141" stopIfTrue="1" operator="greaterThan">
      <formula>0</formula>
    </cfRule>
  </conditionalFormatting>
  <conditionalFormatting sqref="G22">
    <cfRule type="cellIs" dxfId="191" priority="137" stopIfTrue="1" operator="lessThan">
      <formula>0</formula>
    </cfRule>
    <cfRule type="cellIs" dxfId="190" priority="138" stopIfTrue="1" operator="greaterThan">
      <formula>0</formula>
    </cfRule>
    <cfRule type="cellIs" dxfId="189" priority="139" stopIfTrue="1" operator="lessThan">
      <formula>0</formula>
    </cfRule>
  </conditionalFormatting>
  <conditionalFormatting sqref="G22">
    <cfRule type="cellIs" dxfId="188" priority="135" stopIfTrue="1" operator="lessThan">
      <formula>0</formula>
    </cfRule>
    <cfRule type="cellIs" dxfId="187" priority="136" stopIfTrue="1" operator="greaterThan">
      <formula>0</formula>
    </cfRule>
  </conditionalFormatting>
  <conditionalFormatting sqref="G9:G10 G12:G22">
    <cfRule type="cellIs" dxfId="186" priority="100" operator="lessThan">
      <formula>0</formula>
    </cfRule>
    <cfRule type="cellIs" dxfId="185" priority="101" operator="greaterThan">
      <formula>0</formula>
    </cfRule>
  </conditionalFormatting>
  <conditionalFormatting sqref="G9:G10 G12:G22">
    <cfRule type="cellIs" dxfId="184" priority="99" operator="equal">
      <formula>"*"</formula>
    </cfRule>
  </conditionalFormatting>
  <conditionalFormatting sqref="J19">
    <cfRule type="cellIs" dxfId="183" priority="33" operator="lessThan">
      <formula>0</formula>
    </cfRule>
    <cfRule type="cellIs" dxfId="182" priority="34" operator="greaterThan">
      <formula>0</formula>
    </cfRule>
  </conditionalFormatting>
  <conditionalFormatting sqref="T13">
    <cfRule type="cellIs" dxfId="181" priority="63" stopIfTrue="1" operator="lessThan">
      <formula>0</formula>
    </cfRule>
    <cfRule type="cellIs" dxfId="180" priority="64" stopIfTrue="1" operator="greaterThan">
      <formula>0</formula>
    </cfRule>
    <cfRule type="cellIs" dxfId="179" priority="65" stopIfTrue="1" operator="lessThan">
      <formula>0</formula>
    </cfRule>
  </conditionalFormatting>
  <conditionalFormatting sqref="T13">
    <cfRule type="cellIs" dxfId="178" priority="61" stopIfTrue="1" operator="lessThan">
      <formula>0</formula>
    </cfRule>
    <cfRule type="cellIs" dxfId="177" priority="62" stopIfTrue="1" operator="greaterThan">
      <formula>0</formula>
    </cfRule>
  </conditionalFormatting>
  <conditionalFormatting sqref="T13">
    <cfRule type="cellIs" dxfId="176" priority="59" operator="lessThan">
      <formula>0</formula>
    </cfRule>
    <cfRule type="cellIs" dxfId="175" priority="60" operator="greaterThan">
      <formula>0</formula>
    </cfRule>
  </conditionalFormatting>
  <conditionalFormatting sqref="T13">
    <cfRule type="cellIs" dxfId="174" priority="58" operator="equal">
      <formula>"*"</formula>
    </cfRule>
  </conditionalFormatting>
  <conditionalFormatting sqref="M20">
    <cfRule type="cellIs" dxfId="173" priority="18" operator="lessThan">
      <formula>0</formula>
    </cfRule>
    <cfRule type="cellIs" dxfId="172" priority="19" operator="greaterThan">
      <formula>0</formula>
    </cfRule>
  </conditionalFormatting>
  <conditionalFormatting sqref="G9:G10 G12:G22">
    <cfRule type="beginsWith" dxfId="171" priority="46" operator="beginsWith" text="*">
      <formula>LEFT(G9,LEN("*"))="*"</formula>
    </cfRule>
    <cfRule type="containsBlanks" dxfId="170" priority="47">
      <formula>LEN(TRIM(G9))=0</formula>
    </cfRule>
    <cfRule type="cellIs" dxfId="169" priority="48" operator="lessThan">
      <formula>0</formula>
    </cfRule>
    <cfRule type="cellIs" dxfId="168" priority="49" operator="greaterThan">
      <formula>0</formula>
    </cfRule>
  </conditionalFormatting>
  <conditionalFormatting sqref="P20">
    <cfRule type="cellIs" dxfId="167" priority="13" operator="lessThan">
      <formula>0</formula>
    </cfRule>
    <cfRule type="cellIs" dxfId="166" priority="14" operator="greaterThan">
      <formula>0</formula>
    </cfRule>
  </conditionalFormatting>
  <conditionalFormatting sqref="P9:P19 S9:S15 J9:J18 J20 J22 S21:S22 S19 M21:M22 P21:P22 M9:M19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J9:J18 P9:P19 S9:S15 J20 J22 S21:S22 S19 M21:M22 P21:P22 M9:M19">
    <cfRule type="expression" dxfId="163" priority="37" stopIfTrue="1">
      <formula>LEFT(J9,LEN("*"))="*"</formula>
    </cfRule>
  </conditionalFormatting>
  <conditionalFormatting sqref="J19">
    <cfRule type="expression" dxfId="162" priority="38" stopIfTrue="1">
      <formula>LEFT(J19,LEN("*"))="*"</formula>
    </cfRule>
  </conditionalFormatting>
  <conditionalFormatting sqref="J21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J21">
    <cfRule type="expression" dxfId="159" priority="39" stopIfTrue="1">
      <formula>LEFT(J21,LEN("*"))="*"</formula>
    </cfRule>
  </conditionalFormatting>
  <conditionalFormatting sqref="S20">
    <cfRule type="cellIs" dxfId="158" priority="29" operator="lessThan">
      <formula>0</formula>
    </cfRule>
    <cfRule type="cellIs" dxfId="157" priority="30" operator="greaterThan">
      <formula>0</formula>
    </cfRule>
  </conditionalFormatting>
  <conditionalFormatting sqref="S20">
    <cfRule type="expression" dxfId="156" priority="40" stopIfTrue="1">
      <formula>LEFT(S20,LEN("*"))="*"</formula>
    </cfRule>
  </conditionalFormatting>
  <conditionalFormatting sqref="S16">
    <cfRule type="cellIs" dxfId="155" priority="27" operator="lessThan">
      <formula>0</formula>
    </cfRule>
    <cfRule type="cellIs" dxfId="154" priority="28" operator="greaterThan">
      <formula>0</formula>
    </cfRule>
  </conditionalFormatting>
  <conditionalFormatting sqref="S16">
    <cfRule type="expression" dxfId="153" priority="41" stopIfTrue="1">
      <formula>LEFT(S16,LEN("*"))="*"</formula>
    </cfRule>
  </conditionalFormatting>
  <conditionalFormatting sqref="S17">
    <cfRule type="cellIs" dxfId="152" priority="25" operator="lessThan">
      <formula>0</formula>
    </cfRule>
    <cfRule type="cellIs" dxfId="151" priority="26" operator="greaterThan">
      <formula>0</formula>
    </cfRule>
  </conditionalFormatting>
  <conditionalFormatting sqref="S17">
    <cfRule type="expression" dxfId="150" priority="42" stopIfTrue="1">
      <formula>LEFT(S17,LEN("*"))="*"</formula>
    </cfRule>
  </conditionalFormatting>
  <conditionalFormatting sqref="S18">
    <cfRule type="cellIs" dxfId="149" priority="23" operator="lessThan">
      <formula>0</formula>
    </cfRule>
    <cfRule type="cellIs" dxfId="148" priority="24" operator="greaterThan">
      <formula>0</formula>
    </cfRule>
  </conditionalFormatting>
  <conditionalFormatting sqref="S18">
    <cfRule type="expression" dxfId="147" priority="43" stopIfTrue="1">
      <formula>LEFT(S18,LEN("*"))="*"</formula>
    </cfRule>
  </conditionalFormatting>
  <conditionalFormatting sqref="J9:J22 P9:P19 S9:S22 M21:M22 P21:P22 M9:M19">
    <cfRule type="cellIs" dxfId="146" priority="44" stopIfTrue="1" operator="lessThan">
      <formula>0</formula>
    </cfRule>
    <cfRule type="cellIs" dxfId="145" priority="45" stopIfTrue="1" operator="greaterThan">
      <formula>0</formula>
    </cfRule>
  </conditionalFormatting>
  <conditionalFormatting sqref="M20">
    <cfRule type="expression" dxfId="144" priority="20" stopIfTrue="1">
      <formula>LEFT(M20,LEN("*"))="*"</formula>
    </cfRule>
  </conditionalFormatting>
  <conditionalFormatting sqref="M20">
    <cfRule type="cellIs" dxfId="143" priority="21" stopIfTrue="1" operator="lessThan">
      <formula>0</formula>
    </cfRule>
    <cfRule type="cellIs" dxfId="142" priority="22" stopIfTrue="1" operator="greaterThan">
      <formula>0</formula>
    </cfRule>
  </conditionalFormatting>
  <conditionalFormatting sqref="P20">
    <cfRule type="expression" dxfId="141" priority="15" stopIfTrue="1">
      <formula>LEFT(P20,LEN("*"))="*"</formula>
    </cfRule>
  </conditionalFormatting>
  <conditionalFormatting sqref="P20">
    <cfRule type="cellIs" dxfId="140" priority="16" stopIfTrue="1" operator="lessThan">
      <formula>0</formula>
    </cfRule>
    <cfRule type="cellIs" dxfId="139" priority="17" stopIfTrue="1" operator="greaterThan">
      <formula>0</formula>
    </cfRule>
  </conditionalFormatting>
  <conditionalFormatting sqref="J11 J16:J19 J21:J22 M21:M22 M16:M19 M11 P11 P13 P16:P19 P21:P22 S16:S22 S13 S11 S9">
    <cfRule type="containsText" dxfId="138" priority="12" operator="containsText" text="*">
      <formula>NOT(ISERROR(SEARCH("*",J9)))</formula>
    </cfRule>
  </conditionalFormatting>
  <conditionalFormatting sqref="G11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G11">
    <cfRule type="expression" dxfId="135" priority="9" stopIfTrue="1">
      <formula>LEFT(G11,LEN("*"))="*"</formula>
    </cfRule>
  </conditionalFormatting>
  <conditionalFormatting sqref="G11">
    <cfRule type="cellIs" dxfId="134" priority="10" stopIfTrue="1" operator="lessThan">
      <formula>0</formula>
    </cfRule>
    <cfRule type="cellIs" dxfId="133" priority="11" stopIfTrue="1" operator="greaterThan">
      <formula>0</formula>
    </cfRule>
  </conditionalFormatting>
  <conditionalFormatting sqref="G11">
    <cfRule type="containsText" dxfId="132" priority="6" operator="containsText" text="*">
      <formula>NOT(ISERROR(SEARCH("*",G11)))</formula>
    </cfRule>
  </conditionalFormatting>
  <conditionalFormatting sqref="M13">
    <cfRule type="cellIs" dxfId="131" priority="2" operator="lessThan">
      <formula>0</formula>
    </cfRule>
    <cfRule type="containsText" dxfId="130" priority="5" operator="containsText" text="*">
      <formula>NOT(ISERROR(SEARCH("*",M13)))</formula>
    </cfRule>
    <cfRule type="cellIs" dxfId="129" priority="1" operator="greaterThan">
      <formula>0</formula>
    </cfRule>
  </conditionalFormatting>
  <conditionalFormatting sqref="S9">
    <cfRule type="cellIs" dxfId="128" priority="3" operator="lessThan">
      <formula>0</formula>
    </cfRule>
    <cfRule type="cellIs" dxfId="127" priority="4" operator="greaterThan">
      <formula>-0.9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61" sqref="R6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317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6"/>
      <c r="C4" s="438"/>
      <c r="D4" s="838" t="s">
        <v>1</v>
      </c>
      <c r="E4" s="839"/>
      <c r="F4" s="840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7"/>
      <c r="C5" s="450" t="s">
        <v>33</v>
      </c>
      <c r="D5" s="841"/>
      <c r="E5" s="842"/>
      <c r="F5" s="843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9" t="s">
        <v>264</v>
      </c>
      <c r="D6" s="827" t="s">
        <v>19</v>
      </c>
      <c r="E6" s="844"/>
      <c r="F6" s="454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8"/>
      <c r="C7" s="452"/>
      <c r="D7" s="143" t="s">
        <v>316</v>
      </c>
      <c r="E7" s="511" t="s">
        <v>311</v>
      </c>
      <c r="F7" s="563" t="s">
        <v>12</v>
      </c>
      <c r="G7" s="143" t="s">
        <v>316</v>
      </c>
      <c r="H7" s="511" t="s">
        <v>311</v>
      </c>
      <c r="I7" s="562" t="s">
        <v>12</v>
      </c>
      <c r="J7" s="143" t="s">
        <v>316</v>
      </c>
      <c r="K7" s="511" t="s">
        <v>311</v>
      </c>
      <c r="L7" s="563" t="s">
        <v>12</v>
      </c>
      <c r="M7" s="143" t="s">
        <v>316</v>
      </c>
      <c r="N7" s="511" t="s">
        <v>311</v>
      </c>
      <c r="O7" s="563" t="s">
        <v>12</v>
      </c>
      <c r="P7" s="143" t="s">
        <v>316</v>
      </c>
      <c r="Q7" s="511" t="s">
        <v>311</v>
      </c>
      <c r="R7" s="563" t="s">
        <v>12</v>
      </c>
    </row>
    <row r="8" spans="2:18" ht="27" customHeight="1" x14ac:dyDescent="0.2">
      <c r="B8" s="845" t="s">
        <v>48</v>
      </c>
      <c r="C8" s="404" t="s">
        <v>208</v>
      </c>
      <c r="D8" s="512">
        <v>1957.663</v>
      </c>
      <c r="E8" s="569">
        <v>1928.364</v>
      </c>
      <c r="F8" s="513">
        <v>1.5193708241804957</v>
      </c>
      <c r="G8" s="462">
        <v>2005.347</v>
      </c>
      <c r="H8" s="500">
        <v>1974.2619999999999</v>
      </c>
      <c r="I8" s="501">
        <v>1.5745124000765875</v>
      </c>
      <c r="J8" s="462">
        <v>1761.1759999999999</v>
      </c>
      <c r="K8" s="500">
        <v>1725.2650000000001</v>
      </c>
      <c r="L8" s="502">
        <v>2.0814773382639666</v>
      </c>
      <c r="M8" s="462" t="s">
        <v>84</v>
      </c>
      <c r="N8" s="500" t="s">
        <v>84</v>
      </c>
      <c r="O8" s="501" t="s">
        <v>239</v>
      </c>
      <c r="P8" s="426" t="s">
        <v>84</v>
      </c>
      <c r="Q8" s="500" t="s">
        <v>84</v>
      </c>
      <c r="R8" s="501" t="s">
        <v>239</v>
      </c>
    </row>
    <row r="9" spans="2:18" ht="23.25" customHeight="1" x14ac:dyDescent="0.2">
      <c r="B9" s="835"/>
      <c r="C9" s="420" t="s">
        <v>209</v>
      </c>
      <c r="D9" s="144">
        <v>2027.1020000000001</v>
      </c>
      <c r="E9" s="398">
        <v>2044.127</v>
      </c>
      <c r="F9" s="514">
        <v>-0.83287388699429465</v>
      </c>
      <c r="G9" s="145">
        <v>2095.3389999999999</v>
      </c>
      <c r="H9" s="123">
        <v>2138.0859999999998</v>
      </c>
      <c r="I9" s="125">
        <v>-1.9993115337736578</v>
      </c>
      <c r="J9" s="145">
        <v>1749.2360000000001</v>
      </c>
      <c r="K9" s="123">
        <v>1759.0519999999999</v>
      </c>
      <c r="L9" s="124">
        <v>-0.55802784681747919</v>
      </c>
      <c r="M9" s="145">
        <v>1732.2439999999999</v>
      </c>
      <c r="N9" s="123">
        <v>1788.4010000000001</v>
      </c>
      <c r="O9" s="125">
        <v>-3.1400675799219608</v>
      </c>
      <c r="P9" s="147">
        <v>1576.124</v>
      </c>
      <c r="Q9" s="123">
        <v>1568.498</v>
      </c>
      <c r="R9" s="125">
        <v>0.48619762345887441</v>
      </c>
    </row>
    <row r="10" spans="2:18" ht="27" customHeight="1" x14ac:dyDescent="0.2">
      <c r="B10" s="835"/>
      <c r="C10" s="420" t="s">
        <v>210</v>
      </c>
      <c r="D10" s="145">
        <v>2025.7670000000001</v>
      </c>
      <c r="E10" s="123">
        <v>2038.327</v>
      </c>
      <c r="F10" s="125">
        <v>-0.61619161204261852</v>
      </c>
      <c r="G10" s="145" t="s">
        <v>84</v>
      </c>
      <c r="H10" s="123" t="s">
        <v>84</v>
      </c>
      <c r="I10" s="572" t="s">
        <v>239</v>
      </c>
      <c r="J10" s="145" t="s">
        <v>84</v>
      </c>
      <c r="K10" s="123" t="s">
        <v>84</v>
      </c>
      <c r="L10" s="124" t="s">
        <v>239</v>
      </c>
      <c r="M10" s="145" t="s">
        <v>20</v>
      </c>
      <c r="N10" s="123" t="s">
        <v>84</v>
      </c>
      <c r="O10" s="125" t="s">
        <v>239</v>
      </c>
      <c r="P10" s="147" t="s">
        <v>20</v>
      </c>
      <c r="Q10" s="123" t="s">
        <v>20</v>
      </c>
      <c r="R10" s="125" t="s">
        <v>239</v>
      </c>
    </row>
    <row r="11" spans="2:18" ht="27.75" customHeight="1" x14ac:dyDescent="0.2">
      <c r="B11" s="835"/>
      <c r="C11" s="420" t="s">
        <v>211</v>
      </c>
      <c r="D11" s="144">
        <v>2262.098</v>
      </c>
      <c r="E11" s="399">
        <v>2325.223</v>
      </c>
      <c r="F11" s="514">
        <v>-2.7147933768072998</v>
      </c>
      <c r="G11" s="145">
        <v>2416.4879999999998</v>
      </c>
      <c r="H11" s="123">
        <v>2456.3490000000002</v>
      </c>
      <c r="I11" s="125">
        <v>-1.6227742881813754</v>
      </c>
      <c r="J11" s="145" t="s">
        <v>84</v>
      </c>
      <c r="K11" s="123" t="s">
        <v>84</v>
      </c>
      <c r="L11" s="124" t="s">
        <v>239</v>
      </c>
      <c r="M11" s="145">
        <v>2157.0639999999999</v>
      </c>
      <c r="N11" s="123">
        <v>2262.2710000000002</v>
      </c>
      <c r="O11" s="125">
        <v>-4.6505038521026139</v>
      </c>
      <c r="P11" s="147" t="s">
        <v>20</v>
      </c>
      <c r="Q11" s="123" t="s">
        <v>20</v>
      </c>
      <c r="R11" s="125" t="s">
        <v>239</v>
      </c>
    </row>
    <row r="12" spans="2:18" ht="31.5" x14ac:dyDescent="0.2">
      <c r="B12" s="835"/>
      <c r="C12" s="420" t="s">
        <v>49</v>
      </c>
      <c r="D12" s="144">
        <v>1930.3889999999999</v>
      </c>
      <c r="E12" s="399">
        <v>2023.21</v>
      </c>
      <c r="F12" s="400">
        <v>-4.5878084825598995</v>
      </c>
      <c r="G12" s="145">
        <v>1974.2909999999999</v>
      </c>
      <c r="H12" s="123">
        <v>2116.5500000000002</v>
      </c>
      <c r="I12" s="125">
        <v>-6.7212681013914253</v>
      </c>
      <c r="J12" s="145">
        <v>1709.528</v>
      </c>
      <c r="K12" s="123">
        <v>1733.6079999999999</v>
      </c>
      <c r="L12" s="124">
        <v>-1.3890106644639346</v>
      </c>
      <c r="M12" s="145">
        <v>2232.7849999999999</v>
      </c>
      <c r="N12" s="123">
        <v>2259.337</v>
      </c>
      <c r="O12" s="125">
        <v>-1.1752120201634433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35"/>
      <c r="C13" s="420" t="s">
        <v>50</v>
      </c>
      <c r="D13" s="145" t="s">
        <v>84</v>
      </c>
      <c r="E13" s="123" t="s">
        <v>20</v>
      </c>
      <c r="F13" s="570" t="s">
        <v>239</v>
      </c>
      <c r="G13" s="145" t="s">
        <v>84</v>
      </c>
      <c r="H13" s="123" t="s">
        <v>20</v>
      </c>
      <c r="I13" s="125" t="s">
        <v>239</v>
      </c>
      <c r="J13" s="145" t="s">
        <v>20</v>
      </c>
      <c r="K13" s="123" t="s">
        <v>20</v>
      </c>
      <c r="L13" s="124" t="s">
        <v>239</v>
      </c>
      <c r="M13" s="145" t="s">
        <v>20</v>
      </c>
      <c r="N13" s="123" t="s">
        <v>20</v>
      </c>
      <c r="O13" s="125" t="s">
        <v>239</v>
      </c>
      <c r="P13" s="147" t="s">
        <v>20</v>
      </c>
      <c r="Q13" s="123" t="s">
        <v>20</v>
      </c>
      <c r="R13" s="125" t="s">
        <v>239</v>
      </c>
    </row>
    <row r="14" spans="2:18" ht="16.5" thickBot="1" x14ac:dyDescent="0.25">
      <c r="B14" s="846"/>
      <c r="C14" s="421" t="s">
        <v>51</v>
      </c>
      <c r="D14" s="150" t="s">
        <v>84</v>
      </c>
      <c r="E14" s="140" t="s">
        <v>84</v>
      </c>
      <c r="F14" s="571" t="s">
        <v>239</v>
      </c>
      <c r="G14" s="145" t="s">
        <v>20</v>
      </c>
      <c r="H14" s="123" t="s">
        <v>20</v>
      </c>
      <c r="I14" s="125" t="s">
        <v>239</v>
      </c>
      <c r="J14" s="148" t="s">
        <v>20</v>
      </c>
      <c r="K14" s="127" t="s">
        <v>20</v>
      </c>
      <c r="L14" s="128" t="s">
        <v>239</v>
      </c>
      <c r="M14" s="148" t="s">
        <v>84</v>
      </c>
      <c r="N14" s="127" t="s">
        <v>84</v>
      </c>
      <c r="O14" s="129" t="s">
        <v>239</v>
      </c>
      <c r="P14" s="149" t="s">
        <v>20</v>
      </c>
      <c r="Q14" s="127" t="s">
        <v>20</v>
      </c>
      <c r="R14" s="129" t="s">
        <v>239</v>
      </c>
    </row>
    <row r="15" spans="2:18" ht="15.75" customHeight="1" x14ac:dyDescent="0.2">
      <c r="B15" s="847" t="s">
        <v>52</v>
      </c>
      <c r="C15" s="848"/>
      <c r="D15" s="516">
        <v>2202.3760000000002</v>
      </c>
      <c r="E15" s="517">
        <v>2260.884</v>
      </c>
      <c r="F15" s="400">
        <v>-2.5878373238078471</v>
      </c>
      <c r="G15" s="462">
        <v>2134.1239999999998</v>
      </c>
      <c r="H15" s="500">
        <v>2062.2710000000002</v>
      </c>
      <c r="I15" s="501">
        <v>3.4841686664846474</v>
      </c>
      <c r="J15" s="462">
        <v>1883.623</v>
      </c>
      <c r="K15" s="500">
        <v>2036.825</v>
      </c>
      <c r="L15" s="502">
        <v>-7.5216083856001372</v>
      </c>
      <c r="M15" s="462">
        <v>1758.8989999999999</v>
      </c>
      <c r="N15" s="500">
        <v>1844.367</v>
      </c>
      <c r="O15" s="501">
        <v>-4.6340018011599682</v>
      </c>
      <c r="P15" s="426">
        <v>2480.44</v>
      </c>
      <c r="Q15" s="500">
        <v>2559</v>
      </c>
      <c r="R15" s="501">
        <v>-3.0699491989058205</v>
      </c>
    </row>
    <row r="16" spans="2:18" ht="15.75" x14ac:dyDescent="0.2">
      <c r="B16" s="849" t="s">
        <v>53</v>
      </c>
      <c r="C16" s="850"/>
      <c r="D16" s="756">
        <v>1496.8440000000001</v>
      </c>
      <c r="E16" s="757">
        <v>1437.3720000000001</v>
      </c>
      <c r="F16" s="755">
        <v>4.1375510306308998</v>
      </c>
      <c r="G16" s="145" t="s">
        <v>84</v>
      </c>
      <c r="H16" s="123" t="s">
        <v>84</v>
      </c>
      <c r="I16" s="125" t="s">
        <v>239</v>
      </c>
      <c r="J16" s="145" t="s">
        <v>84</v>
      </c>
      <c r="K16" s="123" t="s">
        <v>84</v>
      </c>
      <c r="L16" s="124" t="s">
        <v>239</v>
      </c>
      <c r="M16" s="145" t="s">
        <v>20</v>
      </c>
      <c r="N16" s="123" t="s">
        <v>20</v>
      </c>
      <c r="O16" s="125" t="s">
        <v>239</v>
      </c>
      <c r="P16" s="147" t="s">
        <v>20</v>
      </c>
      <c r="Q16" s="123" t="s">
        <v>20</v>
      </c>
      <c r="R16" s="125" t="s">
        <v>239</v>
      </c>
    </row>
    <row r="17" spans="2:18" ht="15" customHeight="1" thickBot="1" x14ac:dyDescent="0.25">
      <c r="B17" s="851" t="s">
        <v>54</v>
      </c>
      <c r="C17" s="852"/>
      <c r="D17" s="146">
        <v>2669.8850000000002</v>
      </c>
      <c r="E17" s="401">
        <v>2743.0549999999998</v>
      </c>
      <c r="F17" s="515">
        <v>-2.6674638313850663</v>
      </c>
      <c r="G17" s="150">
        <v>2418.9450000000002</v>
      </c>
      <c r="H17" s="140">
        <v>2371.1170000000002</v>
      </c>
      <c r="I17" s="141">
        <v>2.0171083923737196</v>
      </c>
      <c r="J17" s="150" t="s">
        <v>20</v>
      </c>
      <c r="K17" s="140" t="s">
        <v>20</v>
      </c>
      <c r="L17" s="541" t="s">
        <v>239</v>
      </c>
      <c r="M17" s="150" t="s">
        <v>20</v>
      </c>
      <c r="N17" s="140" t="s">
        <v>20</v>
      </c>
      <c r="O17" s="141" t="s">
        <v>239</v>
      </c>
      <c r="P17" s="440">
        <v>2952.1120000000001</v>
      </c>
      <c r="Q17" s="140">
        <v>3282.681</v>
      </c>
      <c r="R17" s="141">
        <v>-10.070092098501194</v>
      </c>
    </row>
    <row r="18" spans="2:18" ht="15.75" customHeight="1" x14ac:dyDescent="0.2">
      <c r="B18" s="845" t="s">
        <v>55</v>
      </c>
      <c r="C18" s="451" t="s">
        <v>46</v>
      </c>
      <c r="D18" s="516">
        <v>1323.664</v>
      </c>
      <c r="E18" s="517">
        <v>1372.193</v>
      </c>
      <c r="F18" s="518">
        <v>-3.5366016296541374</v>
      </c>
      <c r="G18" s="516">
        <v>1328.5820000000001</v>
      </c>
      <c r="H18" s="517">
        <v>1378.047</v>
      </c>
      <c r="I18" s="518">
        <v>-3.5895002129825699</v>
      </c>
      <c r="J18" s="462">
        <v>1351.73</v>
      </c>
      <c r="K18" s="500">
        <v>1400.6790000000001</v>
      </c>
      <c r="L18" s="502">
        <v>-3.4946622316747855</v>
      </c>
      <c r="M18" s="516">
        <v>1397.163</v>
      </c>
      <c r="N18" s="517">
        <v>1423.204</v>
      </c>
      <c r="O18" s="501">
        <v>-1.8297447168501453</v>
      </c>
      <c r="P18" s="516">
        <v>1211.6130000000001</v>
      </c>
      <c r="Q18" s="517">
        <v>1282.5309999999999</v>
      </c>
      <c r="R18" s="518">
        <v>-5.5295349586091795</v>
      </c>
    </row>
    <row r="19" spans="2:18" ht="37.5" customHeight="1" thickBot="1" x14ac:dyDescent="0.25">
      <c r="B19" s="846"/>
      <c r="C19" s="422" t="s">
        <v>56</v>
      </c>
      <c r="D19" s="146">
        <v>973.779</v>
      </c>
      <c r="E19" s="401">
        <v>973.85299999999995</v>
      </c>
      <c r="F19" s="402">
        <v>-7.5986827580708212E-3</v>
      </c>
      <c r="G19" s="150" t="s">
        <v>84</v>
      </c>
      <c r="H19" s="140" t="s">
        <v>84</v>
      </c>
      <c r="I19" s="571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9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U16" sqref="U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317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92"/>
      <c r="D6" s="594"/>
      <c r="E6" s="583" t="s">
        <v>1</v>
      </c>
      <c r="F6" s="584"/>
      <c r="G6" s="585"/>
      <c r="H6" s="406" t="s">
        <v>7</v>
      </c>
      <c r="I6" s="406"/>
      <c r="J6" s="406"/>
      <c r="K6" s="458"/>
      <c r="L6" s="458"/>
      <c r="M6" s="458"/>
      <c r="N6" s="458"/>
      <c r="O6" s="458"/>
      <c r="P6" s="458"/>
      <c r="Q6" s="458"/>
      <c r="R6" s="458"/>
      <c r="S6" s="459"/>
    </row>
    <row r="7" spans="3:19" ht="16.5" thickBot="1" x14ac:dyDescent="0.3">
      <c r="C7" s="593"/>
      <c r="D7" s="450" t="s">
        <v>34</v>
      </c>
      <c r="E7" s="416"/>
      <c r="F7" s="417"/>
      <c r="G7" s="418"/>
      <c r="H7" s="478" t="s">
        <v>8</v>
      </c>
      <c r="I7" s="406"/>
      <c r="J7" s="406"/>
      <c r="K7" s="478" t="s">
        <v>9</v>
      </c>
      <c r="L7" s="406"/>
      <c r="M7" s="406"/>
      <c r="N7" s="478" t="s">
        <v>10</v>
      </c>
      <c r="O7" s="458"/>
      <c r="P7" s="458"/>
      <c r="Q7" s="478" t="s">
        <v>11</v>
      </c>
      <c r="R7" s="458"/>
      <c r="S7" s="459"/>
    </row>
    <row r="8" spans="3:19" ht="33.75" customHeight="1" thickBot="1" x14ac:dyDescent="0.3">
      <c r="C8" s="427" t="s">
        <v>0</v>
      </c>
      <c r="D8" s="450" t="s">
        <v>35</v>
      </c>
      <c r="E8" s="65" t="s">
        <v>19</v>
      </c>
      <c r="F8" s="586"/>
      <c r="G8" s="587" t="s">
        <v>266</v>
      </c>
      <c r="H8" s="65" t="s">
        <v>19</v>
      </c>
      <c r="I8" s="586"/>
      <c r="J8" s="587" t="s">
        <v>215</v>
      </c>
      <c r="K8" s="65" t="s">
        <v>19</v>
      </c>
      <c r="L8" s="586"/>
      <c r="M8" s="587" t="s">
        <v>215</v>
      </c>
      <c r="N8" s="65" t="s">
        <v>19</v>
      </c>
      <c r="O8" s="586"/>
      <c r="P8" s="587" t="s">
        <v>215</v>
      </c>
      <c r="Q8" s="65" t="s">
        <v>19</v>
      </c>
      <c r="R8" s="586"/>
      <c r="S8" s="587" t="s">
        <v>215</v>
      </c>
    </row>
    <row r="9" spans="3:19" ht="30" customHeight="1" thickBot="1" x14ac:dyDescent="0.25">
      <c r="C9" s="688"/>
      <c r="D9" s="687"/>
      <c r="E9" s="113" t="s">
        <v>316</v>
      </c>
      <c r="F9" s="113" t="s">
        <v>311</v>
      </c>
      <c r="G9" s="686" t="s">
        <v>12</v>
      </c>
      <c r="H9" s="113" t="s">
        <v>316</v>
      </c>
      <c r="I9" s="726" t="s">
        <v>311</v>
      </c>
      <c r="J9" s="725" t="s">
        <v>12</v>
      </c>
      <c r="K9" s="113" t="s">
        <v>316</v>
      </c>
      <c r="L9" s="726" t="s">
        <v>311</v>
      </c>
      <c r="M9" s="725" t="s">
        <v>12</v>
      </c>
      <c r="N9" s="113" t="s">
        <v>316</v>
      </c>
      <c r="O9" s="726" t="s">
        <v>311</v>
      </c>
      <c r="P9" s="725" t="s">
        <v>12</v>
      </c>
      <c r="Q9" s="113" t="s">
        <v>316</v>
      </c>
      <c r="R9" s="726" t="s">
        <v>311</v>
      </c>
      <c r="S9" s="693" t="s">
        <v>12</v>
      </c>
    </row>
    <row r="10" spans="3:19" ht="17.25" customHeight="1" x14ac:dyDescent="0.2">
      <c r="C10" s="833" t="s">
        <v>74</v>
      </c>
      <c r="D10" s="428" t="s">
        <v>36</v>
      </c>
      <c r="E10" s="780" t="s">
        <v>20</v>
      </c>
      <c r="F10" s="788" t="s">
        <v>20</v>
      </c>
      <c r="G10" s="588" t="s">
        <v>239</v>
      </c>
      <c r="H10" s="780" t="s">
        <v>20</v>
      </c>
      <c r="I10" s="789" t="s">
        <v>20</v>
      </c>
      <c r="J10" s="651" t="s">
        <v>239</v>
      </c>
      <c r="K10" s="573" t="s">
        <v>20</v>
      </c>
      <c r="L10" s="685" t="s">
        <v>20</v>
      </c>
      <c r="M10" s="651" t="s">
        <v>239</v>
      </c>
      <c r="N10" s="573" t="s">
        <v>20</v>
      </c>
      <c r="O10" s="685" t="s">
        <v>20</v>
      </c>
      <c r="P10" s="667" t="s">
        <v>239</v>
      </c>
      <c r="Q10" s="573" t="s">
        <v>20</v>
      </c>
      <c r="R10" s="685" t="s">
        <v>20</v>
      </c>
      <c r="S10" s="667" t="s">
        <v>239</v>
      </c>
    </row>
    <row r="11" spans="3:19" ht="15" customHeight="1" x14ac:dyDescent="0.2">
      <c r="C11" s="835"/>
      <c r="D11" s="429" t="s">
        <v>37</v>
      </c>
      <c r="E11" s="114" t="s">
        <v>84</v>
      </c>
      <c r="F11" s="115" t="s">
        <v>84</v>
      </c>
      <c r="G11" s="116" t="s">
        <v>239</v>
      </c>
      <c r="H11" s="683" t="s">
        <v>20</v>
      </c>
      <c r="I11" s="682" t="s">
        <v>20</v>
      </c>
      <c r="J11" s="684" t="s">
        <v>239</v>
      </c>
      <c r="K11" s="683" t="s">
        <v>20</v>
      </c>
      <c r="L11" s="682" t="s">
        <v>20</v>
      </c>
      <c r="M11" s="684" t="s">
        <v>239</v>
      </c>
      <c r="N11" s="126" t="s">
        <v>84</v>
      </c>
      <c r="O11" s="633" t="s">
        <v>84</v>
      </c>
      <c r="P11" s="680" t="s">
        <v>239</v>
      </c>
      <c r="Q11" s="683" t="s">
        <v>20</v>
      </c>
      <c r="R11" s="682" t="s">
        <v>20</v>
      </c>
      <c r="S11" s="637" t="s">
        <v>239</v>
      </c>
    </row>
    <row r="12" spans="3:19" ht="15" customHeight="1" x14ac:dyDescent="0.2">
      <c r="C12" s="835"/>
      <c r="D12" s="429" t="s">
        <v>38</v>
      </c>
      <c r="E12" s="151">
        <v>299.95</v>
      </c>
      <c r="F12" s="216">
        <v>297.64100000000002</v>
      </c>
      <c r="G12" s="215">
        <v>0.77576677944233785</v>
      </c>
      <c r="H12" s="122">
        <v>301.77</v>
      </c>
      <c r="I12" s="677">
        <v>299.04899999999998</v>
      </c>
      <c r="J12" s="605">
        <v>0.90988433333667862</v>
      </c>
      <c r="K12" s="122">
        <v>307.44499999999999</v>
      </c>
      <c r="L12" s="677">
        <v>306.21899999999999</v>
      </c>
      <c r="M12" s="676">
        <v>0.40036705756337798</v>
      </c>
      <c r="N12" s="114">
        <v>295.57299999999998</v>
      </c>
      <c r="O12" s="675">
        <v>296.38799999999998</v>
      </c>
      <c r="P12" s="676">
        <v>-0.27497739449640263</v>
      </c>
      <c r="Q12" s="114">
        <v>286.23399999999998</v>
      </c>
      <c r="R12" s="675">
        <v>286.959</v>
      </c>
      <c r="S12" s="621">
        <v>-0.25264933318000926</v>
      </c>
    </row>
    <row r="13" spans="3:19" ht="15" customHeight="1" x14ac:dyDescent="0.2">
      <c r="C13" s="835"/>
      <c r="D13" s="430" t="s">
        <v>39</v>
      </c>
      <c r="E13" s="151">
        <v>318.411</v>
      </c>
      <c r="F13" s="216">
        <v>317.99200000000002</v>
      </c>
      <c r="G13" s="215">
        <v>0.13176432111499117</v>
      </c>
      <c r="H13" s="122">
        <v>318.97399999999999</v>
      </c>
      <c r="I13" s="677">
        <v>318.55500000000001</v>
      </c>
      <c r="J13" s="605">
        <v>0.13153144668894939</v>
      </c>
      <c r="K13" s="122">
        <v>320.286</v>
      </c>
      <c r="L13" s="677">
        <v>326.61399999999998</v>
      </c>
      <c r="M13" s="676">
        <v>-1.9374552223725792</v>
      </c>
      <c r="N13" s="114">
        <v>307.702</v>
      </c>
      <c r="O13" s="675">
        <v>302.08999999999997</v>
      </c>
      <c r="P13" s="676">
        <v>1.8577245191830329</v>
      </c>
      <c r="Q13" s="114" t="s">
        <v>84</v>
      </c>
      <c r="R13" s="675" t="s">
        <v>84</v>
      </c>
      <c r="S13" s="621" t="s">
        <v>239</v>
      </c>
    </row>
    <row r="14" spans="3:19" ht="15" customHeight="1" thickBot="1" x14ac:dyDescent="0.25">
      <c r="C14" s="835"/>
      <c r="D14" s="431" t="s">
        <v>40</v>
      </c>
      <c r="E14" s="117">
        <v>369.21800000000002</v>
      </c>
      <c r="F14" s="118">
        <v>354.72199999999998</v>
      </c>
      <c r="G14" s="681">
        <v>4.0865804771060263</v>
      </c>
      <c r="H14" s="126">
        <v>369.21800000000002</v>
      </c>
      <c r="I14" s="633">
        <v>354.72199999999998</v>
      </c>
      <c r="J14" s="679">
        <v>4.0865804771060263</v>
      </c>
      <c r="K14" s="126" t="s">
        <v>20</v>
      </c>
      <c r="L14" s="633" t="s">
        <v>20</v>
      </c>
      <c r="M14" s="680" t="s">
        <v>239</v>
      </c>
      <c r="N14" s="126" t="s">
        <v>20</v>
      </c>
      <c r="O14" s="633" t="s">
        <v>20</v>
      </c>
      <c r="P14" s="679" t="s">
        <v>239</v>
      </c>
      <c r="Q14" s="121" t="s">
        <v>20</v>
      </c>
      <c r="R14" s="662" t="s">
        <v>20</v>
      </c>
      <c r="S14" s="634" t="s">
        <v>239</v>
      </c>
    </row>
    <row r="15" spans="3:19" ht="15" customHeight="1" thickBot="1" x14ac:dyDescent="0.25">
      <c r="C15" s="853"/>
      <c r="D15" s="432" t="s">
        <v>17</v>
      </c>
      <c r="E15" s="152">
        <v>308.76818929663415</v>
      </c>
      <c r="F15" s="589">
        <v>307.349659348942</v>
      </c>
      <c r="G15" s="439">
        <v>0.46153620299987264</v>
      </c>
      <c r="H15" s="137">
        <v>310.83034014606454</v>
      </c>
      <c r="I15" s="615">
        <v>309.43307966703566</v>
      </c>
      <c r="J15" s="609">
        <v>0.45155497936174244</v>
      </c>
      <c r="K15" s="137">
        <v>312.89654921746046</v>
      </c>
      <c r="L15" s="615">
        <v>313.46379879489103</v>
      </c>
      <c r="M15" s="614">
        <v>-0.18096175048326452</v>
      </c>
      <c r="N15" s="611">
        <v>298.09673223909158</v>
      </c>
      <c r="O15" s="613">
        <v>297.3875897605098</v>
      </c>
      <c r="P15" s="612">
        <v>0.23845732068135864</v>
      </c>
      <c r="Q15" s="611">
        <v>287.58849350006437</v>
      </c>
      <c r="R15" s="613">
        <v>288.34964942641966</v>
      </c>
      <c r="S15" s="609">
        <v>-0.26396977692512025</v>
      </c>
    </row>
    <row r="16" spans="3:19" ht="15.75" customHeight="1" x14ac:dyDescent="0.2">
      <c r="C16" s="833" t="s">
        <v>18</v>
      </c>
      <c r="D16" s="428" t="s">
        <v>36</v>
      </c>
      <c r="E16" s="153">
        <v>261.31599999999997</v>
      </c>
      <c r="F16" s="217">
        <v>263.63099999999997</v>
      </c>
      <c r="G16" s="214">
        <v>-0.87812131350258427</v>
      </c>
      <c r="H16" s="568">
        <v>264.12799999999999</v>
      </c>
      <c r="I16" s="652">
        <v>266.78199999999998</v>
      </c>
      <c r="J16" s="678">
        <v>-0.99481974046224875</v>
      </c>
      <c r="K16" s="568">
        <v>251.28200000000001</v>
      </c>
      <c r="L16" s="652">
        <v>255.315</v>
      </c>
      <c r="M16" s="678">
        <v>-1.5796173354483627</v>
      </c>
      <c r="N16" s="650" t="s">
        <v>20</v>
      </c>
      <c r="O16" s="649" t="s">
        <v>20</v>
      </c>
      <c r="P16" s="648" t="s">
        <v>318</v>
      </c>
      <c r="Q16" s="650" t="s">
        <v>20</v>
      </c>
      <c r="R16" s="649" t="s">
        <v>20</v>
      </c>
      <c r="S16" s="667" t="s">
        <v>239</v>
      </c>
    </row>
    <row r="17" spans="3:27" ht="15" customHeight="1" x14ac:dyDescent="0.2">
      <c r="C17" s="835"/>
      <c r="D17" s="433" t="s">
        <v>37</v>
      </c>
      <c r="E17" s="151">
        <v>282.74900000000002</v>
      </c>
      <c r="F17" s="216">
        <v>299.822</v>
      </c>
      <c r="G17" s="215">
        <v>-5.6943786646743666</v>
      </c>
      <c r="H17" s="122">
        <v>295.41699999999997</v>
      </c>
      <c r="I17" s="677">
        <v>308.27300000000002</v>
      </c>
      <c r="J17" s="676">
        <v>-4.1703295455651483</v>
      </c>
      <c r="K17" s="122">
        <v>269.226</v>
      </c>
      <c r="L17" s="677">
        <v>287.04700000000003</v>
      </c>
      <c r="M17" s="676">
        <v>-6.2083909603653842</v>
      </c>
      <c r="N17" s="114" t="s">
        <v>20</v>
      </c>
      <c r="O17" s="675" t="s">
        <v>20</v>
      </c>
      <c r="P17" s="674" t="s">
        <v>239</v>
      </c>
      <c r="Q17" s="114" t="s">
        <v>20</v>
      </c>
      <c r="R17" s="675" t="s">
        <v>20</v>
      </c>
      <c r="S17" s="637" t="s">
        <v>239</v>
      </c>
    </row>
    <row r="18" spans="3:27" ht="15" customHeight="1" x14ac:dyDescent="0.2">
      <c r="C18" s="835"/>
      <c r="D18" s="433" t="s">
        <v>38</v>
      </c>
      <c r="E18" s="151">
        <v>291.66199999999998</v>
      </c>
      <c r="F18" s="216">
        <v>292.68900000000002</v>
      </c>
      <c r="G18" s="215">
        <v>-0.35088438581567588</v>
      </c>
      <c r="H18" s="122">
        <v>291.58800000000002</v>
      </c>
      <c r="I18" s="677">
        <v>292.73500000000001</v>
      </c>
      <c r="J18" s="676">
        <v>-0.39182195501050143</v>
      </c>
      <c r="K18" s="122">
        <v>292.31900000000002</v>
      </c>
      <c r="L18" s="677">
        <v>292.46300000000002</v>
      </c>
      <c r="M18" s="676">
        <v>-4.9236997500540385E-2</v>
      </c>
      <c r="N18" s="114" t="s">
        <v>20</v>
      </c>
      <c r="O18" s="675"/>
      <c r="P18" s="666" t="s">
        <v>239</v>
      </c>
      <c r="Q18" s="114" t="s">
        <v>20</v>
      </c>
      <c r="R18" s="675" t="s">
        <v>20</v>
      </c>
      <c r="S18" s="637" t="s">
        <v>239</v>
      </c>
    </row>
    <row r="19" spans="3:27" ht="15" customHeight="1" x14ac:dyDescent="0.2">
      <c r="C19" s="835"/>
      <c r="D19" s="433" t="s">
        <v>39</v>
      </c>
      <c r="E19" s="151">
        <v>284.24700000000001</v>
      </c>
      <c r="F19" s="216">
        <v>289.93799999999999</v>
      </c>
      <c r="G19" s="215">
        <v>-1.9628334333547084</v>
      </c>
      <c r="H19" s="122">
        <v>282.99599999999998</v>
      </c>
      <c r="I19" s="677">
        <v>288.89499999999998</v>
      </c>
      <c r="J19" s="676">
        <v>-2.0419183440350306</v>
      </c>
      <c r="K19" s="122">
        <v>293.63799999999998</v>
      </c>
      <c r="L19" s="677">
        <v>297.50900000000001</v>
      </c>
      <c r="M19" s="676" t="s">
        <v>239</v>
      </c>
      <c r="N19" s="114" t="s">
        <v>20</v>
      </c>
      <c r="O19" s="675" t="s">
        <v>20</v>
      </c>
      <c r="P19" s="674" t="s">
        <v>239</v>
      </c>
      <c r="Q19" s="673" t="s">
        <v>84</v>
      </c>
      <c r="R19" s="672" t="s">
        <v>84</v>
      </c>
      <c r="S19" s="671" t="s">
        <v>239</v>
      </c>
    </row>
    <row r="20" spans="3:27" ht="15" customHeight="1" thickBot="1" x14ac:dyDescent="0.25">
      <c r="C20" s="835"/>
      <c r="D20" s="433" t="s">
        <v>40</v>
      </c>
      <c r="E20" s="131">
        <v>283.209</v>
      </c>
      <c r="F20" s="218">
        <v>316.54599999999999</v>
      </c>
      <c r="G20" s="213">
        <v>-10.531486734945313</v>
      </c>
      <c r="H20" s="126">
        <v>308.255</v>
      </c>
      <c r="I20" s="633">
        <v>316.44200000000001</v>
      </c>
      <c r="J20" s="641">
        <v>-2.5872039741880064</v>
      </c>
      <c r="K20" s="117" t="s">
        <v>84</v>
      </c>
      <c r="L20" s="630" t="s">
        <v>84</v>
      </c>
      <c r="M20" s="641" t="s">
        <v>239</v>
      </c>
      <c r="N20" s="117" t="s">
        <v>20</v>
      </c>
      <c r="O20" s="630" t="s">
        <v>20</v>
      </c>
      <c r="P20" s="640" t="s">
        <v>239</v>
      </c>
      <c r="Q20" s="121" t="s">
        <v>20</v>
      </c>
      <c r="R20" s="662" t="s">
        <v>20</v>
      </c>
      <c r="S20" s="634" t="s">
        <v>239</v>
      </c>
    </row>
    <row r="21" spans="3:27" ht="15" customHeight="1" thickBot="1" x14ac:dyDescent="0.25">
      <c r="C21" s="853"/>
      <c r="D21" s="434" t="s">
        <v>17</v>
      </c>
      <c r="E21" s="152">
        <v>284.61609244125441</v>
      </c>
      <c r="F21" s="589">
        <v>291.83592693700058</v>
      </c>
      <c r="G21" s="439">
        <v>-2.4739361501933019</v>
      </c>
      <c r="H21" s="660">
        <v>285.70634635483174</v>
      </c>
      <c r="I21" s="659">
        <v>291.79691343819815</v>
      </c>
      <c r="J21" s="670">
        <v>-2.0872623399617884</v>
      </c>
      <c r="K21" s="611">
        <v>280.25562684414842</v>
      </c>
      <c r="L21" s="613">
        <v>291.90625644816464</v>
      </c>
      <c r="M21" s="609">
        <v>-3.9912229856865302</v>
      </c>
      <c r="N21" s="611" t="s">
        <v>84</v>
      </c>
      <c r="O21" s="613" t="s">
        <v>84</v>
      </c>
      <c r="P21" s="612" t="s">
        <v>239</v>
      </c>
      <c r="Q21" s="611" t="s">
        <v>84</v>
      </c>
      <c r="R21" s="613" t="s">
        <v>84</v>
      </c>
      <c r="S21" s="669" t="s">
        <v>239</v>
      </c>
    </row>
    <row r="22" spans="3:27" ht="15.75" customHeight="1" x14ac:dyDescent="0.2">
      <c r="C22" s="833" t="s">
        <v>41</v>
      </c>
      <c r="D22" s="590" t="s">
        <v>36</v>
      </c>
      <c r="E22" s="119" t="s">
        <v>20</v>
      </c>
      <c r="F22" s="520" t="s">
        <v>20</v>
      </c>
      <c r="G22" s="655" t="s">
        <v>239</v>
      </c>
      <c r="H22" s="499" t="s">
        <v>20</v>
      </c>
      <c r="I22" s="606" t="s">
        <v>20</v>
      </c>
      <c r="J22" s="654" t="s">
        <v>239</v>
      </c>
      <c r="K22" s="415" t="s">
        <v>20</v>
      </c>
      <c r="L22" s="606" t="s">
        <v>20</v>
      </c>
      <c r="M22" s="668" t="s">
        <v>239</v>
      </c>
      <c r="N22" s="650" t="s">
        <v>20</v>
      </c>
      <c r="O22" s="649" t="s">
        <v>20</v>
      </c>
      <c r="P22" s="648" t="s">
        <v>239</v>
      </c>
      <c r="Q22" s="650" t="s">
        <v>20</v>
      </c>
      <c r="R22" s="649" t="s">
        <v>20</v>
      </c>
      <c r="S22" s="667" t="s">
        <v>239</v>
      </c>
    </row>
    <row r="23" spans="3:27" ht="15" customHeight="1" x14ac:dyDescent="0.2">
      <c r="C23" s="835"/>
      <c r="D23" s="433" t="s">
        <v>37</v>
      </c>
      <c r="E23" s="131">
        <v>710.16700000000003</v>
      </c>
      <c r="F23" s="218">
        <v>745.22299999999996</v>
      </c>
      <c r="G23" s="646">
        <v>-4.7040952842303483</v>
      </c>
      <c r="H23" s="135">
        <v>699.86500000000001</v>
      </c>
      <c r="I23" s="620">
        <v>696.10900000000004</v>
      </c>
      <c r="J23" s="616">
        <v>0.53957067068519038</v>
      </c>
      <c r="K23" s="394" t="s">
        <v>84</v>
      </c>
      <c r="L23" s="604">
        <v>881.93</v>
      </c>
      <c r="M23" s="666" t="s">
        <v>239</v>
      </c>
      <c r="N23" s="117" t="s">
        <v>84</v>
      </c>
      <c r="O23" s="630" t="s">
        <v>84</v>
      </c>
      <c r="P23" s="640" t="s">
        <v>239</v>
      </c>
      <c r="Q23" s="114" t="s">
        <v>84</v>
      </c>
      <c r="R23" s="543" t="s">
        <v>84</v>
      </c>
      <c r="S23" s="621" t="s">
        <v>239</v>
      </c>
    </row>
    <row r="24" spans="3:27" ht="15" customHeight="1" x14ac:dyDescent="0.2">
      <c r="C24" s="835"/>
      <c r="D24" s="433" t="s">
        <v>38</v>
      </c>
      <c r="E24" s="131">
        <v>637.66</v>
      </c>
      <c r="F24" s="218">
        <v>627.48199999999997</v>
      </c>
      <c r="G24" s="646">
        <v>1.6220385604686665</v>
      </c>
      <c r="H24" s="126">
        <v>725</v>
      </c>
      <c r="I24" s="633">
        <v>729.69299999999998</v>
      </c>
      <c r="J24" s="639">
        <v>-0.64314718655653591</v>
      </c>
      <c r="K24" s="394" t="s">
        <v>84</v>
      </c>
      <c r="L24" s="604">
        <v>885.35599999999999</v>
      </c>
      <c r="M24" s="666" t="s">
        <v>239</v>
      </c>
      <c r="N24" s="114">
        <v>589.57799999999997</v>
      </c>
      <c r="O24" s="543">
        <v>580.5</v>
      </c>
      <c r="P24" s="666">
        <v>1.5638242894056804</v>
      </c>
      <c r="Q24" s="114" t="s">
        <v>84</v>
      </c>
      <c r="R24" s="543" t="s">
        <v>84</v>
      </c>
      <c r="S24" s="621" t="s">
        <v>239</v>
      </c>
    </row>
    <row r="25" spans="3:27" ht="15" customHeight="1" x14ac:dyDescent="0.2">
      <c r="C25" s="835"/>
      <c r="D25" s="433" t="s">
        <v>39</v>
      </c>
      <c r="E25" s="117">
        <v>658.45500000000004</v>
      </c>
      <c r="F25" s="118">
        <v>690.30799999999999</v>
      </c>
      <c r="G25" s="646">
        <v>-4.6143170874450172</v>
      </c>
      <c r="H25" s="126" t="s">
        <v>84</v>
      </c>
      <c r="I25" s="633" t="s">
        <v>84</v>
      </c>
      <c r="J25" s="639" t="s">
        <v>239</v>
      </c>
      <c r="K25" s="394" t="s">
        <v>20</v>
      </c>
      <c r="L25" s="604" t="s">
        <v>20</v>
      </c>
      <c r="M25" s="666" t="s">
        <v>239</v>
      </c>
      <c r="N25" s="135" t="s">
        <v>84</v>
      </c>
      <c r="O25" s="620" t="s">
        <v>84</v>
      </c>
      <c r="P25" s="618" t="s">
        <v>239</v>
      </c>
      <c r="Q25" s="114">
        <v>700.80600000000004</v>
      </c>
      <c r="R25" s="543">
        <v>752.57899999999995</v>
      </c>
      <c r="S25" s="621">
        <v>-6.8794106665213768</v>
      </c>
    </row>
    <row r="26" spans="3:27" ht="15" customHeight="1" thickBot="1" x14ac:dyDescent="0.25">
      <c r="C26" s="835"/>
      <c r="D26" s="433" t="s">
        <v>40</v>
      </c>
      <c r="E26" s="131">
        <v>600.46</v>
      </c>
      <c r="F26" s="218">
        <v>600.77200000000005</v>
      </c>
      <c r="G26" s="643">
        <v>-5.1933179309290679E-2</v>
      </c>
      <c r="H26" s="139">
        <v>600.577</v>
      </c>
      <c r="I26" s="665">
        <v>598.13599999999997</v>
      </c>
      <c r="J26" s="664">
        <v>0.40810116762743437</v>
      </c>
      <c r="K26" s="663">
        <v>589.15899999999999</v>
      </c>
      <c r="L26" s="630">
        <v>603.73099999999999</v>
      </c>
      <c r="M26" s="640">
        <v>-2.413657738297355</v>
      </c>
      <c r="N26" s="121">
        <v>675.35400000000004</v>
      </c>
      <c r="O26" s="662">
        <v>663.74699999999996</v>
      </c>
      <c r="P26" s="661">
        <v>1.7487084687388545</v>
      </c>
      <c r="Q26" s="117" t="s">
        <v>20</v>
      </c>
      <c r="R26" s="630" t="s">
        <v>20</v>
      </c>
      <c r="S26" s="629" t="s">
        <v>20</v>
      </c>
      <c r="Y26" s="727"/>
      <c r="Z26" s="120"/>
      <c r="AA26" s="728"/>
    </row>
    <row r="27" spans="3:27" ht="15" customHeight="1" thickBot="1" x14ac:dyDescent="0.25">
      <c r="C27" s="854"/>
      <c r="D27" s="432" t="s">
        <v>17</v>
      </c>
      <c r="E27" s="152">
        <v>646.79971594912297</v>
      </c>
      <c r="F27" s="589">
        <v>660.74182961503561</v>
      </c>
      <c r="G27" s="439">
        <v>-2.110069779301798</v>
      </c>
      <c r="H27" s="660">
        <v>604.22364670804154</v>
      </c>
      <c r="I27" s="659">
        <v>581.55340848633466</v>
      </c>
      <c r="J27" s="658">
        <v>3.8982211935981779</v>
      </c>
      <c r="K27" s="137">
        <v>646.2624641330483</v>
      </c>
      <c r="L27" s="615">
        <v>663.18040506642978</v>
      </c>
      <c r="M27" s="609">
        <v>-2.5510314846662037</v>
      </c>
      <c r="N27" s="657">
        <v>611.30032393155045</v>
      </c>
      <c r="O27" s="613">
        <v>598.34809659594589</v>
      </c>
      <c r="P27" s="612">
        <v>2.1646642496718722</v>
      </c>
      <c r="Q27" s="435">
        <v>687.64402978750638</v>
      </c>
      <c r="R27" s="610">
        <v>737.71666878991687</v>
      </c>
      <c r="S27" s="656">
        <v>-6.7875162810873011</v>
      </c>
    </row>
    <row r="28" spans="3:27" ht="15.75" customHeight="1" x14ac:dyDescent="0.2">
      <c r="C28" s="833" t="s">
        <v>42</v>
      </c>
      <c r="D28" s="428" t="s">
        <v>36</v>
      </c>
      <c r="E28" s="119" t="s">
        <v>84</v>
      </c>
      <c r="F28" s="120" t="s">
        <v>84</v>
      </c>
      <c r="G28" s="655" t="s">
        <v>239</v>
      </c>
      <c r="H28" s="499" t="s">
        <v>84</v>
      </c>
      <c r="I28" s="606" t="s">
        <v>84</v>
      </c>
      <c r="J28" s="654" t="s">
        <v>239</v>
      </c>
      <c r="K28" s="653" t="s">
        <v>20</v>
      </c>
      <c r="L28" s="652" t="s">
        <v>20</v>
      </c>
      <c r="M28" s="651" t="s">
        <v>239</v>
      </c>
      <c r="N28" s="650" t="s">
        <v>20</v>
      </c>
      <c r="O28" s="649" t="s">
        <v>20</v>
      </c>
      <c r="P28" s="648" t="s">
        <v>239</v>
      </c>
      <c r="Q28" s="119" t="s">
        <v>20</v>
      </c>
      <c r="R28" s="617" t="s">
        <v>20</v>
      </c>
      <c r="S28" s="647" t="s">
        <v>239</v>
      </c>
    </row>
    <row r="29" spans="3:27" ht="15" customHeight="1" x14ac:dyDescent="0.2">
      <c r="C29" s="835"/>
      <c r="D29" s="433" t="s">
        <v>37</v>
      </c>
      <c r="E29" s="131">
        <v>389.61500000000001</v>
      </c>
      <c r="F29" s="218">
        <v>379.97399999999999</v>
      </c>
      <c r="G29" s="646">
        <v>2.5372788664487622</v>
      </c>
      <c r="H29" s="122">
        <v>380.97899999999998</v>
      </c>
      <c r="I29" s="604">
        <v>365.892</v>
      </c>
      <c r="J29" s="642">
        <v>4.1233478731428912</v>
      </c>
      <c r="K29" s="397">
        <v>390.13799999999998</v>
      </c>
      <c r="L29" s="633">
        <v>375.053</v>
      </c>
      <c r="M29" s="641">
        <v>4.0220982101196308</v>
      </c>
      <c r="N29" s="117">
        <v>426.38299999999998</v>
      </c>
      <c r="O29" s="630">
        <v>479.14699999999999</v>
      </c>
      <c r="P29" s="640">
        <v>-11.012069364933936</v>
      </c>
      <c r="Q29" s="645">
        <v>519.24400000000003</v>
      </c>
      <c r="R29" s="630">
        <v>491.142</v>
      </c>
      <c r="S29" s="644">
        <v>5.7217668210008581</v>
      </c>
    </row>
    <row r="30" spans="3:27" ht="15" customHeight="1" x14ac:dyDescent="0.2">
      <c r="C30" s="835"/>
      <c r="D30" s="433" t="s">
        <v>38</v>
      </c>
      <c r="E30" s="131">
        <v>415.89299999999997</v>
      </c>
      <c r="F30" s="218">
        <v>410.02699999999999</v>
      </c>
      <c r="G30" s="643">
        <v>1.4306374946040104</v>
      </c>
      <c r="H30" s="122">
        <v>406.24200000000002</v>
      </c>
      <c r="I30" s="604">
        <v>416.084</v>
      </c>
      <c r="J30" s="642">
        <v>-2.3653877582411207</v>
      </c>
      <c r="K30" s="397">
        <v>317.91699999999997</v>
      </c>
      <c r="L30" s="633">
        <v>310.18900000000002</v>
      </c>
      <c r="M30" s="641">
        <v>2.4913842850648962</v>
      </c>
      <c r="N30" s="117">
        <v>437.79599999999999</v>
      </c>
      <c r="O30" s="630">
        <v>436.27499999999998</v>
      </c>
      <c r="P30" s="640">
        <v>0.34863331614234488</v>
      </c>
      <c r="Q30" s="117">
        <v>405.18</v>
      </c>
      <c r="R30" s="630">
        <v>469.87900000000002</v>
      </c>
      <c r="S30" s="639">
        <v>-13.769289540498727</v>
      </c>
    </row>
    <row r="31" spans="3:27" ht="15" customHeight="1" x14ac:dyDescent="0.2">
      <c r="C31" s="835"/>
      <c r="D31" s="433" t="s">
        <v>39</v>
      </c>
      <c r="E31" s="117" t="s">
        <v>84</v>
      </c>
      <c r="F31" s="118" t="s">
        <v>84</v>
      </c>
      <c r="G31" s="638" t="s">
        <v>239</v>
      </c>
      <c r="H31" s="122" t="s">
        <v>20</v>
      </c>
      <c r="I31" s="604" t="s">
        <v>20</v>
      </c>
      <c r="J31" s="637" t="s">
        <v>239</v>
      </c>
      <c r="K31" s="397" t="s">
        <v>20</v>
      </c>
      <c r="L31" s="633" t="s">
        <v>20</v>
      </c>
      <c r="M31" s="632" t="s">
        <v>239</v>
      </c>
      <c r="N31" s="117" t="s">
        <v>84</v>
      </c>
      <c r="O31" s="630" t="s">
        <v>84</v>
      </c>
      <c r="P31" s="631" t="s">
        <v>239</v>
      </c>
      <c r="Q31" s="117" t="s">
        <v>20</v>
      </c>
      <c r="R31" s="630" t="s">
        <v>20</v>
      </c>
      <c r="S31" s="629" t="s">
        <v>239</v>
      </c>
    </row>
    <row r="32" spans="3:27" ht="15" customHeight="1" thickBot="1" x14ac:dyDescent="0.25">
      <c r="C32" s="835"/>
      <c r="D32" s="433" t="s">
        <v>40</v>
      </c>
      <c r="E32" s="117" t="s">
        <v>20</v>
      </c>
      <c r="F32" s="118" t="s">
        <v>20</v>
      </c>
      <c r="G32" s="636" t="s">
        <v>239</v>
      </c>
      <c r="H32" s="139" t="s">
        <v>20</v>
      </c>
      <c r="I32" s="635" t="s">
        <v>20</v>
      </c>
      <c r="J32" s="634" t="s">
        <v>239</v>
      </c>
      <c r="K32" s="397" t="s">
        <v>20</v>
      </c>
      <c r="L32" s="633" t="s">
        <v>20</v>
      </c>
      <c r="M32" s="632" t="s">
        <v>239</v>
      </c>
      <c r="N32" s="117" t="s">
        <v>20</v>
      </c>
      <c r="O32" s="630" t="s">
        <v>20</v>
      </c>
      <c r="P32" s="631" t="s">
        <v>239</v>
      </c>
      <c r="Q32" s="117" t="s">
        <v>20</v>
      </c>
      <c r="R32" s="630" t="s">
        <v>20</v>
      </c>
      <c r="S32" s="629" t="s">
        <v>239</v>
      </c>
    </row>
    <row r="33" spans="3:19" ht="15" customHeight="1" thickBot="1" x14ac:dyDescent="0.25">
      <c r="C33" s="854"/>
      <c r="D33" s="432" t="s">
        <v>17</v>
      </c>
      <c r="E33" s="152">
        <v>405.95524937907396</v>
      </c>
      <c r="F33" s="589">
        <v>398.58738345637317</v>
      </c>
      <c r="G33" s="439">
        <v>1.8484945155087245</v>
      </c>
      <c r="H33" s="628">
        <v>386.85318171671537</v>
      </c>
      <c r="I33" s="627">
        <v>378.25589751255455</v>
      </c>
      <c r="J33" s="626">
        <v>2.2728751251989312</v>
      </c>
      <c r="K33" s="137">
        <v>360.5932468575761</v>
      </c>
      <c r="L33" s="615">
        <v>347.47043022412851</v>
      </c>
      <c r="M33" s="614">
        <v>3.7766714781983035</v>
      </c>
      <c r="N33" s="611">
        <v>439.37161936398553</v>
      </c>
      <c r="O33" s="613">
        <v>441.40995504445169</v>
      </c>
      <c r="P33" s="612">
        <v>-0.46177836661180272</v>
      </c>
      <c r="Q33" s="611">
        <v>448.9702922716242</v>
      </c>
      <c r="R33" s="613">
        <v>476.19068979321872</v>
      </c>
      <c r="S33" s="609">
        <v>-5.7162809154069603</v>
      </c>
    </row>
    <row r="34" spans="3:19" ht="15.75" customHeight="1" x14ac:dyDescent="0.2">
      <c r="C34" s="833" t="s">
        <v>43</v>
      </c>
      <c r="D34" s="456" t="s">
        <v>44</v>
      </c>
      <c r="E34" s="219">
        <v>879.89099999999996</v>
      </c>
      <c r="F34" s="220">
        <v>893.78399999999999</v>
      </c>
      <c r="G34" s="214">
        <v>-1.5544024059504342</v>
      </c>
      <c r="H34" s="499">
        <v>908.88400000000001</v>
      </c>
      <c r="I34" s="625">
        <v>924.71299999999997</v>
      </c>
      <c r="J34" s="624">
        <v>-1.7117743559352958</v>
      </c>
      <c r="K34" s="499">
        <v>751.70500000000004</v>
      </c>
      <c r="L34" s="625">
        <v>751.49400000000003</v>
      </c>
      <c r="M34" s="624">
        <v>2.8077403146267665E-2</v>
      </c>
      <c r="N34" s="507">
        <v>944.3</v>
      </c>
      <c r="O34" s="623">
        <v>930.226</v>
      </c>
      <c r="P34" s="622">
        <v>1.5129656664079434</v>
      </c>
      <c r="Q34" s="114">
        <v>844.47</v>
      </c>
      <c r="R34" s="543">
        <v>840.24800000000005</v>
      </c>
      <c r="S34" s="621">
        <v>0.50247069912692199</v>
      </c>
    </row>
    <row r="35" spans="3:19" ht="15.75" customHeight="1" thickBot="1" x14ac:dyDescent="0.25">
      <c r="C35" s="835"/>
      <c r="D35" s="428" t="s">
        <v>45</v>
      </c>
      <c r="E35" s="153">
        <v>1407.702</v>
      </c>
      <c r="F35" s="217">
        <v>1422.557</v>
      </c>
      <c r="G35" s="213">
        <v>-1.0442463816915608</v>
      </c>
      <c r="H35" s="135">
        <v>1373.9949999999999</v>
      </c>
      <c r="I35" s="620">
        <v>1422.1079999999999</v>
      </c>
      <c r="J35" s="619">
        <v>-3.3832170271174946</v>
      </c>
      <c r="K35" s="135">
        <v>1266.8620000000001</v>
      </c>
      <c r="L35" s="620">
        <v>1237.4110000000001</v>
      </c>
      <c r="M35" s="619">
        <v>2.3800499591485789</v>
      </c>
      <c r="N35" s="119">
        <v>1200.4059999999999</v>
      </c>
      <c r="O35" s="617">
        <v>1126.3579999999999</v>
      </c>
      <c r="P35" s="618">
        <v>6.574108764708912</v>
      </c>
      <c r="Q35" s="119">
        <v>1544.6769999999999</v>
      </c>
      <c r="R35" s="617">
        <v>1630.117</v>
      </c>
      <c r="S35" s="616">
        <v>-5.2413415724147443</v>
      </c>
    </row>
    <row r="36" spans="3:19" ht="15" customHeight="1" thickBot="1" x14ac:dyDescent="0.25">
      <c r="C36" s="854"/>
      <c r="D36" s="432" t="s">
        <v>17</v>
      </c>
      <c r="E36" s="152">
        <v>1042.4821338723241</v>
      </c>
      <c r="F36" s="589">
        <v>1015.9082301154289</v>
      </c>
      <c r="G36" s="439">
        <v>2.6157779776895653</v>
      </c>
      <c r="H36" s="137">
        <v>1019.5384705481455</v>
      </c>
      <c r="I36" s="615">
        <v>1001.3135447301313</v>
      </c>
      <c r="J36" s="614">
        <v>1.8201017966780895</v>
      </c>
      <c r="K36" s="137">
        <v>1001.3705520882047</v>
      </c>
      <c r="L36" s="615">
        <v>1009.4797169549074</v>
      </c>
      <c r="M36" s="614">
        <v>-0.80330141661131971</v>
      </c>
      <c r="N36" s="611">
        <v>1016.0368947983476</v>
      </c>
      <c r="O36" s="613">
        <v>976.0612787522756</v>
      </c>
      <c r="P36" s="612">
        <v>4.0956051547474415</v>
      </c>
      <c r="Q36" s="611">
        <v>1101.1206640713015</v>
      </c>
      <c r="R36" s="610">
        <v>1061.6720406681816</v>
      </c>
      <c r="S36" s="609">
        <v>3.7157071008757292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11" sqref="T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319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4" t="s">
        <v>0</v>
      </c>
      <c r="J8" s="812"/>
      <c r="K8" s="800" t="s">
        <v>1</v>
      </c>
      <c r="L8" s="801"/>
      <c r="M8" s="802"/>
    </row>
    <row r="9" spans="3:13" ht="28.5" customHeight="1" thickBot="1" x14ac:dyDescent="0.25">
      <c r="I9" s="796"/>
      <c r="J9" s="813"/>
      <c r="K9" s="465" t="s">
        <v>19</v>
      </c>
      <c r="L9" s="486"/>
      <c r="M9" s="855" t="s">
        <v>230</v>
      </c>
    </row>
    <row r="10" spans="3:13" ht="27" customHeight="1" thickBot="1" x14ac:dyDescent="0.25">
      <c r="I10" s="814"/>
      <c r="J10" s="815"/>
      <c r="K10" s="113">
        <v>45417</v>
      </c>
      <c r="L10" s="113">
        <v>45403</v>
      </c>
      <c r="M10" s="856"/>
    </row>
    <row r="11" spans="3:13" ht="54.75" customHeight="1" thickBot="1" x14ac:dyDescent="0.25">
      <c r="I11" s="818" t="s">
        <v>231</v>
      </c>
      <c r="J11" s="857"/>
      <c r="K11" s="689">
        <v>1089.81</v>
      </c>
      <c r="L11" s="689">
        <v>1076.69</v>
      </c>
      <c r="M11" s="690">
        <v>1.218549443200911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F25" sqref="F25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24" t="s">
        <v>320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94" t="s">
        <v>0</v>
      </c>
      <c r="J7" s="858"/>
      <c r="K7" s="800" t="s">
        <v>1</v>
      </c>
      <c r="L7" s="863"/>
      <c r="M7" s="864"/>
    </row>
    <row r="8" spans="3:13" ht="24.75" customHeight="1" thickBot="1" x14ac:dyDescent="0.25">
      <c r="I8" s="859"/>
      <c r="J8" s="860"/>
      <c r="K8" s="790" t="s">
        <v>19</v>
      </c>
      <c r="L8" s="791"/>
      <c r="M8" s="855" t="s">
        <v>321</v>
      </c>
    </row>
    <row r="9" spans="3:13" ht="29.25" customHeight="1" thickBot="1" x14ac:dyDescent="0.25">
      <c r="I9" s="861"/>
      <c r="J9" s="862"/>
      <c r="K9" s="113">
        <v>45417</v>
      </c>
      <c r="L9" s="113">
        <v>45403</v>
      </c>
      <c r="M9" s="865"/>
    </row>
    <row r="10" spans="3:13" ht="57" customHeight="1" thickBot="1" x14ac:dyDescent="0.25">
      <c r="I10" s="866" t="s">
        <v>247</v>
      </c>
      <c r="J10" s="867"/>
      <c r="K10" s="595">
        <v>2389.84</v>
      </c>
      <c r="L10" s="595">
        <v>2286.21</v>
      </c>
      <c r="M10" s="690">
        <v>4.5328294426146369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2024-05-09T12:12:52Z</dcterms:modified>
</cp:coreProperties>
</file>