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atecka\Desktop\PRZETARG\PRZETARG 2021\PODŁOŻA 2021\BIP\"/>
    </mc:Choice>
  </mc:AlternateContent>
  <bookViews>
    <workbookView xWindow="0" yWindow="0" windowWidth="7470" windowHeight="2670"/>
  </bookViews>
  <sheets>
    <sheet name="Arkusz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2" i="1" l="1"/>
  <c r="K163" i="1"/>
  <c r="R164" i="1" l="1"/>
  <c r="P164" i="1"/>
  <c r="K171" i="1" l="1"/>
  <c r="K176" i="1"/>
  <c r="K181" i="1"/>
  <c r="K168" i="1"/>
  <c r="K185" i="1"/>
  <c r="K179" i="1"/>
  <c r="K177" i="1"/>
  <c r="K175" i="1"/>
  <c r="K174" i="1"/>
  <c r="K184" i="1"/>
  <c r="K170" i="1"/>
  <c r="K186" i="1"/>
  <c r="K154" i="1"/>
  <c r="K155" i="1"/>
  <c r="K156" i="1"/>
  <c r="K157" i="1"/>
  <c r="K158" i="1"/>
  <c r="K159" i="1"/>
  <c r="K119" i="1"/>
  <c r="K120" i="1"/>
  <c r="K121" i="1"/>
  <c r="K122" i="1"/>
  <c r="K123" i="1"/>
  <c r="K96" i="1"/>
  <c r="K97" i="1"/>
  <c r="K98" i="1"/>
  <c r="K99" i="1"/>
  <c r="K100" i="1"/>
  <c r="K101" i="1"/>
  <c r="K102" i="1"/>
  <c r="K103" i="1"/>
  <c r="K104" i="1"/>
  <c r="K105" i="1"/>
  <c r="K106" i="1"/>
  <c r="K107" i="1"/>
  <c r="K108" i="1"/>
  <c r="K109" i="1"/>
  <c r="K110" i="1"/>
  <c r="K111" i="1"/>
  <c r="K112" i="1"/>
  <c r="K113" i="1"/>
  <c r="K114" i="1"/>
  <c r="K76" i="1"/>
  <c r="K77" i="1"/>
  <c r="K78" i="1"/>
  <c r="K79" i="1"/>
  <c r="K80" i="1"/>
  <c r="K81" i="1"/>
  <c r="K46" i="1"/>
  <c r="K47" i="1"/>
  <c r="K48" i="1"/>
  <c r="K49" i="1"/>
  <c r="K50" i="1"/>
  <c r="K51" i="1"/>
  <c r="K53" i="1"/>
  <c r="K54" i="1"/>
  <c r="K55" i="1"/>
  <c r="K56" i="1"/>
  <c r="K57" i="1"/>
  <c r="K58" i="1"/>
  <c r="K59" i="1"/>
  <c r="K52" i="1"/>
  <c r="K61" i="1"/>
  <c r="K62" i="1"/>
  <c r="K63" i="1"/>
  <c r="K64" i="1"/>
  <c r="K65" i="1"/>
  <c r="K66" i="1"/>
  <c r="K68" i="1"/>
  <c r="K67" i="1"/>
  <c r="K69" i="1"/>
  <c r="K70" i="1"/>
  <c r="K60" i="1"/>
  <c r="K71" i="1"/>
  <c r="K6" i="1"/>
  <c r="K5" i="1"/>
  <c r="K7" i="1"/>
  <c r="K8" i="1"/>
  <c r="K9" i="1"/>
  <c r="K10" i="1"/>
  <c r="K12" i="1"/>
  <c r="K13" i="1"/>
  <c r="K14" i="1"/>
  <c r="K15" i="1"/>
  <c r="K16" i="1"/>
  <c r="K17" i="1"/>
  <c r="K18" i="1"/>
  <c r="K36" i="1"/>
  <c r="K19" i="1"/>
  <c r="K20" i="1"/>
  <c r="K21" i="1"/>
  <c r="K23" i="1"/>
  <c r="K24" i="1"/>
  <c r="K25" i="1"/>
  <c r="K27" i="1"/>
  <c r="K28" i="1"/>
  <c r="K29" i="1"/>
  <c r="K30" i="1"/>
  <c r="K31" i="1"/>
  <c r="K32" i="1"/>
  <c r="K35" i="1"/>
  <c r="K37" i="1"/>
  <c r="K38" i="1"/>
  <c r="K34" i="1"/>
  <c r="K39" i="1"/>
  <c r="K40" i="1"/>
  <c r="K41" i="1"/>
  <c r="K22" i="1"/>
  <c r="K11" i="1"/>
  <c r="K26" i="1"/>
  <c r="K33" i="1"/>
  <c r="K189" i="1" l="1"/>
  <c r="R190" i="1" l="1"/>
  <c r="P190" i="1"/>
  <c r="K136" i="1" l="1"/>
  <c r="K169" i="1" l="1"/>
  <c r="K183" i="1"/>
  <c r="K153" i="1"/>
  <c r="K152" i="1"/>
  <c r="K151" i="1"/>
  <c r="K148" i="1"/>
  <c r="K145" i="1"/>
  <c r="K144" i="1"/>
  <c r="K141" i="1"/>
  <c r="K138" i="1"/>
  <c r="K137" i="1"/>
  <c r="K133" i="1"/>
  <c r="R134" i="1" s="1"/>
  <c r="K130" i="1"/>
  <c r="R131" i="1" s="1"/>
  <c r="K127" i="1"/>
  <c r="K126" i="1"/>
  <c r="K118" i="1"/>
  <c r="K117" i="1"/>
  <c r="K95" i="1"/>
  <c r="K94" i="1"/>
  <c r="K93" i="1"/>
  <c r="K92" i="1"/>
  <c r="K91" i="1"/>
  <c r="K88" i="1"/>
  <c r="K87" i="1"/>
  <c r="K84" i="1"/>
  <c r="K75" i="1"/>
  <c r="K74" i="1"/>
  <c r="K45" i="1"/>
  <c r="K44" i="1"/>
  <c r="K4" i="1"/>
  <c r="K3" i="1"/>
  <c r="P146" i="1" l="1"/>
  <c r="P139" i="1"/>
  <c r="R149" i="1"/>
  <c r="P149" i="1"/>
  <c r="P89" i="1"/>
  <c r="R72" i="1"/>
  <c r="P72" i="1"/>
  <c r="P187" i="1"/>
  <c r="P42" i="1"/>
  <c r="P134" i="1"/>
  <c r="P131" i="1"/>
  <c r="P85" i="1"/>
  <c r="R85" i="1"/>
  <c r="P142" i="1"/>
  <c r="R142" i="1"/>
  <c r="R42" i="1"/>
  <c r="P128" i="1" l="1"/>
  <c r="R187" i="1"/>
  <c r="R146" i="1"/>
  <c r="P82" i="1"/>
  <c r="P160" i="1"/>
  <c r="R139" i="1"/>
  <c r="R128" i="1"/>
  <c r="R89" i="1"/>
  <c r="R82" i="1"/>
  <c r="R160" i="1"/>
  <c r="P124" i="1"/>
  <c r="R124" i="1"/>
  <c r="P115" i="1"/>
  <c r="R115" i="1"/>
  <c r="R191" i="1" l="1"/>
  <c r="P191" i="1"/>
</calcChain>
</file>

<file path=xl/sharedStrings.xml><?xml version="1.0" encoding="utf-8"?>
<sst xmlns="http://schemas.openxmlformats.org/spreadsheetml/2006/main" count="843" uniqueCount="327">
  <si>
    <t>Lp.</t>
  </si>
  <si>
    <t>Nazwa podłoża</t>
  </si>
  <si>
    <t xml:space="preserve">Skład według </t>
  </si>
  <si>
    <t>OLS</t>
  </si>
  <si>
    <t>OLKP</t>
  </si>
  <si>
    <t>OLSZ</t>
  </si>
  <si>
    <t>OLK</t>
  </si>
  <si>
    <t>Miara</t>
  </si>
  <si>
    <t>Pojemn.op. jednostkowego</t>
  </si>
  <si>
    <t>Miano opakowania</t>
  </si>
  <si>
    <t>Ilość ogółem</t>
  </si>
  <si>
    <t xml:space="preserve">Miano </t>
  </si>
  <si>
    <t>Termin ważnośći w miesiącach/tyg./ dniach</t>
  </si>
  <si>
    <t>Uwagi</t>
  </si>
  <si>
    <t>Cena jednostkowa netto</t>
  </si>
  <si>
    <t>Cena całkowita netto</t>
  </si>
  <si>
    <t>Vat</t>
  </si>
  <si>
    <t>Cena brutto</t>
  </si>
  <si>
    <t>PAKIET 1 - PODŁOŻA MIKROBIOLOGICZNE SYPKIE (małe gramatury)</t>
  </si>
  <si>
    <t>10%  laktoza</t>
  </si>
  <si>
    <t>op.</t>
  </si>
  <si>
    <t>g</t>
  </si>
  <si>
    <t>Agar amerykański</t>
  </si>
  <si>
    <t>pepton-10g, ekstrakt mięsny-3g, chlorek sodu-5g, agar-15g</t>
  </si>
  <si>
    <t>Agar bakteriologiczny</t>
  </si>
  <si>
    <t>Agar BAIRD-PARKER</t>
  </si>
  <si>
    <t>PN-EN ISO 6888-1:2001/A1:2004</t>
  </si>
  <si>
    <t>op</t>
  </si>
  <si>
    <t>Agar Columbia</t>
  </si>
  <si>
    <t xml:space="preserve">pankreatynowy hydrolizat kazeiny - 10g, hydrolizat mięsny - 5g, pankreatynowy hydrolizat sercowy - 3g, ekstrakt drożdżowy - 5g, skrobia kukurydziana - 1g, chlorek sodu - 5g, agar - 13,5g </t>
  </si>
  <si>
    <t>Agar DG 18 z chloramfenikolem</t>
  </si>
  <si>
    <t>PN ISO 21527-2:2009</t>
  </si>
  <si>
    <t>Agar półpłynny (ruch)</t>
  </si>
  <si>
    <t>pepton - 10g, ekstrakt mięsny - 3 g, NaCl - 5 g, agar - 2,5g</t>
  </si>
  <si>
    <t>Agar TSYEA</t>
  </si>
  <si>
    <t>PN-EN ISO 11290-2:2017</t>
  </si>
  <si>
    <t>Agar z ekstraktem drożdżowym i chloramfenikolem</t>
  </si>
  <si>
    <t>ekstrakt drożdżowy 5g, glukoza 20g, chloramfenicol 0,1g, agar 15g</t>
  </si>
  <si>
    <t>Agar z żółcią, eskuliną i azydkiem</t>
  </si>
  <si>
    <t>PN-EN ISO 7899-2:2004</t>
  </si>
  <si>
    <t>Bacillus Cereus Base (MYP)</t>
  </si>
  <si>
    <t>PN – EN ISO 7932:2005</t>
  </si>
  <si>
    <t>Bulion do badania rozkładu węglowodanów</t>
  </si>
  <si>
    <t>PN-EN ISO 11290-1:2017-07</t>
  </si>
  <si>
    <t>Bulion mózgowo-sercowy</t>
  </si>
  <si>
    <t>PN-EN ISO 6888-1:2001</t>
  </si>
  <si>
    <t>Bulion z acetamidem</t>
  </si>
  <si>
    <t>PN ISO 16266</t>
  </si>
  <si>
    <t>Bulion z kwaśnym seleninem sodu (SF)</t>
  </si>
  <si>
    <t xml:space="preserve">skład: hydrolizat kazeiny 2,5g, hydrolizat tkanek zwierzęcych 2,5g, laktoza 4g, fosforan sodu 10g, selenin sodu 4g. </t>
  </si>
  <si>
    <t>Podłoże płynne z mocznikiem wg Christensena w modyfikacji Hormaeche i Munilla</t>
  </si>
  <si>
    <t>czerwień krezolowa - 0,0096g, mocznik - 20g, pepton - 1g, chlorek sodu - 5g, diwodorofosforan potasu - 2g</t>
  </si>
  <si>
    <t>Bulion zwykły</t>
  </si>
  <si>
    <t>ekstrakt mięsny- 5g, pepton- 10g, chlorek sodu -5g</t>
  </si>
  <si>
    <t>CCI agar</t>
  </si>
  <si>
    <t>PN-EN ISO 22964:2017-06</t>
  </si>
  <si>
    <t>DRBC  z chloramfenikolem</t>
  </si>
  <si>
    <t>PN-ISO 21527-1:2009</t>
  </si>
  <si>
    <t>Ekstrakt drożdżowy</t>
  </si>
  <si>
    <t>Giolitti- Cantoni bulion</t>
  </si>
  <si>
    <t>PN-EN ISO 6888-3:2004+AC:2005</t>
  </si>
  <si>
    <t>w składzie podłoże suche ma zawierać Tween 80</t>
  </si>
  <si>
    <t xml:space="preserve">King B </t>
  </si>
  <si>
    <t>PN EN ISO 16266:2009</t>
  </si>
  <si>
    <t>McConkey z sorbitolem (SMAC)</t>
  </si>
  <si>
    <t>Pepton proteose</t>
  </si>
  <si>
    <t>enzymatyczny hydrolizat wyselekcjonowanej tkanki zwierzęcej</t>
  </si>
  <si>
    <t>Pepton tryptose</t>
  </si>
  <si>
    <t>Płyn Ringera</t>
  </si>
  <si>
    <t>Skład w g/l: chlorek sodu - 9,00, chlorek potasu - 0,42, chlorek wapnia - 0,48, wodorowęglan sodu - 0,20</t>
  </si>
  <si>
    <t>Podłoże agarowe z mocznikiem wg Christensena</t>
  </si>
  <si>
    <t>PN- EN ISO 6579-1:2017-04</t>
  </si>
  <si>
    <t>Podłoże Clarka (VP)</t>
  </si>
  <si>
    <t>pepton zbuforowany-5g, glukoza-5g, fosforan dwupotasowy-5g</t>
  </si>
  <si>
    <t>Podłoże do wykrywania dekarboksylazy lizyny (z lizyną)</t>
  </si>
  <si>
    <t>Podłoże miękkie wg Garda</t>
  </si>
  <si>
    <t>bulion wzbogacony  - 20g, dezoksyholan sodu - 0,3g, agar  - 5g</t>
  </si>
  <si>
    <t>Podłoże Simmonsa z cytrynianem sodu</t>
  </si>
  <si>
    <t>chlorek sodu-5g, cytrynian sodu- 2g, diwodorofosforan sodu- 1g, dwuwodorofosforan amonu- 1g, siarczan magnezu- 0,20g, błękit bromotymolowy- 0,08g, agar- 20,0g</t>
  </si>
  <si>
    <t>Podłoże trójcukrowe z cytrynianem sodu (TSI)</t>
  </si>
  <si>
    <t>PN – EN ISO 6579-1:2017-04</t>
  </si>
  <si>
    <t>PN EN ISO 4831:2007</t>
  </si>
  <si>
    <t>Podłoże z zielenią brylantową i laktozą (BGL)</t>
  </si>
  <si>
    <t>PN ISO 4831:2007</t>
  </si>
  <si>
    <t>enzymatyczny hydrolizat kazeiny 10g, laktoza 10g, sucha żółć wołowa 20 g, zieleń brylantowa 0,0133 g</t>
  </si>
  <si>
    <t>VRBL (Agar z fioletem krystalicznym, czerwienią obojętną, żółcią i laktozą)</t>
  </si>
  <si>
    <t>PN-EN 4832:2007</t>
  </si>
  <si>
    <t>Woda peptonowa 10%</t>
  </si>
  <si>
    <t>DNA-za</t>
  </si>
  <si>
    <t>Ekstrakt z serc wołowych</t>
  </si>
  <si>
    <t>Agar z cetrymidem</t>
  </si>
  <si>
    <t>trzustkowy hydrolizat żelatyny 20g, chlorek magnezu 1,4g, siarczan potasu 10g, cetrymid 0,3g , glicerol 10ml, agar 13,6 g</t>
  </si>
  <si>
    <t>OF glukoza</t>
  </si>
  <si>
    <t>PN- EN ISO 21528-2:2017-08</t>
  </si>
  <si>
    <t>Podłoże Hugh-Leifsona</t>
  </si>
  <si>
    <t xml:space="preserve">Pepton K - 2,00g, Chlorek sodu - 5,00g, Fosforan dwupotasowy - 0,30g, Glukoza - 10,00g, Błekit bromotymolowy - 0,03g, Agar - 3,00g, </t>
  </si>
  <si>
    <t xml:space="preserve">Bezwzględnie wymaga się zgodności składów przedmiotu zamówienia z przytoczonymi normami. </t>
  </si>
  <si>
    <t>RAZEM</t>
  </si>
  <si>
    <t>PAKIET 2 - PODŁOŻA MIKROBIOLOGICZNE SYPKIE (500g)</t>
  </si>
  <si>
    <t xml:space="preserve">Agar CCA </t>
  </si>
  <si>
    <t>PN - EN ISO 9308-1:2014/A1:2017-04</t>
  </si>
  <si>
    <t>Agar odżywczy</t>
  </si>
  <si>
    <t>peptone-5g, ekstrakt wołowy-3g, agar-15g</t>
  </si>
  <si>
    <t xml:space="preserve">Agar odżywczy </t>
  </si>
  <si>
    <t>PN ISO 21528-1:2005</t>
  </si>
  <si>
    <t>ekstrakt mięsny -3g, enzymatyczny hydrolizat tkanek zwierzęcych - 5g, chlorek sodu -5g, agar-9-18g</t>
  </si>
  <si>
    <t>Agar Sabouraud z chloramfenikolem</t>
  </si>
  <si>
    <t>Agar tryptonowo - sojowy (TSA)</t>
  </si>
  <si>
    <t>PN EN ISO 9308-1:2014-12</t>
  </si>
  <si>
    <t>Agar z ekstraktem drożdżowym</t>
  </si>
  <si>
    <t>PN-EN ISO 4833-1:2013</t>
  </si>
  <si>
    <t>enzymatyczny hydrolizat kazeiny – 5g, wyciąg drożdżowy – 2,5g, dekstroza – 1g, agar – 15g</t>
  </si>
  <si>
    <t>PN-EN ISO 6222:2004</t>
  </si>
  <si>
    <t>ekstrakt drożdżowy-3g, pepton tryptone-6g, agar-15g (do badania jakości wody)</t>
  </si>
  <si>
    <t>Agar z mannitolem (podłoże Chapmana)</t>
  </si>
  <si>
    <t>wyciąg z tkanki zwierzęcej - 5g,</t>
  </si>
  <si>
    <t>enzymatyczny hydrolizat kazeiny - 5 lub 10g, wyciąg wołowy - 1g, chlorek sodu -  75g, D-mannitol - 10g, czerwień fenolowa - 0,025g, agar - 15g</t>
  </si>
  <si>
    <t>BRILLIANT GREEN Agar Base (BGA)</t>
  </si>
  <si>
    <t>wyciąg z tkanki zwierzęcej 10g, wyciąg wołowy 5g, wyciąg z drożdży 3g, laktoza 10g, sacharoza 10g, fosforan dwusodowy 1g, fosforan jednosodowy 0,6g, czerwień fenolowa 0,09 g, zieleń brylantowa 0,0047g, agar 12g</t>
  </si>
  <si>
    <t>Bulion kazeinowo-sojowy (TSB)</t>
  </si>
  <si>
    <t>pepton K-17g, pepton SP-3g, glukoza-2,5g, chlorek sodu -5g, wodorofosforan  dipotasu-2,5g</t>
  </si>
  <si>
    <t>Chromogenic Listeria Agar (ALOA)</t>
  </si>
  <si>
    <t>Glucose OF medium</t>
  </si>
  <si>
    <t>Hektoen agar</t>
  </si>
  <si>
    <t>Legionella baza</t>
  </si>
  <si>
    <t>PN EN ISO 11731-2:2008</t>
  </si>
  <si>
    <t>Mueller Kaufmann (baza)</t>
  </si>
  <si>
    <t>Płyn do rozcieńczeń</t>
  </si>
  <si>
    <t>PN–EN ISO 6887-1:2017-05</t>
  </si>
  <si>
    <t>Podłoże agarowe z ksylozą i lizyną (XLD)</t>
  </si>
  <si>
    <t>Podłoże Giolitti Cantoni</t>
  </si>
  <si>
    <t>PN-EN ISO 6888</t>
  </si>
  <si>
    <t>enzymatyczny hydrolizat kazeiny - 10g, ekstrakt drożdżowy - 5g, ekstrakt wołowy - 5g, chlorek litu - 5g, glicyna - 1,2g, mannitol - 20g, chlorek sodu - 5g, pirogronian sodu - 3g, tween 80 - 1g</t>
  </si>
  <si>
    <t>Podłoże Salmonella Shigella (SS Agar)</t>
  </si>
  <si>
    <t>Skład w g/l: pepton - 5,00, ekstrakt mięsny - 5,00, cytrynian sodu - 8,50, zółć wołowa - 8,50, tiosiarczan sodu - 8,50, cytrynian żelaza - 1,00, laktoza - 10,00, deoksycholan sodu - 2,00, zieleń brylantowa - 0,00033, czerwień obojętna - 0,0025, agar - 13,50</t>
  </si>
  <si>
    <t>Podłoże TBX</t>
  </si>
  <si>
    <t>PN ISO 16649-2:2004</t>
  </si>
  <si>
    <t xml:space="preserve">Podłoże Wilson Blaira </t>
  </si>
  <si>
    <t>skład: pepton z mięsa -0,5g, dekstroza-0,5 g, siarczan żelaza-0,3 g, zieleń brylantowa-0,025, ekstrakt wołowy-0,5 g, fosforan disodu-4,0g, siarczan bizmutu-8,0g, enzymatyczny hydrolizat kazeiny-5,0g, agar-agar w przedziale&lt;15,0-20,0g-wymagany certyfikat do każdej serii pożywki.</t>
  </si>
  <si>
    <t>Podłoże VRBG</t>
  </si>
  <si>
    <t>SLANETZ-BARTLEY</t>
  </si>
  <si>
    <t>TSC agar</t>
  </si>
  <si>
    <t>PN-EN ISO 14189:2016-10</t>
  </si>
  <si>
    <t xml:space="preserve">enzymatyczny hydrolizat kazeiny - 15g, enzymatyczny hydrolizat sojowy - 5g, ekstrakt drożdżowy - 5 g, pirosiarczyn sodu Na2S2O5 - 1g, cytryniam amonu i żelaza III - 1g, agar 9-18g </t>
  </si>
  <si>
    <t>MacConkey Agar (z fioletem krystalicznym)</t>
  </si>
  <si>
    <t>Zbuforowana woda peptonowa</t>
  </si>
  <si>
    <t>PAKIET 3 - SUPLEMENTY DO PODŁÓŻ</t>
  </si>
  <si>
    <t>Emulsja żółtka jaja z polimyksyną do podłoża MYP</t>
  </si>
  <si>
    <t>PN-EN ISO 7932:2005</t>
  </si>
  <si>
    <t>ml</t>
  </si>
  <si>
    <t>Emulsja żółtka z tellurynem potasu do podłoża BP</t>
  </si>
  <si>
    <t>Suplement do ALOA z czterema antybiotykami</t>
  </si>
  <si>
    <t>PN EN ISO 11290</t>
  </si>
  <si>
    <t>fiolek</t>
  </si>
  <si>
    <t>1 fiolka na 500 ml podłoża, skład: kwas nalidyksowy -10mg, ceftazydym-10mg, amfoterycyna B-5mg, polimyksyna B - 38350 Ul</t>
  </si>
  <si>
    <t>Suplement do bulionu pół Frazera</t>
  </si>
  <si>
    <t>cytrynian żelaza III i amonu - 1 fiolka na 500 ml</t>
  </si>
  <si>
    <t>Suplement do podłoża Oxford w celu uzyskania pożywki kompletnej</t>
  </si>
  <si>
    <t>1 fiolka na 500 ml podłoża</t>
  </si>
  <si>
    <t>Suplement Legionella GVPC</t>
  </si>
  <si>
    <t>PN-EN ISO 11731-2:2008</t>
  </si>
  <si>
    <t>1 fiolka na 500 ml</t>
  </si>
  <si>
    <t>Suplement Legionella z cysteiną</t>
  </si>
  <si>
    <t>Suplement TSC</t>
  </si>
  <si>
    <t>skład: decykloseryna - 200 mg, 1 fiolka na 500 ml</t>
  </si>
  <si>
    <t>PAKIET 4 - KREW BARANIA</t>
  </si>
  <si>
    <t xml:space="preserve">Odwłókniona, sterylna, krew barania </t>
  </si>
  <si>
    <t>4 tyg.</t>
  </si>
  <si>
    <r>
      <t>PAKIET 5 - GOTOWE PODŁOŻA DO KONTROLI CZYSTOŚCI MIKROBIOLOGICZNEJ POWIERZCHNI (PŁYTKI ø</t>
    </r>
    <r>
      <rPr>
        <b/>
        <sz val="14"/>
        <rFont val="Symbol"/>
        <family val="1"/>
        <charset val="2"/>
      </rPr>
      <t xml:space="preserve"> 55 </t>
    </r>
    <r>
      <rPr>
        <b/>
        <sz val="14"/>
        <rFont val="Calibri"/>
        <family val="2"/>
        <charset val="238"/>
      </rPr>
      <t>mm)</t>
    </r>
  </si>
  <si>
    <t>Agar tryptozowo-sojowy z neutralizatorami (płytki kontaktowe PCA)</t>
  </si>
  <si>
    <t>szt.</t>
  </si>
  <si>
    <t>2,5 m-ca</t>
  </si>
  <si>
    <t>Płytki odciskowe Sabourauda z neutralizatorem</t>
  </si>
  <si>
    <t>3 mce od daty produkcji i min.11 tyg. od daty dostawy</t>
  </si>
  <si>
    <r>
      <t xml:space="preserve">PAKIET 6 - GOTOWE PODŁOŻA MIKROBIOLOGICZNE NA PŁYTKACH ø </t>
    </r>
    <r>
      <rPr>
        <b/>
        <sz val="14"/>
        <rFont val="Symbol"/>
        <family val="1"/>
        <charset val="2"/>
      </rPr>
      <t xml:space="preserve">90 </t>
    </r>
    <r>
      <rPr>
        <b/>
        <sz val="14"/>
        <rFont val="Calibri"/>
        <family val="2"/>
        <charset val="238"/>
      </rPr>
      <t>mm</t>
    </r>
  </si>
  <si>
    <t>Agar Baird-Parker</t>
  </si>
  <si>
    <t>Agar kazeinowo-sojowy (TSA)</t>
  </si>
  <si>
    <t>pepton K -15,00g, pepton SP – 5,00g, chlorek sodu  – 5,00g, agar – 40g lub 15g</t>
  </si>
  <si>
    <t>Agar XLD</t>
  </si>
  <si>
    <t>8 tyg.</t>
  </si>
  <si>
    <t xml:space="preserve">ALOA-agar </t>
  </si>
  <si>
    <t xml:space="preserve">PN–EN ISO 11290-1:2017-07 </t>
  </si>
  <si>
    <t>7 tyg.</t>
  </si>
  <si>
    <t xml:space="preserve">Bacillus Cereus LAB-AGAR </t>
  </si>
  <si>
    <t>BGA</t>
  </si>
  <si>
    <r>
      <t xml:space="preserve">Skład: Pepton - 10,00g, Laktoza - 10,00g, Sacharoza - 10,00g, Diwodorofosforan sodu - 0,60g, Wodorofosforan disodu - 1,00g, Zieleń brylantowa - 0,0047g, Ekstrakt wołowy - 5,00g, Ekstrakt drożdżowy - 3,00g, Czerwień fenolowa - 0,09g, agar - 15,00g </t>
    </r>
    <r>
      <rPr>
        <b/>
        <sz val="11"/>
        <rFont val="Calibri"/>
        <family val="2"/>
        <charset val="238"/>
      </rPr>
      <t>lub</t>
    </r>
    <r>
      <rPr>
        <sz val="11"/>
        <rFont val="Calibri"/>
        <family val="2"/>
        <charset val="238"/>
      </rPr>
      <t xml:space="preserve"> Wyciąg mięsny ‘Lab-Lemco’ 5.0, Pepton 10.0, Ekstrakt drożdżowy 3.0, Wodorofosforan dwusodowy 1.0, Dwuwodorofosforan sodowy  0.6, Laktoza 10.0, Sacharoza 10.0, Czerwień fenolowa 0.09, Zieleń brylantowa 0.0047, Agar 12.0-20.0 lub Skład w g/l wody destylowanej: Enzymatyczny hydrolizat kazeinowy 5,0 g
Enzymatyczny hydrolizat tkanek zwierzęcych 5,0 g; Ekstrakt drożdżowy 3,0 g
Chlorek sodu 5, 0 g; Sacharoza 10,0 g; Laktoza 10,0 g; Zieleń brylantowa 0,0125 g
Czerwień fenolowa 0,08 g; Agar 20,0 g
</t>
    </r>
  </si>
  <si>
    <t xml:space="preserve">CCDA Selective Medium (Campylobacter) </t>
  </si>
  <si>
    <t>PN-EN ISO 10272-1:2007/Ap1:2008</t>
  </si>
  <si>
    <t>Chromogenic Coliform Agar (CCA)</t>
  </si>
  <si>
    <t>PN-EN ISO 9308-1:2014-12+A1:2017-04</t>
  </si>
  <si>
    <t xml:space="preserve">CN-agar (Pseudomonas) </t>
  </si>
  <si>
    <t>PN-EN ISO 16266:2009</t>
  </si>
  <si>
    <t>Columbia agar + 5% krew barania</t>
  </si>
  <si>
    <t>PN-EN ISO 10272-1:2017-08</t>
  </si>
  <si>
    <t xml:space="preserve">Hektoen-agar </t>
  </si>
  <si>
    <t>3 miesiące od daty produkcji i min. 11 tygodni od daty dostawy</t>
  </si>
  <si>
    <t xml:space="preserve">Legionella BCYE- cys (bez cysteiny) </t>
  </si>
  <si>
    <t>PN-EN ISO 11731-2:2008; PN-EN ISO 11731:2017-08</t>
  </si>
  <si>
    <t xml:space="preserve">Legionella BCYE-α  (z cysteiną) </t>
  </si>
  <si>
    <t>Legionella GVPC</t>
  </si>
  <si>
    <t xml:space="preserve">MacConkey-agar (z fioletem krystalicznym) </t>
  </si>
  <si>
    <t>Mueller-Hinton agar</t>
  </si>
  <si>
    <t>Mueller-Hinton agar + 5% odwłókniona krew końska + 20mg/L beta-NAD</t>
  </si>
  <si>
    <t>5 tygodni</t>
  </si>
  <si>
    <t>do antybiogramu Campylobacter</t>
  </si>
  <si>
    <t>Podłoże Oxford</t>
  </si>
  <si>
    <t>PN EN ISO 11290-1:2017-07</t>
  </si>
  <si>
    <t xml:space="preserve">Podłoże Palcam </t>
  </si>
  <si>
    <t>Podłoże Wilson-Blaira</t>
  </si>
  <si>
    <t>21 dni od daty produkcji i min. 2,5 tyg. od daty dostawy</t>
  </si>
  <si>
    <t xml:space="preserve">Salmonella Shigella agar </t>
  </si>
  <si>
    <t xml:space="preserve">Slanetz-Bartley-agar </t>
  </si>
  <si>
    <t xml:space="preserve">Yersinia CIN  agar </t>
  </si>
  <si>
    <t>PN-EN ISO 10273:2005+Ap1:2005+Ap2:2006</t>
  </si>
  <si>
    <t xml:space="preserve"> Wysokość wylanego podłoża na płytkach 4 – 5 mm. W przypadku przejrzystych  pożywek na płytkach nie dopuszcza się występowania osadu, wytrąceń w podłożu. Każda płytka oznaczona czytelnym nadrukiem zawierającym informację: nazwa podłoża, seria, data ważności. Opakowanie zbiorcze (5, 10 lub 20 płytek) opatrzone etykietą, bezpośrednio na folii lub kartoniku zabezpieczającej pakiet, zawierającą nazwę podłoża, serię i datę ważności. Bezwzględnie wymaga się zgodności składów przedmiotu zamówienia z przytoczonymi normami.</t>
  </si>
  <si>
    <t>PAKIET 7 - GOTOWE PODŁOŻA MIKROBIOLOGICZNE PŁYNNE (PROBÓWKI, BUTELKI, WORKI)</t>
  </si>
  <si>
    <t>Bulion Frasera  (poj. 10 ml)</t>
  </si>
  <si>
    <t>Bulion Mueller-Kauffmana z nowobiocyną (MKTTn) (poj. 10ml)</t>
  </si>
  <si>
    <t>Bulion pół-Frasera  (poj. 225 ml)</t>
  </si>
  <si>
    <t>Bulion Rappaport-Vassiliadis z soją (RVS) (poj. 10 ml)</t>
  </si>
  <si>
    <t>Bulion z kwaśnym seleninem sodu (SF-bulion) (poj. 5ml)</t>
  </si>
  <si>
    <t>Zbuforowana woda peptonowa (worki 2 x 5 l)</t>
  </si>
  <si>
    <t>l</t>
  </si>
  <si>
    <t>przechowywanie w temperaturze pokojowej</t>
  </si>
  <si>
    <t xml:space="preserve"> Każda probówka, butelka oznaczona czytelnym, trwałym nadrukiem zawierającym informację: nazwa podłoża, seria, data ważności. Opakowanie zbiorcze (5, 10 lub 20 probówek) opatrzone etykietą, bezpośrednio na folii lub kartoniku zabezpieczającej pakiet, zawierającą nazwę podłoża, serię i datę ważności. Bezwzględnie wymaga się zgodności składów przedmiotu zamówienia z przytoczonymi normami. W przypadku podłoża przejrzystego nie dopuszcza się do wystąpienia osadów, wytrąceń i każdej zmiany wyglądu podłoża</t>
  </si>
  <si>
    <t>PAKIET 8 - WYMAZÓWKI DO POBIERANIA PRÓBEK</t>
  </si>
  <si>
    <t>Wymazówki z podłożem transportowym typu Stuart bez węgla</t>
  </si>
  <si>
    <t>PAKIET 9 - PODŁOŻE CHROMOGENNE DO SALMONELLA</t>
  </si>
  <si>
    <t>Podłoże chromogenne do izolacji i wstępnej identyfikacji Salmonella; zastosowanie w badanich próbek żywności, próbek klinicznych i środowiskowych</t>
  </si>
  <si>
    <r>
      <rPr>
        <sz val="11"/>
        <rFont val="Calibri"/>
        <family val="2"/>
        <charset val="238"/>
      </rPr>
      <t>Gotowe podłoże na płyce ø 90 mm; warunki inkubacji 18-24h, w 36</t>
    </r>
    <r>
      <rPr>
        <sz val="11"/>
        <rFont val="Symbol"/>
        <family val="1"/>
        <charset val="2"/>
      </rPr>
      <t>±</t>
    </r>
    <r>
      <rPr>
        <sz val="11"/>
        <rFont val="Calibri"/>
        <family val="2"/>
        <charset val="238"/>
      </rPr>
      <t>1</t>
    </r>
    <r>
      <rPr>
        <vertAlign val="superscript"/>
        <sz val="11"/>
        <rFont val="Calibri"/>
        <family val="2"/>
        <charset val="238"/>
      </rPr>
      <t>o</t>
    </r>
    <r>
      <rPr>
        <sz val="11"/>
        <rFont val="Calibri"/>
        <family val="2"/>
        <charset val="238"/>
      </rPr>
      <t>C; zahamowanie wzrostu Escherichia coli i Pseudomonas spp.;  kolonie Salmonella koloru fioletowego</t>
    </r>
    <r>
      <rPr>
        <sz val="11"/>
        <color rgb="FFFF0000"/>
        <rFont val="Calibri"/>
        <family val="2"/>
        <charset val="238"/>
      </rPr>
      <t xml:space="preserve"> </t>
    </r>
  </si>
  <si>
    <t xml:space="preserve">op. </t>
  </si>
  <si>
    <t>PAKIET 10 - AGAR TSC NA PŁYTKACH</t>
  </si>
  <si>
    <t>Agar TSC na płytkach</t>
  </si>
  <si>
    <t>PN EN ISO 14189:2016-10</t>
  </si>
  <si>
    <t>Gotowe podłoże na płyce ø 90 mm</t>
  </si>
  <si>
    <t>PAKIET 11 - PODŁOŻA DO CRONOBACTER</t>
  </si>
  <si>
    <t>Podłoże VP</t>
  </si>
  <si>
    <t>PN- EN ISO 22964:2017</t>
  </si>
  <si>
    <t>pepton 7g, glukoza-5g, wodorofosforan dipotasu-5g</t>
  </si>
  <si>
    <t>Suplement vankomycyna</t>
  </si>
  <si>
    <t xml:space="preserve">vankomycyna - 5 mg; </t>
  </si>
  <si>
    <t>PAKIET 12 - VIBRIO</t>
  </si>
  <si>
    <t xml:space="preserve">TCBS agar Vibrio </t>
  </si>
  <si>
    <t>Pakiet 13 - PODŁOŻE PRESTONA, SUPLEMENT DO PODŁOŻA PRESTONA</t>
  </si>
  <si>
    <t>Bulion Preston baza</t>
  </si>
  <si>
    <t>PN EN ISO 10272 - 1:2017-08</t>
  </si>
  <si>
    <t xml:space="preserve">Odwłókniona, jałowa, hemolizowana krew końska </t>
  </si>
  <si>
    <t>PAKIET 14 - ALOA NA PŁYTKACH ŚREDNICA 140 MM</t>
  </si>
  <si>
    <t xml:space="preserve">ALOA agar średnica płytki 140 mm </t>
  </si>
  <si>
    <t>PAKIET 15 - PODŁOŻA GOTOWE W PROBÓWKACH DO DIAGNOSTYKI BIOCHEMICZNEJ</t>
  </si>
  <si>
    <t>10% laktoza pod parafiną</t>
  </si>
  <si>
    <t>wysokość probówki 7-8 cm, szerokość wewnętrzna probówki 10-11 mm, wysokość podłoża wraz z parafiną - 3,5-4 cm, probówka plastikowa z PP lub PS, przeźroczysta, korek wciskany, nie może być zakręcany</t>
  </si>
  <si>
    <t>Bulion z malonianem sodu</t>
  </si>
  <si>
    <t>wysokość probówki 7-8 cm, szerokość wewnętrzna 10-11mm, wysokość podłoża 3,5-4 cm, probówka plastikowa, z PP lub PS, przeźroczysta, korek wciskany, nie może być zakręcany</t>
  </si>
  <si>
    <t>Bulion z mocznikiem według Christensena</t>
  </si>
  <si>
    <t>Falkowa podłoże z lizyną pod parafiną</t>
  </si>
  <si>
    <t>wysokość probówki 7-8 cm, szerokość wewnętrzna 10-11mm, wysokość podłoża 3,5-4 cm wraz z parafiną, probówka plastikowa, z PP lub PS, przeźroczysta, korek wciskany, nie może być zakręcany</t>
  </si>
  <si>
    <t>Falkowa podłoże z ornityną pod parafiną</t>
  </si>
  <si>
    <t>wysokość probówki 7-8 cm, szerokość wewnętrzna 10-11mm, wysokość podłoża 3,5-4 cm z parafiną, probówka plastikowa, z PP lub PS, przeźroczysta, korek wciskany, nie może być zakręcany</t>
  </si>
  <si>
    <t>Podłoże Falkowa kontrolne pod parafiną</t>
  </si>
  <si>
    <t>Podłoże Falkowa z argininą pod parafiną</t>
  </si>
  <si>
    <t>Podłoże Kligler agar (skos)</t>
  </si>
  <si>
    <t>wysokość probówki 10-11 cm, szerokość wewnętrzna probówki 13-14 mm, wysokość słupka podłoża 2,5-3 cm, wysokość skosu - 2,5-3 cm, probówka plastikowa z PP lub PS, przeźroczysta, korek wciskany, nie może być zakręcany</t>
  </si>
  <si>
    <t>Podłoże tryptonowo - tryptofanowe do wykrywania indolu</t>
  </si>
  <si>
    <t>skład: enzymatyczny hydrolizat kazieny - 10g, chlorek sodu - 5g, DL-tryptofan - 1g, wysokość probówki 7-8 cm, szerokość wewnętrzna 10-11mm, wysokość podłoża 3,5-4 cm, probówka plastikowa, z PP lub PS, przeźroczysta, korek wciskany, nie może być zakręcany</t>
  </si>
  <si>
    <t>Staphylococcus aureus ATCC 25923</t>
  </si>
  <si>
    <t>Campylobater jejuni ATCC 29428</t>
  </si>
  <si>
    <t>Citrobacter freundii ATCC 43864</t>
  </si>
  <si>
    <t>Legionella pneumophila ATCC 33152</t>
  </si>
  <si>
    <t>Shigella sonnei ATCC 25931</t>
  </si>
  <si>
    <t>Campylobacter lari ATCC 35221</t>
  </si>
  <si>
    <t xml:space="preserve">Staphylococcus epidermidis   ATTC 12228 </t>
  </si>
  <si>
    <t>WDCM 00036</t>
  </si>
  <si>
    <t xml:space="preserve">Pseudomonas aeruginosa       ATTC 27853 </t>
  </si>
  <si>
    <t>WDCM 00025</t>
  </si>
  <si>
    <t xml:space="preserve">Listeria monocytogenes           ATTC 35152 </t>
  </si>
  <si>
    <t>WDCM 00109</t>
  </si>
  <si>
    <t xml:space="preserve">Legionella pneumophila          ATTC 33156 </t>
  </si>
  <si>
    <t>WDCM 00180</t>
  </si>
  <si>
    <t>WDCM 00106</t>
  </si>
  <si>
    <t>Staphylococcus aureus ATCC 29213</t>
  </si>
  <si>
    <t>WDCM 00131</t>
  </si>
  <si>
    <t>Candida albicans ATCC 10231</t>
  </si>
  <si>
    <t>WDCM 00054</t>
  </si>
  <si>
    <t>Sysytem do przechowywania szczepów - Viabank</t>
  </si>
  <si>
    <t>20 m-cy</t>
  </si>
  <si>
    <t>Sterylne fiolki o pojemności 2 ml zawierające 20 - 25 perełek; perełki umieszczone w płynie konserwującym umożliwiającym optymalne warunki podczas przechowywania w temperaturze -70°C. 80 fiolek w opakowaniu.</t>
  </si>
  <si>
    <t>Wymagane są: preparaty komórek drobnoustrojów pochodzących do 3 pasażu szczepu wzorcowego z kolekcji ATCC, NCTC</t>
  </si>
  <si>
    <t>Gąbka do wymazów zwilżona buforem fosforanowym z neutralizatorami + sterylne woreczki</t>
  </si>
  <si>
    <t xml:space="preserve"> celulozowe gąbki do wymazów  zwilżone buforem fosforanowym z neutralizatorami wraz ze sterylnymi, zamykanymi woreczkami</t>
  </si>
  <si>
    <t xml:space="preserve">ŁĄCZNIE PAKIETY </t>
  </si>
  <si>
    <t>WDCM 0034</t>
  </si>
  <si>
    <t>WDCM 00156</t>
  </si>
  <si>
    <t>WDCM 0006</t>
  </si>
  <si>
    <t>WDCM 00107</t>
  </si>
  <si>
    <t>WDCM 00204</t>
  </si>
  <si>
    <t>skład: hydrolizat kazeiny 2,5g, hydrolizat tkanek zwierzęcych 2,5g, laktoza 4g, fosforan sodu 10g, selenin sodu 4g. Probówki plastikowe po 5 ml podłoża, oznaczone etykietą informacyjną znajdującą się na środku probówki lub oznaczoną trwałym nadrukiem informacyjnym umieszczonym wzdłuż probówki (nie etykietą) zawierającym nazwę skróconą podłoża, nr kat., nr serii, datę ważności, nazwę producenta,  wysokość probówki 96- 110 mm (bez korka),  szerokość probówki wewnętrzna przy wlewie 15 mm - nie mniej , nie więcej niż 16 mm z wciskanym korkiem, nie dopuszcza się probówek zakręcanych, do oferty należy dołączyć probówkę oklejoną etykietą lub oznaczoną trwałym nadrukiem informacyjnym umieszczonym wzdłuż probówki (nie etykietą) zawierającym nazwę skróconą podłoża, nr kat., nr serii, datę ważności, nazwę producenta, w której konfekcjonowane będzie podłoże przez cały okres obowiązywania umowy.  Podłoże klarowne, przezroczyste bez wytrącania składników, bez zmiany zabarwienia, konsystencji. Próbka nie podlega zwrotowi.</t>
  </si>
  <si>
    <t>emulsja jajeczna zawierająca polimyksynę B (105UI), która będzie dodawana do bazy Certyfikaty jakości do każdej dostarczonej pozycji. W przypadku gdy producent jest inny niż dostawca należy dostarczyć certyfikat producenta.Możliwość dostarczenia wymaganej dokumentacji wraz z pierwszą dostawą, w formie zbindowanej książki.</t>
  </si>
  <si>
    <t>Certyfikaty jakości do każdej dostarczonej pozycji. W przypadku gdy producent jest inny niż dostawca należy dostarczyć certyfikat producenta.Możliwość dostarczenia wymaganej dokumentacji wraz z pierwszą dostawą, w formie zbindowanej książki.</t>
  </si>
  <si>
    <r>
      <t xml:space="preserve">Skład w g/l: pepton kazeinowy 5,00; agar 20,0 ; chloramfenikol 0,50; tween 5,00; pepton mięsny 5,00; glukoza 40,00; lecytyna 0,70]
lub Skład podłoża w g/l: Pepton kazeinowy 5,0 g   Gentamycyna 0,05 g; Pepton mięsny 5,0 g; Agar 15,0 g; Glukoza 40,0 g; Tween 80 5,0 g; Lecytyna 0,7 g; Chloramfenikol 0,05 g </t>
    </r>
    <r>
      <rPr>
        <b/>
        <sz val="11"/>
        <rFont val="Calibri"/>
        <family val="2"/>
        <charset val="238"/>
      </rPr>
      <t xml:space="preserve">lub </t>
    </r>
    <r>
      <rPr>
        <sz val="11"/>
        <rFont val="Calibri"/>
        <family val="2"/>
        <charset val="238"/>
      </rPr>
      <t xml:space="preserve">
Peptomycol 10.0,Glucose 40.0,Agar 15.0,Sodium Phosphate Bibasic 0.4,Lecithin 0.03,L- Histidine 0.01,Sodium Thiosulphate 0.078,Tween 80 0.3, Chloramphenicol 0.5 - możliwe przeliczenie zapotrzebowania w przypadku pojemności op. jednostkowego 20 szt.
</t>
    </r>
  </si>
  <si>
    <t>Legionella anisa DSM 17627/ ATCC 35292</t>
  </si>
  <si>
    <t xml:space="preserve"> Aerococcus viridans ATCC 11563</t>
  </si>
  <si>
    <t>WDCM 00061</t>
  </si>
  <si>
    <t xml:space="preserve"> Pseudomonas fluorescens ATCC 11563</t>
  </si>
  <si>
    <t>WDCM 00115</t>
  </si>
  <si>
    <t>Klebsiella aerogenes ATCC 13048</t>
  </si>
  <si>
    <t>WDCM 00175</t>
  </si>
  <si>
    <t>Klebsiella pneumoniae ATCC 13883</t>
  </si>
  <si>
    <t>WDCM 00097</t>
  </si>
  <si>
    <t>Shigella sonnei ATCC 29930</t>
  </si>
  <si>
    <t>WDCM 00127</t>
  </si>
  <si>
    <t>Shigella flexneri ATCC 29903 / DSM 4782</t>
  </si>
  <si>
    <t>WDCM 00125</t>
  </si>
  <si>
    <t>Proteus mirabilis ATCC2 29906</t>
  </si>
  <si>
    <t>WDCM 00023</t>
  </si>
  <si>
    <t>PAKIET 17 - SZCZEPY WZORCOWE</t>
  </si>
  <si>
    <t>PAKIET 18 - GĄBKI DO WYMAZÓW</t>
  </si>
  <si>
    <t xml:space="preserve">skład: pepton A - 1g, chlorek sodu - 8,5g, lecytyna - 3g, Tween 80 - 30g, tiosiarczan sodu - 5g, L-histydyna - 1g, saponina - 30g  </t>
  </si>
  <si>
    <t>Roztwór neutralizujący do wymazów sanitarnych w butelkach po 100ml</t>
  </si>
  <si>
    <t>PN ISO 18593:2005</t>
  </si>
  <si>
    <t>PAKIET 16 - ROZTWÓR NEUTRALIZUJĄCY DO WYMAZÓW SANITARNYCH</t>
  </si>
  <si>
    <t xml:space="preserve"> Każda probówka, butelka oznaczona czytelnym, trwałym nadrukiem zawierającym informację: nazwa podłoża, seria, data ważności. Bezwzględnie wymaga się zgodności składów przedmiotu zamówienia z przytoczoną normą.</t>
  </si>
  <si>
    <t>24 m-ce od daty dostawy</t>
  </si>
  <si>
    <t xml:space="preserve">Wymazówka wiskozowa lub z flokowanego nylonu/bawełniana/sztuczny jedwab na trzonku polistyrenowym z odłamywanym końcem,  pakowana sterylnie w probówce lub tubce, do pobierania wymazów sanitarnych z powierzchni </t>
  </si>
  <si>
    <t>sterylna wymazówka wiskozowa lub z flokowanego nylonu/bawełniana/sztuczny jedwab z plastikowym patyczkiem 130 - 150 mm, probówka z okrągłym dnem bądź zgrzewana</t>
  </si>
  <si>
    <t>Roztwór neutralizujący do wymazów sanitarnych w probówkach po 9ml lub 10 ml</t>
  </si>
  <si>
    <t xml:space="preserve">Producent powinien posiadać certyfikat ISO 9001, którego kopię należy dołączyć do oferty.  Do każdej dostarczonej pozycji należy dołączyć karty metodyki podłóż, karty charakterystyk substancji niebezpiecznych (jeśli dotyczy) oraz certyfikat jakości zgodny z obowiązującymi normami zawierający: serię i datę ważności, skład podłoża i wartość pH oraz wyniki ogólnej i szczegółowej (mikrobiologicznej) kontroli podłoża w języku polskim. Charakterystyka mikrobiologiczna powinna zawierać żyzność, selektywność podłoża wyrażoną liczbowo oraz specyficzność (opis morfologii koloni), skontrolowaną przy użyciu szczepów wzorcowych z kolekcji WDCM zgodnie z przytoczonymi w SWZ normami metodycznymi/wytycznymi lub zgodnie z normą ISO 11133. W przypadku gdy producent jest inny niż dostawca należy dostarczyć certyfikat podłoża pochodzący od producenta.  Certyfikat jakości do podłoży Producent/Wykonawca udostępniania na swojej stronie internetowej, w tym dla zaoferowanych zamienników.Możliwość dostarczenia wymaganej dokumentacji wraz z pierwszą dostawą, w formie zbindowanej książki. Nie dopuszcza się zmiany specyfikacji pożywek w trakcie trwania umowy. Nie dopuszcza się dostaw z uszkodzonymi opakowaniami.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</si>
</sst>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family val="2"/>
      <charset val="238"/>
      <scheme val="minor"/>
    </font>
    <font>
      <b/>
      <sz val="11"/>
      <color theme="1"/>
      <name val="Calibri"/>
      <family val="2"/>
      <charset val="238"/>
      <scheme val="minor"/>
    </font>
    <font>
      <b/>
      <sz val="12"/>
      <name val="Calibri"/>
      <family val="2"/>
      <charset val="238"/>
    </font>
    <font>
      <sz val="11"/>
      <name val="Calibri"/>
      <family val="2"/>
      <charset val="238"/>
    </font>
    <font>
      <b/>
      <sz val="14"/>
      <name val="Calibri"/>
      <family val="2"/>
      <charset val="238"/>
    </font>
    <font>
      <sz val="12"/>
      <name val="Calibri"/>
      <family val="2"/>
      <charset val="238"/>
    </font>
    <font>
      <sz val="11"/>
      <name val="Calibri"/>
      <family val="2"/>
      <charset val="238"/>
      <scheme val="minor"/>
    </font>
    <font>
      <sz val="11"/>
      <color rgb="FFFF0000"/>
      <name val="Calibri"/>
      <family val="2"/>
      <charset val="238"/>
    </font>
    <font>
      <b/>
      <sz val="14"/>
      <color rgb="FFFF0000"/>
      <name val="Calibri"/>
      <family val="2"/>
      <charset val="238"/>
    </font>
    <font>
      <b/>
      <sz val="14"/>
      <color theme="1"/>
      <name val="Calibri"/>
      <family val="2"/>
      <charset val="238"/>
      <scheme val="minor"/>
    </font>
    <font>
      <sz val="12"/>
      <color theme="1"/>
      <name val="Calibri"/>
      <family val="2"/>
      <charset val="238"/>
      <scheme val="minor"/>
    </font>
    <font>
      <sz val="11"/>
      <color indexed="8"/>
      <name val="Calibri"/>
      <family val="2"/>
      <charset val="238"/>
    </font>
    <font>
      <b/>
      <sz val="14"/>
      <color rgb="FFFF0000"/>
      <name val="Calibri"/>
      <family val="2"/>
      <charset val="238"/>
      <scheme val="minor"/>
    </font>
    <font>
      <b/>
      <sz val="14"/>
      <name val="Calibri"/>
      <family val="2"/>
      <charset val="238"/>
      <scheme val="minor"/>
    </font>
    <font>
      <b/>
      <sz val="12"/>
      <name val="Calibri"/>
      <family val="2"/>
      <charset val="238"/>
      <scheme val="minor"/>
    </font>
    <font>
      <b/>
      <sz val="12"/>
      <color rgb="FFFF0000"/>
      <name val="Calibri"/>
      <family val="2"/>
      <charset val="238"/>
      <scheme val="minor"/>
    </font>
    <font>
      <b/>
      <sz val="14"/>
      <name val="Symbol"/>
      <family val="1"/>
      <charset val="2"/>
    </font>
    <font>
      <b/>
      <sz val="11"/>
      <name val="Calibri"/>
      <family val="2"/>
      <charset val="238"/>
    </font>
    <font>
      <b/>
      <sz val="11"/>
      <name val="Calibri"/>
      <family val="2"/>
      <charset val="238"/>
      <scheme val="minor"/>
    </font>
    <font>
      <sz val="11"/>
      <name val="Symbol"/>
      <family val="1"/>
      <charset val="2"/>
    </font>
    <font>
      <vertAlign val="superscript"/>
      <sz val="11"/>
      <name val="Calibri"/>
      <family val="2"/>
      <charset val="238"/>
    </font>
    <font>
      <sz val="12"/>
      <color theme="1"/>
      <name val="Times New Roman"/>
      <family val="1"/>
      <charset val="238"/>
    </font>
    <font>
      <b/>
      <sz val="16"/>
      <color rgb="FFFF0000"/>
      <name val="Calibri"/>
      <family val="2"/>
      <charset val="238"/>
    </font>
    <font>
      <b/>
      <sz val="16"/>
      <name val="Calibri"/>
      <family val="2"/>
      <charset val="238"/>
    </font>
    <font>
      <sz val="14"/>
      <color theme="1"/>
      <name val="Calibri"/>
      <family val="2"/>
      <charset val="238"/>
      <scheme val="minor"/>
    </font>
    <font>
      <sz val="11"/>
      <color theme="1"/>
      <name val="Calibri "/>
      <charset val="238"/>
    </font>
    <font>
      <sz val="11"/>
      <name val="Calibri "/>
      <charset val="238"/>
    </font>
  </fonts>
  <fills count="13">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31"/>
        <bgColor indexed="64"/>
      </patternFill>
    </fill>
    <fill>
      <patternFill patternType="solid">
        <fgColor indexed="46"/>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CCCCFF"/>
        <bgColor indexed="64"/>
      </patternFill>
    </fill>
    <fill>
      <patternFill patternType="solid">
        <fgColor rgb="FFCC99FF"/>
        <bgColor indexed="64"/>
      </patternFill>
    </fill>
    <fill>
      <patternFill patternType="solid">
        <fgColor rgb="FFFFFF00"/>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46">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3" fillId="0" borderId="0" xfId="0" applyFont="1" applyFill="1" applyAlignment="1"/>
    <xf numFmtId="0" fontId="1" fillId="2"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2" fontId="3" fillId="0" borderId="2" xfId="0" applyNumberFormat="1" applyFont="1" applyBorder="1" applyAlignment="1">
      <alignment horizontal="center" vertical="center" wrapText="1"/>
    </xf>
    <xf numFmtId="2" fontId="6" fillId="0" borderId="5" xfId="0" applyNumberFormat="1" applyFont="1" applyBorder="1" applyAlignment="1">
      <alignment horizontal="center" vertical="center"/>
    </xf>
    <xf numFmtId="0" fontId="6" fillId="0" borderId="1" xfId="0" applyNumberFormat="1" applyFont="1" applyBorder="1" applyAlignment="1">
      <alignment horizontal="center" vertical="center"/>
    </xf>
    <xf numFmtId="0" fontId="2" fillId="5" borderId="1" xfId="0" applyFont="1" applyFill="1" applyBorder="1" applyAlignment="1">
      <alignment horizontal="center" vertical="center"/>
    </xf>
    <xf numFmtId="0" fontId="5" fillId="0" borderId="1" xfId="0" applyFont="1" applyBorder="1" applyAlignment="1">
      <alignment horizontal="center" vertical="center"/>
    </xf>
    <xf numFmtId="2" fontId="3" fillId="0" borderId="2" xfId="0" applyNumberFormat="1" applyFont="1" applyBorder="1" applyAlignment="1">
      <alignment horizontal="center" vertical="center"/>
    </xf>
    <xf numFmtId="0" fontId="3" fillId="0" borderId="2" xfId="0" applyFont="1" applyBorder="1" applyAlignment="1">
      <alignment horizontal="left" vertical="center" wrapText="1"/>
    </xf>
    <xf numFmtId="0" fontId="6" fillId="0" borderId="5" xfId="0" applyNumberFormat="1" applyFont="1" applyBorder="1" applyAlignment="1">
      <alignment horizontal="center" vertical="center"/>
    </xf>
    <xf numFmtId="0" fontId="0" fillId="7" borderId="0" xfId="0" applyFill="1"/>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1" xfId="0" applyNumberFormat="1" applyBorder="1" applyAlignment="1">
      <alignment horizontal="center" vertical="center"/>
    </xf>
    <xf numFmtId="0" fontId="6" fillId="0" borderId="0" xfId="0" applyFont="1"/>
    <xf numFmtId="0" fontId="5" fillId="0" borderId="1" xfId="0" applyFont="1" applyFill="1" applyBorder="1" applyAlignment="1">
      <alignment horizontal="center" vertical="center"/>
    </xf>
    <xf numFmtId="0" fontId="5" fillId="9" borderId="1"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2" fontId="3"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7" borderId="0" xfId="0" applyFont="1" applyFill="1"/>
    <xf numFmtId="0" fontId="6" fillId="8" borderId="0" xfId="0" applyFont="1" applyFill="1"/>
    <xf numFmtId="0" fontId="3" fillId="7" borderId="1" xfId="0" applyFont="1" applyFill="1" applyBorder="1" applyAlignment="1">
      <alignment horizontal="left" vertical="center" wrapText="1"/>
    </xf>
    <xf numFmtId="2" fontId="3" fillId="7" borderId="2" xfId="0" applyNumberFormat="1" applyFont="1" applyFill="1" applyBorder="1" applyAlignment="1">
      <alignment horizontal="center" vertical="center"/>
    </xf>
    <xf numFmtId="0" fontId="6" fillId="7" borderId="1" xfId="0" applyNumberFormat="1" applyFont="1" applyFill="1" applyBorder="1" applyAlignment="1">
      <alignment horizontal="center" vertical="center"/>
    </xf>
    <xf numFmtId="0" fontId="3" fillId="0" borderId="5" xfId="0" applyFont="1" applyBorder="1" applyAlignment="1">
      <alignment horizontal="left" vertical="center" wrapText="1"/>
    </xf>
    <xf numFmtId="0" fontId="1" fillId="7" borderId="0" xfId="0" applyFont="1" applyFill="1" applyBorder="1" applyAlignment="1">
      <alignment horizontal="center" vertical="center"/>
    </xf>
    <xf numFmtId="2" fontId="9" fillId="2" borderId="5" xfId="0" applyNumberFormat="1" applyFont="1" applyFill="1" applyBorder="1" applyAlignment="1">
      <alignment horizontal="center" vertical="center"/>
    </xf>
    <xf numFmtId="2" fontId="9" fillId="11" borderId="6" xfId="0" applyNumberFormat="1" applyFont="1" applyFill="1" applyBorder="1" applyAlignment="1">
      <alignment horizontal="center" vertical="center"/>
    </xf>
    <xf numFmtId="0" fontId="9" fillId="0" borderId="5" xfId="0" applyNumberFormat="1" applyFont="1" applyFill="1" applyBorder="1" applyAlignment="1">
      <alignment horizontal="center" vertical="center"/>
    </xf>
    <xf numFmtId="2" fontId="9" fillId="11" borderId="5" xfId="0" applyNumberFormat="1" applyFont="1" applyFill="1" applyBorder="1" applyAlignment="1">
      <alignment horizontal="center" vertical="center"/>
    </xf>
    <xf numFmtId="0" fontId="1" fillId="2" borderId="5" xfId="0" applyFont="1" applyFill="1" applyBorder="1" applyAlignment="1">
      <alignment horizontal="center" vertical="center"/>
    </xf>
    <xf numFmtId="2" fontId="0" fillId="0" borderId="1" xfId="0" applyNumberFormat="1" applyBorder="1" applyAlignment="1">
      <alignment horizontal="center" vertical="center"/>
    </xf>
    <xf numFmtId="0" fontId="10" fillId="4" borderId="1" xfId="0" applyFont="1" applyFill="1" applyBorder="1" applyAlignment="1">
      <alignment horizontal="left" vertical="center"/>
    </xf>
    <xf numFmtId="0" fontId="10" fillId="4" borderId="1" xfId="0" applyFont="1" applyFill="1" applyBorder="1"/>
    <xf numFmtId="0" fontId="0" fillId="0" borderId="1" xfId="0" applyBorder="1"/>
    <xf numFmtId="2" fontId="0" fillId="0" borderId="2" xfId="0" applyNumberFormat="1" applyBorder="1" applyAlignment="1">
      <alignment horizontal="center" vertical="center"/>
    </xf>
    <xf numFmtId="0" fontId="5" fillId="9" borderId="1" xfId="0" applyFont="1" applyFill="1" applyBorder="1" applyAlignment="1"/>
    <xf numFmtId="0" fontId="2" fillId="10"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5" xfId="0" applyFont="1" applyFill="1" applyBorder="1" applyAlignment="1">
      <alignment horizontal="center" vertical="center" wrapText="1"/>
    </xf>
    <xf numFmtId="0" fontId="11" fillId="7" borderId="1" xfId="0" applyFont="1" applyFill="1" applyBorder="1" applyAlignment="1">
      <alignment horizontal="left" vertical="center" wrapText="1"/>
    </xf>
    <xf numFmtId="0" fontId="0" fillId="0" borderId="0" xfId="0" applyFill="1"/>
    <xf numFmtId="0" fontId="0" fillId="11" borderId="0" xfId="0" applyFill="1"/>
    <xf numFmtId="2" fontId="6" fillId="0" borderId="1" xfId="0" applyNumberFormat="1" applyFont="1" applyBorder="1" applyAlignment="1">
      <alignment horizontal="center" vertical="center"/>
    </xf>
    <xf numFmtId="0" fontId="5" fillId="9" borderId="1" xfId="0" applyFont="1" applyFill="1" applyBorder="1" applyAlignment="1">
      <alignment horizontal="left" vertical="center"/>
    </xf>
    <xf numFmtId="0" fontId="5" fillId="7"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xf>
    <xf numFmtId="2" fontId="9" fillId="11" borderId="3"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2" fontId="9" fillId="11" borderId="1" xfId="0" applyNumberFormat="1" applyFont="1" applyFill="1" applyBorder="1" applyAlignment="1">
      <alignment horizontal="center" vertical="center"/>
    </xf>
    <xf numFmtId="2" fontId="0" fillId="0" borderId="5" xfId="0" applyNumberFormat="1" applyBorder="1" applyAlignment="1">
      <alignment horizontal="center" vertical="center"/>
    </xf>
    <xf numFmtId="0" fontId="5" fillId="4" borderId="8" xfId="0" applyFont="1" applyFill="1" applyBorder="1" applyAlignment="1">
      <alignment horizontal="left" vertical="center" wrapText="1"/>
    </xf>
    <xf numFmtId="0" fontId="2" fillId="5" borderId="8"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Border="1" applyAlignment="1">
      <alignment horizontal="center" vertical="center"/>
    </xf>
    <xf numFmtId="0" fontId="3" fillId="0" borderId="8" xfId="0" applyFont="1" applyBorder="1" applyAlignment="1">
      <alignment horizontal="left" vertical="center" wrapText="1"/>
    </xf>
    <xf numFmtId="2" fontId="3" fillId="0" borderId="9" xfId="0" applyNumberFormat="1" applyFont="1" applyBorder="1" applyAlignment="1">
      <alignment horizontal="center" vertical="center"/>
    </xf>
    <xf numFmtId="0" fontId="2" fillId="10" borderId="8" xfId="0" applyFont="1" applyFill="1" applyBorder="1" applyAlignment="1">
      <alignment horizontal="center" vertical="center"/>
    </xf>
    <xf numFmtId="0" fontId="5" fillId="7" borderId="8" xfId="0" applyFont="1" applyFill="1" applyBorder="1" applyAlignment="1">
      <alignment horizontal="center" vertical="center"/>
    </xf>
    <xf numFmtId="0" fontId="3" fillId="7" borderId="8" xfId="0" applyFont="1" applyFill="1" applyBorder="1" applyAlignment="1">
      <alignment horizontal="left" vertical="center" wrapText="1"/>
    </xf>
    <xf numFmtId="2" fontId="3" fillId="7" borderId="9" xfId="0" applyNumberFormat="1" applyFont="1" applyFill="1" applyBorder="1" applyAlignment="1">
      <alignment horizontal="center" vertical="center"/>
    </xf>
    <xf numFmtId="0" fontId="14" fillId="11" borderId="1" xfId="0" applyFont="1" applyFill="1" applyBorder="1" applyAlignment="1">
      <alignment horizontal="center" vertical="center"/>
    </xf>
    <xf numFmtId="0" fontId="5" fillId="0" borderId="1" xfId="0" applyFont="1" applyFill="1" applyBorder="1" applyAlignment="1">
      <alignment horizontal="left" vertical="center" wrapText="1"/>
    </xf>
    <xf numFmtId="2" fontId="3" fillId="0" borderId="2" xfId="0" applyNumberFormat="1" applyFont="1" applyFill="1" applyBorder="1" applyAlignment="1">
      <alignment horizontal="center" vertical="center"/>
    </xf>
    <xf numFmtId="0" fontId="9" fillId="7"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0" fontId="5" fillId="4" borderId="5" xfId="0" applyFont="1" applyFill="1" applyBorder="1" applyAlignment="1">
      <alignment horizontal="left" vertical="center" wrapText="1"/>
    </xf>
    <xf numFmtId="0" fontId="10" fillId="4" borderId="5" xfId="0" applyFont="1" applyFill="1" applyBorder="1"/>
    <xf numFmtId="0" fontId="2" fillId="5" borderId="5" xfId="0" applyFont="1" applyFill="1" applyBorder="1" applyAlignment="1">
      <alignment horizontal="center" vertical="center"/>
    </xf>
    <xf numFmtId="0" fontId="5" fillId="0" borderId="5" xfId="0" applyFont="1" applyBorder="1" applyAlignment="1">
      <alignment horizontal="center" vertical="center"/>
    </xf>
    <xf numFmtId="0" fontId="2" fillId="6" borderId="5" xfId="0" applyFont="1" applyFill="1" applyBorder="1" applyAlignment="1">
      <alignment horizontal="center" vertical="center"/>
    </xf>
    <xf numFmtId="0" fontId="7" fillId="0" borderId="5" xfId="0" applyFont="1" applyBorder="1" applyAlignment="1">
      <alignment horizontal="left" vertical="center" wrapText="1"/>
    </xf>
    <xf numFmtId="0" fontId="17" fillId="0" borderId="1" xfId="0" applyFont="1" applyBorder="1" applyAlignment="1">
      <alignment horizontal="center" vertical="center"/>
    </xf>
    <xf numFmtId="2" fontId="17" fillId="0" borderId="1" xfId="0" applyNumberFormat="1" applyFont="1" applyBorder="1" applyAlignment="1">
      <alignment horizontal="center" vertical="center"/>
    </xf>
    <xf numFmtId="0" fontId="5" fillId="4" borderId="10" xfId="0" applyFont="1" applyFill="1" applyBorder="1" applyAlignment="1"/>
    <xf numFmtId="0" fontId="5" fillId="0" borderId="8" xfId="0" applyNumberFormat="1" applyFont="1" applyBorder="1" applyAlignment="1">
      <alignment horizontal="center" vertical="center"/>
    </xf>
    <xf numFmtId="2" fontId="3" fillId="0" borderId="8" xfId="0" applyNumberFormat="1" applyFont="1" applyBorder="1" applyAlignment="1">
      <alignment horizontal="center" vertical="center"/>
    </xf>
    <xf numFmtId="0" fontId="18" fillId="0" borderId="8" xfId="0" applyFont="1" applyBorder="1" applyAlignment="1">
      <alignment horizontal="center" vertical="center"/>
    </xf>
    <xf numFmtId="0" fontId="6" fillId="0" borderId="0" xfId="0" applyFont="1" applyFill="1" applyAlignment="1">
      <alignment vertical="center" wrapText="1"/>
    </xf>
    <xf numFmtId="2" fontId="4" fillId="11" borderId="1" xfId="0" applyNumberFormat="1" applyFont="1" applyFill="1" applyBorder="1" applyAlignment="1">
      <alignment horizontal="center" vertical="center"/>
    </xf>
    <xf numFmtId="2" fontId="4" fillId="11" borderId="3" xfId="0" applyNumberFormat="1" applyFont="1" applyFill="1" applyBorder="1" applyAlignment="1">
      <alignment horizontal="center" vertical="center"/>
    </xf>
    <xf numFmtId="0" fontId="13" fillId="0" borderId="1" xfId="0" applyFont="1" applyFill="1" applyBorder="1" applyAlignment="1">
      <alignment horizontal="center" vertical="center"/>
    </xf>
    <xf numFmtId="2" fontId="4" fillId="11" borderId="4" xfId="0" applyNumberFormat="1" applyFont="1"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5" fillId="4" borderId="4" xfId="0" applyFont="1" applyFill="1" applyBorder="1" applyAlignment="1">
      <alignment horizontal="left" vertical="center" wrapText="1"/>
    </xf>
    <xf numFmtId="0" fontId="5" fillId="4" borderId="4" xfId="0" applyFont="1" applyFill="1" applyBorder="1" applyAlignment="1"/>
    <xf numFmtId="0" fontId="9" fillId="0" borderId="1" xfId="0" applyFont="1" applyFill="1" applyBorder="1" applyAlignment="1">
      <alignment horizontal="center" vertical="center"/>
    </xf>
    <xf numFmtId="2" fontId="3" fillId="0" borderId="5" xfId="0" applyNumberFormat="1" applyFont="1" applyBorder="1" applyAlignment="1">
      <alignment horizontal="center" vertical="center"/>
    </xf>
    <xf numFmtId="0" fontId="0" fillId="0" borderId="5" xfId="0" applyBorder="1" applyAlignment="1">
      <alignment horizontal="center" vertical="center"/>
    </xf>
    <xf numFmtId="0" fontId="5" fillId="4" borderId="1" xfId="0" applyFont="1" applyFill="1" applyBorder="1" applyAlignment="1"/>
    <xf numFmtId="0" fontId="5" fillId="4" borderId="10" xfId="0" applyFont="1" applyFill="1" applyBorder="1" applyAlignment="1">
      <alignment horizontal="left" vertical="center" wrapText="1"/>
    </xf>
    <xf numFmtId="2" fontId="4" fillId="11" borderId="8" xfId="0" applyNumberFormat="1" applyFont="1" applyFill="1" applyBorder="1" applyAlignment="1">
      <alignment horizontal="center" vertical="center"/>
    </xf>
    <xf numFmtId="0" fontId="9" fillId="0" borderId="8" xfId="0" applyFont="1" applyFill="1" applyBorder="1" applyAlignment="1">
      <alignment horizontal="center" vertical="center"/>
    </xf>
    <xf numFmtId="2" fontId="9" fillId="11" borderId="8" xfId="0" applyNumberFormat="1" applyFont="1" applyFill="1" applyBorder="1" applyAlignment="1">
      <alignment horizontal="center" vertical="center"/>
    </xf>
    <xf numFmtId="0" fontId="5" fillId="4" borderId="5" xfId="0" applyFont="1" applyFill="1" applyBorder="1"/>
    <xf numFmtId="0" fontId="2" fillId="10" borderId="5" xfId="0" applyFont="1" applyFill="1" applyBorder="1" applyAlignment="1">
      <alignment horizontal="center" vertical="center"/>
    </xf>
    <xf numFmtId="0" fontId="0" fillId="0" borderId="5" xfId="0" applyBorder="1"/>
    <xf numFmtId="0" fontId="0" fillId="0" borderId="11" xfId="0" applyBorder="1" applyAlignment="1">
      <alignment horizontal="center" vertical="center"/>
    </xf>
    <xf numFmtId="0" fontId="18" fillId="2" borderId="1" xfId="0" applyFont="1" applyFill="1" applyBorder="1" applyAlignment="1">
      <alignment horizontal="center" vertical="center"/>
    </xf>
    <xf numFmtId="0" fontId="5" fillId="4" borderId="1" xfId="0" applyFont="1" applyFill="1" applyBorder="1" applyAlignment="1">
      <alignment wrapText="1"/>
    </xf>
    <xf numFmtId="0" fontId="7" fillId="0" borderId="1" xfId="0" applyFont="1" applyFill="1" applyBorder="1" applyAlignment="1">
      <alignment horizontal="left" vertical="center" wrapText="1"/>
    </xf>
    <xf numFmtId="0" fontId="1" fillId="0" borderId="3" xfId="0" applyFont="1" applyFill="1" applyBorder="1" applyAlignment="1">
      <alignment horizontal="center" vertical="center"/>
    </xf>
    <xf numFmtId="0" fontId="1" fillId="11" borderId="0" xfId="0" applyFont="1" applyFill="1" applyBorder="1" applyAlignment="1">
      <alignment horizontal="center" vertical="center"/>
    </xf>
    <xf numFmtId="0" fontId="5" fillId="9" borderId="1" xfId="0" applyFont="1" applyFill="1" applyBorder="1"/>
    <xf numFmtId="0" fontId="2" fillId="6" borderId="1" xfId="0" applyFont="1" applyFill="1" applyBorder="1" applyAlignment="1">
      <alignment horizontal="center" vertical="center"/>
    </xf>
    <xf numFmtId="2" fontId="3" fillId="0" borderId="7" xfId="0" applyNumberFormat="1" applyFont="1" applyFill="1" applyBorder="1" applyAlignment="1">
      <alignment horizontal="center" vertical="center"/>
    </xf>
    <xf numFmtId="0" fontId="0" fillId="0" borderId="0" xfId="0" applyFont="1" applyFill="1" applyBorder="1" applyAlignment="1">
      <alignment horizontal="center" vertical="center"/>
    </xf>
    <xf numFmtId="2" fontId="0" fillId="0" borderId="7" xfId="0" applyNumberFormat="1" applyFont="1" applyFill="1" applyBorder="1" applyAlignment="1">
      <alignment horizontal="center" vertical="center"/>
    </xf>
    <xf numFmtId="0" fontId="1" fillId="0" borderId="11"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11" xfId="0" applyFont="1" applyFill="1" applyBorder="1"/>
    <xf numFmtId="0" fontId="2"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17"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0" fillId="0" borderId="11" xfId="0" applyFill="1" applyBorder="1" applyAlignment="1">
      <alignment horizontal="center" vertical="center"/>
    </xf>
    <xf numFmtId="0" fontId="3" fillId="0" borderId="5" xfId="0" applyFont="1" applyFill="1" applyBorder="1" applyAlignment="1">
      <alignment horizontal="left" vertical="center" wrapText="1"/>
    </xf>
    <xf numFmtId="0" fontId="1" fillId="11" borderId="11" xfId="0" applyFont="1" applyFill="1" applyBorder="1" applyAlignment="1">
      <alignment horizontal="center" vertical="center"/>
    </xf>
    <xf numFmtId="0" fontId="0" fillId="0" borderId="11" xfId="0" applyNumberFormat="1" applyBorder="1" applyAlignment="1">
      <alignment horizontal="center" vertical="center"/>
    </xf>
    <xf numFmtId="0" fontId="1" fillId="11" borderId="1" xfId="0" applyFont="1" applyFill="1" applyBorder="1" applyAlignment="1">
      <alignment horizontal="center" vertical="center"/>
    </xf>
    <xf numFmtId="0" fontId="1" fillId="11" borderId="5" xfId="0" applyFont="1" applyFill="1" applyBorder="1" applyAlignment="1">
      <alignment horizontal="center" vertical="center"/>
    </xf>
    <xf numFmtId="0" fontId="0" fillId="0" borderId="5" xfId="0" applyBorder="1" applyAlignment="1">
      <alignment vertical="top" wrapText="1"/>
    </xf>
    <xf numFmtId="0" fontId="5" fillId="4" borderId="12" xfId="0" applyFont="1" applyFill="1" applyBorder="1" applyAlignment="1">
      <alignment horizontal="left" vertical="center" wrapText="1"/>
    </xf>
    <xf numFmtId="0" fontId="0" fillId="0" borderId="1" xfId="0" applyBorder="1" applyAlignment="1">
      <alignment vertical="top" wrapText="1"/>
    </xf>
    <xf numFmtId="0" fontId="21" fillId="7" borderId="1" xfId="0" applyFont="1" applyFill="1" applyBorder="1" applyAlignment="1">
      <alignment wrapText="1"/>
    </xf>
    <xf numFmtId="2" fontId="4" fillId="11" borderId="7" xfId="0" applyNumberFormat="1" applyFont="1" applyFill="1" applyBorder="1" applyAlignment="1">
      <alignment horizontal="center" vertical="center"/>
    </xf>
    <xf numFmtId="2" fontId="9" fillId="11" borderId="7"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xf numFmtId="0" fontId="2" fillId="0" borderId="0" xfId="0" applyFont="1" applyFill="1" applyBorder="1" applyAlignment="1">
      <alignment horizontal="center" vertical="center"/>
    </xf>
    <xf numFmtId="0" fontId="3" fillId="0" borderId="13" xfId="0" applyFont="1" applyFill="1" applyBorder="1" applyAlignment="1">
      <alignment horizontal="left" vertical="center" wrapText="1"/>
    </xf>
    <xf numFmtId="2" fontId="4" fillId="12" borderId="1" xfId="0" applyNumberFormat="1" applyFont="1" applyFill="1" applyBorder="1" applyAlignment="1">
      <alignment horizontal="center" vertical="center" wrapText="1"/>
    </xf>
    <xf numFmtId="2" fontId="13" fillId="12" borderId="1" xfId="0" applyNumberFormat="1" applyFont="1" applyFill="1" applyBorder="1" applyAlignment="1">
      <alignment horizontal="center" vertical="center"/>
    </xf>
    <xf numFmtId="2" fontId="13" fillId="0" borderId="1" xfId="0" applyNumberFormat="1" applyFont="1" applyFill="1" applyBorder="1" applyAlignment="1">
      <alignment horizontal="center" vertical="center"/>
    </xf>
    <xf numFmtId="0" fontId="1" fillId="0" borderId="0" xfId="0" applyFont="1" applyAlignment="1">
      <alignment horizontal="center" vertical="center"/>
    </xf>
    <xf numFmtId="2" fontId="0" fillId="0" borderId="0" xfId="0" applyNumberFormat="1" applyAlignment="1">
      <alignment horizontal="center" vertical="center"/>
    </xf>
    <xf numFmtId="0" fontId="1" fillId="0" borderId="0" xfId="0" applyFont="1" applyBorder="1" applyAlignment="1">
      <alignment horizontal="center" vertical="center"/>
    </xf>
    <xf numFmtId="0" fontId="0" fillId="0" borderId="0" xfId="0" applyFill="1" applyBorder="1"/>
    <xf numFmtId="2" fontId="23"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2" fontId="12" fillId="0" borderId="0" xfId="0" applyNumberFormat="1" applyFont="1" applyAlignment="1">
      <alignment horizontal="center" vertical="center"/>
    </xf>
    <xf numFmtId="0" fontId="0" fillId="0" borderId="0" xfId="0" applyAlignment="1"/>
    <xf numFmtId="0" fontId="1" fillId="2" borderId="11" xfId="0" applyFont="1" applyFill="1" applyBorder="1" applyAlignment="1">
      <alignment horizontal="center" vertical="center"/>
    </xf>
    <xf numFmtId="2" fontId="3" fillId="0" borderId="9" xfId="0" applyNumberFormat="1" applyFont="1" applyFill="1" applyBorder="1" applyAlignment="1">
      <alignment horizontal="center" vertical="center" wrapText="1"/>
    </xf>
    <xf numFmtId="0" fontId="5" fillId="4" borderId="3" xfId="0" applyFont="1" applyFill="1" applyBorder="1" applyAlignment="1">
      <alignment horizontal="left" vertical="center" wrapText="1"/>
    </xf>
    <xf numFmtId="0" fontId="5" fillId="0" borderId="5" xfId="0" applyFont="1" applyBorder="1" applyAlignment="1">
      <alignment horizontal="center" vertical="center" wrapText="1"/>
    </xf>
    <xf numFmtId="2" fontId="3" fillId="7" borderId="1" xfId="0" applyNumberFormat="1" applyFont="1" applyFill="1" applyBorder="1" applyAlignment="1">
      <alignment horizontal="center" vertical="center"/>
    </xf>
    <xf numFmtId="0" fontId="6" fillId="7" borderId="5" xfId="0" applyNumberFormat="1" applyFont="1" applyFill="1" applyBorder="1" applyAlignment="1">
      <alignment horizontal="center" vertical="center"/>
    </xf>
    <xf numFmtId="0" fontId="5" fillId="0" borderId="7" xfId="0" applyFont="1" applyBorder="1" applyAlignment="1">
      <alignment horizontal="center" vertical="center"/>
    </xf>
    <xf numFmtId="0" fontId="1" fillId="7" borderId="3" xfId="0" applyFont="1" applyFill="1" applyBorder="1" applyAlignment="1">
      <alignment horizontal="center" vertical="center"/>
    </xf>
    <xf numFmtId="0" fontId="5" fillId="7" borderId="3" xfId="0" applyFont="1" applyFill="1" applyBorder="1" applyAlignment="1">
      <alignment horizontal="left" vertical="center" wrapText="1"/>
    </xf>
    <xf numFmtId="0" fontId="5" fillId="7" borderId="3" xfId="0" applyFont="1" applyFill="1" applyBorder="1"/>
    <xf numFmtId="0" fontId="2" fillId="7" borderId="3" xfId="0" applyFont="1" applyFill="1" applyBorder="1" applyAlignment="1">
      <alignment horizontal="center" vertical="center"/>
    </xf>
    <xf numFmtId="0" fontId="5" fillId="7" borderId="3" xfId="0" applyFont="1" applyFill="1" applyBorder="1" applyAlignment="1">
      <alignment horizontal="center" vertical="center"/>
    </xf>
    <xf numFmtId="0" fontId="3" fillId="7" borderId="4" xfId="0" applyFont="1" applyFill="1" applyBorder="1" applyAlignment="1">
      <alignment horizontal="left" vertical="center" wrapText="1"/>
    </xf>
    <xf numFmtId="2" fontId="4" fillId="11" borderId="5" xfId="0" applyNumberFormat="1" applyFont="1" applyFill="1" applyBorder="1" applyAlignment="1">
      <alignment horizontal="center" vertical="center"/>
    </xf>
    <xf numFmtId="0" fontId="24" fillId="0" borderId="1" xfId="0" applyFont="1" applyBorder="1" applyAlignment="1">
      <alignment horizontal="center" vertical="center"/>
    </xf>
    <xf numFmtId="0" fontId="10" fillId="0" borderId="1" xfId="0" applyFont="1" applyBorder="1" applyAlignment="1">
      <alignment horizontal="left" vertical="center" wrapText="1"/>
    </xf>
    <xf numFmtId="0" fontId="10" fillId="9" borderId="0" xfId="0" applyFont="1" applyFill="1" applyBorder="1" applyAlignment="1">
      <alignment vertical="center"/>
    </xf>
    <xf numFmtId="0" fontId="1" fillId="2"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5" fillId="0" borderId="1" xfId="0" applyFont="1" applyBorder="1" applyAlignment="1">
      <alignment horizontal="center" vertical="center"/>
    </xf>
    <xf numFmtId="2" fontId="0" fillId="0" borderId="1" xfId="0" applyNumberFormat="1" applyBorder="1" applyAlignment="1">
      <alignment horizontal="center" vertical="center"/>
    </xf>
    <xf numFmtId="0" fontId="0" fillId="0" borderId="1" xfId="0" applyBorder="1"/>
    <xf numFmtId="0" fontId="2" fillId="10" borderId="1" xfId="0" applyFont="1" applyFill="1" applyBorder="1" applyAlignment="1">
      <alignment horizontal="center" vertical="center"/>
    </xf>
    <xf numFmtId="0" fontId="5" fillId="0" borderId="5" xfId="0" applyFont="1" applyBorder="1" applyAlignment="1">
      <alignment horizontal="center" vertical="center"/>
    </xf>
    <xf numFmtId="0" fontId="0" fillId="0" borderId="1" xfId="0" applyBorder="1" applyAlignment="1">
      <alignment horizontal="center" vertical="center"/>
    </xf>
    <xf numFmtId="0" fontId="2" fillId="6" borderId="1" xfId="0" applyFont="1" applyFill="1" applyBorder="1" applyAlignment="1">
      <alignment horizontal="center" vertical="center"/>
    </xf>
    <xf numFmtId="0" fontId="21" fillId="7" borderId="1" xfId="0" applyFont="1" applyFill="1" applyBorder="1" applyAlignment="1">
      <alignment wrapText="1"/>
    </xf>
    <xf numFmtId="0" fontId="10" fillId="9" borderId="1" xfId="0" applyFont="1" applyFill="1" applyBorder="1" applyAlignment="1">
      <alignment vertical="center"/>
    </xf>
    <xf numFmtId="0" fontId="21" fillId="7" borderId="0" xfId="0" applyFont="1" applyFill="1" applyBorder="1" applyAlignment="1">
      <alignment wrapText="1"/>
    </xf>
    <xf numFmtId="0" fontId="2" fillId="5" borderId="4" xfId="0" applyFont="1" applyFill="1" applyBorder="1" applyAlignment="1">
      <alignment horizontal="center" vertical="center"/>
    </xf>
    <xf numFmtId="0" fontId="25" fillId="9" borderId="1" xfId="0" applyFont="1" applyFill="1" applyBorder="1" applyAlignment="1">
      <alignment vertical="center" wrapText="1"/>
    </xf>
    <xf numFmtId="0" fontId="0" fillId="9" borderId="1" xfId="0" applyFont="1" applyFill="1" applyBorder="1" applyAlignment="1">
      <alignment horizontal="left" vertical="center" wrapText="1"/>
    </xf>
    <xf numFmtId="0" fontId="26" fillId="9" borderId="1" xfId="0" applyFont="1" applyFill="1" applyBorder="1" applyAlignment="1">
      <alignment vertical="center" wrapText="1"/>
    </xf>
    <xf numFmtId="0" fontId="6" fillId="9" borderId="1" xfId="0" applyFont="1" applyFill="1" applyBorder="1" applyAlignment="1">
      <alignment horizontal="left" vertical="center" wrapText="1"/>
    </xf>
    <xf numFmtId="2" fontId="1"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3" fillId="0" borderId="1" xfId="0" applyNumberFormat="1" applyFont="1" applyFill="1" applyBorder="1" applyAlignment="1">
      <alignment horizontal="left" vertical="center" wrapText="1"/>
    </xf>
    <xf numFmtId="0" fontId="2" fillId="6" borderId="1" xfId="0" applyNumberFormat="1" applyFont="1" applyFill="1" applyBorder="1" applyAlignment="1">
      <alignment horizontal="center" vertical="center" wrapText="1"/>
    </xf>
    <xf numFmtId="0" fontId="17" fillId="11" borderId="1" xfId="0" applyNumberFormat="1" applyFont="1" applyFill="1" applyBorder="1" applyAlignment="1">
      <alignment horizontal="center" vertical="center" wrapText="1"/>
    </xf>
    <xf numFmtId="0" fontId="10" fillId="9" borderId="18" xfId="0" applyFont="1" applyFill="1" applyBorder="1" applyAlignment="1">
      <alignment vertical="center" wrapText="1"/>
    </xf>
    <xf numFmtId="0" fontId="5" fillId="9" borderId="1" xfId="0" applyNumberFormat="1" applyFont="1" applyFill="1" applyBorder="1" applyAlignment="1">
      <alignment horizontal="left" vertical="center" wrapText="1"/>
    </xf>
    <xf numFmtId="0" fontId="4" fillId="1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8" fillId="11" borderId="17" xfId="0" applyNumberFormat="1" applyFont="1" applyFill="1" applyBorder="1" applyAlignment="1">
      <alignment vertical="center" wrapText="1"/>
    </xf>
    <xf numFmtId="0" fontId="24" fillId="0" borderId="5" xfId="0" applyFont="1" applyFill="1" applyBorder="1" applyAlignment="1">
      <alignment horizontal="center" vertical="center"/>
    </xf>
    <xf numFmtId="2" fontId="9" fillId="0" borderId="7" xfId="0" applyNumberFormat="1" applyFont="1" applyFill="1" applyBorder="1" applyAlignment="1">
      <alignment horizontal="center" vertical="center"/>
    </xf>
    <xf numFmtId="0" fontId="24" fillId="0" borderId="7" xfId="0" applyFont="1" applyBorder="1" applyAlignment="1">
      <alignment horizontal="center" vertical="center"/>
    </xf>
    <xf numFmtId="0" fontId="24" fillId="0" borderId="11" xfId="0" applyFont="1" applyFill="1" applyBorder="1" applyAlignment="1">
      <alignment horizontal="center" vertical="center"/>
    </xf>
    <xf numFmtId="0" fontId="2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3" xfId="0" applyFont="1" applyFill="1" applyBorder="1" applyAlignment="1">
      <alignment horizontal="center" vertical="center"/>
    </xf>
    <xf numFmtId="0" fontId="9" fillId="12" borderId="4" xfId="0" applyFont="1" applyFill="1" applyBorder="1" applyAlignment="1">
      <alignment horizontal="center" vertical="center"/>
    </xf>
    <xf numFmtId="0" fontId="8" fillId="11" borderId="2" xfId="0" applyNumberFormat="1" applyFont="1" applyFill="1" applyBorder="1" applyAlignment="1">
      <alignment horizontal="center" vertical="center" wrapText="1"/>
    </xf>
    <xf numFmtId="0" fontId="8" fillId="11" borderId="3" xfId="0" applyNumberFormat="1" applyFont="1" applyFill="1" applyBorder="1" applyAlignment="1">
      <alignment horizontal="center" vertical="center" wrapText="1"/>
    </xf>
    <xf numFmtId="0" fontId="8" fillId="11" borderId="4" xfId="0" applyNumberFormat="1" applyFont="1" applyFill="1" applyBorder="1" applyAlignment="1">
      <alignment horizontal="center" vertical="center" wrapText="1"/>
    </xf>
    <xf numFmtId="0" fontId="9" fillId="12" borderId="1" xfId="0" applyFont="1" applyFill="1" applyBorder="1" applyAlignment="1">
      <alignment horizontal="center" vertical="center"/>
    </xf>
    <xf numFmtId="0" fontId="12" fillId="11" borderId="2"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8" fillId="11" borderId="17" xfId="0" applyNumberFormat="1" applyFont="1" applyFill="1" applyBorder="1" applyAlignment="1">
      <alignment horizontal="center" vertical="center" wrapText="1"/>
    </xf>
    <xf numFmtId="0" fontId="8" fillId="11" borderId="6" xfId="0" applyNumberFormat="1" applyFont="1" applyFill="1" applyBorder="1" applyAlignment="1">
      <alignment horizontal="center" vertical="center" wrapText="1"/>
    </xf>
    <xf numFmtId="0" fontId="4" fillId="3" borderId="4" xfId="0" applyFont="1" applyFill="1" applyBorder="1" applyAlignment="1">
      <alignment horizontal="center" vertical="center"/>
    </xf>
    <xf numFmtId="0" fontId="1" fillId="12" borderId="3" xfId="0" applyFont="1" applyFill="1" applyBorder="1" applyAlignment="1">
      <alignment horizontal="center" vertical="center"/>
    </xf>
    <xf numFmtId="0" fontId="1" fillId="12" borderId="4" xfId="0" applyFont="1" applyFill="1" applyBorder="1" applyAlignment="1">
      <alignment horizontal="center" vertical="center"/>
    </xf>
    <xf numFmtId="0" fontId="8" fillId="11" borderId="3"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4" fillId="3" borderId="1" xfId="0" applyFont="1" applyFill="1" applyBorder="1" applyAlignment="1">
      <alignment horizontal="center" vertical="center"/>
    </xf>
    <xf numFmtId="0" fontId="12" fillId="11" borderId="2" xfId="0" applyFont="1" applyFill="1" applyBorder="1" applyAlignment="1">
      <alignment horizontal="center" vertical="center"/>
    </xf>
    <xf numFmtId="0" fontId="12" fillId="11" borderId="3" xfId="0" applyFont="1" applyFill="1" applyBorder="1" applyAlignment="1">
      <alignment horizontal="center" vertical="center"/>
    </xf>
    <xf numFmtId="0" fontId="12" fillId="11" borderId="4" xfId="0" applyFont="1" applyFill="1" applyBorder="1" applyAlignment="1">
      <alignment horizontal="center" vertical="center"/>
    </xf>
    <xf numFmtId="0" fontId="13" fillId="12" borderId="2" xfId="0" applyFont="1" applyFill="1" applyBorder="1" applyAlignment="1">
      <alignment horizontal="center" vertical="center"/>
    </xf>
    <xf numFmtId="0" fontId="13" fillId="12" borderId="3"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xf>
    <xf numFmtId="0" fontId="12" fillId="7" borderId="4"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3"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3" xfId="0" applyFont="1" applyFill="1" applyBorder="1" applyAlignment="1">
      <alignment horizontal="center" vertical="center"/>
    </xf>
    <xf numFmtId="0" fontId="15" fillId="7" borderId="4" xfId="0" applyFont="1" applyFill="1" applyBorder="1" applyAlignment="1">
      <alignment horizontal="center" vertical="center"/>
    </xf>
  </cellXfs>
  <cellStyles count="1">
    <cellStyle name="Normalny" xfId="0" builtinId="0"/>
  </cellStyles>
  <dxfs count="0"/>
  <tableStyles count="0" defaultTableStyle="TableStyleMedium2" defaultPivotStyle="PivotStyleLight16"/>
  <colors>
    <mruColors>
      <color rgb="FFCCCCFF"/>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207"/>
  <sheetViews>
    <sheetView tabSelected="1" zoomScale="70" zoomScaleNormal="70" workbookViewId="0">
      <pane xSplit="1" ySplit="2" topLeftCell="B186" activePane="bottomRight" state="frozen"/>
      <selection pane="topRight" activeCell="B1" sqref="B1"/>
      <selection pane="bottomLeft" activeCell="A3" sqref="A3"/>
      <selection pane="bottomRight" activeCell="U193" sqref="U193"/>
    </sheetView>
  </sheetViews>
  <sheetFormatPr defaultRowHeight="15"/>
  <cols>
    <col min="1" max="1" width="5.140625" style="150" customWidth="1"/>
    <col min="2" max="2" width="56.5703125" customWidth="1"/>
    <col min="3" max="3" width="35.5703125" customWidth="1"/>
    <col min="4" max="4" width="7.5703125" customWidth="1"/>
    <col min="5" max="5" width="6.7109375" customWidth="1"/>
    <col min="6" max="6" width="5.7109375" customWidth="1"/>
    <col min="7" max="7" width="5.85546875" customWidth="1"/>
    <col min="8" max="8" width="7" customWidth="1"/>
    <col min="9" max="9" width="17.140625" customWidth="1"/>
    <col min="10" max="10" width="13.5703125" customWidth="1"/>
    <col min="11" max="11" width="9.140625" style="54"/>
    <col min="12" max="12" width="8" customWidth="1"/>
    <col min="13" max="13" width="17.5703125" customWidth="1"/>
    <col min="14" max="14" width="76.7109375" customWidth="1"/>
    <col min="15" max="15" width="13.42578125" style="151" customWidth="1"/>
    <col min="16" max="16" width="14.28515625" style="151" customWidth="1"/>
    <col min="17" max="17" width="5.85546875" customWidth="1"/>
    <col min="18" max="18" width="15.42578125" style="151" customWidth="1"/>
  </cols>
  <sheetData>
    <row r="1" spans="1:18" s="4" customFormat="1" ht="66.75" customHeight="1">
      <c r="A1" s="1" t="s">
        <v>0</v>
      </c>
      <c r="B1" s="2" t="s">
        <v>1</v>
      </c>
      <c r="C1" s="2" t="s">
        <v>2</v>
      </c>
      <c r="D1" s="2" t="s">
        <v>3</v>
      </c>
      <c r="E1" s="2" t="s">
        <v>4</v>
      </c>
      <c r="F1" s="2" t="s">
        <v>5</v>
      </c>
      <c r="G1" s="2" t="s">
        <v>6</v>
      </c>
      <c r="H1" s="2" t="s">
        <v>7</v>
      </c>
      <c r="I1" s="2" t="s">
        <v>8</v>
      </c>
      <c r="J1" s="2" t="s">
        <v>9</v>
      </c>
      <c r="K1" s="2" t="s">
        <v>10</v>
      </c>
      <c r="L1" s="2" t="s">
        <v>11</v>
      </c>
      <c r="M1" s="2" t="s">
        <v>12</v>
      </c>
      <c r="N1" s="2" t="s">
        <v>13</v>
      </c>
      <c r="O1" s="3" t="s">
        <v>14</v>
      </c>
      <c r="P1" s="3" t="s">
        <v>15</v>
      </c>
      <c r="Q1" s="2" t="s">
        <v>16</v>
      </c>
      <c r="R1" s="3" t="s">
        <v>17</v>
      </c>
    </row>
    <row r="2" spans="1:18" ht="18.75">
      <c r="A2" s="223" t="s">
        <v>18</v>
      </c>
      <c r="B2" s="224"/>
      <c r="C2" s="224"/>
      <c r="D2" s="224"/>
      <c r="E2" s="224"/>
      <c r="F2" s="224"/>
      <c r="G2" s="224"/>
      <c r="H2" s="224"/>
      <c r="I2" s="224"/>
      <c r="J2" s="224"/>
      <c r="K2" s="224"/>
      <c r="L2" s="224"/>
      <c r="M2" s="224"/>
      <c r="N2" s="224"/>
      <c r="O2" s="224"/>
      <c r="P2" s="224"/>
      <c r="Q2" s="224"/>
      <c r="R2" s="227"/>
    </row>
    <row r="3" spans="1:18" ht="15.75">
      <c r="A3" s="5">
        <v>1</v>
      </c>
      <c r="B3" s="6" t="s">
        <v>19</v>
      </c>
      <c r="C3" s="6"/>
      <c r="D3" s="7"/>
      <c r="E3" s="7">
        <v>1</v>
      </c>
      <c r="F3" s="7"/>
      <c r="G3" s="7"/>
      <c r="H3" s="8" t="s">
        <v>20</v>
      </c>
      <c r="I3" s="8">
        <v>100</v>
      </c>
      <c r="J3" s="8" t="s">
        <v>21</v>
      </c>
      <c r="K3" s="9">
        <f t="shared" ref="K3:K41" si="0">SUM(D3:G3)</f>
        <v>1</v>
      </c>
      <c r="L3" s="10" t="s">
        <v>20</v>
      </c>
      <c r="M3" s="11">
        <v>24</v>
      </c>
      <c r="N3" s="12"/>
      <c r="O3" s="13"/>
      <c r="P3" s="14"/>
      <c r="Q3" s="15"/>
      <c r="R3" s="14"/>
    </row>
    <row r="4" spans="1:18" ht="15.75">
      <c r="A4" s="5">
        <v>2</v>
      </c>
      <c r="B4" s="6" t="s">
        <v>22</v>
      </c>
      <c r="C4" s="6"/>
      <c r="D4" s="16"/>
      <c r="E4" s="16">
        <v>1</v>
      </c>
      <c r="F4" s="16"/>
      <c r="G4" s="16"/>
      <c r="H4" s="17" t="s">
        <v>20</v>
      </c>
      <c r="I4" s="17">
        <v>250</v>
      </c>
      <c r="J4" s="17" t="s">
        <v>21</v>
      </c>
      <c r="K4" s="9">
        <f t="shared" si="0"/>
        <v>1</v>
      </c>
      <c r="L4" s="10" t="s">
        <v>20</v>
      </c>
      <c r="M4" s="17">
        <v>24</v>
      </c>
      <c r="N4" s="12" t="s">
        <v>23</v>
      </c>
      <c r="O4" s="18"/>
      <c r="P4" s="14"/>
      <c r="Q4" s="15"/>
      <c r="R4" s="14"/>
    </row>
    <row r="5" spans="1:18" ht="15.75">
      <c r="A5" s="5">
        <v>3</v>
      </c>
      <c r="B5" s="6" t="s">
        <v>25</v>
      </c>
      <c r="C5" s="6" t="s">
        <v>26</v>
      </c>
      <c r="D5" s="7">
        <v>1</v>
      </c>
      <c r="E5" s="7">
        <v>1</v>
      </c>
      <c r="F5" s="7">
        <v>2</v>
      </c>
      <c r="G5" s="7"/>
      <c r="H5" s="8" t="s">
        <v>27</v>
      </c>
      <c r="I5" s="8">
        <v>250</v>
      </c>
      <c r="J5" s="8" t="s">
        <v>21</v>
      </c>
      <c r="K5" s="9">
        <f t="shared" si="0"/>
        <v>4</v>
      </c>
      <c r="L5" s="10" t="s">
        <v>20</v>
      </c>
      <c r="M5" s="11">
        <v>24</v>
      </c>
      <c r="N5" s="12"/>
      <c r="O5" s="13"/>
      <c r="P5" s="14"/>
      <c r="Q5" s="15"/>
      <c r="R5" s="14"/>
    </row>
    <row r="6" spans="1:18" ht="15.75">
      <c r="A6" s="5">
        <v>4</v>
      </c>
      <c r="B6" s="6" t="s">
        <v>24</v>
      </c>
      <c r="C6" s="6"/>
      <c r="D6" s="16">
        <v>1</v>
      </c>
      <c r="E6" s="16"/>
      <c r="F6" s="16"/>
      <c r="G6" s="16"/>
      <c r="H6" s="17" t="s">
        <v>20</v>
      </c>
      <c r="I6" s="17">
        <v>250</v>
      </c>
      <c r="J6" s="17" t="s">
        <v>21</v>
      </c>
      <c r="K6" s="9">
        <f t="shared" si="0"/>
        <v>1</v>
      </c>
      <c r="L6" s="8" t="s">
        <v>20</v>
      </c>
      <c r="M6" s="17">
        <v>24</v>
      </c>
      <c r="N6" s="12"/>
      <c r="O6" s="18"/>
      <c r="P6" s="14"/>
      <c r="Q6" s="15"/>
      <c r="R6" s="14"/>
    </row>
    <row r="7" spans="1:18" ht="50.25" customHeight="1">
      <c r="A7" s="5">
        <v>5</v>
      </c>
      <c r="B7" s="6" t="s">
        <v>28</v>
      </c>
      <c r="C7" s="6"/>
      <c r="D7" s="16">
        <v>1</v>
      </c>
      <c r="E7" s="16"/>
      <c r="F7" s="16"/>
      <c r="G7" s="16"/>
      <c r="H7" s="17" t="s">
        <v>20</v>
      </c>
      <c r="I7" s="17">
        <v>250</v>
      </c>
      <c r="J7" s="17" t="s">
        <v>21</v>
      </c>
      <c r="K7" s="9">
        <f t="shared" si="0"/>
        <v>1</v>
      </c>
      <c r="L7" s="10" t="s">
        <v>20</v>
      </c>
      <c r="M7" s="17">
        <v>24</v>
      </c>
      <c r="N7" s="12" t="s">
        <v>29</v>
      </c>
      <c r="O7" s="18"/>
      <c r="P7" s="14"/>
      <c r="Q7" s="15"/>
      <c r="R7" s="14"/>
    </row>
    <row r="8" spans="1:18" ht="35.25" customHeight="1">
      <c r="A8" s="5">
        <v>6</v>
      </c>
      <c r="B8" s="6" t="s">
        <v>30</v>
      </c>
      <c r="C8" s="6" t="s">
        <v>31</v>
      </c>
      <c r="D8" s="7"/>
      <c r="E8" s="7"/>
      <c r="F8" s="7"/>
      <c r="G8" s="7">
        <v>1</v>
      </c>
      <c r="H8" s="8" t="s">
        <v>27</v>
      </c>
      <c r="I8" s="8">
        <v>100</v>
      </c>
      <c r="J8" s="8" t="s">
        <v>21</v>
      </c>
      <c r="K8" s="9">
        <f t="shared" si="0"/>
        <v>1</v>
      </c>
      <c r="L8" s="10" t="s">
        <v>20</v>
      </c>
      <c r="M8" s="11">
        <v>24</v>
      </c>
      <c r="N8" s="19"/>
      <c r="O8" s="13"/>
      <c r="P8" s="14"/>
      <c r="Q8" s="15"/>
      <c r="R8" s="14"/>
    </row>
    <row r="9" spans="1:18" ht="51" customHeight="1">
      <c r="A9" s="5">
        <v>7</v>
      </c>
      <c r="B9" s="6" t="s">
        <v>32</v>
      </c>
      <c r="C9" s="6"/>
      <c r="D9" s="16">
        <v>1</v>
      </c>
      <c r="E9" s="16"/>
      <c r="F9" s="16"/>
      <c r="G9" s="16"/>
      <c r="H9" s="17" t="s">
        <v>20</v>
      </c>
      <c r="I9" s="17">
        <v>100</v>
      </c>
      <c r="J9" s="17" t="s">
        <v>21</v>
      </c>
      <c r="K9" s="9">
        <f t="shared" si="0"/>
        <v>1</v>
      </c>
      <c r="L9" s="10" t="s">
        <v>20</v>
      </c>
      <c r="M9" s="17">
        <v>24</v>
      </c>
      <c r="N9" s="19" t="s">
        <v>33</v>
      </c>
      <c r="O9" s="18"/>
      <c r="P9" s="14"/>
      <c r="Q9" s="15"/>
      <c r="R9" s="14"/>
    </row>
    <row r="10" spans="1:18" ht="30.75" customHeight="1">
      <c r="A10" s="5">
        <v>8</v>
      </c>
      <c r="B10" s="6" t="s">
        <v>34</v>
      </c>
      <c r="C10" s="6" t="s">
        <v>35</v>
      </c>
      <c r="D10" s="16"/>
      <c r="E10" s="16">
        <v>1</v>
      </c>
      <c r="F10" s="16"/>
      <c r="G10" s="16"/>
      <c r="H10" s="17" t="s">
        <v>20</v>
      </c>
      <c r="I10" s="17">
        <v>250</v>
      </c>
      <c r="J10" s="17" t="s">
        <v>21</v>
      </c>
      <c r="K10" s="9">
        <f t="shared" si="0"/>
        <v>1</v>
      </c>
      <c r="L10" s="10" t="s">
        <v>20</v>
      </c>
      <c r="M10" s="17">
        <v>24</v>
      </c>
      <c r="N10" s="12"/>
      <c r="O10" s="18"/>
      <c r="P10" s="14"/>
      <c r="Q10" s="15"/>
      <c r="R10" s="14"/>
    </row>
    <row r="11" spans="1:18" ht="39" customHeight="1">
      <c r="A11" s="5">
        <v>9</v>
      </c>
      <c r="B11" s="6" t="s">
        <v>90</v>
      </c>
      <c r="C11" s="6"/>
      <c r="D11" s="7"/>
      <c r="E11" s="7"/>
      <c r="F11" s="7"/>
      <c r="G11" s="7">
        <v>1</v>
      </c>
      <c r="H11" s="8" t="s">
        <v>27</v>
      </c>
      <c r="I11" s="8">
        <v>250</v>
      </c>
      <c r="J11" s="8" t="s">
        <v>21</v>
      </c>
      <c r="K11" s="9">
        <f t="shared" si="0"/>
        <v>1</v>
      </c>
      <c r="L11" s="10" t="s">
        <v>20</v>
      </c>
      <c r="M11" s="11">
        <v>24</v>
      </c>
      <c r="N11" s="12" t="s">
        <v>91</v>
      </c>
      <c r="O11" s="13"/>
      <c r="P11" s="14"/>
      <c r="Q11" s="15"/>
      <c r="R11" s="14"/>
    </row>
    <row r="12" spans="1:18" ht="25.5" customHeight="1">
      <c r="A12" s="5">
        <v>10</v>
      </c>
      <c r="B12" s="6" t="s">
        <v>36</v>
      </c>
      <c r="C12" s="6"/>
      <c r="D12" s="16">
        <v>1</v>
      </c>
      <c r="E12" s="16"/>
      <c r="F12" s="16"/>
      <c r="G12" s="16"/>
      <c r="H12" s="17" t="s">
        <v>20</v>
      </c>
      <c r="I12" s="17">
        <v>250</v>
      </c>
      <c r="J12" s="17" t="s">
        <v>21</v>
      </c>
      <c r="K12" s="9">
        <f t="shared" si="0"/>
        <v>1</v>
      </c>
      <c r="L12" s="8" t="s">
        <v>20</v>
      </c>
      <c r="M12" s="17">
        <v>24</v>
      </c>
      <c r="N12" s="12" t="s">
        <v>37</v>
      </c>
      <c r="O12" s="18"/>
      <c r="P12" s="14"/>
      <c r="Q12" s="20"/>
      <c r="R12" s="14"/>
    </row>
    <row r="13" spans="1:18" s="21" customFormat="1" ht="21" customHeight="1">
      <c r="A13" s="5">
        <v>11</v>
      </c>
      <c r="B13" s="6" t="s">
        <v>38</v>
      </c>
      <c r="C13" s="6" t="s">
        <v>39</v>
      </c>
      <c r="D13" s="16">
        <v>1</v>
      </c>
      <c r="E13" s="16"/>
      <c r="F13" s="16"/>
      <c r="G13" s="16">
        <v>1</v>
      </c>
      <c r="H13" s="17" t="s">
        <v>20</v>
      </c>
      <c r="I13" s="17">
        <v>250</v>
      </c>
      <c r="J13" s="17" t="s">
        <v>21</v>
      </c>
      <c r="K13" s="9">
        <f t="shared" si="0"/>
        <v>2</v>
      </c>
      <c r="L13" s="10" t="s">
        <v>20</v>
      </c>
      <c r="M13" s="17">
        <v>24</v>
      </c>
      <c r="N13" s="12"/>
      <c r="O13" s="18"/>
      <c r="P13" s="14"/>
      <c r="Q13" s="15"/>
      <c r="R13" s="14"/>
    </row>
    <row r="14" spans="1:18" s="21" customFormat="1" ht="31.5" customHeight="1">
      <c r="A14" s="5">
        <v>12</v>
      </c>
      <c r="B14" s="6" t="s">
        <v>40</v>
      </c>
      <c r="C14" s="6" t="s">
        <v>41</v>
      </c>
      <c r="D14" s="7">
        <v>2</v>
      </c>
      <c r="E14" s="7"/>
      <c r="F14" s="7">
        <v>2</v>
      </c>
      <c r="G14" s="7"/>
      <c r="H14" s="8" t="s">
        <v>20</v>
      </c>
      <c r="I14" s="8">
        <v>250</v>
      </c>
      <c r="J14" s="8" t="s">
        <v>21</v>
      </c>
      <c r="K14" s="9">
        <f t="shared" si="0"/>
        <v>4</v>
      </c>
      <c r="L14" s="10" t="s">
        <v>20</v>
      </c>
      <c r="M14" s="11">
        <v>24</v>
      </c>
      <c r="N14" s="12"/>
      <c r="O14" s="18"/>
      <c r="P14" s="14"/>
      <c r="Q14" s="15"/>
      <c r="R14" s="14"/>
    </row>
    <row r="15" spans="1:18" ht="15" customHeight="1">
      <c r="A15" s="5">
        <v>13</v>
      </c>
      <c r="B15" s="6" t="s">
        <v>42</v>
      </c>
      <c r="C15" s="6" t="s">
        <v>43</v>
      </c>
      <c r="D15" s="16"/>
      <c r="E15" s="16">
        <v>1</v>
      </c>
      <c r="F15" s="16"/>
      <c r="G15" s="16"/>
      <c r="H15" s="17" t="s">
        <v>20</v>
      </c>
      <c r="I15" s="17">
        <v>100</v>
      </c>
      <c r="J15" s="17" t="s">
        <v>21</v>
      </c>
      <c r="K15" s="9">
        <f t="shared" si="0"/>
        <v>1</v>
      </c>
      <c r="L15" s="10" t="s">
        <v>20</v>
      </c>
      <c r="M15" s="17">
        <v>24</v>
      </c>
      <c r="N15" s="12"/>
      <c r="O15" s="18"/>
      <c r="P15" s="14"/>
      <c r="Q15" s="15"/>
      <c r="R15" s="14"/>
    </row>
    <row r="16" spans="1:18" ht="15.75">
      <c r="A16" s="5">
        <v>14</v>
      </c>
      <c r="B16" s="6" t="s">
        <v>44</v>
      </c>
      <c r="C16" s="6" t="s">
        <v>45</v>
      </c>
      <c r="D16" s="16">
        <v>1</v>
      </c>
      <c r="E16" s="16">
        <v>1</v>
      </c>
      <c r="F16" s="16"/>
      <c r="G16" s="16"/>
      <c r="H16" s="17" t="s">
        <v>20</v>
      </c>
      <c r="I16" s="17">
        <v>100</v>
      </c>
      <c r="J16" s="17" t="s">
        <v>21</v>
      </c>
      <c r="K16" s="9">
        <f t="shared" si="0"/>
        <v>2</v>
      </c>
      <c r="L16" s="8" t="s">
        <v>20</v>
      </c>
      <c r="M16" s="17">
        <v>24</v>
      </c>
      <c r="N16" s="12"/>
      <c r="O16" s="23"/>
      <c r="P16" s="14"/>
      <c r="Q16" s="15"/>
      <c r="R16" s="14"/>
    </row>
    <row r="17" spans="1:33" ht="15.75">
      <c r="A17" s="5">
        <v>15</v>
      </c>
      <c r="B17" s="6" t="s">
        <v>46</v>
      </c>
      <c r="C17" s="6" t="s">
        <v>47</v>
      </c>
      <c r="D17" s="7">
        <v>1</v>
      </c>
      <c r="E17" s="7"/>
      <c r="F17" s="7"/>
      <c r="G17" s="7"/>
      <c r="H17" s="8" t="s">
        <v>20</v>
      </c>
      <c r="I17" s="8">
        <v>100</v>
      </c>
      <c r="J17" s="8" t="s">
        <v>21</v>
      </c>
      <c r="K17" s="9">
        <f t="shared" si="0"/>
        <v>1</v>
      </c>
      <c r="L17" s="10" t="s">
        <v>20</v>
      </c>
      <c r="M17" s="11">
        <v>24</v>
      </c>
      <c r="N17" s="12"/>
      <c r="O17" s="22"/>
      <c r="P17" s="14"/>
      <c r="Q17" s="15"/>
      <c r="R17" s="14"/>
    </row>
    <row r="18" spans="1:33" ht="40.5" customHeight="1">
      <c r="A18" s="5">
        <v>16</v>
      </c>
      <c r="B18" s="6" t="s">
        <v>48</v>
      </c>
      <c r="C18" s="6"/>
      <c r="D18" s="7">
        <v>1</v>
      </c>
      <c r="E18" s="7">
        <v>1</v>
      </c>
      <c r="F18" s="7"/>
      <c r="G18" s="7"/>
      <c r="H18" s="8" t="s">
        <v>27</v>
      </c>
      <c r="I18" s="8">
        <v>250</v>
      </c>
      <c r="J18" s="8" t="s">
        <v>21</v>
      </c>
      <c r="K18" s="9">
        <f t="shared" si="0"/>
        <v>2</v>
      </c>
      <c r="L18" s="10" t="s">
        <v>20</v>
      </c>
      <c r="M18" s="11">
        <v>24</v>
      </c>
      <c r="N18" s="12" t="s">
        <v>49</v>
      </c>
      <c r="O18" s="22"/>
      <c r="P18" s="14"/>
      <c r="Q18" s="15"/>
      <c r="R18" s="14"/>
    </row>
    <row r="19" spans="1:33" ht="15.75">
      <c r="A19" s="5">
        <v>17</v>
      </c>
      <c r="B19" s="6" t="s">
        <v>52</v>
      </c>
      <c r="C19" s="6"/>
      <c r="D19" s="16"/>
      <c r="E19" s="16"/>
      <c r="F19" s="16"/>
      <c r="G19" s="16">
        <v>1</v>
      </c>
      <c r="H19" s="17" t="s">
        <v>27</v>
      </c>
      <c r="I19" s="17">
        <v>100</v>
      </c>
      <c r="J19" s="17" t="s">
        <v>21</v>
      </c>
      <c r="K19" s="9">
        <f t="shared" si="0"/>
        <v>1</v>
      </c>
      <c r="L19" s="10" t="s">
        <v>20</v>
      </c>
      <c r="M19" s="17">
        <v>24</v>
      </c>
      <c r="N19" s="12" t="s">
        <v>53</v>
      </c>
      <c r="O19" s="18"/>
      <c r="P19" s="14"/>
      <c r="Q19" s="15"/>
      <c r="R19" s="14"/>
    </row>
    <row r="20" spans="1:33" ht="18" customHeight="1">
      <c r="A20" s="5">
        <v>18</v>
      </c>
      <c r="B20" s="6" t="s">
        <v>56</v>
      </c>
      <c r="C20" s="6" t="s">
        <v>57</v>
      </c>
      <c r="D20" s="16">
        <v>1</v>
      </c>
      <c r="E20" s="16"/>
      <c r="F20" s="16"/>
      <c r="G20" s="16"/>
      <c r="H20" s="17" t="s">
        <v>20</v>
      </c>
      <c r="I20" s="17">
        <v>250</v>
      </c>
      <c r="J20" s="17" t="s">
        <v>21</v>
      </c>
      <c r="K20" s="9">
        <f t="shared" si="0"/>
        <v>1</v>
      </c>
      <c r="L20" s="10" t="s">
        <v>20</v>
      </c>
      <c r="M20" s="17">
        <v>24</v>
      </c>
      <c r="N20" s="12"/>
      <c r="O20" s="18"/>
      <c r="P20" s="14"/>
      <c r="Q20" s="15"/>
      <c r="R20" s="14"/>
    </row>
    <row r="21" spans="1:33" ht="15.75">
      <c r="A21" s="5">
        <v>19</v>
      </c>
      <c r="B21" s="6" t="s">
        <v>58</v>
      </c>
      <c r="C21" s="6"/>
      <c r="D21" s="16">
        <v>1</v>
      </c>
      <c r="E21" s="16">
        <v>1</v>
      </c>
      <c r="F21" s="16">
        <v>7</v>
      </c>
      <c r="G21" s="16"/>
      <c r="H21" s="17" t="s">
        <v>20</v>
      </c>
      <c r="I21" s="17">
        <v>100</v>
      </c>
      <c r="J21" s="17" t="s">
        <v>21</v>
      </c>
      <c r="K21" s="9">
        <f t="shared" si="0"/>
        <v>9</v>
      </c>
      <c r="L21" s="10" t="s">
        <v>20</v>
      </c>
      <c r="M21" s="17">
        <v>24</v>
      </c>
      <c r="N21" s="12"/>
      <c r="O21" s="18"/>
      <c r="P21" s="14"/>
      <c r="Q21" s="24"/>
      <c r="R21" s="14"/>
    </row>
    <row r="22" spans="1:33" ht="15.75">
      <c r="A22" s="5">
        <v>20</v>
      </c>
      <c r="B22" s="6" t="s">
        <v>89</v>
      </c>
      <c r="C22" s="6"/>
      <c r="D22" s="7">
        <v>1</v>
      </c>
      <c r="E22" s="7"/>
      <c r="F22" s="7"/>
      <c r="G22" s="7"/>
      <c r="H22" s="8" t="s">
        <v>27</v>
      </c>
      <c r="I22" s="8">
        <v>100</v>
      </c>
      <c r="J22" s="8" t="s">
        <v>21</v>
      </c>
      <c r="K22" s="9">
        <f t="shared" si="0"/>
        <v>1</v>
      </c>
      <c r="L22" s="8" t="s">
        <v>20</v>
      </c>
      <c r="M22" s="11">
        <v>24</v>
      </c>
      <c r="N22" s="12"/>
      <c r="O22" s="13"/>
      <c r="P22" s="14"/>
      <c r="Q22" s="15"/>
      <c r="R22" s="14"/>
    </row>
    <row r="23" spans="1:33" ht="39" customHeight="1">
      <c r="A23" s="5">
        <v>21</v>
      </c>
      <c r="B23" s="6" t="s">
        <v>59</v>
      </c>
      <c r="C23" s="6" t="s">
        <v>60</v>
      </c>
      <c r="D23" s="16">
        <v>1</v>
      </c>
      <c r="E23" s="16"/>
      <c r="F23" s="16"/>
      <c r="G23" s="16"/>
      <c r="H23" s="17" t="s">
        <v>20</v>
      </c>
      <c r="I23" s="17">
        <v>100</v>
      </c>
      <c r="J23" s="17" t="s">
        <v>21</v>
      </c>
      <c r="K23" s="9">
        <f t="shared" si="0"/>
        <v>1</v>
      </c>
      <c r="L23" s="8" t="s">
        <v>20</v>
      </c>
      <c r="M23" s="17">
        <v>24</v>
      </c>
      <c r="N23" s="12" t="s">
        <v>61</v>
      </c>
      <c r="O23" s="18"/>
      <c r="P23" s="14"/>
      <c r="Q23" s="15"/>
      <c r="R23" s="14"/>
    </row>
    <row r="24" spans="1:33" ht="15.75">
      <c r="A24" s="5">
        <v>22</v>
      </c>
      <c r="B24" s="6" t="s">
        <v>62</v>
      </c>
      <c r="C24" s="6" t="s">
        <v>63</v>
      </c>
      <c r="D24" s="7">
        <v>1</v>
      </c>
      <c r="E24" s="7">
        <v>1</v>
      </c>
      <c r="F24" s="7"/>
      <c r="G24" s="7"/>
      <c r="H24" s="8" t="s">
        <v>20</v>
      </c>
      <c r="I24" s="8">
        <v>100</v>
      </c>
      <c r="J24" s="8" t="s">
        <v>21</v>
      </c>
      <c r="K24" s="9">
        <f t="shared" si="0"/>
        <v>2</v>
      </c>
      <c r="L24" s="10" t="s">
        <v>20</v>
      </c>
      <c r="M24" s="11">
        <v>24</v>
      </c>
      <c r="N24" s="12"/>
      <c r="O24" s="18"/>
      <c r="P24" s="14"/>
      <c r="Q24" s="24"/>
      <c r="R24" s="14"/>
    </row>
    <row r="25" spans="1:33" s="25" customFormat="1" ht="27" customHeight="1">
      <c r="A25" s="5">
        <v>23</v>
      </c>
      <c r="B25" s="6" t="s">
        <v>64</v>
      </c>
      <c r="C25" s="6"/>
      <c r="D25" s="7">
        <v>1</v>
      </c>
      <c r="E25" s="7"/>
      <c r="F25" s="7"/>
      <c r="G25" s="7"/>
      <c r="H25" s="8" t="s">
        <v>20</v>
      </c>
      <c r="I25" s="8">
        <v>250</v>
      </c>
      <c r="J25" s="8" t="s">
        <v>21</v>
      </c>
      <c r="K25" s="9">
        <f t="shared" si="0"/>
        <v>1</v>
      </c>
      <c r="L25" s="10" t="s">
        <v>20</v>
      </c>
      <c r="M25" s="11">
        <v>24</v>
      </c>
      <c r="N25" s="12"/>
      <c r="O25" s="18"/>
      <c r="P25" s="14"/>
      <c r="Q25" s="15"/>
      <c r="R25" s="14"/>
    </row>
    <row r="26" spans="1:33" ht="15.75">
      <c r="A26" s="5">
        <v>24</v>
      </c>
      <c r="B26" s="6" t="s">
        <v>92</v>
      </c>
      <c r="C26" s="6" t="s">
        <v>93</v>
      </c>
      <c r="D26" s="7"/>
      <c r="E26" s="7"/>
      <c r="F26" s="7"/>
      <c r="G26" s="7">
        <v>1</v>
      </c>
      <c r="H26" s="8" t="s">
        <v>27</v>
      </c>
      <c r="I26" s="8">
        <v>100</v>
      </c>
      <c r="J26" s="8" t="s">
        <v>21</v>
      </c>
      <c r="K26" s="9">
        <f t="shared" si="0"/>
        <v>1</v>
      </c>
      <c r="L26" s="10" t="s">
        <v>20</v>
      </c>
      <c r="M26" s="11">
        <v>24</v>
      </c>
      <c r="N26" s="12"/>
      <c r="O26" s="13"/>
      <c r="P26" s="14"/>
      <c r="Q26" s="15"/>
      <c r="R26" s="14"/>
    </row>
    <row r="27" spans="1:33" ht="37.5" customHeight="1">
      <c r="A27" s="5">
        <v>25</v>
      </c>
      <c r="B27" s="6" t="s">
        <v>65</v>
      </c>
      <c r="C27" s="6"/>
      <c r="D27" s="16"/>
      <c r="E27" s="16"/>
      <c r="F27" s="16">
        <v>7</v>
      </c>
      <c r="G27" s="16">
        <v>1</v>
      </c>
      <c r="H27" s="17" t="s">
        <v>20</v>
      </c>
      <c r="I27" s="17">
        <v>100</v>
      </c>
      <c r="J27" s="17" t="s">
        <v>21</v>
      </c>
      <c r="K27" s="9">
        <f t="shared" si="0"/>
        <v>8</v>
      </c>
      <c r="L27" s="10" t="s">
        <v>20</v>
      </c>
      <c r="M27" s="17">
        <v>24</v>
      </c>
      <c r="N27" s="12" t="s">
        <v>66</v>
      </c>
      <c r="O27" s="18"/>
      <c r="P27" s="14"/>
      <c r="Q27" s="15"/>
      <c r="R27" s="14"/>
    </row>
    <row r="28" spans="1:33" ht="15.75">
      <c r="A28" s="5">
        <v>26</v>
      </c>
      <c r="B28" s="6" t="s">
        <v>67</v>
      </c>
      <c r="C28" s="6"/>
      <c r="D28" s="16">
        <v>1</v>
      </c>
      <c r="E28" s="16"/>
      <c r="F28" s="16"/>
      <c r="G28" s="16"/>
      <c r="H28" s="17" t="s">
        <v>20</v>
      </c>
      <c r="I28" s="17">
        <v>100</v>
      </c>
      <c r="J28" s="17" t="s">
        <v>21</v>
      </c>
      <c r="K28" s="9">
        <f t="shared" si="0"/>
        <v>1</v>
      </c>
      <c r="L28" s="10" t="s">
        <v>20</v>
      </c>
      <c r="M28" s="17">
        <v>24</v>
      </c>
      <c r="N28" s="12"/>
      <c r="O28" s="18"/>
      <c r="P28" s="14"/>
      <c r="Q28" s="15"/>
      <c r="R28" s="14"/>
    </row>
    <row r="29" spans="1:33" ht="39" customHeight="1">
      <c r="A29" s="5">
        <v>27</v>
      </c>
      <c r="B29" s="6" t="s">
        <v>68</v>
      </c>
      <c r="C29" s="6"/>
      <c r="D29" s="16">
        <v>1</v>
      </c>
      <c r="E29" s="16"/>
      <c r="F29" s="16"/>
      <c r="G29" s="16"/>
      <c r="H29" s="26" t="s">
        <v>20</v>
      </c>
      <c r="I29" s="26">
        <v>100</v>
      </c>
      <c r="J29" s="26" t="s">
        <v>21</v>
      </c>
      <c r="K29" s="9">
        <f t="shared" si="0"/>
        <v>1</v>
      </c>
      <c r="L29" s="10" t="s">
        <v>20</v>
      </c>
      <c r="M29" s="17">
        <v>24</v>
      </c>
      <c r="N29" s="12" t="s">
        <v>69</v>
      </c>
      <c r="O29" s="18"/>
      <c r="P29" s="14"/>
      <c r="Q29" s="15"/>
      <c r="R29" s="14"/>
    </row>
    <row r="30" spans="1:33" ht="54" customHeight="1">
      <c r="A30" s="5">
        <v>28</v>
      </c>
      <c r="B30" s="6" t="s">
        <v>70</v>
      </c>
      <c r="C30" s="6" t="s">
        <v>71</v>
      </c>
      <c r="D30" s="7">
        <v>1</v>
      </c>
      <c r="E30" s="7"/>
      <c r="F30" s="7"/>
      <c r="G30" s="7"/>
      <c r="H30" s="11" t="s">
        <v>20</v>
      </c>
      <c r="I30" s="11">
        <v>100</v>
      </c>
      <c r="J30" s="11" t="s">
        <v>21</v>
      </c>
      <c r="K30" s="9">
        <f t="shared" si="0"/>
        <v>1</v>
      </c>
      <c r="L30" s="10" t="s">
        <v>20</v>
      </c>
      <c r="M30" s="11">
        <v>24</v>
      </c>
      <c r="N30" s="12"/>
      <c r="O30" s="13"/>
      <c r="P30" s="14"/>
      <c r="Q30" s="15"/>
      <c r="R30" s="14"/>
    </row>
    <row r="31" spans="1:33" s="33" customFormat="1" ht="30.75" customHeight="1">
      <c r="A31" s="5">
        <v>29</v>
      </c>
      <c r="B31" s="27" t="s">
        <v>72</v>
      </c>
      <c r="C31" s="27"/>
      <c r="D31" s="28">
        <v>1</v>
      </c>
      <c r="E31" s="28"/>
      <c r="F31" s="28">
        <v>1</v>
      </c>
      <c r="G31" s="28"/>
      <c r="H31" s="8" t="s">
        <v>20</v>
      </c>
      <c r="I31" s="8">
        <v>100</v>
      </c>
      <c r="J31" s="8" t="s">
        <v>21</v>
      </c>
      <c r="K31" s="9">
        <f t="shared" si="0"/>
        <v>2</v>
      </c>
      <c r="L31" s="10" t="s">
        <v>20</v>
      </c>
      <c r="M31" s="8">
        <v>24</v>
      </c>
      <c r="N31" s="29" t="s">
        <v>73</v>
      </c>
      <c r="O31" s="30"/>
      <c r="P31" s="14"/>
      <c r="Q31" s="31"/>
      <c r="R31" s="14"/>
      <c r="S31" s="32"/>
      <c r="T31" s="32"/>
      <c r="U31" s="32"/>
      <c r="V31" s="32"/>
      <c r="W31" s="32"/>
      <c r="X31" s="32"/>
      <c r="Y31" s="32"/>
      <c r="Z31" s="32"/>
      <c r="AA31" s="32"/>
      <c r="AB31" s="32"/>
      <c r="AC31" s="32"/>
      <c r="AD31" s="32"/>
      <c r="AE31" s="32"/>
      <c r="AF31" s="32"/>
      <c r="AG31" s="32"/>
    </row>
    <row r="32" spans="1:33" s="33" customFormat="1" ht="63.75" customHeight="1">
      <c r="A32" s="5">
        <v>30</v>
      </c>
      <c r="B32" s="6" t="s">
        <v>74</v>
      </c>
      <c r="C32" s="6" t="s">
        <v>71</v>
      </c>
      <c r="D32" s="7">
        <v>1</v>
      </c>
      <c r="E32" s="7"/>
      <c r="F32" s="7"/>
      <c r="G32" s="7"/>
      <c r="H32" s="8" t="s">
        <v>20</v>
      </c>
      <c r="I32" s="8">
        <v>100</v>
      </c>
      <c r="J32" s="8" t="s">
        <v>21</v>
      </c>
      <c r="K32" s="9">
        <f t="shared" si="0"/>
        <v>1</v>
      </c>
      <c r="L32" s="8" t="s">
        <v>20</v>
      </c>
      <c r="M32" s="11">
        <v>24</v>
      </c>
      <c r="N32" s="12"/>
      <c r="O32" s="13"/>
      <c r="P32" s="14"/>
      <c r="Q32" s="15"/>
      <c r="R32" s="14"/>
      <c r="S32" s="32"/>
      <c r="T32" s="32"/>
      <c r="U32" s="32"/>
      <c r="V32" s="32"/>
      <c r="W32" s="32"/>
      <c r="X32" s="32"/>
      <c r="Y32" s="32"/>
      <c r="Z32" s="32"/>
      <c r="AA32" s="32"/>
      <c r="AB32" s="32"/>
      <c r="AC32" s="32"/>
      <c r="AD32" s="32"/>
      <c r="AE32" s="32"/>
      <c r="AF32" s="32"/>
      <c r="AG32" s="32"/>
    </row>
    <row r="33" spans="1:18" ht="69.75" customHeight="1">
      <c r="A33" s="5">
        <v>31</v>
      </c>
      <c r="B33" s="6" t="s">
        <v>94</v>
      </c>
      <c r="C33" s="6"/>
      <c r="D33" s="7"/>
      <c r="E33" s="7"/>
      <c r="F33" s="7">
        <v>1</v>
      </c>
      <c r="G33" s="7"/>
      <c r="H33" s="8" t="s">
        <v>27</v>
      </c>
      <c r="I33" s="8">
        <v>250</v>
      </c>
      <c r="J33" s="8" t="s">
        <v>21</v>
      </c>
      <c r="K33" s="9">
        <f t="shared" si="0"/>
        <v>1</v>
      </c>
      <c r="L33" s="10" t="s">
        <v>20</v>
      </c>
      <c r="M33" s="11">
        <v>24</v>
      </c>
      <c r="N33" s="37" t="s">
        <v>95</v>
      </c>
      <c r="O33" s="13"/>
      <c r="P33" s="14"/>
      <c r="Q33" s="15"/>
      <c r="R33" s="14"/>
    </row>
    <row r="34" spans="1:18" ht="30.75" hidden="1" customHeight="1">
      <c r="A34" s="5">
        <v>32</v>
      </c>
      <c r="B34" s="6"/>
      <c r="C34" s="6" t="s">
        <v>81</v>
      </c>
      <c r="D34" s="7"/>
      <c r="E34" s="7"/>
      <c r="F34" s="7"/>
      <c r="G34" s="7"/>
      <c r="H34" s="8" t="s">
        <v>27</v>
      </c>
      <c r="I34" s="8">
        <v>100</v>
      </c>
      <c r="J34" s="8" t="s">
        <v>21</v>
      </c>
      <c r="K34" s="9">
        <f t="shared" si="0"/>
        <v>0</v>
      </c>
      <c r="L34" s="8" t="s">
        <v>20</v>
      </c>
      <c r="M34" s="11">
        <v>24</v>
      </c>
      <c r="N34" s="12"/>
      <c r="O34" s="18"/>
      <c r="P34" s="14"/>
      <c r="Q34" s="15"/>
      <c r="R34" s="14"/>
    </row>
    <row r="35" spans="1:18" ht="24.75" customHeight="1">
      <c r="A35" s="5">
        <v>33</v>
      </c>
      <c r="B35" s="6" t="s">
        <v>75</v>
      </c>
      <c r="C35" s="6"/>
      <c r="D35" s="7">
        <v>1</v>
      </c>
      <c r="E35" s="7">
        <v>1</v>
      </c>
      <c r="F35" s="7"/>
      <c r="G35" s="7"/>
      <c r="H35" s="8" t="s">
        <v>20</v>
      </c>
      <c r="I35" s="8">
        <v>250</v>
      </c>
      <c r="J35" s="8" t="s">
        <v>21</v>
      </c>
      <c r="K35" s="9">
        <f t="shared" si="0"/>
        <v>2</v>
      </c>
      <c r="L35" s="8" t="s">
        <v>20</v>
      </c>
      <c r="M35" s="11">
        <v>24</v>
      </c>
      <c r="N35" s="12" t="s">
        <v>76</v>
      </c>
      <c r="O35" s="22"/>
      <c r="P35" s="14"/>
      <c r="Q35" s="15"/>
      <c r="R35" s="14"/>
    </row>
    <row r="36" spans="1:18" ht="36" customHeight="1">
      <c r="A36" s="5">
        <v>34</v>
      </c>
      <c r="B36" s="6" t="s">
        <v>50</v>
      </c>
      <c r="C36" s="6"/>
      <c r="D36" s="16">
        <v>1</v>
      </c>
      <c r="E36" s="16"/>
      <c r="F36" s="16"/>
      <c r="G36" s="16"/>
      <c r="H36" s="17" t="s">
        <v>20</v>
      </c>
      <c r="I36" s="17">
        <v>100</v>
      </c>
      <c r="J36" s="17" t="s">
        <v>21</v>
      </c>
      <c r="K36" s="9">
        <f t="shared" si="0"/>
        <v>1</v>
      </c>
      <c r="L36" s="8" t="s">
        <v>20</v>
      </c>
      <c r="M36" s="17">
        <v>24</v>
      </c>
      <c r="N36" s="12" t="s">
        <v>51</v>
      </c>
      <c r="O36" s="23"/>
      <c r="P36" s="14"/>
      <c r="Q36" s="163"/>
      <c r="R36" s="14"/>
    </row>
    <row r="37" spans="1:18" ht="50.25" customHeight="1">
      <c r="A37" s="5">
        <v>35</v>
      </c>
      <c r="B37" s="27" t="s">
        <v>77</v>
      </c>
      <c r="C37" s="6"/>
      <c r="D37" s="16">
        <v>1</v>
      </c>
      <c r="E37" s="16">
        <v>1</v>
      </c>
      <c r="F37" s="16"/>
      <c r="G37" s="16"/>
      <c r="H37" s="17" t="s">
        <v>20</v>
      </c>
      <c r="I37" s="17">
        <v>100</v>
      </c>
      <c r="J37" s="17" t="s">
        <v>21</v>
      </c>
      <c r="K37" s="9">
        <f t="shared" si="0"/>
        <v>2</v>
      </c>
      <c r="L37" s="8" t="s">
        <v>20</v>
      </c>
      <c r="M37" s="17">
        <v>24</v>
      </c>
      <c r="N37" s="34" t="s">
        <v>78</v>
      </c>
      <c r="O37" s="162"/>
      <c r="P37" s="14"/>
      <c r="Q37" s="20"/>
      <c r="R37" s="14"/>
    </row>
    <row r="38" spans="1:18" ht="30.75" customHeight="1">
      <c r="A38" s="5">
        <v>36</v>
      </c>
      <c r="B38" s="6" t="s">
        <v>79</v>
      </c>
      <c r="C38" s="6" t="s">
        <v>80</v>
      </c>
      <c r="D38" s="16"/>
      <c r="E38" s="16">
        <v>1</v>
      </c>
      <c r="F38" s="16"/>
      <c r="G38" s="16"/>
      <c r="H38" s="17" t="s">
        <v>20</v>
      </c>
      <c r="I38" s="17">
        <v>100</v>
      </c>
      <c r="J38" s="17" t="s">
        <v>21</v>
      </c>
      <c r="K38" s="9">
        <f t="shared" si="0"/>
        <v>1</v>
      </c>
      <c r="L38" s="8" t="s">
        <v>20</v>
      </c>
      <c r="M38" s="17">
        <v>24</v>
      </c>
      <c r="N38" s="12"/>
      <c r="O38" s="23"/>
      <c r="P38" s="14"/>
      <c r="Q38" s="20"/>
      <c r="R38" s="14"/>
    </row>
    <row r="39" spans="1:18" ht="30">
      <c r="A39" s="5">
        <v>37</v>
      </c>
      <c r="B39" s="99" t="s">
        <v>82</v>
      </c>
      <c r="C39" s="6" t="s">
        <v>83</v>
      </c>
      <c r="D39" s="16"/>
      <c r="E39" s="16">
        <v>1</v>
      </c>
      <c r="F39" s="16">
        <v>5</v>
      </c>
      <c r="G39" s="16"/>
      <c r="H39" s="17" t="s">
        <v>20</v>
      </c>
      <c r="I39" s="17">
        <v>100</v>
      </c>
      <c r="J39" s="17" t="s">
        <v>21</v>
      </c>
      <c r="K39" s="9">
        <f t="shared" si="0"/>
        <v>6</v>
      </c>
      <c r="L39" s="8" t="s">
        <v>20</v>
      </c>
      <c r="M39" s="17">
        <v>24</v>
      </c>
      <c r="N39" s="12" t="s">
        <v>84</v>
      </c>
      <c r="O39" s="23"/>
      <c r="P39" s="14"/>
      <c r="Q39" s="20"/>
      <c r="R39" s="14"/>
    </row>
    <row r="40" spans="1:18" ht="31.5">
      <c r="A40" s="5">
        <v>38</v>
      </c>
      <c r="B40" s="99" t="s">
        <v>85</v>
      </c>
      <c r="C40" s="6" t="s">
        <v>86</v>
      </c>
      <c r="D40" s="16"/>
      <c r="E40" s="16"/>
      <c r="F40" s="16">
        <v>3</v>
      </c>
      <c r="G40" s="16">
        <v>1</v>
      </c>
      <c r="H40" s="17" t="s">
        <v>20</v>
      </c>
      <c r="I40" s="17">
        <v>100</v>
      </c>
      <c r="J40" s="17" t="s">
        <v>21</v>
      </c>
      <c r="K40" s="9">
        <f t="shared" si="0"/>
        <v>4</v>
      </c>
      <c r="L40" s="8" t="s">
        <v>20</v>
      </c>
      <c r="M40" s="17">
        <v>24</v>
      </c>
      <c r="N40" s="12"/>
      <c r="O40" s="23"/>
      <c r="P40" s="14"/>
      <c r="Q40" s="20"/>
      <c r="R40" s="14"/>
    </row>
    <row r="41" spans="1:18" ht="15.75">
      <c r="A41" s="5">
        <v>39</v>
      </c>
      <c r="B41" s="99" t="s">
        <v>87</v>
      </c>
      <c r="C41" s="160"/>
      <c r="D41" s="7"/>
      <c r="E41" s="7"/>
      <c r="F41" s="7">
        <v>1</v>
      </c>
      <c r="G41" s="7">
        <v>1</v>
      </c>
      <c r="H41" s="8" t="s">
        <v>27</v>
      </c>
      <c r="I41" s="8">
        <v>250</v>
      </c>
      <c r="J41" s="8" t="s">
        <v>21</v>
      </c>
      <c r="K41" s="9">
        <f t="shared" si="0"/>
        <v>2</v>
      </c>
      <c r="L41" s="8" t="s">
        <v>20</v>
      </c>
      <c r="M41" s="11">
        <v>24</v>
      </c>
      <c r="N41" s="12"/>
      <c r="O41" s="22"/>
      <c r="P41" s="14"/>
      <c r="Q41" s="20"/>
      <c r="R41" s="14"/>
    </row>
    <row r="42" spans="1:18" ht="18.75">
      <c r="A42" s="38"/>
      <c r="B42" s="230" t="s">
        <v>96</v>
      </c>
      <c r="C42" s="230"/>
      <c r="D42" s="230"/>
      <c r="E42" s="230"/>
      <c r="F42" s="230"/>
      <c r="G42" s="230"/>
      <c r="H42" s="230"/>
      <c r="I42" s="230"/>
      <c r="J42" s="230"/>
      <c r="K42" s="230"/>
      <c r="L42" s="230"/>
      <c r="M42" s="230"/>
      <c r="N42" s="231"/>
      <c r="O42" s="39" t="s">
        <v>97</v>
      </c>
      <c r="P42" s="40">
        <f>SUM(P3:P41)</f>
        <v>0</v>
      </c>
      <c r="Q42" s="41"/>
      <c r="R42" s="42">
        <f>SUM(R3:R41)</f>
        <v>0</v>
      </c>
    </row>
    <row r="43" spans="1:18" ht="23.25" customHeight="1">
      <c r="A43" s="232" t="s">
        <v>98</v>
      </c>
      <c r="B43" s="232"/>
      <c r="C43" s="232"/>
      <c r="D43" s="232"/>
      <c r="E43" s="232"/>
      <c r="F43" s="232"/>
      <c r="G43" s="232"/>
      <c r="H43" s="232"/>
      <c r="I43" s="232"/>
      <c r="J43" s="232"/>
      <c r="K43" s="232"/>
      <c r="L43" s="232"/>
      <c r="M43" s="232"/>
      <c r="N43" s="232"/>
      <c r="O43" s="232"/>
      <c r="P43" s="232"/>
      <c r="Q43" s="232"/>
      <c r="R43" s="232"/>
    </row>
    <row r="44" spans="1:18" ht="15.75">
      <c r="A44" s="43">
        <v>40</v>
      </c>
      <c r="B44" s="45" t="s">
        <v>99</v>
      </c>
      <c r="C44" s="46" t="s">
        <v>100</v>
      </c>
      <c r="D44" s="16"/>
      <c r="E44" s="16"/>
      <c r="F44" s="16">
        <v>1</v>
      </c>
      <c r="G44" s="16"/>
      <c r="H44" s="26" t="s">
        <v>20</v>
      </c>
      <c r="I44" s="26">
        <v>500</v>
      </c>
      <c r="J44" s="26" t="s">
        <v>21</v>
      </c>
      <c r="K44" s="9">
        <f t="shared" ref="K44:K71" si="1">SUM(D44:G44)</f>
        <v>1</v>
      </c>
      <c r="L44" s="10" t="s">
        <v>20</v>
      </c>
      <c r="M44" s="17">
        <v>24</v>
      </c>
      <c r="N44" s="47"/>
      <c r="O44" s="48"/>
      <c r="P44" s="44"/>
      <c r="Q44" s="24"/>
      <c r="R44" s="44"/>
    </row>
    <row r="45" spans="1:18" ht="15.75">
      <c r="A45" s="43">
        <v>41</v>
      </c>
      <c r="B45" s="6" t="s">
        <v>101</v>
      </c>
      <c r="C45" s="6"/>
      <c r="D45" s="16"/>
      <c r="E45" s="16">
        <v>1</v>
      </c>
      <c r="F45" s="16"/>
      <c r="G45" s="16"/>
      <c r="H45" s="17" t="s">
        <v>20</v>
      </c>
      <c r="I45" s="17">
        <v>500</v>
      </c>
      <c r="J45" s="17" t="s">
        <v>21</v>
      </c>
      <c r="K45" s="9">
        <f t="shared" si="1"/>
        <v>1</v>
      </c>
      <c r="L45" s="10" t="s">
        <v>20</v>
      </c>
      <c r="M45" s="17">
        <v>24</v>
      </c>
      <c r="N45" s="12" t="s">
        <v>102</v>
      </c>
      <c r="O45" s="18"/>
      <c r="P45" s="44"/>
      <c r="Q45" s="24"/>
      <c r="R45" s="44"/>
    </row>
    <row r="46" spans="1:18" ht="30">
      <c r="A46" s="43">
        <v>42</v>
      </c>
      <c r="B46" s="6" t="s">
        <v>103</v>
      </c>
      <c r="C46" s="6" t="s">
        <v>104</v>
      </c>
      <c r="D46" s="16">
        <v>1</v>
      </c>
      <c r="E46" s="16"/>
      <c r="F46" s="16"/>
      <c r="G46" s="16"/>
      <c r="H46" s="17" t="s">
        <v>20</v>
      </c>
      <c r="I46" s="17">
        <v>500</v>
      </c>
      <c r="J46" s="17" t="s">
        <v>21</v>
      </c>
      <c r="K46" s="9">
        <f t="shared" si="1"/>
        <v>1</v>
      </c>
      <c r="L46" s="10" t="s">
        <v>20</v>
      </c>
      <c r="M46" s="17">
        <v>24</v>
      </c>
      <c r="N46" s="12" t="s">
        <v>105</v>
      </c>
      <c r="O46" s="18"/>
      <c r="P46" s="44"/>
      <c r="Q46" s="24"/>
      <c r="R46" s="44"/>
    </row>
    <row r="47" spans="1:18" s="25" customFormat="1" ht="27" customHeight="1">
      <c r="A47" s="43">
        <v>43</v>
      </c>
      <c r="B47" s="27" t="s">
        <v>106</v>
      </c>
      <c r="C47" s="49"/>
      <c r="D47" s="50"/>
      <c r="E47" s="50">
        <v>1</v>
      </c>
      <c r="F47" s="50"/>
      <c r="G47" s="50"/>
      <c r="H47" s="51" t="s">
        <v>20</v>
      </c>
      <c r="I47" s="26">
        <v>500</v>
      </c>
      <c r="J47" s="51" t="s">
        <v>21</v>
      </c>
      <c r="K47" s="9">
        <f t="shared" si="1"/>
        <v>1</v>
      </c>
      <c r="L47" s="52" t="s">
        <v>20</v>
      </c>
      <c r="M47" s="51">
        <v>24</v>
      </c>
      <c r="N47" s="53"/>
      <c r="O47" s="35"/>
      <c r="P47" s="44"/>
      <c r="Q47" s="24"/>
      <c r="R47" s="44"/>
    </row>
    <row r="48" spans="1:18" ht="22.5" customHeight="1">
      <c r="A48" s="43">
        <v>44</v>
      </c>
      <c r="B48" s="6" t="s">
        <v>107</v>
      </c>
      <c r="C48" s="6" t="s">
        <v>108</v>
      </c>
      <c r="D48" s="16"/>
      <c r="E48" s="16">
        <v>1</v>
      </c>
      <c r="F48" s="16">
        <v>1</v>
      </c>
      <c r="G48" s="16">
        <v>1</v>
      </c>
      <c r="H48" s="26" t="s">
        <v>20</v>
      </c>
      <c r="I48" s="26">
        <v>500</v>
      </c>
      <c r="J48" s="26" t="s">
        <v>21</v>
      </c>
      <c r="K48" s="9">
        <f t="shared" si="1"/>
        <v>3</v>
      </c>
      <c r="L48" s="10" t="s">
        <v>20</v>
      </c>
      <c r="M48" s="17">
        <v>24</v>
      </c>
      <c r="N48" s="12"/>
      <c r="O48" s="18"/>
      <c r="P48" s="44"/>
      <c r="Q48" s="24"/>
      <c r="R48" s="44"/>
    </row>
    <row r="49" spans="1:174" s="25" customFormat="1" ht="40.5" customHeight="1">
      <c r="A49" s="43">
        <v>45</v>
      </c>
      <c r="B49" s="6" t="s">
        <v>109</v>
      </c>
      <c r="C49" s="6" t="s">
        <v>110</v>
      </c>
      <c r="D49" s="16">
        <v>1</v>
      </c>
      <c r="E49" s="16"/>
      <c r="F49" s="16">
        <v>2</v>
      </c>
      <c r="G49" s="16"/>
      <c r="H49" s="17" t="s">
        <v>20</v>
      </c>
      <c r="I49" s="17">
        <v>500</v>
      </c>
      <c r="J49" s="17" t="s">
        <v>21</v>
      </c>
      <c r="K49" s="9">
        <f t="shared" si="1"/>
        <v>3</v>
      </c>
      <c r="L49" s="10" t="s">
        <v>20</v>
      </c>
      <c r="M49" s="17">
        <v>24</v>
      </c>
      <c r="N49" s="12" t="s">
        <v>111</v>
      </c>
      <c r="O49" s="18"/>
      <c r="P49" s="44"/>
      <c r="Q49" s="24"/>
      <c r="R49" s="44"/>
    </row>
    <row r="50" spans="1:174" ht="46.5" customHeight="1">
      <c r="A50" s="43">
        <v>46</v>
      </c>
      <c r="B50" s="6" t="s">
        <v>109</v>
      </c>
      <c r="C50" s="6" t="s">
        <v>112</v>
      </c>
      <c r="D50" s="16">
        <v>2</v>
      </c>
      <c r="E50" s="16">
        <v>3</v>
      </c>
      <c r="F50" s="16">
        <v>1</v>
      </c>
      <c r="G50" s="16">
        <v>1</v>
      </c>
      <c r="H50" s="17" t="s">
        <v>20</v>
      </c>
      <c r="I50" s="17">
        <v>500</v>
      </c>
      <c r="J50" s="17" t="s">
        <v>21</v>
      </c>
      <c r="K50" s="9">
        <f t="shared" si="1"/>
        <v>7</v>
      </c>
      <c r="L50" s="10" t="s">
        <v>20</v>
      </c>
      <c r="M50" s="17">
        <v>24</v>
      </c>
      <c r="N50" s="12" t="s">
        <v>113</v>
      </c>
      <c r="O50" s="18"/>
      <c r="P50" s="44"/>
      <c r="Q50" s="24"/>
      <c r="R50" s="44"/>
    </row>
    <row r="51" spans="1:174" ht="45" customHeight="1">
      <c r="A51" s="43">
        <v>47</v>
      </c>
      <c r="B51" s="6" t="s">
        <v>114</v>
      </c>
      <c r="C51" s="6" t="s">
        <v>115</v>
      </c>
      <c r="D51" s="16">
        <v>1</v>
      </c>
      <c r="E51" s="16">
        <v>1</v>
      </c>
      <c r="F51" s="16">
        <v>1</v>
      </c>
      <c r="G51" s="16">
        <v>1</v>
      </c>
      <c r="H51" s="17" t="s">
        <v>20</v>
      </c>
      <c r="I51" s="17">
        <v>500</v>
      </c>
      <c r="J51" s="17" t="s">
        <v>21</v>
      </c>
      <c r="K51" s="9">
        <f t="shared" si="1"/>
        <v>4</v>
      </c>
      <c r="L51" s="10" t="s">
        <v>20</v>
      </c>
      <c r="M51" s="17">
        <v>24</v>
      </c>
      <c r="N51" s="12" t="s">
        <v>116</v>
      </c>
      <c r="O51" s="18"/>
      <c r="P51" s="44"/>
      <c r="Q51" s="24"/>
      <c r="R51" s="44"/>
    </row>
    <row r="52" spans="1:174" s="55" customFormat="1" ht="15.75">
      <c r="A52" s="43">
        <v>48</v>
      </c>
      <c r="B52" s="6" t="s">
        <v>40</v>
      </c>
      <c r="C52" s="6" t="s">
        <v>41</v>
      </c>
      <c r="D52" s="16"/>
      <c r="E52" s="16">
        <v>2</v>
      </c>
      <c r="F52" s="16"/>
      <c r="G52" s="16"/>
      <c r="H52" s="17" t="s">
        <v>20</v>
      </c>
      <c r="I52" s="17">
        <v>500</v>
      </c>
      <c r="J52" s="17" t="s">
        <v>21</v>
      </c>
      <c r="K52" s="9">
        <f t="shared" si="1"/>
        <v>2</v>
      </c>
      <c r="L52" s="10" t="s">
        <v>20</v>
      </c>
      <c r="M52" s="17">
        <v>24</v>
      </c>
      <c r="N52" s="12"/>
      <c r="O52" s="18"/>
      <c r="P52" s="44"/>
      <c r="Q52" s="24"/>
      <c r="R52" s="4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54"/>
      <c r="DI52" s="54"/>
      <c r="DJ52" s="54"/>
      <c r="DK52" s="54"/>
      <c r="DL52" s="54"/>
      <c r="DM52" s="54"/>
      <c r="DN52" s="54"/>
      <c r="DO52" s="54"/>
      <c r="DP52" s="54"/>
      <c r="DQ52" s="54"/>
      <c r="DR52" s="54"/>
      <c r="DS52" s="54"/>
      <c r="DT52" s="54"/>
      <c r="DU52" s="54"/>
      <c r="DV52" s="54"/>
      <c r="DW52" s="54"/>
      <c r="DX52" s="54"/>
      <c r="DY52" s="54"/>
      <c r="DZ52" s="54"/>
      <c r="EA52" s="54"/>
      <c r="EB52" s="54"/>
      <c r="EC52" s="54"/>
      <c r="ED52" s="54"/>
      <c r="EE52" s="54"/>
      <c r="EF52" s="54"/>
      <c r="EG52" s="54"/>
      <c r="EH52" s="54"/>
      <c r="EI52" s="54"/>
      <c r="EJ52" s="54"/>
      <c r="EK52" s="54"/>
      <c r="EL52" s="54"/>
      <c r="EM52" s="54"/>
      <c r="EN52" s="54"/>
      <c r="EO52" s="54"/>
      <c r="EP52" s="54"/>
      <c r="EQ52" s="54"/>
      <c r="ER52" s="54"/>
      <c r="ES52" s="54"/>
      <c r="ET52" s="54"/>
      <c r="EU52" s="54"/>
      <c r="EV52" s="54"/>
      <c r="EW52" s="54"/>
      <c r="EX52" s="54"/>
      <c r="EY52" s="54"/>
      <c r="EZ52" s="54"/>
      <c r="FA52" s="54"/>
      <c r="FB52" s="54"/>
      <c r="FC52" s="54"/>
      <c r="FD52" s="54"/>
      <c r="FE52" s="54"/>
      <c r="FF52" s="54"/>
      <c r="FG52" s="54"/>
      <c r="FH52" s="54"/>
      <c r="FI52" s="54"/>
      <c r="FJ52" s="54"/>
      <c r="FK52" s="54"/>
      <c r="FL52" s="54"/>
      <c r="FM52" s="54"/>
      <c r="FN52" s="54"/>
      <c r="FO52" s="54"/>
      <c r="FP52" s="54"/>
      <c r="FQ52" s="54"/>
      <c r="FR52" s="54"/>
    </row>
    <row r="53" spans="1:174" ht="51.75" customHeight="1">
      <c r="A53" s="43">
        <v>49</v>
      </c>
      <c r="B53" s="6" t="s">
        <v>117</v>
      </c>
      <c r="C53" s="6"/>
      <c r="D53" s="16"/>
      <c r="E53" s="16"/>
      <c r="F53" s="16"/>
      <c r="G53" s="16">
        <v>1</v>
      </c>
      <c r="H53" s="17" t="s">
        <v>20</v>
      </c>
      <c r="I53" s="17">
        <v>500</v>
      </c>
      <c r="J53" s="17" t="s">
        <v>21</v>
      </c>
      <c r="K53" s="9">
        <f t="shared" si="1"/>
        <v>1</v>
      </c>
      <c r="L53" s="10" t="s">
        <v>20</v>
      </c>
      <c r="M53" s="17">
        <v>24</v>
      </c>
      <c r="N53" s="12" t="s">
        <v>118</v>
      </c>
      <c r="O53" s="23"/>
      <c r="P53" s="44"/>
      <c r="Q53" s="24"/>
      <c r="R53" s="44"/>
    </row>
    <row r="54" spans="1:174" ht="34.5" customHeight="1">
      <c r="A54" s="43">
        <v>50</v>
      </c>
      <c r="B54" s="6" t="s">
        <v>119</v>
      </c>
      <c r="C54" s="6"/>
      <c r="D54" s="16">
        <v>3</v>
      </c>
      <c r="E54" s="16">
        <v>1</v>
      </c>
      <c r="F54" s="16">
        <v>1</v>
      </c>
      <c r="G54" s="16">
        <v>1</v>
      </c>
      <c r="H54" s="17" t="s">
        <v>20</v>
      </c>
      <c r="I54" s="17">
        <v>500</v>
      </c>
      <c r="J54" s="17" t="s">
        <v>21</v>
      </c>
      <c r="K54" s="9">
        <f t="shared" si="1"/>
        <v>6</v>
      </c>
      <c r="L54" s="10" t="s">
        <v>20</v>
      </c>
      <c r="M54" s="17">
        <v>24</v>
      </c>
      <c r="N54" s="12" t="s">
        <v>120</v>
      </c>
      <c r="O54" s="18"/>
      <c r="P54" s="44"/>
      <c r="Q54" s="24"/>
      <c r="R54" s="44"/>
    </row>
    <row r="55" spans="1:174" ht="15.75">
      <c r="A55" s="43">
        <v>51</v>
      </c>
      <c r="B55" s="6" t="s">
        <v>121</v>
      </c>
      <c r="C55" s="6" t="s">
        <v>43</v>
      </c>
      <c r="D55" s="16">
        <v>2</v>
      </c>
      <c r="E55" s="16"/>
      <c r="F55" s="16"/>
      <c r="G55" s="16"/>
      <c r="H55" s="17" t="s">
        <v>20</v>
      </c>
      <c r="I55" s="17">
        <v>500</v>
      </c>
      <c r="J55" s="17" t="s">
        <v>21</v>
      </c>
      <c r="K55" s="9">
        <f t="shared" si="1"/>
        <v>2</v>
      </c>
      <c r="L55" s="8" t="s">
        <v>20</v>
      </c>
      <c r="M55" s="17">
        <v>24</v>
      </c>
      <c r="N55" s="12"/>
      <c r="O55" s="23"/>
      <c r="P55" s="44"/>
      <c r="Q55" s="24"/>
      <c r="R55" s="63"/>
    </row>
    <row r="56" spans="1:174" ht="15.75">
      <c r="A56" s="43">
        <v>52</v>
      </c>
      <c r="B56" s="6" t="s">
        <v>88</v>
      </c>
      <c r="C56" s="6"/>
      <c r="D56" s="7">
        <v>1</v>
      </c>
      <c r="E56" s="7"/>
      <c r="F56" s="7"/>
      <c r="G56" s="7"/>
      <c r="H56" s="8" t="s">
        <v>27</v>
      </c>
      <c r="I56" s="8">
        <v>500</v>
      </c>
      <c r="J56" s="8" t="s">
        <v>21</v>
      </c>
      <c r="K56" s="9">
        <f t="shared" si="1"/>
        <v>1</v>
      </c>
      <c r="L56" s="10" t="s">
        <v>20</v>
      </c>
      <c r="M56" s="11">
        <v>24</v>
      </c>
      <c r="N56" s="12"/>
      <c r="O56" s="13"/>
      <c r="P56" s="44"/>
      <c r="Q56" s="24"/>
      <c r="R56" s="56"/>
    </row>
    <row r="57" spans="1:174" ht="19.5" customHeight="1">
      <c r="A57" s="43">
        <v>53</v>
      </c>
      <c r="B57" s="6" t="s">
        <v>122</v>
      </c>
      <c r="C57" s="6" t="s">
        <v>93</v>
      </c>
      <c r="D57" s="16"/>
      <c r="E57" s="16">
        <v>1</v>
      </c>
      <c r="F57" s="16"/>
      <c r="G57" s="16"/>
      <c r="H57" s="17" t="s">
        <v>20</v>
      </c>
      <c r="I57" s="17">
        <v>500</v>
      </c>
      <c r="J57" s="17" t="s">
        <v>21</v>
      </c>
      <c r="K57" s="9">
        <f t="shared" si="1"/>
        <v>1</v>
      </c>
      <c r="L57" s="10" t="s">
        <v>20</v>
      </c>
      <c r="M57" s="17">
        <v>24</v>
      </c>
      <c r="N57" s="12"/>
      <c r="O57" s="18"/>
      <c r="P57" s="44"/>
      <c r="Q57" s="24"/>
      <c r="R57" s="44"/>
    </row>
    <row r="58" spans="1:174" ht="29.25" customHeight="1">
      <c r="A58" s="43">
        <v>54</v>
      </c>
      <c r="B58" s="6" t="s">
        <v>123</v>
      </c>
      <c r="C58" s="6"/>
      <c r="D58" s="16"/>
      <c r="E58" s="16">
        <v>1</v>
      </c>
      <c r="F58" s="16"/>
      <c r="G58" s="16"/>
      <c r="H58" s="17" t="s">
        <v>20</v>
      </c>
      <c r="I58" s="17">
        <v>500</v>
      </c>
      <c r="J58" s="17" t="s">
        <v>21</v>
      </c>
      <c r="K58" s="9">
        <f t="shared" si="1"/>
        <v>1</v>
      </c>
      <c r="L58" s="10" t="s">
        <v>20</v>
      </c>
      <c r="M58" s="17">
        <v>24</v>
      </c>
      <c r="N58" s="12"/>
      <c r="O58" s="18"/>
      <c r="P58" s="44"/>
      <c r="Q58" s="24"/>
      <c r="R58" s="44"/>
    </row>
    <row r="59" spans="1:174" ht="29.25" customHeight="1">
      <c r="A59" s="43">
        <v>55</v>
      </c>
      <c r="B59" s="27" t="s">
        <v>124</v>
      </c>
      <c r="C59" s="6" t="s">
        <v>125</v>
      </c>
      <c r="D59" s="16"/>
      <c r="E59" s="16">
        <v>1</v>
      </c>
      <c r="F59" s="16"/>
      <c r="G59" s="16"/>
      <c r="H59" s="17" t="s">
        <v>20</v>
      </c>
      <c r="I59" s="17">
        <v>500</v>
      </c>
      <c r="J59" s="17" t="s">
        <v>21</v>
      </c>
      <c r="K59" s="9">
        <f t="shared" si="1"/>
        <v>1</v>
      </c>
      <c r="L59" s="10" t="s">
        <v>20</v>
      </c>
      <c r="M59" s="17">
        <v>24</v>
      </c>
      <c r="N59" s="12"/>
      <c r="O59" s="18"/>
      <c r="P59" s="44"/>
      <c r="Q59" s="24"/>
      <c r="R59" s="44"/>
    </row>
    <row r="60" spans="1:174" ht="27" customHeight="1">
      <c r="A60" s="43">
        <v>56</v>
      </c>
      <c r="B60" s="27" t="s">
        <v>144</v>
      </c>
      <c r="C60" s="57"/>
      <c r="D60" s="50">
        <v>1</v>
      </c>
      <c r="E60" s="50">
        <v>1</v>
      </c>
      <c r="F60" s="50">
        <v>1</v>
      </c>
      <c r="G60" s="50">
        <v>1</v>
      </c>
      <c r="H60" s="51" t="s">
        <v>20</v>
      </c>
      <c r="I60" s="26">
        <v>500</v>
      </c>
      <c r="J60" s="51" t="s">
        <v>21</v>
      </c>
      <c r="K60" s="9">
        <f t="shared" si="1"/>
        <v>4</v>
      </c>
      <c r="L60" s="52" t="s">
        <v>20</v>
      </c>
      <c r="M60" s="51">
        <v>24</v>
      </c>
      <c r="N60" s="53"/>
      <c r="O60" s="35"/>
      <c r="P60" s="44"/>
      <c r="Q60" s="36"/>
      <c r="R60" s="44"/>
    </row>
    <row r="61" spans="1:174" ht="15.75">
      <c r="A61" s="43">
        <v>57</v>
      </c>
      <c r="B61" s="6" t="s">
        <v>126</v>
      </c>
      <c r="C61" s="6" t="s">
        <v>80</v>
      </c>
      <c r="D61" s="16">
        <v>1</v>
      </c>
      <c r="E61" s="16"/>
      <c r="F61" s="16"/>
      <c r="G61" s="16"/>
      <c r="H61" s="17" t="s">
        <v>20</v>
      </c>
      <c r="I61" s="17">
        <v>500</v>
      </c>
      <c r="J61" s="17" t="s">
        <v>21</v>
      </c>
      <c r="K61" s="9">
        <f t="shared" si="1"/>
        <v>1</v>
      </c>
      <c r="L61" s="10" t="s">
        <v>20</v>
      </c>
      <c r="M61" s="17">
        <v>24</v>
      </c>
      <c r="N61" s="12"/>
      <c r="O61" s="18"/>
      <c r="P61" s="44"/>
      <c r="Q61" s="24"/>
      <c r="R61" s="44"/>
    </row>
    <row r="62" spans="1:174" ht="15.75">
      <c r="A62" s="43">
        <v>58</v>
      </c>
      <c r="B62" s="6" t="s">
        <v>127</v>
      </c>
      <c r="C62" s="6" t="s">
        <v>128</v>
      </c>
      <c r="D62" s="16">
        <v>1</v>
      </c>
      <c r="E62" s="16">
        <v>1</v>
      </c>
      <c r="F62" s="16">
        <v>2</v>
      </c>
      <c r="G62" s="16"/>
      <c r="H62" s="17" t="s">
        <v>20</v>
      </c>
      <c r="I62" s="17">
        <v>500</v>
      </c>
      <c r="J62" s="17" t="s">
        <v>21</v>
      </c>
      <c r="K62" s="9">
        <f t="shared" si="1"/>
        <v>4</v>
      </c>
      <c r="L62" s="10" t="s">
        <v>20</v>
      </c>
      <c r="M62" s="17">
        <v>24</v>
      </c>
      <c r="N62" s="12"/>
      <c r="O62" s="18"/>
      <c r="P62" s="44"/>
      <c r="Q62" s="24"/>
      <c r="R62" s="44"/>
    </row>
    <row r="63" spans="1:174" ht="15.75">
      <c r="A63" s="43">
        <v>59</v>
      </c>
      <c r="B63" s="6" t="s">
        <v>129</v>
      </c>
      <c r="C63" s="6" t="s">
        <v>80</v>
      </c>
      <c r="D63" s="16">
        <v>1</v>
      </c>
      <c r="E63" s="16"/>
      <c r="F63" s="16"/>
      <c r="G63" s="16"/>
      <c r="H63" s="17" t="s">
        <v>20</v>
      </c>
      <c r="I63" s="164">
        <v>500</v>
      </c>
      <c r="J63" s="17" t="s">
        <v>21</v>
      </c>
      <c r="K63" s="9">
        <f t="shared" si="1"/>
        <v>1</v>
      </c>
      <c r="L63" s="8" t="s">
        <v>20</v>
      </c>
      <c r="M63" s="17">
        <v>24</v>
      </c>
      <c r="N63" s="12"/>
      <c r="O63" s="18"/>
      <c r="P63" s="44"/>
      <c r="Q63" s="24"/>
      <c r="R63" s="44"/>
    </row>
    <row r="64" spans="1:174" ht="53.25" customHeight="1">
      <c r="A64" s="43">
        <v>60</v>
      </c>
      <c r="B64" s="27" t="s">
        <v>130</v>
      </c>
      <c r="C64" s="27" t="s">
        <v>131</v>
      </c>
      <c r="D64" s="50"/>
      <c r="E64" s="50">
        <v>1</v>
      </c>
      <c r="F64" s="50">
        <v>1</v>
      </c>
      <c r="G64" s="50"/>
      <c r="H64" s="26" t="s">
        <v>20</v>
      </c>
      <c r="I64" s="26">
        <v>500</v>
      </c>
      <c r="J64" s="26" t="s">
        <v>21</v>
      </c>
      <c r="K64" s="9">
        <f t="shared" si="1"/>
        <v>2</v>
      </c>
      <c r="L64" s="8" t="s">
        <v>20</v>
      </c>
      <c r="M64" s="17">
        <v>24</v>
      </c>
      <c r="N64" s="12" t="s">
        <v>132</v>
      </c>
      <c r="O64" s="18"/>
      <c r="P64" s="44"/>
      <c r="Q64" s="24"/>
      <c r="R64" s="44"/>
    </row>
    <row r="65" spans="1:18" ht="61.5" customHeight="1">
      <c r="A65" s="43">
        <v>61</v>
      </c>
      <c r="B65" s="6" t="s">
        <v>133</v>
      </c>
      <c r="C65" s="6"/>
      <c r="D65" s="16">
        <v>1</v>
      </c>
      <c r="E65" s="16"/>
      <c r="F65" s="16">
        <v>2</v>
      </c>
      <c r="G65" s="16">
        <v>2</v>
      </c>
      <c r="H65" s="17" t="s">
        <v>20</v>
      </c>
      <c r="I65" s="17">
        <v>500</v>
      </c>
      <c r="J65" s="17" t="s">
        <v>21</v>
      </c>
      <c r="K65" s="9">
        <f t="shared" si="1"/>
        <v>5</v>
      </c>
      <c r="L65" s="8" t="s">
        <v>20</v>
      </c>
      <c r="M65" s="17">
        <v>24</v>
      </c>
      <c r="N65" s="12" t="s">
        <v>134</v>
      </c>
      <c r="O65" s="18"/>
      <c r="P65" s="44"/>
      <c r="Q65" s="24"/>
      <c r="R65" s="44"/>
    </row>
    <row r="66" spans="1:18" ht="69.75" customHeight="1">
      <c r="A66" s="43">
        <v>62</v>
      </c>
      <c r="B66" s="6" t="s">
        <v>135</v>
      </c>
      <c r="C66" s="6" t="s">
        <v>136</v>
      </c>
      <c r="D66" s="16">
        <v>2</v>
      </c>
      <c r="E66" s="16"/>
      <c r="F66" s="16"/>
      <c r="G66" s="16"/>
      <c r="H66" s="17" t="s">
        <v>20</v>
      </c>
      <c r="I66" s="17">
        <v>500</v>
      </c>
      <c r="J66" s="17" t="s">
        <v>21</v>
      </c>
      <c r="K66" s="9">
        <f t="shared" si="1"/>
        <v>2</v>
      </c>
      <c r="L66" s="8" t="s">
        <v>20</v>
      </c>
      <c r="M66" s="17">
        <v>24</v>
      </c>
      <c r="N66" s="12"/>
      <c r="O66" s="18"/>
      <c r="P66" s="44"/>
      <c r="Q66" s="24"/>
      <c r="R66" s="44"/>
    </row>
    <row r="67" spans="1:18" ht="28.5" customHeight="1">
      <c r="A67" s="43">
        <v>63</v>
      </c>
      <c r="B67" s="6" t="s">
        <v>139</v>
      </c>
      <c r="C67" s="6" t="s">
        <v>93</v>
      </c>
      <c r="D67" s="16">
        <v>1</v>
      </c>
      <c r="E67" s="16">
        <v>1</v>
      </c>
      <c r="F67" s="16"/>
      <c r="G67" s="16">
        <v>1</v>
      </c>
      <c r="H67" s="17" t="s">
        <v>20</v>
      </c>
      <c r="I67" s="17">
        <v>500</v>
      </c>
      <c r="J67" s="17" t="s">
        <v>21</v>
      </c>
      <c r="K67" s="9">
        <f t="shared" si="1"/>
        <v>3</v>
      </c>
      <c r="L67" s="8" t="s">
        <v>20</v>
      </c>
      <c r="M67" s="17">
        <v>24</v>
      </c>
      <c r="N67" s="12"/>
      <c r="O67" s="18"/>
      <c r="P67" s="44"/>
      <c r="Q67" s="24"/>
      <c r="R67" s="44"/>
    </row>
    <row r="68" spans="1:18" ht="69" customHeight="1">
      <c r="A68" s="43">
        <v>64</v>
      </c>
      <c r="B68" s="6" t="s">
        <v>137</v>
      </c>
      <c r="C68" s="6"/>
      <c r="D68" s="16"/>
      <c r="E68" s="16"/>
      <c r="F68" s="16"/>
      <c r="G68" s="16">
        <v>1</v>
      </c>
      <c r="H68" s="17" t="s">
        <v>20</v>
      </c>
      <c r="I68" s="17">
        <v>500</v>
      </c>
      <c r="J68" s="17" t="s">
        <v>21</v>
      </c>
      <c r="K68" s="9">
        <f t="shared" si="1"/>
        <v>1</v>
      </c>
      <c r="L68" s="8" t="s">
        <v>20</v>
      </c>
      <c r="M68" s="17">
        <v>24</v>
      </c>
      <c r="N68" s="12" t="s">
        <v>138</v>
      </c>
      <c r="O68" s="18"/>
      <c r="P68" s="44"/>
      <c r="Q68" s="24"/>
      <c r="R68" s="44"/>
    </row>
    <row r="69" spans="1:18" ht="55.5" customHeight="1">
      <c r="A69" s="43">
        <v>65</v>
      </c>
      <c r="B69" s="6" t="s">
        <v>140</v>
      </c>
      <c r="C69" s="6" t="s">
        <v>39</v>
      </c>
      <c r="D69" s="16"/>
      <c r="E69" s="16"/>
      <c r="F69" s="16">
        <v>1</v>
      </c>
      <c r="G69" s="16">
        <v>1</v>
      </c>
      <c r="H69" s="17" t="s">
        <v>20</v>
      </c>
      <c r="I69" s="17">
        <v>500</v>
      </c>
      <c r="J69" s="17" t="s">
        <v>21</v>
      </c>
      <c r="K69" s="9">
        <f t="shared" si="1"/>
        <v>2</v>
      </c>
      <c r="L69" s="8" t="s">
        <v>20</v>
      </c>
      <c r="M69" s="17">
        <v>24</v>
      </c>
      <c r="N69" s="12"/>
      <c r="O69" s="18"/>
      <c r="P69" s="44"/>
      <c r="Q69" s="24"/>
      <c r="R69" s="44"/>
    </row>
    <row r="70" spans="1:18" ht="55.5" customHeight="1">
      <c r="A70" s="43">
        <v>66</v>
      </c>
      <c r="B70" s="27" t="s">
        <v>141</v>
      </c>
      <c r="C70" s="57" t="s">
        <v>142</v>
      </c>
      <c r="D70" s="50">
        <v>2</v>
      </c>
      <c r="E70" s="50"/>
      <c r="F70" s="50"/>
      <c r="G70" s="50"/>
      <c r="H70" s="51" t="s">
        <v>20</v>
      </c>
      <c r="I70" s="26">
        <v>500</v>
      </c>
      <c r="J70" s="51" t="s">
        <v>21</v>
      </c>
      <c r="K70" s="9">
        <f t="shared" si="1"/>
        <v>2</v>
      </c>
      <c r="L70" s="58" t="s">
        <v>20</v>
      </c>
      <c r="M70" s="51">
        <v>24</v>
      </c>
      <c r="N70" s="53" t="s">
        <v>143</v>
      </c>
      <c r="O70" s="35"/>
      <c r="P70" s="44"/>
      <c r="Q70" s="24"/>
      <c r="R70" s="44"/>
    </row>
    <row r="71" spans="1:18" ht="15.75">
      <c r="A71" s="43">
        <v>67</v>
      </c>
      <c r="B71" s="6" t="s">
        <v>145</v>
      </c>
      <c r="C71" s="6" t="s">
        <v>80</v>
      </c>
      <c r="D71" s="16">
        <v>10</v>
      </c>
      <c r="E71" s="16">
        <v>1</v>
      </c>
      <c r="F71" s="16"/>
      <c r="G71" s="16">
        <v>4</v>
      </c>
      <c r="H71" s="17" t="s">
        <v>20</v>
      </c>
      <c r="I71" s="17">
        <v>500</v>
      </c>
      <c r="J71" s="17" t="s">
        <v>21</v>
      </c>
      <c r="K71" s="9">
        <f t="shared" si="1"/>
        <v>15</v>
      </c>
      <c r="L71" s="8" t="s">
        <v>20</v>
      </c>
      <c r="M71" s="17">
        <v>24</v>
      </c>
      <c r="N71" s="47"/>
      <c r="O71" s="18"/>
      <c r="P71" s="44"/>
      <c r="Q71" s="24"/>
      <c r="R71" s="44"/>
    </row>
    <row r="72" spans="1:18" ht="21.75" customHeight="1">
      <c r="A72" s="233" t="s">
        <v>96</v>
      </c>
      <c r="B72" s="234"/>
      <c r="C72" s="234"/>
      <c r="D72" s="234"/>
      <c r="E72" s="234"/>
      <c r="F72" s="234"/>
      <c r="G72" s="234"/>
      <c r="H72" s="234"/>
      <c r="I72" s="234"/>
      <c r="J72" s="234"/>
      <c r="K72" s="234"/>
      <c r="L72" s="234"/>
      <c r="M72" s="234"/>
      <c r="N72" s="235"/>
      <c r="O72" s="59" t="s">
        <v>97</v>
      </c>
      <c r="P72" s="60">
        <f>SUM(P44:P71)</f>
        <v>0</v>
      </c>
      <c r="Q72" s="61"/>
      <c r="R72" s="62">
        <f>SUM(R44:R71)</f>
        <v>0</v>
      </c>
    </row>
    <row r="73" spans="1:18" ht="18.75">
      <c r="A73" s="236" t="s">
        <v>146</v>
      </c>
      <c r="B73" s="237"/>
      <c r="C73" s="237"/>
      <c r="D73" s="237"/>
      <c r="E73" s="237"/>
      <c r="F73" s="237"/>
      <c r="G73" s="237"/>
      <c r="H73" s="237"/>
      <c r="I73" s="237"/>
      <c r="J73" s="237"/>
      <c r="K73" s="237"/>
      <c r="L73" s="237"/>
      <c r="M73" s="237"/>
      <c r="N73" s="237"/>
      <c r="O73" s="237"/>
      <c r="P73" s="237"/>
      <c r="Q73" s="237"/>
      <c r="R73" s="237"/>
    </row>
    <row r="74" spans="1:18" ht="84.75" customHeight="1">
      <c r="A74" s="5">
        <v>68</v>
      </c>
      <c r="B74" s="6" t="s">
        <v>147</v>
      </c>
      <c r="C74" s="6" t="s">
        <v>148</v>
      </c>
      <c r="D74" s="16">
        <v>2</v>
      </c>
      <c r="E74" s="16">
        <v>14</v>
      </c>
      <c r="F74" s="16">
        <v>2</v>
      </c>
      <c r="G74" s="16">
        <v>2</v>
      </c>
      <c r="H74" s="17" t="s">
        <v>20</v>
      </c>
      <c r="I74" s="17">
        <v>100</v>
      </c>
      <c r="J74" s="17" t="s">
        <v>149</v>
      </c>
      <c r="K74" s="9">
        <f t="shared" ref="K74" si="2">SUM(D74:G74)</f>
        <v>20</v>
      </c>
      <c r="L74" s="10" t="s">
        <v>20</v>
      </c>
      <c r="M74" s="17">
        <v>12</v>
      </c>
      <c r="N74" s="12" t="s">
        <v>297</v>
      </c>
      <c r="O74" s="18"/>
      <c r="P74" s="63"/>
      <c r="Q74" s="24"/>
      <c r="R74" s="63"/>
    </row>
    <row r="75" spans="1:18" ht="72" customHeight="1">
      <c r="A75" s="5">
        <v>69</v>
      </c>
      <c r="B75" s="6" t="s">
        <v>150</v>
      </c>
      <c r="C75" s="6"/>
      <c r="D75" s="16">
        <v>2</v>
      </c>
      <c r="E75" s="16">
        <v>6</v>
      </c>
      <c r="F75" s="16">
        <v>2</v>
      </c>
      <c r="G75" s="16">
        <v>1</v>
      </c>
      <c r="H75" s="17" t="s">
        <v>20</v>
      </c>
      <c r="I75" s="17">
        <v>100</v>
      </c>
      <c r="J75" s="17" t="s">
        <v>149</v>
      </c>
      <c r="K75" s="9">
        <f t="shared" ref="K75:K81" si="3">SUM(D75:G75)</f>
        <v>11</v>
      </c>
      <c r="L75" s="10" t="s">
        <v>20</v>
      </c>
      <c r="M75" s="17">
        <v>6</v>
      </c>
      <c r="N75" s="12" t="s">
        <v>298</v>
      </c>
      <c r="O75" s="18"/>
      <c r="P75" s="63"/>
      <c r="Q75" s="24"/>
      <c r="R75" s="63"/>
    </row>
    <row r="76" spans="1:18" ht="39.75" customHeight="1">
      <c r="A76" s="5">
        <v>70</v>
      </c>
      <c r="B76" s="6" t="s">
        <v>151</v>
      </c>
      <c r="C76" s="6" t="s">
        <v>152</v>
      </c>
      <c r="D76" s="16">
        <v>1</v>
      </c>
      <c r="E76" s="16"/>
      <c r="F76" s="16"/>
      <c r="G76" s="16"/>
      <c r="H76" s="17" t="s">
        <v>20</v>
      </c>
      <c r="I76" s="17">
        <v>10</v>
      </c>
      <c r="J76" s="17" t="s">
        <v>153</v>
      </c>
      <c r="K76" s="9">
        <f t="shared" si="3"/>
        <v>1</v>
      </c>
      <c r="L76" s="10" t="s">
        <v>20</v>
      </c>
      <c r="M76" s="17">
        <v>12</v>
      </c>
      <c r="N76" s="12" t="s">
        <v>154</v>
      </c>
      <c r="O76" s="18"/>
      <c r="P76" s="63"/>
      <c r="Q76" s="24"/>
      <c r="R76" s="63"/>
    </row>
    <row r="77" spans="1:18" ht="15.75">
      <c r="A77" s="5">
        <v>71</v>
      </c>
      <c r="B77" s="6" t="s">
        <v>155</v>
      </c>
      <c r="C77" s="6"/>
      <c r="D77" s="16">
        <v>1</v>
      </c>
      <c r="E77" s="16">
        <v>1</v>
      </c>
      <c r="F77" s="16"/>
      <c r="G77" s="16"/>
      <c r="H77" s="17" t="s">
        <v>20</v>
      </c>
      <c r="I77" s="17">
        <v>5</v>
      </c>
      <c r="J77" s="17" t="s">
        <v>153</v>
      </c>
      <c r="K77" s="9">
        <f t="shared" si="3"/>
        <v>2</v>
      </c>
      <c r="L77" s="10" t="s">
        <v>20</v>
      </c>
      <c r="M77" s="17">
        <v>12</v>
      </c>
      <c r="N77" s="12" t="s">
        <v>156</v>
      </c>
      <c r="O77" s="18"/>
      <c r="P77" s="63"/>
      <c r="Q77" s="24"/>
      <c r="R77" s="63"/>
    </row>
    <row r="78" spans="1:18" ht="31.5">
      <c r="A78" s="5">
        <v>72</v>
      </c>
      <c r="B78" s="6" t="s">
        <v>157</v>
      </c>
      <c r="C78" s="6" t="s">
        <v>43</v>
      </c>
      <c r="D78" s="16">
        <v>1</v>
      </c>
      <c r="E78" s="16"/>
      <c r="F78" s="16"/>
      <c r="G78" s="16"/>
      <c r="H78" s="17" t="s">
        <v>20</v>
      </c>
      <c r="I78" s="17">
        <v>10</v>
      </c>
      <c r="J78" s="17" t="s">
        <v>153</v>
      </c>
      <c r="K78" s="9">
        <f t="shared" si="3"/>
        <v>1</v>
      </c>
      <c r="L78" s="10" t="s">
        <v>20</v>
      </c>
      <c r="M78" s="17">
        <v>12</v>
      </c>
      <c r="N78" s="12" t="s">
        <v>158</v>
      </c>
      <c r="O78" s="18"/>
      <c r="P78" s="63"/>
      <c r="Q78" s="24"/>
      <c r="R78" s="63"/>
    </row>
    <row r="79" spans="1:18" ht="15.75">
      <c r="A79" s="5">
        <v>73</v>
      </c>
      <c r="B79" s="27" t="s">
        <v>159</v>
      </c>
      <c r="C79" s="64" t="s">
        <v>160</v>
      </c>
      <c r="D79" s="65">
        <v>1</v>
      </c>
      <c r="E79" s="65">
        <v>1</v>
      </c>
      <c r="F79" s="65"/>
      <c r="G79" s="65"/>
      <c r="H79" s="66" t="s">
        <v>20</v>
      </c>
      <c r="I79" s="66">
        <v>10</v>
      </c>
      <c r="J79" s="66" t="s">
        <v>153</v>
      </c>
      <c r="K79" s="9">
        <f t="shared" si="3"/>
        <v>2</v>
      </c>
      <c r="L79" s="10" t="s">
        <v>20</v>
      </c>
      <c r="M79" s="67">
        <v>12</v>
      </c>
      <c r="N79" s="68" t="s">
        <v>161</v>
      </c>
      <c r="O79" s="69"/>
      <c r="P79" s="63"/>
      <c r="Q79" s="24"/>
      <c r="R79" s="63"/>
    </row>
    <row r="80" spans="1:18" ht="15.75">
      <c r="A80" s="5">
        <v>74</v>
      </c>
      <c r="B80" s="6" t="s">
        <v>162</v>
      </c>
      <c r="C80" s="64" t="s">
        <v>160</v>
      </c>
      <c r="D80" s="65">
        <v>1</v>
      </c>
      <c r="E80" s="65">
        <v>1</v>
      </c>
      <c r="F80" s="65"/>
      <c r="G80" s="65"/>
      <c r="H80" s="66" t="s">
        <v>20</v>
      </c>
      <c r="I80" s="66">
        <v>10</v>
      </c>
      <c r="J80" s="66" t="s">
        <v>153</v>
      </c>
      <c r="K80" s="9">
        <f t="shared" si="3"/>
        <v>2</v>
      </c>
      <c r="L80" s="10" t="s">
        <v>20</v>
      </c>
      <c r="M80" s="67">
        <v>12</v>
      </c>
      <c r="N80" s="68" t="s">
        <v>161</v>
      </c>
      <c r="O80" s="69"/>
      <c r="P80" s="63"/>
      <c r="Q80" s="24"/>
      <c r="R80" s="63"/>
    </row>
    <row r="81" spans="1:22" ht="15.75">
      <c r="A81" s="5">
        <v>75</v>
      </c>
      <c r="B81" s="27" t="s">
        <v>163</v>
      </c>
      <c r="C81" s="27" t="s">
        <v>142</v>
      </c>
      <c r="D81" s="70">
        <v>2</v>
      </c>
      <c r="E81" s="70"/>
      <c r="F81" s="70"/>
      <c r="G81" s="70"/>
      <c r="H81" s="71" t="s">
        <v>20</v>
      </c>
      <c r="I81" s="71">
        <v>10</v>
      </c>
      <c r="J81" s="71" t="s">
        <v>153</v>
      </c>
      <c r="K81" s="9">
        <f t="shared" si="3"/>
        <v>2</v>
      </c>
      <c r="L81" s="52" t="s">
        <v>20</v>
      </c>
      <c r="M81" s="71">
        <v>12</v>
      </c>
      <c r="N81" s="72" t="s">
        <v>164</v>
      </c>
      <c r="O81" s="73"/>
      <c r="P81" s="63"/>
      <c r="Q81" s="24"/>
      <c r="R81" s="63"/>
    </row>
    <row r="82" spans="1:22" ht="18.75">
      <c r="A82" s="238"/>
      <c r="B82" s="239"/>
      <c r="C82" s="239"/>
      <c r="D82" s="239"/>
      <c r="E82" s="239"/>
      <c r="F82" s="239"/>
      <c r="G82" s="239"/>
      <c r="H82" s="239"/>
      <c r="I82" s="239"/>
      <c r="J82" s="239"/>
      <c r="K82" s="239"/>
      <c r="L82" s="239"/>
      <c r="M82" s="239"/>
      <c r="N82" s="240"/>
      <c r="O82" s="59" t="s">
        <v>97</v>
      </c>
      <c r="P82" s="60">
        <f>SUM(P74:P81)</f>
        <v>0</v>
      </c>
      <c r="Q82" s="61"/>
      <c r="R82" s="62">
        <f>SUM(R74:R81)</f>
        <v>0</v>
      </c>
    </row>
    <row r="83" spans="1:22" ht="18.75">
      <c r="A83" s="241" t="s">
        <v>165</v>
      </c>
      <c r="B83" s="242"/>
      <c r="C83" s="242"/>
      <c r="D83" s="242"/>
      <c r="E83" s="242"/>
      <c r="F83" s="242"/>
      <c r="G83" s="242"/>
      <c r="H83" s="242"/>
      <c r="I83" s="242"/>
      <c r="J83" s="242"/>
      <c r="K83" s="242"/>
      <c r="L83" s="242"/>
      <c r="M83" s="242"/>
      <c r="N83" s="242"/>
      <c r="O83" s="242"/>
      <c r="P83" s="242"/>
      <c r="Q83" s="242"/>
      <c r="R83" s="242"/>
    </row>
    <row r="84" spans="1:22" ht="15.75">
      <c r="A84" s="74">
        <v>76</v>
      </c>
      <c r="B84" s="27" t="s">
        <v>166</v>
      </c>
      <c r="C84" s="6"/>
      <c r="D84" s="16">
        <v>12</v>
      </c>
      <c r="E84" s="50">
        <v>2</v>
      </c>
      <c r="F84" s="50"/>
      <c r="G84" s="50"/>
      <c r="H84" s="26" t="s">
        <v>27</v>
      </c>
      <c r="I84" s="26">
        <v>100</v>
      </c>
      <c r="J84" s="26" t="s">
        <v>149</v>
      </c>
      <c r="K84" s="9">
        <f t="shared" ref="K84" si="4">SUM(D84:G84)</f>
        <v>14</v>
      </c>
      <c r="L84" s="10" t="s">
        <v>20</v>
      </c>
      <c r="M84" s="26" t="s">
        <v>167</v>
      </c>
      <c r="N84" s="75"/>
      <c r="O84" s="76"/>
      <c r="P84" s="44"/>
      <c r="Q84" s="24"/>
      <c r="R84" s="44"/>
    </row>
    <row r="85" spans="1:22" ht="18.75">
      <c r="A85" s="243"/>
      <c r="B85" s="244"/>
      <c r="C85" s="244"/>
      <c r="D85" s="244"/>
      <c r="E85" s="244"/>
      <c r="F85" s="244"/>
      <c r="G85" s="244"/>
      <c r="H85" s="244"/>
      <c r="I85" s="244"/>
      <c r="J85" s="244"/>
      <c r="K85" s="244"/>
      <c r="L85" s="244"/>
      <c r="M85" s="244"/>
      <c r="N85" s="245"/>
      <c r="O85" s="59" t="s">
        <v>97</v>
      </c>
      <c r="P85" s="62">
        <f>SUM(P84)</f>
        <v>0</v>
      </c>
      <c r="Q85" s="77"/>
      <c r="R85" s="62">
        <f>SUM(R84)</f>
        <v>0</v>
      </c>
    </row>
    <row r="86" spans="1:22" ht="21" customHeight="1">
      <c r="A86" s="241" t="s">
        <v>168</v>
      </c>
      <c r="B86" s="242"/>
      <c r="C86" s="242"/>
      <c r="D86" s="242"/>
      <c r="E86" s="242"/>
      <c r="F86" s="242"/>
      <c r="G86" s="242"/>
      <c r="H86" s="242"/>
      <c r="I86" s="242"/>
      <c r="J86" s="242"/>
      <c r="K86" s="242"/>
      <c r="L86" s="242"/>
      <c r="M86" s="242"/>
      <c r="N86" s="242"/>
      <c r="O86" s="242"/>
      <c r="P86" s="242"/>
      <c r="Q86" s="242"/>
      <c r="R86" s="242"/>
    </row>
    <row r="87" spans="1:22" ht="31.5">
      <c r="A87" s="78">
        <v>77</v>
      </c>
      <c r="B87" s="79" t="s">
        <v>169</v>
      </c>
      <c r="C87" s="80"/>
      <c r="D87" s="81">
        <v>90</v>
      </c>
      <c r="E87" s="81">
        <v>144</v>
      </c>
      <c r="F87" s="81">
        <v>74</v>
      </c>
      <c r="G87" s="81">
        <v>40</v>
      </c>
      <c r="H87" s="82" t="s">
        <v>20</v>
      </c>
      <c r="I87" s="82">
        <v>10</v>
      </c>
      <c r="J87" s="82" t="s">
        <v>170</v>
      </c>
      <c r="K87" s="83">
        <f>SUM(D87:G87)</f>
        <v>348</v>
      </c>
      <c r="L87" s="82" t="s">
        <v>20</v>
      </c>
      <c r="M87" s="161" t="s">
        <v>171</v>
      </c>
      <c r="N87" s="84"/>
      <c r="O87" s="23"/>
      <c r="P87" s="23"/>
      <c r="Q87" s="85"/>
      <c r="R87" s="86"/>
    </row>
    <row r="88" spans="1:22" ht="153.75" customHeight="1">
      <c r="A88" s="5">
        <v>78</v>
      </c>
      <c r="B88" s="64" t="s">
        <v>172</v>
      </c>
      <c r="C88" s="87"/>
      <c r="D88" s="65"/>
      <c r="E88" s="65"/>
      <c r="F88" s="65"/>
      <c r="G88" s="65">
        <v>4</v>
      </c>
      <c r="H88" s="67" t="s">
        <v>20</v>
      </c>
      <c r="I88" s="88">
        <v>10</v>
      </c>
      <c r="J88" s="67" t="s">
        <v>170</v>
      </c>
      <c r="K88" s="83">
        <f>SUM(D88:G88)</f>
        <v>4</v>
      </c>
      <c r="L88" s="82" t="s">
        <v>20</v>
      </c>
      <c r="M88" s="161" t="s">
        <v>173</v>
      </c>
      <c r="N88" s="68" t="s">
        <v>299</v>
      </c>
      <c r="O88" s="89"/>
      <c r="P88" s="23"/>
      <c r="Q88" s="90"/>
      <c r="R88" s="86"/>
      <c r="S88" s="91"/>
      <c r="T88" s="91"/>
      <c r="U88" s="91"/>
      <c r="V88" s="54"/>
    </row>
    <row r="89" spans="1:22" ht="25.5" customHeight="1">
      <c r="A89" s="210"/>
      <c r="B89" s="211"/>
      <c r="C89" s="211"/>
      <c r="D89" s="211"/>
      <c r="E89" s="211"/>
      <c r="F89" s="211"/>
      <c r="G89" s="211"/>
      <c r="H89" s="211"/>
      <c r="I89" s="211"/>
      <c r="J89" s="211"/>
      <c r="K89" s="211"/>
      <c r="L89" s="211"/>
      <c r="M89" s="211"/>
      <c r="N89" s="212"/>
      <c r="O89" s="92" t="s">
        <v>97</v>
      </c>
      <c r="P89" s="93">
        <f>SUM(P87:P88)</f>
        <v>0</v>
      </c>
      <c r="Q89" s="94"/>
      <c r="R89" s="95">
        <f>SUM(R87:R88)</f>
        <v>0</v>
      </c>
      <c r="S89" s="91"/>
      <c r="T89" s="91"/>
      <c r="U89" s="91"/>
      <c r="V89" s="54"/>
    </row>
    <row r="90" spans="1:22" ht="18.75" customHeight="1">
      <c r="A90" s="223" t="s">
        <v>174</v>
      </c>
      <c r="B90" s="224"/>
      <c r="C90" s="224"/>
      <c r="D90" s="224"/>
      <c r="E90" s="224"/>
      <c r="F90" s="224"/>
      <c r="G90" s="224"/>
      <c r="H90" s="224"/>
      <c r="I90" s="224"/>
      <c r="J90" s="224"/>
      <c r="K90" s="224"/>
      <c r="L90" s="224"/>
      <c r="M90" s="224"/>
      <c r="N90" s="224"/>
      <c r="O90" s="224"/>
      <c r="P90" s="224"/>
      <c r="Q90" s="224"/>
      <c r="R90" s="224"/>
    </row>
    <row r="91" spans="1:22" ht="19.5" customHeight="1">
      <c r="A91" s="5">
        <v>79</v>
      </c>
      <c r="B91" s="79" t="s">
        <v>175</v>
      </c>
      <c r="C91" s="79" t="s">
        <v>60</v>
      </c>
      <c r="D91" s="81">
        <v>90</v>
      </c>
      <c r="E91" s="81">
        <v>20</v>
      </c>
      <c r="F91" s="81">
        <v>15</v>
      </c>
      <c r="G91" s="81">
        <v>12</v>
      </c>
      <c r="H91" s="82" t="s">
        <v>20</v>
      </c>
      <c r="I91" s="82">
        <v>10</v>
      </c>
      <c r="J91" s="82" t="s">
        <v>170</v>
      </c>
      <c r="K91" s="83">
        <f t="shared" ref="K91:K114" si="5">SUM(D91:G91)</f>
        <v>137</v>
      </c>
      <c r="L91" s="82" t="s">
        <v>20</v>
      </c>
      <c r="M91" s="82">
        <v>2</v>
      </c>
      <c r="N91" s="37"/>
      <c r="O91" s="23"/>
      <c r="P91" s="23"/>
      <c r="Q91" s="96"/>
      <c r="R91" s="44"/>
    </row>
    <row r="92" spans="1:22" ht="21" customHeight="1">
      <c r="A92" s="5">
        <v>80</v>
      </c>
      <c r="B92" s="6" t="s">
        <v>176</v>
      </c>
      <c r="C92" s="6"/>
      <c r="D92" s="16">
        <v>100</v>
      </c>
      <c r="E92" s="16">
        <v>28</v>
      </c>
      <c r="F92" s="16"/>
      <c r="G92" s="16"/>
      <c r="H92" s="17" t="s">
        <v>20</v>
      </c>
      <c r="I92" s="17">
        <v>10</v>
      </c>
      <c r="J92" s="17" t="s">
        <v>170</v>
      </c>
      <c r="K92" s="83">
        <f t="shared" si="5"/>
        <v>128</v>
      </c>
      <c r="L92" s="82" t="s">
        <v>20</v>
      </c>
      <c r="M92" s="17">
        <v>2</v>
      </c>
      <c r="N92" s="12" t="s">
        <v>177</v>
      </c>
      <c r="O92" s="23"/>
      <c r="P92" s="23"/>
      <c r="Q92" s="96"/>
      <c r="R92" s="44"/>
    </row>
    <row r="93" spans="1:22" ht="15.75">
      <c r="A93" s="5">
        <v>81</v>
      </c>
      <c r="B93" s="6" t="s">
        <v>106</v>
      </c>
      <c r="C93" s="6"/>
      <c r="D93" s="16">
        <v>12</v>
      </c>
      <c r="E93" s="16">
        <v>14</v>
      </c>
      <c r="F93" s="16"/>
      <c r="G93" s="16"/>
      <c r="H93" s="17" t="s">
        <v>20</v>
      </c>
      <c r="I93" s="17">
        <v>10</v>
      </c>
      <c r="J93" s="17" t="s">
        <v>170</v>
      </c>
      <c r="K93" s="83">
        <f t="shared" si="5"/>
        <v>26</v>
      </c>
      <c r="L93" s="82" t="s">
        <v>20</v>
      </c>
      <c r="M93" s="17">
        <v>3</v>
      </c>
      <c r="N93" s="12"/>
      <c r="O93" s="23"/>
      <c r="P93" s="23"/>
      <c r="Q93" s="96"/>
      <c r="R93" s="44"/>
    </row>
    <row r="94" spans="1:22" ht="15.75">
      <c r="A94" s="5">
        <v>82</v>
      </c>
      <c r="B94" s="6" t="s">
        <v>178</v>
      </c>
      <c r="C94" s="6" t="s">
        <v>80</v>
      </c>
      <c r="D94" s="16">
        <v>160</v>
      </c>
      <c r="E94" s="16">
        <v>60</v>
      </c>
      <c r="F94" s="16"/>
      <c r="G94" s="16">
        <v>12</v>
      </c>
      <c r="H94" s="17" t="s">
        <v>20</v>
      </c>
      <c r="I94" s="17">
        <v>10</v>
      </c>
      <c r="J94" s="17" t="s">
        <v>170</v>
      </c>
      <c r="K94" s="83">
        <f t="shared" si="5"/>
        <v>232</v>
      </c>
      <c r="L94" s="82" t="s">
        <v>20</v>
      </c>
      <c r="M94" s="17" t="s">
        <v>179</v>
      </c>
      <c r="N94" s="12"/>
      <c r="O94" s="23"/>
      <c r="P94" s="23"/>
      <c r="Q94" s="96"/>
      <c r="R94" s="44"/>
    </row>
    <row r="95" spans="1:22" ht="15.75">
      <c r="A95" s="5">
        <v>83</v>
      </c>
      <c r="B95" s="6" t="s">
        <v>180</v>
      </c>
      <c r="C95" s="6" t="s">
        <v>181</v>
      </c>
      <c r="D95" s="16"/>
      <c r="E95" s="16">
        <v>120</v>
      </c>
      <c r="F95" s="16">
        <v>120</v>
      </c>
      <c r="G95" s="16">
        <v>250</v>
      </c>
      <c r="H95" s="17" t="s">
        <v>20</v>
      </c>
      <c r="I95" s="17">
        <v>10</v>
      </c>
      <c r="J95" s="17" t="s">
        <v>170</v>
      </c>
      <c r="K95" s="83">
        <f t="shared" si="5"/>
        <v>490</v>
      </c>
      <c r="L95" s="82" t="s">
        <v>20</v>
      </c>
      <c r="M95" s="17" t="s">
        <v>182</v>
      </c>
      <c r="N95" s="12"/>
      <c r="O95" s="23"/>
      <c r="P95" s="23"/>
      <c r="Q95" s="96"/>
      <c r="R95" s="44"/>
    </row>
    <row r="96" spans="1:22" ht="15.75">
      <c r="A96" s="5">
        <v>84</v>
      </c>
      <c r="B96" s="6" t="s">
        <v>183</v>
      </c>
      <c r="C96" s="6" t="s">
        <v>41</v>
      </c>
      <c r="D96" s="16">
        <v>70</v>
      </c>
      <c r="E96" s="16">
        <v>40</v>
      </c>
      <c r="F96" s="16">
        <v>40</v>
      </c>
      <c r="G96" s="16">
        <v>60</v>
      </c>
      <c r="H96" s="17" t="s">
        <v>20</v>
      </c>
      <c r="I96" s="17">
        <v>10</v>
      </c>
      <c r="J96" s="17" t="s">
        <v>170</v>
      </c>
      <c r="K96" s="83">
        <f t="shared" si="5"/>
        <v>210</v>
      </c>
      <c r="L96" s="82" t="s">
        <v>20</v>
      </c>
      <c r="M96" s="17">
        <v>2</v>
      </c>
      <c r="N96" s="12"/>
      <c r="O96" s="23"/>
      <c r="P96" s="23"/>
      <c r="Q96" s="96"/>
      <c r="R96" s="44"/>
    </row>
    <row r="97" spans="1:18" ht="183" customHeight="1">
      <c r="A97" s="5">
        <v>85</v>
      </c>
      <c r="B97" s="6" t="s">
        <v>184</v>
      </c>
      <c r="C97" s="6"/>
      <c r="D97" s="16"/>
      <c r="E97" s="16"/>
      <c r="F97" s="16"/>
      <c r="G97" s="16">
        <v>12</v>
      </c>
      <c r="H97" s="17" t="s">
        <v>20</v>
      </c>
      <c r="I97" s="17">
        <v>10</v>
      </c>
      <c r="J97" s="17" t="s">
        <v>170</v>
      </c>
      <c r="K97" s="83">
        <f t="shared" si="5"/>
        <v>12</v>
      </c>
      <c r="L97" s="82" t="s">
        <v>20</v>
      </c>
      <c r="M97" s="17" t="s">
        <v>179</v>
      </c>
      <c r="N97" s="12" t="s">
        <v>185</v>
      </c>
      <c r="O97" s="23"/>
      <c r="P97" s="23"/>
      <c r="Q97" s="96"/>
      <c r="R97" s="44"/>
    </row>
    <row r="98" spans="1:18" ht="15.75">
      <c r="A98" s="5">
        <v>86</v>
      </c>
      <c r="B98" s="6" t="s">
        <v>186</v>
      </c>
      <c r="C98" s="6" t="s">
        <v>187</v>
      </c>
      <c r="D98" s="16">
        <v>28</v>
      </c>
      <c r="E98" s="16"/>
      <c r="F98" s="16"/>
      <c r="G98" s="16"/>
      <c r="H98" s="17" t="s">
        <v>20</v>
      </c>
      <c r="I98" s="17">
        <v>10</v>
      </c>
      <c r="J98" s="17" t="s">
        <v>170</v>
      </c>
      <c r="K98" s="83">
        <f t="shared" si="5"/>
        <v>28</v>
      </c>
      <c r="L98" s="82" t="s">
        <v>20</v>
      </c>
      <c r="M98" s="17">
        <v>2</v>
      </c>
      <c r="N98" s="97"/>
      <c r="O98" s="23"/>
      <c r="P98" s="23"/>
      <c r="Q98" s="96"/>
      <c r="R98" s="44"/>
    </row>
    <row r="99" spans="1:18" ht="37.5" customHeight="1">
      <c r="A99" s="5">
        <v>87</v>
      </c>
      <c r="B99" s="6" t="s">
        <v>188</v>
      </c>
      <c r="C99" s="6" t="s">
        <v>189</v>
      </c>
      <c r="D99" s="16">
        <v>300</v>
      </c>
      <c r="E99" s="16">
        <v>120</v>
      </c>
      <c r="F99" s="16">
        <v>120</v>
      </c>
      <c r="G99" s="16">
        <v>120</v>
      </c>
      <c r="H99" s="17" t="s">
        <v>20</v>
      </c>
      <c r="I99" s="17">
        <v>10</v>
      </c>
      <c r="J99" s="17" t="s">
        <v>170</v>
      </c>
      <c r="K99" s="83">
        <f t="shared" si="5"/>
        <v>660</v>
      </c>
      <c r="L99" s="82" t="s">
        <v>20</v>
      </c>
      <c r="M99" s="17" t="s">
        <v>182</v>
      </c>
      <c r="N99" s="97"/>
      <c r="O99" s="23"/>
      <c r="P99" s="23"/>
      <c r="Q99" s="96"/>
      <c r="R99" s="44"/>
    </row>
    <row r="100" spans="1:18" ht="18" customHeight="1">
      <c r="A100" s="5">
        <v>88</v>
      </c>
      <c r="B100" s="6" t="s">
        <v>190</v>
      </c>
      <c r="C100" s="6" t="s">
        <v>191</v>
      </c>
      <c r="D100" s="16">
        <v>45</v>
      </c>
      <c r="E100" s="16">
        <v>5</v>
      </c>
      <c r="F100" s="16"/>
      <c r="G100" s="16">
        <v>70</v>
      </c>
      <c r="H100" s="17" t="s">
        <v>20</v>
      </c>
      <c r="I100" s="17">
        <v>10</v>
      </c>
      <c r="J100" s="17" t="s">
        <v>170</v>
      </c>
      <c r="K100" s="83">
        <f t="shared" si="5"/>
        <v>120</v>
      </c>
      <c r="L100" s="82" t="s">
        <v>20</v>
      </c>
      <c r="M100" s="17">
        <v>2</v>
      </c>
      <c r="N100" s="97"/>
      <c r="O100" s="23"/>
      <c r="P100" s="23"/>
      <c r="Q100" s="96"/>
      <c r="R100" s="44"/>
    </row>
    <row r="101" spans="1:18" ht="15.75">
      <c r="A101" s="5">
        <v>89</v>
      </c>
      <c r="B101" s="6" t="s">
        <v>192</v>
      </c>
      <c r="C101" s="6" t="s">
        <v>193</v>
      </c>
      <c r="D101" s="16">
        <v>50</v>
      </c>
      <c r="E101" s="16">
        <v>30</v>
      </c>
      <c r="F101" s="16">
        <v>10</v>
      </c>
      <c r="G101" s="16">
        <v>12</v>
      </c>
      <c r="H101" s="17" t="s">
        <v>20</v>
      </c>
      <c r="I101" s="17">
        <v>10</v>
      </c>
      <c r="J101" s="17" t="s">
        <v>170</v>
      </c>
      <c r="K101" s="83">
        <f t="shared" si="5"/>
        <v>102</v>
      </c>
      <c r="L101" s="82" t="s">
        <v>20</v>
      </c>
      <c r="M101" s="17" t="s">
        <v>182</v>
      </c>
      <c r="N101" s="97"/>
      <c r="O101" s="23"/>
      <c r="P101" s="23"/>
      <c r="Q101" s="96"/>
      <c r="R101" s="44"/>
    </row>
    <row r="102" spans="1:18" ht="74.25" customHeight="1">
      <c r="A102" s="5">
        <v>90</v>
      </c>
      <c r="B102" s="6" t="s">
        <v>194</v>
      </c>
      <c r="C102" s="6"/>
      <c r="D102" s="16">
        <v>250</v>
      </c>
      <c r="E102" s="16">
        <v>10</v>
      </c>
      <c r="F102" s="16"/>
      <c r="G102" s="16"/>
      <c r="H102" s="17" t="s">
        <v>20</v>
      </c>
      <c r="I102" s="17">
        <v>10</v>
      </c>
      <c r="J102" s="17" t="s">
        <v>170</v>
      </c>
      <c r="K102" s="83">
        <f t="shared" si="5"/>
        <v>260</v>
      </c>
      <c r="L102" s="82" t="s">
        <v>20</v>
      </c>
      <c r="M102" s="98" t="s">
        <v>195</v>
      </c>
      <c r="N102" s="97"/>
      <c r="O102" s="23"/>
      <c r="P102" s="23"/>
      <c r="Q102" s="96"/>
      <c r="R102" s="44"/>
    </row>
    <row r="103" spans="1:18" ht="72.75" customHeight="1">
      <c r="A103" s="5">
        <v>91</v>
      </c>
      <c r="B103" s="6" t="s">
        <v>196</v>
      </c>
      <c r="C103" s="6" t="s">
        <v>197</v>
      </c>
      <c r="D103" s="16">
        <v>60</v>
      </c>
      <c r="E103" s="16"/>
      <c r="F103" s="16">
        <v>30</v>
      </c>
      <c r="G103" s="16"/>
      <c r="H103" s="17" t="s">
        <v>20</v>
      </c>
      <c r="I103" s="17">
        <v>10</v>
      </c>
      <c r="J103" s="17" t="s">
        <v>170</v>
      </c>
      <c r="K103" s="83">
        <f t="shared" si="5"/>
        <v>90</v>
      </c>
      <c r="L103" s="82" t="s">
        <v>20</v>
      </c>
      <c r="M103" s="98" t="s">
        <v>195</v>
      </c>
      <c r="N103" s="97"/>
      <c r="O103" s="23"/>
      <c r="P103" s="23"/>
      <c r="Q103" s="96"/>
      <c r="R103" s="44"/>
    </row>
    <row r="104" spans="1:18" ht="81.75" customHeight="1">
      <c r="A104" s="5">
        <v>92</v>
      </c>
      <c r="B104" s="6" t="s">
        <v>198</v>
      </c>
      <c r="C104" s="6" t="s">
        <v>197</v>
      </c>
      <c r="D104" s="16">
        <v>60</v>
      </c>
      <c r="E104" s="50">
        <v>150</v>
      </c>
      <c r="F104" s="16">
        <v>45</v>
      </c>
      <c r="G104" s="16">
        <v>120</v>
      </c>
      <c r="H104" s="17" t="s">
        <v>20</v>
      </c>
      <c r="I104" s="17">
        <v>10</v>
      </c>
      <c r="J104" s="17" t="s">
        <v>170</v>
      </c>
      <c r="K104" s="83">
        <f t="shared" si="5"/>
        <v>375</v>
      </c>
      <c r="L104" s="82" t="s">
        <v>20</v>
      </c>
      <c r="M104" s="98" t="s">
        <v>195</v>
      </c>
      <c r="N104" s="97"/>
      <c r="O104" s="23"/>
      <c r="P104" s="23"/>
      <c r="Q104" s="96"/>
      <c r="R104" s="44"/>
    </row>
    <row r="105" spans="1:18" ht="83.25" customHeight="1">
      <c r="A105" s="5">
        <v>93</v>
      </c>
      <c r="B105" s="6" t="s">
        <v>199</v>
      </c>
      <c r="C105" s="6" t="s">
        <v>197</v>
      </c>
      <c r="D105" s="16">
        <v>120</v>
      </c>
      <c r="E105" s="16">
        <v>150</v>
      </c>
      <c r="F105" s="16">
        <v>45</v>
      </c>
      <c r="G105" s="16">
        <v>170</v>
      </c>
      <c r="H105" s="17" t="s">
        <v>20</v>
      </c>
      <c r="I105" s="17">
        <v>10</v>
      </c>
      <c r="J105" s="17" t="s">
        <v>170</v>
      </c>
      <c r="K105" s="83">
        <f t="shared" si="5"/>
        <v>485</v>
      </c>
      <c r="L105" s="82" t="s">
        <v>20</v>
      </c>
      <c r="M105" s="98" t="s">
        <v>195</v>
      </c>
      <c r="N105" s="97"/>
      <c r="O105" s="23"/>
      <c r="P105" s="23"/>
      <c r="Q105" s="96"/>
      <c r="R105" s="44"/>
    </row>
    <row r="106" spans="1:18" ht="87.75" customHeight="1">
      <c r="A106" s="5">
        <v>94</v>
      </c>
      <c r="B106" s="6" t="s">
        <v>200</v>
      </c>
      <c r="C106" s="6"/>
      <c r="D106" s="16">
        <v>1900</v>
      </c>
      <c r="E106" s="16">
        <v>350</v>
      </c>
      <c r="F106" s="16">
        <v>400</v>
      </c>
      <c r="G106" s="16">
        <v>1000</v>
      </c>
      <c r="H106" s="17" t="s">
        <v>20</v>
      </c>
      <c r="I106" s="17">
        <v>10</v>
      </c>
      <c r="J106" s="17" t="s">
        <v>170</v>
      </c>
      <c r="K106" s="83">
        <f t="shared" si="5"/>
        <v>3650</v>
      </c>
      <c r="L106" s="82" t="s">
        <v>20</v>
      </c>
      <c r="M106" s="98" t="s">
        <v>195</v>
      </c>
      <c r="N106" s="97"/>
      <c r="O106" s="23"/>
      <c r="P106" s="23"/>
      <c r="Q106" s="96"/>
      <c r="R106" s="44"/>
    </row>
    <row r="107" spans="1:18" ht="15.75">
      <c r="A107" s="5">
        <v>95</v>
      </c>
      <c r="B107" s="6" t="s">
        <v>201</v>
      </c>
      <c r="C107" s="99"/>
      <c r="D107" s="16">
        <v>12</v>
      </c>
      <c r="E107" s="16">
        <v>8</v>
      </c>
      <c r="F107" s="16"/>
      <c r="G107" s="16"/>
      <c r="H107" s="17" t="s">
        <v>20</v>
      </c>
      <c r="I107" s="17">
        <v>10</v>
      </c>
      <c r="J107" s="17" t="s">
        <v>170</v>
      </c>
      <c r="K107" s="83">
        <f t="shared" si="5"/>
        <v>20</v>
      </c>
      <c r="L107" s="82" t="s">
        <v>20</v>
      </c>
      <c r="M107" s="17">
        <v>2</v>
      </c>
      <c r="N107" s="97"/>
      <c r="O107" s="23"/>
      <c r="P107" s="23"/>
      <c r="Q107" s="96"/>
      <c r="R107" s="44"/>
    </row>
    <row r="108" spans="1:18" ht="35.25" customHeight="1">
      <c r="A108" s="5">
        <v>96</v>
      </c>
      <c r="B108" s="6" t="s">
        <v>202</v>
      </c>
      <c r="C108" s="100"/>
      <c r="D108" s="16">
        <v>12</v>
      </c>
      <c r="E108" s="16"/>
      <c r="F108" s="16"/>
      <c r="G108" s="16"/>
      <c r="H108" s="17" t="s">
        <v>20</v>
      </c>
      <c r="I108" s="17">
        <v>10</v>
      </c>
      <c r="J108" s="17" t="s">
        <v>170</v>
      </c>
      <c r="K108" s="83">
        <f t="shared" si="5"/>
        <v>12</v>
      </c>
      <c r="L108" s="82" t="s">
        <v>20</v>
      </c>
      <c r="M108" s="17" t="s">
        <v>203</v>
      </c>
      <c r="N108" s="12" t="s">
        <v>204</v>
      </c>
      <c r="O108" s="23"/>
      <c r="P108" s="23"/>
      <c r="Q108" s="96"/>
      <c r="R108" s="44"/>
    </row>
    <row r="109" spans="1:18" ht="15.75">
      <c r="A109" s="5">
        <v>97</v>
      </c>
      <c r="B109" s="6" t="s">
        <v>205</v>
      </c>
      <c r="C109" s="6" t="s">
        <v>206</v>
      </c>
      <c r="D109" s="16">
        <v>40</v>
      </c>
      <c r="E109" s="16">
        <v>10</v>
      </c>
      <c r="F109" s="16"/>
      <c r="G109" s="16">
        <v>10</v>
      </c>
      <c r="H109" s="17" t="s">
        <v>20</v>
      </c>
      <c r="I109" s="17">
        <v>10</v>
      </c>
      <c r="J109" s="17" t="s">
        <v>170</v>
      </c>
      <c r="K109" s="83">
        <f t="shared" si="5"/>
        <v>60</v>
      </c>
      <c r="L109" s="82" t="s">
        <v>20</v>
      </c>
      <c r="M109" s="17">
        <v>2</v>
      </c>
      <c r="N109" s="12"/>
      <c r="O109" s="23"/>
      <c r="P109" s="23"/>
      <c r="Q109" s="96"/>
      <c r="R109" s="44"/>
    </row>
    <row r="110" spans="1:18" ht="86.25" customHeight="1">
      <c r="A110" s="5">
        <v>98</v>
      </c>
      <c r="B110" s="6" t="s">
        <v>207</v>
      </c>
      <c r="C110" s="6" t="s">
        <v>181</v>
      </c>
      <c r="D110" s="16"/>
      <c r="E110" s="16"/>
      <c r="F110" s="16">
        <v>8</v>
      </c>
      <c r="G110" s="16"/>
      <c r="H110" s="17" t="s">
        <v>20</v>
      </c>
      <c r="I110" s="17">
        <v>10</v>
      </c>
      <c r="J110" s="17" t="s">
        <v>170</v>
      </c>
      <c r="K110" s="83">
        <f t="shared" si="5"/>
        <v>8</v>
      </c>
      <c r="L110" s="82" t="s">
        <v>20</v>
      </c>
      <c r="M110" s="98" t="s">
        <v>195</v>
      </c>
      <c r="N110" s="12"/>
      <c r="O110" s="23"/>
      <c r="P110" s="23"/>
      <c r="Q110" s="96"/>
      <c r="R110" s="44"/>
    </row>
    <row r="111" spans="1:18" ht="69.75" customHeight="1">
      <c r="A111" s="5">
        <v>99</v>
      </c>
      <c r="B111" s="6" t="s">
        <v>208</v>
      </c>
      <c r="C111" s="6"/>
      <c r="D111" s="16"/>
      <c r="E111" s="16"/>
      <c r="F111" s="16"/>
      <c r="G111" s="16">
        <v>30</v>
      </c>
      <c r="H111" s="17" t="s">
        <v>20</v>
      </c>
      <c r="I111" s="17">
        <v>10</v>
      </c>
      <c r="J111" s="17" t="s">
        <v>170</v>
      </c>
      <c r="K111" s="83">
        <f t="shared" si="5"/>
        <v>30</v>
      </c>
      <c r="L111" s="82" t="s">
        <v>20</v>
      </c>
      <c r="M111" s="11" t="s">
        <v>209</v>
      </c>
      <c r="N111" s="12"/>
      <c r="O111" s="23"/>
      <c r="P111" s="23"/>
      <c r="Q111" s="96"/>
      <c r="R111" s="44"/>
    </row>
    <row r="112" spans="1:18" ht="66" customHeight="1">
      <c r="A112" s="5">
        <v>100</v>
      </c>
      <c r="B112" s="6" t="s">
        <v>210</v>
      </c>
      <c r="C112" s="6"/>
      <c r="D112" s="16">
        <v>500</v>
      </c>
      <c r="E112" s="16">
        <v>30</v>
      </c>
      <c r="F112" s="16">
        <v>80</v>
      </c>
      <c r="G112" s="16">
        <v>100</v>
      </c>
      <c r="H112" s="17" t="s">
        <v>20</v>
      </c>
      <c r="I112" s="17">
        <v>10</v>
      </c>
      <c r="J112" s="17" t="s">
        <v>170</v>
      </c>
      <c r="K112" s="83">
        <f t="shared" si="5"/>
        <v>710</v>
      </c>
      <c r="L112" s="82" t="s">
        <v>20</v>
      </c>
      <c r="M112" s="17">
        <v>2</v>
      </c>
      <c r="N112" s="12" t="s">
        <v>134</v>
      </c>
      <c r="O112" s="23"/>
      <c r="P112" s="23"/>
      <c r="Q112" s="96"/>
      <c r="R112" s="44"/>
    </row>
    <row r="113" spans="1:18" ht="15.75">
      <c r="A113" s="5">
        <v>101</v>
      </c>
      <c r="B113" s="64" t="s">
        <v>211</v>
      </c>
      <c r="C113" s="64" t="s">
        <v>39</v>
      </c>
      <c r="D113" s="65">
        <v>250</v>
      </c>
      <c r="E113" s="65">
        <v>20</v>
      </c>
      <c r="F113" s="65"/>
      <c r="G113" s="65"/>
      <c r="H113" s="67" t="s">
        <v>20</v>
      </c>
      <c r="I113" s="67">
        <v>10</v>
      </c>
      <c r="J113" s="67" t="s">
        <v>170</v>
      </c>
      <c r="K113" s="83">
        <f t="shared" si="5"/>
        <v>270</v>
      </c>
      <c r="L113" s="82" t="s">
        <v>20</v>
      </c>
      <c r="M113" s="67" t="s">
        <v>182</v>
      </c>
      <c r="N113" s="68"/>
      <c r="O113" s="89"/>
      <c r="P113" s="23"/>
      <c r="Q113" s="96"/>
      <c r="R113" s="44"/>
    </row>
    <row r="114" spans="1:18" ht="30" customHeight="1">
      <c r="A114" s="5">
        <v>102</v>
      </c>
      <c r="B114" s="6" t="s">
        <v>212</v>
      </c>
      <c r="C114" s="6" t="s">
        <v>213</v>
      </c>
      <c r="D114" s="65">
        <v>18</v>
      </c>
      <c r="E114" s="65">
        <v>5</v>
      </c>
      <c r="F114" s="65"/>
      <c r="G114" s="65"/>
      <c r="H114" s="67" t="s">
        <v>20</v>
      </c>
      <c r="I114" s="67">
        <v>10</v>
      </c>
      <c r="J114" s="67" t="s">
        <v>170</v>
      </c>
      <c r="K114" s="83">
        <f t="shared" si="5"/>
        <v>23</v>
      </c>
      <c r="L114" s="82" t="s">
        <v>20</v>
      </c>
      <c r="M114" s="67">
        <v>2</v>
      </c>
      <c r="N114" s="68"/>
      <c r="O114" s="89"/>
      <c r="P114" s="23"/>
      <c r="Q114" s="96"/>
      <c r="R114" s="44"/>
    </row>
    <row r="115" spans="1:18" ht="65.25" customHeight="1">
      <c r="A115" s="216" t="s">
        <v>214</v>
      </c>
      <c r="B115" s="217"/>
      <c r="C115" s="217"/>
      <c r="D115" s="217"/>
      <c r="E115" s="217"/>
      <c r="F115" s="217"/>
      <c r="G115" s="217"/>
      <c r="H115" s="217"/>
      <c r="I115" s="217"/>
      <c r="J115" s="217"/>
      <c r="K115" s="217"/>
      <c r="L115" s="217"/>
      <c r="M115" s="217"/>
      <c r="N115" s="218"/>
      <c r="O115" s="92" t="s">
        <v>97</v>
      </c>
      <c r="P115" s="92">
        <f>SUM(P91:P114)</f>
        <v>0</v>
      </c>
      <c r="Q115" s="101"/>
      <c r="R115" s="62">
        <f>SUM(R91:R114)</f>
        <v>0</v>
      </c>
    </row>
    <row r="116" spans="1:18" ht="18.75">
      <c r="A116" s="223" t="s">
        <v>215</v>
      </c>
      <c r="B116" s="224"/>
      <c r="C116" s="224"/>
      <c r="D116" s="224"/>
      <c r="E116" s="224"/>
      <c r="F116" s="224"/>
      <c r="G116" s="224"/>
      <c r="H116" s="224"/>
      <c r="I116" s="224"/>
      <c r="J116" s="224"/>
      <c r="K116" s="224"/>
      <c r="L116" s="224"/>
      <c r="M116" s="224"/>
      <c r="N116" s="224"/>
      <c r="O116" s="224"/>
      <c r="P116" s="224"/>
      <c r="Q116" s="224"/>
      <c r="R116" s="227"/>
    </row>
    <row r="117" spans="1:18" ht="20.25" customHeight="1">
      <c r="A117" s="43">
        <v>103</v>
      </c>
      <c r="B117" s="79" t="s">
        <v>216</v>
      </c>
      <c r="C117" s="79" t="s">
        <v>181</v>
      </c>
      <c r="D117" s="81">
        <v>5</v>
      </c>
      <c r="E117" s="81"/>
      <c r="F117" s="81">
        <v>1</v>
      </c>
      <c r="G117" s="81">
        <v>2</v>
      </c>
      <c r="H117" s="82" t="s">
        <v>20</v>
      </c>
      <c r="I117" s="82">
        <v>50</v>
      </c>
      <c r="J117" s="82" t="s">
        <v>170</v>
      </c>
      <c r="K117" s="83">
        <f t="shared" ref="K117:K123" si="6">SUM(D117:G117)</f>
        <v>8</v>
      </c>
      <c r="L117" s="82" t="s">
        <v>20</v>
      </c>
      <c r="M117" s="82">
        <v>4</v>
      </c>
      <c r="O117" s="102"/>
      <c r="P117" s="102"/>
      <c r="Q117" s="103"/>
      <c r="R117" s="63"/>
    </row>
    <row r="118" spans="1:18" ht="38.25" customHeight="1">
      <c r="A118" s="5">
        <v>104</v>
      </c>
      <c r="B118" s="6" t="s">
        <v>217</v>
      </c>
      <c r="C118" s="6" t="s">
        <v>80</v>
      </c>
      <c r="D118" s="16">
        <v>32</v>
      </c>
      <c r="E118" s="16">
        <v>12</v>
      </c>
      <c r="F118" s="16">
        <v>10</v>
      </c>
      <c r="G118" s="16">
        <v>24</v>
      </c>
      <c r="H118" s="17" t="s">
        <v>20</v>
      </c>
      <c r="I118" s="17">
        <v>50</v>
      </c>
      <c r="J118" s="17" t="s">
        <v>170</v>
      </c>
      <c r="K118" s="83">
        <f t="shared" si="6"/>
        <v>78</v>
      </c>
      <c r="L118" s="82" t="s">
        <v>20</v>
      </c>
      <c r="M118" s="17">
        <v>5</v>
      </c>
      <c r="N118" s="12"/>
      <c r="O118" s="23"/>
      <c r="P118" s="102"/>
      <c r="Q118" s="103"/>
      <c r="R118" s="63"/>
    </row>
    <row r="119" spans="1:18" ht="21.75" customHeight="1">
      <c r="A119" s="43">
        <v>105</v>
      </c>
      <c r="B119" s="6" t="s">
        <v>218</v>
      </c>
      <c r="C119" s="6" t="s">
        <v>181</v>
      </c>
      <c r="D119" s="16">
        <v>600</v>
      </c>
      <c r="E119" s="16">
        <v>50</v>
      </c>
      <c r="F119" s="16">
        <v>80</v>
      </c>
      <c r="G119" s="16">
        <v>100</v>
      </c>
      <c r="H119" s="17" t="s">
        <v>170</v>
      </c>
      <c r="I119" s="17">
        <v>1</v>
      </c>
      <c r="J119" s="17" t="s">
        <v>170</v>
      </c>
      <c r="K119" s="83">
        <f t="shared" si="6"/>
        <v>830</v>
      </c>
      <c r="L119" s="17" t="s">
        <v>170</v>
      </c>
      <c r="M119" s="17">
        <v>4</v>
      </c>
      <c r="N119" s="12"/>
      <c r="O119" s="23"/>
      <c r="P119" s="102"/>
      <c r="Q119" s="103"/>
      <c r="R119" s="63"/>
    </row>
    <row r="120" spans="1:18" ht="15.75">
      <c r="A120" s="5">
        <v>106</v>
      </c>
      <c r="B120" s="6" t="s">
        <v>219</v>
      </c>
      <c r="C120" s="6" t="s">
        <v>80</v>
      </c>
      <c r="D120" s="16">
        <v>32</v>
      </c>
      <c r="E120" s="16">
        <v>12</v>
      </c>
      <c r="F120" s="16">
        <v>10</v>
      </c>
      <c r="G120" s="16">
        <v>24</v>
      </c>
      <c r="H120" s="17" t="s">
        <v>20</v>
      </c>
      <c r="I120" s="17">
        <v>50</v>
      </c>
      <c r="J120" s="17" t="s">
        <v>170</v>
      </c>
      <c r="K120" s="83">
        <f t="shared" si="6"/>
        <v>78</v>
      </c>
      <c r="L120" s="82" t="s">
        <v>20</v>
      </c>
      <c r="M120" s="17">
        <v>6</v>
      </c>
      <c r="N120" s="12"/>
      <c r="O120" s="23"/>
      <c r="P120" s="102"/>
      <c r="Q120" s="103"/>
      <c r="R120" s="63"/>
    </row>
    <row r="121" spans="1:18" ht="235.5" customHeight="1">
      <c r="A121" s="43">
        <v>107</v>
      </c>
      <c r="B121" s="6" t="s">
        <v>220</v>
      </c>
      <c r="C121" s="104"/>
      <c r="D121" s="16">
        <v>600</v>
      </c>
      <c r="E121" s="16">
        <v>100</v>
      </c>
      <c r="F121" s="16">
        <v>80</v>
      </c>
      <c r="G121" s="16">
        <v>210</v>
      </c>
      <c r="H121" s="17" t="s">
        <v>20</v>
      </c>
      <c r="I121" s="17">
        <v>50</v>
      </c>
      <c r="J121" s="17" t="s">
        <v>170</v>
      </c>
      <c r="K121" s="83">
        <f t="shared" si="6"/>
        <v>990</v>
      </c>
      <c r="L121" s="82" t="s">
        <v>20</v>
      </c>
      <c r="M121" s="17">
        <v>5</v>
      </c>
      <c r="N121" s="12" t="s">
        <v>296</v>
      </c>
      <c r="O121" s="102"/>
      <c r="P121" s="102"/>
      <c r="Q121" s="103"/>
      <c r="R121" s="63"/>
    </row>
    <row r="122" spans="1:18" ht="25.5" customHeight="1">
      <c r="A122" s="5">
        <v>108</v>
      </c>
      <c r="B122" s="6" t="s">
        <v>135</v>
      </c>
      <c r="C122" s="6" t="s">
        <v>136</v>
      </c>
      <c r="D122" s="16"/>
      <c r="E122" s="16">
        <v>20</v>
      </c>
      <c r="F122" s="16">
        <v>15</v>
      </c>
      <c r="G122" s="16">
        <v>5</v>
      </c>
      <c r="H122" s="17" t="s">
        <v>170</v>
      </c>
      <c r="I122" s="17">
        <v>100</v>
      </c>
      <c r="J122" s="17" t="s">
        <v>149</v>
      </c>
      <c r="K122" s="83">
        <f t="shared" si="6"/>
        <v>40</v>
      </c>
      <c r="L122" s="82" t="s">
        <v>170</v>
      </c>
      <c r="M122" s="17">
        <v>10</v>
      </c>
      <c r="N122" s="12"/>
      <c r="O122" s="102"/>
      <c r="P122" s="102"/>
      <c r="Q122" s="103"/>
      <c r="R122" s="63"/>
    </row>
    <row r="123" spans="1:18" ht="25.5" customHeight="1">
      <c r="A123" s="43">
        <v>109</v>
      </c>
      <c r="B123" s="64" t="s">
        <v>221</v>
      </c>
      <c r="C123" s="105" t="s">
        <v>80</v>
      </c>
      <c r="D123" s="65"/>
      <c r="E123" s="65">
        <v>8</v>
      </c>
      <c r="F123" s="65"/>
      <c r="G123" s="65"/>
      <c r="H123" s="67" t="s">
        <v>20</v>
      </c>
      <c r="I123" s="67">
        <v>10</v>
      </c>
      <c r="J123" s="67" t="s">
        <v>222</v>
      </c>
      <c r="K123" s="83">
        <f t="shared" si="6"/>
        <v>8</v>
      </c>
      <c r="L123" s="82" t="s">
        <v>20</v>
      </c>
      <c r="M123" s="67">
        <v>6</v>
      </c>
      <c r="N123" s="12" t="s">
        <v>223</v>
      </c>
      <c r="O123" s="89"/>
      <c r="P123" s="102"/>
      <c r="Q123" s="96"/>
      <c r="R123" s="63"/>
    </row>
    <row r="124" spans="1:18" ht="75" customHeight="1">
      <c r="A124" s="216" t="s">
        <v>224</v>
      </c>
      <c r="B124" s="217"/>
      <c r="C124" s="217"/>
      <c r="D124" s="217"/>
      <c r="E124" s="217"/>
      <c r="F124" s="217"/>
      <c r="G124" s="217"/>
      <c r="H124" s="217"/>
      <c r="I124" s="217"/>
      <c r="J124" s="217"/>
      <c r="K124" s="217"/>
      <c r="L124" s="217"/>
      <c r="M124" s="217"/>
      <c r="N124" s="218"/>
      <c r="O124" s="106" t="s">
        <v>97</v>
      </c>
      <c r="P124" s="106">
        <f>SUM(P117:P123)</f>
        <v>0</v>
      </c>
      <c r="Q124" s="107"/>
      <c r="R124" s="108">
        <f>SUM(R117:R123)</f>
        <v>0</v>
      </c>
    </row>
    <row r="125" spans="1:18" ht="18.75">
      <c r="A125" s="223" t="s">
        <v>225</v>
      </c>
      <c r="B125" s="224"/>
      <c r="C125" s="224"/>
      <c r="D125" s="224"/>
      <c r="E125" s="224"/>
      <c r="F125" s="224"/>
      <c r="G125" s="224"/>
      <c r="H125" s="224"/>
      <c r="I125" s="224"/>
      <c r="J125" s="224"/>
      <c r="K125" s="224"/>
      <c r="L125" s="224"/>
      <c r="M125" s="224"/>
      <c r="N125" s="224"/>
      <c r="O125" s="224"/>
      <c r="P125" s="224"/>
      <c r="Q125" s="224"/>
      <c r="R125" s="224"/>
    </row>
    <row r="126" spans="1:18" ht="81.75" customHeight="1">
      <c r="A126" s="5">
        <v>110</v>
      </c>
      <c r="B126" s="79" t="s">
        <v>323</v>
      </c>
      <c r="C126" s="109"/>
      <c r="D126" s="81">
        <v>550</v>
      </c>
      <c r="E126" s="110">
        <v>500</v>
      </c>
      <c r="F126" s="81">
        <v>500</v>
      </c>
      <c r="G126" s="81">
        <v>250</v>
      </c>
      <c r="H126" s="82" t="s">
        <v>170</v>
      </c>
      <c r="I126" s="82">
        <v>1</v>
      </c>
      <c r="J126" s="82" t="s">
        <v>170</v>
      </c>
      <c r="K126" s="83">
        <f>SUM(D126:G126)</f>
        <v>1800</v>
      </c>
      <c r="L126" s="82" t="s">
        <v>170</v>
      </c>
      <c r="M126" s="161" t="s">
        <v>322</v>
      </c>
      <c r="N126" s="37" t="s">
        <v>324</v>
      </c>
      <c r="O126" s="102"/>
      <c r="P126" s="44"/>
      <c r="Q126" s="96"/>
      <c r="R126" s="44"/>
    </row>
    <row r="127" spans="1:18" ht="39.75" customHeight="1">
      <c r="A127" s="5">
        <v>111</v>
      </c>
      <c r="B127" s="6" t="s">
        <v>226</v>
      </c>
      <c r="C127" s="6"/>
      <c r="D127" s="16">
        <v>200</v>
      </c>
      <c r="E127" s="16">
        <v>50</v>
      </c>
      <c r="F127" s="16"/>
      <c r="G127" s="16"/>
      <c r="H127" s="82" t="s">
        <v>170</v>
      </c>
      <c r="I127" s="17">
        <v>1</v>
      </c>
      <c r="J127" s="17" t="s">
        <v>170</v>
      </c>
      <c r="K127" s="83">
        <f>SUM(D127:G127)</f>
        <v>250</v>
      </c>
      <c r="L127" s="17" t="s">
        <v>170</v>
      </c>
      <c r="M127" s="17">
        <v>24</v>
      </c>
      <c r="N127" s="111"/>
      <c r="O127" s="63"/>
      <c r="P127" s="44"/>
      <c r="Q127" s="96"/>
      <c r="R127" s="44"/>
    </row>
    <row r="128" spans="1:18" ht="22.5" customHeight="1">
      <c r="A128" s="211"/>
      <c r="B128" s="211"/>
      <c r="C128" s="211"/>
      <c r="D128" s="211"/>
      <c r="E128" s="211"/>
      <c r="F128" s="211"/>
      <c r="G128" s="211"/>
      <c r="H128" s="211"/>
      <c r="I128" s="211"/>
      <c r="J128" s="211"/>
      <c r="K128" s="211"/>
      <c r="L128" s="211"/>
      <c r="M128" s="211"/>
      <c r="N128" s="212"/>
      <c r="O128" s="106" t="s">
        <v>97</v>
      </c>
      <c r="P128" s="106">
        <f>SUM(P126:P127)</f>
        <v>0</v>
      </c>
      <c r="Q128" s="112"/>
      <c r="R128" s="108">
        <f>SUM(R126:R127)</f>
        <v>0</v>
      </c>
    </row>
    <row r="129" spans="1:18" ht="22.5" customHeight="1">
      <c r="A129" s="214" t="s">
        <v>227</v>
      </c>
      <c r="B129" s="214"/>
      <c r="C129" s="214"/>
      <c r="D129" s="214"/>
      <c r="E129" s="214"/>
      <c r="F129" s="214"/>
      <c r="G129" s="214"/>
      <c r="H129" s="214"/>
      <c r="I129" s="214"/>
      <c r="J129" s="214"/>
      <c r="K129" s="214"/>
      <c r="L129" s="214"/>
      <c r="M129" s="214"/>
      <c r="N129" s="214"/>
      <c r="O129" s="214"/>
      <c r="P129" s="214"/>
      <c r="Q129" s="214"/>
      <c r="R129" s="215"/>
    </row>
    <row r="130" spans="1:18" ht="63.75" customHeight="1">
      <c r="A130" s="113">
        <v>112</v>
      </c>
      <c r="B130" s="6" t="s">
        <v>228</v>
      </c>
      <c r="C130" s="114"/>
      <c r="D130" s="16">
        <v>100</v>
      </c>
      <c r="E130" s="16">
        <v>250</v>
      </c>
      <c r="F130" s="16">
        <v>50</v>
      </c>
      <c r="G130" s="16">
        <v>100</v>
      </c>
      <c r="H130" s="17" t="s">
        <v>20</v>
      </c>
      <c r="I130" s="17">
        <v>10</v>
      </c>
      <c r="J130" s="17" t="s">
        <v>170</v>
      </c>
      <c r="K130" s="83">
        <f>SUM(D130:G130)</f>
        <v>500</v>
      </c>
      <c r="L130" s="82" t="s">
        <v>20</v>
      </c>
      <c r="M130" s="17">
        <v>2</v>
      </c>
      <c r="N130" s="115" t="s">
        <v>229</v>
      </c>
      <c r="O130" s="23"/>
      <c r="P130" s="23"/>
      <c r="Q130" s="96"/>
      <c r="R130" s="44"/>
    </row>
    <row r="131" spans="1:18" ht="22.5" customHeight="1">
      <c r="A131" s="116"/>
      <c r="B131" s="116"/>
      <c r="C131" s="116"/>
      <c r="D131" s="116"/>
      <c r="E131" s="116"/>
      <c r="F131" s="116"/>
      <c r="G131" s="116"/>
      <c r="H131" s="116"/>
      <c r="I131" s="116"/>
      <c r="J131" s="116"/>
      <c r="K131" s="116"/>
      <c r="L131" s="116"/>
      <c r="M131" s="116"/>
      <c r="N131" s="116"/>
      <c r="O131" s="92" t="s">
        <v>97</v>
      </c>
      <c r="P131" s="92">
        <f>SUM(P130:P130)</f>
        <v>0</v>
      </c>
      <c r="Q131" s="96"/>
      <c r="R131" s="62">
        <f>SUM(R130:R130)</f>
        <v>0</v>
      </c>
    </row>
    <row r="132" spans="1:18" ht="22.5" customHeight="1">
      <c r="A132" s="213" t="s">
        <v>231</v>
      </c>
      <c r="B132" s="228"/>
      <c r="C132" s="228"/>
      <c r="D132" s="228"/>
      <c r="E132" s="228"/>
      <c r="F132" s="228"/>
      <c r="G132" s="228"/>
      <c r="H132" s="228"/>
      <c r="I132" s="228"/>
      <c r="J132" s="228"/>
      <c r="K132" s="228"/>
      <c r="L132" s="228"/>
      <c r="M132" s="228"/>
      <c r="N132" s="228"/>
      <c r="O132" s="228"/>
      <c r="P132" s="228"/>
      <c r="Q132" s="228"/>
      <c r="R132" s="229"/>
    </row>
    <row r="133" spans="1:18" ht="22.5" customHeight="1">
      <c r="A133" s="117">
        <v>113</v>
      </c>
      <c r="B133" s="27" t="s">
        <v>232</v>
      </c>
      <c r="C133" s="118" t="s">
        <v>233</v>
      </c>
      <c r="D133" s="50">
        <v>12</v>
      </c>
      <c r="E133" s="50"/>
      <c r="F133" s="50"/>
      <c r="G133" s="50"/>
      <c r="H133" s="26" t="s">
        <v>230</v>
      </c>
      <c r="I133" s="26">
        <v>10</v>
      </c>
      <c r="J133" s="26" t="s">
        <v>170</v>
      </c>
      <c r="K133" s="119">
        <f>SUM(D133:G133)</f>
        <v>12</v>
      </c>
      <c r="L133" s="26" t="s">
        <v>20</v>
      </c>
      <c r="M133" s="26">
        <v>2</v>
      </c>
      <c r="N133" s="29" t="s">
        <v>234</v>
      </c>
      <c r="O133" s="120"/>
      <c r="P133" s="120"/>
      <c r="Q133" s="121"/>
      <c r="R133" s="122"/>
    </row>
    <row r="134" spans="1:18" ht="22.5" customHeight="1">
      <c r="A134" s="123"/>
      <c r="B134" s="124"/>
      <c r="C134" s="125"/>
      <c r="D134" s="126"/>
      <c r="E134" s="126"/>
      <c r="F134" s="126"/>
      <c r="G134" s="126"/>
      <c r="H134" s="127"/>
      <c r="I134" s="128"/>
      <c r="J134" s="128"/>
      <c r="K134" s="129"/>
      <c r="L134" s="128"/>
      <c r="M134" s="128"/>
      <c r="N134" s="130"/>
      <c r="O134" s="106" t="s">
        <v>97</v>
      </c>
      <c r="P134" s="106">
        <f>SUM(P133)</f>
        <v>0</v>
      </c>
      <c r="Q134" s="131"/>
      <c r="R134" s="108">
        <f>SUM(R133)</f>
        <v>0</v>
      </c>
    </row>
    <row r="135" spans="1:18" ht="22.5" customHeight="1">
      <c r="A135" s="219" t="s">
        <v>235</v>
      </c>
      <c r="B135" s="219"/>
      <c r="C135" s="219"/>
      <c r="D135" s="219"/>
      <c r="E135" s="219"/>
      <c r="F135" s="219"/>
      <c r="G135" s="219"/>
      <c r="H135" s="219"/>
      <c r="I135" s="219"/>
      <c r="J135" s="219"/>
      <c r="K135" s="219"/>
      <c r="L135" s="219"/>
      <c r="M135" s="219"/>
      <c r="N135" s="219"/>
      <c r="O135" s="219"/>
      <c r="P135" s="219"/>
      <c r="Q135" s="219"/>
      <c r="R135" s="219"/>
    </row>
    <row r="136" spans="1:18" ht="27" customHeight="1">
      <c r="A136" s="5">
        <v>115</v>
      </c>
      <c r="B136" s="27" t="s">
        <v>54</v>
      </c>
      <c r="C136" s="27" t="s">
        <v>55</v>
      </c>
      <c r="D136" s="28">
        <v>1</v>
      </c>
      <c r="E136" s="28"/>
      <c r="F136" s="28"/>
      <c r="G136" s="28"/>
      <c r="H136" s="8" t="s">
        <v>20</v>
      </c>
      <c r="I136" s="8">
        <v>500</v>
      </c>
      <c r="J136" s="8" t="s">
        <v>21</v>
      </c>
      <c r="K136" s="9">
        <f>SUM(D136:G136)</f>
        <v>1</v>
      </c>
      <c r="L136" s="10" t="s">
        <v>20</v>
      </c>
      <c r="M136" s="8">
        <v>24</v>
      </c>
      <c r="N136" s="132"/>
      <c r="O136" s="30"/>
      <c r="P136" s="14"/>
      <c r="Q136" s="31"/>
      <c r="R136" s="14"/>
    </row>
    <row r="137" spans="1:18" ht="27" customHeight="1">
      <c r="A137" s="158">
        <v>116</v>
      </c>
      <c r="B137" s="27" t="s">
        <v>236</v>
      </c>
      <c r="C137" s="6" t="s">
        <v>237</v>
      </c>
      <c r="D137" s="28">
        <v>1</v>
      </c>
      <c r="E137" s="28"/>
      <c r="F137" s="28"/>
      <c r="G137" s="28"/>
      <c r="H137" s="8" t="s">
        <v>20</v>
      </c>
      <c r="I137" s="8">
        <v>100</v>
      </c>
      <c r="J137" s="8" t="s">
        <v>21</v>
      </c>
      <c r="K137" s="9">
        <f>SUM(D137:G137)</f>
        <v>1</v>
      </c>
      <c r="L137" s="10" t="s">
        <v>20</v>
      </c>
      <c r="M137" s="8">
        <v>24</v>
      </c>
      <c r="N137" s="132" t="s">
        <v>238</v>
      </c>
      <c r="O137" s="159"/>
      <c r="P137" s="14"/>
      <c r="Q137" s="31"/>
      <c r="R137" s="14"/>
    </row>
    <row r="138" spans="1:18" ht="26.25" customHeight="1">
      <c r="A138" s="133">
        <v>117</v>
      </c>
      <c r="B138" s="27" t="s">
        <v>239</v>
      </c>
      <c r="C138" s="6"/>
      <c r="D138" s="16">
        <v>1</v>
      </c>
      <c r="E138" s="16"/>
      <c r="F138" s="16"/>
      <c r="G138" s="16"/>
      <c r="H138" s="17" t="s">
        <v>20</v>
      </c>
      <c r="I138" s="17">
        <v>10</v>
      </c>
      <c r="J138" s="17" t="s">
        <v>153</v>
      </c>
      <c r="K138" s="9">
        <f>SUM(D138:G138)</f>
        <v>1</v>
      </c>
      <c r="L138" s="8" t="s">
        <v>20</v>
      </c>
      <c r="M138" s="17">
        <v>12</v>
      </c>
      <c r="N138" s="12" t="s">
        <v>240</v>
      </c>
      <c r="O138" s="89"/>
      <c r="P138" s="14"/>
      <c r="Q138" s="134"/>
      <c r="R138" s="44"/>
    </row>
    <row r="139" spans="1:18" ht="22.5" customHeight="1">
      <c r="A139" s="211"/>
      <c r="B139" s="211"/>
      <c r="C139" s="211"/>
      <c r="D139" s="211"/>
      <c r="E139" s="211"/>
      <c r="F139" s="211"/>
      <c r="G139" s="211"/>
      <c r="H139" s="211"/>
      <c r="I139" s="211"/>
      <c r="J139" s="211"/>
      <c r="K139" s="211"/>
      <c r="L139" s="211"/>
      <c r="M139" s="211"/>
      <c r="N139" s="212"/>
      <c r="O139" s="106" t="s">
        <v>97</v>
      </c>
      <c r="P139" s="106">
        <f>SUM(P136:P138)</f>
        <v>0</v>
      </c>
      <c r="Q139" s="131"/>
      <c r="R139" s="108">
        <f>SUM(R136:R138)</f>
        <v>0</v>
      </c>
    </row>
    <row r="140" spans="1:18" ht="22.5" customHeight="1">
      <c r="A140" s="214" t="s">
        <v>241</v>
      </c>
      <c r="B140" s="214"/>
      <c r="C140" s="214"/>
      <c r="D140" s="214"/>
      <c r="E140" s="214"/>
      <c r="F140" s="214"/>
      <c r="G140" s="214"/>
      <c r="H140" s="214"/>
      <c r="I140" s="214"/>
      <c r="J140" s="214"/>
      <c r="K140" s="214"/>
      <c r="L140" s="214"/>
      <c r="M140" s="214"/>
      <c r="N140" s="214"/>
      <c r="O140" s="214"/>
      <c r="P140" s="214"/>
      <c r="Q140" s="214"/>
      <c r="R140" s="215"/>
    </row>
    <row r="141" spans="1:18" ht="22.5" customHeight="1">
      <c r="A141" s="135">
        <v>118</v>
      </c>
      <c r="B141" s="27" t="s">
        <v>242</v>
      </c>
      <c r="C141" s="49"/>
      <c r="D141" s="50">
        <v>1</v>
      </c>
      <c r="E141" s="50"/>
      <c r="F141" s="50"/>
      <c r="G141" s="50"/>
      <c r="H141" s="51" t="s">
        <v>20</v>
      </c>
      <c r="I141" s="26">
        <v>500</v>
      </c>
      <c r="J141" s="51" t="s">
        <v>21</v>
      </c>
      <c r="K141" s="9">
        <f>SUM(D141:G141)</f>
        <v>1</v>
      </c>
      <c r="L141" s="58" t="s">
        <v>20</v>
      </c>
      <c r="M141" s="51">
        <v>24</v>
      </c>
      <c r="N141" s="34"/>
      <c r="O141" s="35"/>
      <c r="P141" s="56"/>
      <c r="Q141" s="36"/>
      <c r="R141" s="56"/>
    </row>
    <row r="142" spans="1:18" ht="22.5" customHeight="1">
      <c r="A142" s="116"/>
      <c r="B142" s="116"/>
      <c r="C142" s="116"/>
      <c r="D142" s="116"/>
      <c r="E142" s="116"/>
      <c r="F142" s="116"/>
      <c r="G142" s="116"/>
      <c r="H142" s="116"/>
      <c r="I142" s="116"/>
      <c r="J142" s="116"/>
      <c r="K142" s="116"/>
      <c r="L142" s="116"/>
      <c r="M142" s="116"/>
      <c r="N142" s="116"/>
      <c r="O142" s="92" t="s">
        <v>97</v>
      </c>
      <c r="P142" s="92">
        <f>SUM(P141:P141)</f>
        <v>0</v>
      </c>
      <c r="Q142" s="131"/>
      <c r="R142" s="62">
        <f>SUM(R141:R141)</f>
        <v>0</v>
      </c>
    </row>
    <row r="143" spans="1:18" ht="22.5" customHeight="1">
      <c r="A143" s="213" t="s">
        <v>243</v>
      </c>
      <c r="B143" s="214"/>
      <c r="C143" s="214"/>
      <c r="D143" s="214"/>
      <c r="E143" s="214"/>
      <c r="F143" s="214"/>
      <c r="G143" s="214"/>
      <c r="H143" s="214"/>
      <c r="I143" s="214"/>
      <c r="J143" s="214"/>
      <c r="K143" s="214"/>
      <c r="L143" s="214"/>
      <c r="M143" s="214"/>
      <c r="N143" s="214"/>
      <c r="O143" s="214"/>
      <c r="P143" s="214"/>
      <c r="Q143" s="214"/>
      <c r="R143" s="215"/>
    </row>
    <row r="144" spans="1:18" ht="24" customHeight="1">
      <c r="A144" s="136">
        <v>119</v>
      </c>
      <c r="B144" s="27" t="s">
        <v>244</v>
      </c>
      <c r="C144" s="57" t="s">
        <v>245</v>
      </c>
      <c r="D144" s="50">
        <v>1</v>
      </c>
      <c r="E144" s="50"/>
      <c r="F144" s="50"/>
      <c r="G144" s="50"/>
      <c r="H144" s="51" t="s">
        <v>27</v>
      </c>
      <c r="I144" s="51">
        <v>500</v>
      </c>
      <c r="J144" s="51" t="s">
        <v>21</v>
      </c>
      <c r="K144" s="9">
        <f>SUM(D144:G144)</f>
        <v>1</v>
      </c>
      <c r="L144" s="58" t="s">
        <v>20</v>
      </c>
      <c r="M144" s="51">
        <v>24</v>
      </c>
      <c r="N144" s="12"/>
      <c r="O144" s="18"/>
      <c r="P144" s="44"/>
      <c r="Q144" s="24"/>
      <c r="R144" s="44"/>
    </row>
    <row r="145" spans="1:18" ht="37.5" customHeight="1">
      <c r="A145" s="135">
        <v>120</v>
      </c>
      <c r="B145" s="6" t="s">
        <v>246</v>
      </c>
      <c r="C145" s="6"/>
      <c r="D145" s="16">
        <v>2</v>
      </c>
      <c r="E145" s="16"/>
      <c r="F145" s="50"/>
      <c r="G145" s="50"/>
      <c r="H145" s="26" t="s">
        <v>27</v>
      </c>
      <c r="I145" s="26">
        <v>100</v>
      </c>
      <c r="J145" s="26" t="s">
        <v>149</v>
      </c>
      <c r="K145" s="9">
        <f t="shared" ref="K145" si="7">SUM(D145:G145)</f>
        <v>2</v>
      </c>
      <c r="L145" s="10" t="s">
        <v>20</v>
      </c>
      <c r="M145" s="26">
        <v>9</v>
      </c>
      <c r="N145" s="29"/>
      <c r="O145" s="76"/>
      <c r="P145" s="44"/>
      <c r="Q145" s="24"/>
      <c r="R145" s="44"/>
    </row>
    <row r="146" spans="1:18" ht="22.5" customHeight="1">
      <c r="A146" s="211"/>
      <c r="B146" s="211"/>
      <c r="C146" s="211"/>
      <c r="D146" s="211"/>
      <c r="E146" s="211"/>
      <c r="F146" s="211"/>
      <c r="G146" s="211"/>
      <c r="H146" s="211"/>
      <c r="I146" s="211"/>
      <c r="J146" s="211"/>
      <c r="K146" s="211"/>
      <c r="L146" s="211"/>
      <c r="M146" s="211"/>
      <c r="N146" s="212"/>
      <c r="O146" s="106" t="s">
        <v>97</v>
      </c>
      <c r="P146" s="106">
        <f>SUM(P144:P145)</f>
        <v>0</v>
      </c>
      <c r="Q146" s="131"/>
      <c r="R146" s="108">
        <f>SUM(R144:R145)</f>
        <v>0</v>
      </c>
    </row>
    <row r="147" spans="1:18" ht="26.25" customHeight="1">
      <c r="A147" s="219" t="s">
        <v>247</v>
      </c>
      <c r="B147" s="219"/>
      <c r="C147" s="219"/>
      <c r="D147" s="219"/>
      <c r="E147" s="219"/>
      <c r="F147" s="219"/>
      <c r="G147" s="219"/>
      <c r="H147" s="219"/>
      <c r="I147" s="219"/>
      <c r="J147" s="219"/>
      <c r="K147" s="219"/>
      <c r="L147" s="219"/>
      <c r="M147" s="219"/>
      <c r="N147" s="219"/>
      <c r="O147" s="219"/>
      <c r="P147" s="219"/>
      <c r="Q147" s="219"/>
      <c r="R147" s="219"/>
    </row>
    <row r="148" spans="1:18" ht="27" customHeight="1">
      <c r="A148" s="43">
        <v>121</v>
      </c>
      <c r="B148" s="79" t="s">
        <v>248</v>
      </c>
      <c r="C148" s="6" t="s">
        <v>43</v>
      </c>
      <c r="D148" s="81">
        <v>1700</v>
      </c>
      <c r="E148" s="81"/>
      <c r="F148" s="50"/>
      <c r="G148" s="50"/>
      <c r="H148" s="82" t="s">
        <v>170</v>
      </c>
      <c r="I148" s="82">
        <v>1</v>
      </c>
      <c r="J148" s="82" t="s">
        <v>170</v>
      </c>
      <c r="K148" s="83">
        <f>SUM(D148:G148)</f>
        <v>1700</v>
      </c>
      <c r="L148" s="82" t="s">
        <v>170</v>
      </c>
      <c r="M148" s="82">
        <v>2</v>
      </c>
      <c r="N148" s="111"/>
      <c r="O148" s="63"/>
      <c r="P148" s="63"/>
      <c r="Q148" s="103"/>
      <c r="R148" s="63"/>
    </row>
    <row r="149" spans="1:18" s="54" customFormat="1" ht="27" customHeight="1">
      <c r="A149" s="210"/>
      <c r="B149" s="211"/>
      <c r="C149" s="211"/>
      <c r="D149" s="211"/>
      <c r="E149" s="211"/>
      <c r="F149" s="211"/>
      <c r="G149" s="211"/>
      <c r="H149" s="211"/>
      <c r="I149" s="211"/>
      <c r="J149" s="211"/>
      <c r="K149" s="211"/>
      <c r="L149" s="211"/>
      <c r="M149" s="211"/>
      <c r="N149" s="212"/>
      <c r="O149" s="62" t="s">
        <v>97</v>
      </c>
      <c r="P149" s="106">
        <f>P148</f>
        <v>0</v>
      </c>
      <c r="Q149" s="206"/>
      <c r="R149" s="108">
        <f>SUM(R148)</f>
        <v>0</v>
      </c>
    </row>
    <row r="150" spans="1:18" ht="27" customHeight="1">
      <c r="A150" s="213" t="s">
        <v>249</v>
      </c>
      <c r="B150" s="214"/>
      <c r="C150" s="214"/>
      <c r="D150" s="214"/>
      <c r="E150" s="214"/>
      <c r="F150" s="214"/>
      <c r="G150" s="214"/>
      <c r="H150" s="214"/>
      <c r="I150" s="214"/>
      <c r="J150" s="214"/>
      <c r="K150" s="214"/>
      <c r="L150" s="214"/>
      <c r="M150" s="214"/>
      <c r="N150" s="214"/>
      <c r="O150" s="214"/>
      <c r="P150" s="214"/>
      <c r="Q150" s="214"/>
      <c r="R150" s="215"/>
    </row>
    <row r="151" spans="1:18" ht="50.25" customHeight="1">
      <c r="A151" s="5">
        <v>122</v>
      </c>
      <c r="B151" s="79" t="s">
        <v>250</v>
      </c>
      <c r="C151" s="6"/>
      <c r="D151" s="81">
        <v>30</v>
      </c>
      <c r="E151" s="81">
        <v>30</v>
      </c>
      <c r="F151" s="50"/>
      <c r="G151" s="50">
        <v>12</v>
      </c>
      <c r="H151" s="82" t="s">
        <v>20</v>
      </c>
      <c r="I151" s="82">
        <v>50</v>
      </c>
      <c r="J151" s="82" t="s">
        <v>170</v>
      </c>
      <c r="K151" s="83">
        <f t="shared" ref="K151:K159" si="8">SUM(D151:G151)</f>
        <v>72</v>
      </c>
      <c r="L151" s="82" t="s">
        <v>20</v>
      </c>
      <c r="M151" s="82">
        <v>10</v>
      </c>
      <c r="N151" s="137" t="s">
        <v>251</v>
      </c>
      <c r="O151" s="63"/>
      <c r="P151" s="63"/>
      <c r="Q151" s="103"/>
      <c r="R151" s="63"/>
    </row>
    <row r="152" spans="1:18" ht="54" customHeight="1">
      <c r="A152" s="43">
        <v>123</v>
      </c>
      <c r="B152" s="79" t="s">
        <v>252</v>
      </c>
      <c r="C152" s="138"/>
      <c r="D152" s="81">
        <v>8</v>
      </c>
      <c r="E152" s="81">
        <v>12</v>
      </c>
      <c r="F152" s="110"/>
      <c r="G152" s="110">
        <v>12</v>
      </c>
      <c r="H152" s="82" t="s">
        <v>20</v>
      </c>
      <c r="I152" s="82">
        <v>50</v>
      </c>
      <c r="J152" s="82" t="s">
        <v>170</v>
      </c>
      <c r="K152" s="83">
        <f t="shared" si="8"/>
        <v>32</v>
      </c>
      <c r="L152" s="82" t="s">
        <v>20</v>
      </c>
      <c r="M152" s="82">
        <v>10</v>
      </c>
      <c r="N152" s="137" t="s">
        <v>253</v>
      </c>
      <c r="O152" s="63"/>
      <c r="P152" s="63"/>
      <c r="Q152" s="103"/>
      <c r="R152" s="63"/>
    </row>
    <row r="153" spans="1:18" ht="54" customHeight="1">
      <c r="A153" s="5">
        <v>124</v>
      </c>
      <c r="B153" s="6" t="s">
        <v>254</v>
      </c>
      <c r="C153" s="99"/>
      <c r="D153" s="16">
        <v>30</v>
      </c>
      <c r="E153" s="16">
        <v>30</v>
      </c>
      <c r="F153" s="50"/>
      <c r="G153" s="50">
        <v>12</v>
      </c>
      <c r="H153" s="17" t="s">
        <v>20</v>
      </c>
      <c r="I153" s="17">
        <v>50</v>
      </c>
      <c r="J153" s="17" t="s">
        <v>170</v>
      </c>
      <c r="K153" s="83">
        <f t="shared" si="8"/>
        <v>72</v>
      </c>
      <c r="L153" s="17" t="s">
        <v>20</v>
      </c>
      <c r="M153" s="17">
        <v>10</v>
      </c>
      <c r="N153" s="139" t="s">
        <v>253</v>
      </c>
      <c r="O153" s="44"/>
      <c r="P153" s="63"/>
      <c r="Q153" s="103"/>
      <c r="R153" s="63"/>
    </row>
    <row r="154" spans="1:18" ht="54" customHeight="1">
      <c r="A154" s="43">
        <v>125</v>
      </c>
      <c r="B154" s="6" t="s">
        <v>255</v>
      </c>
      <c r="C154" s="99"/>
      <c r="D154" s="16">
        <v>8</v>
      </c>
      <c r="E154" s="16">
        <v>5</v>
      </c>
      <c r="F154" s="50"/>
      <c r="G154" s="50">
        <v>8</v>
      </c>
      <c r="H154" s="17" t="s">
        <v>20</v>
      </c>
      <c r="I154" s="17">
        <v>50</v>
      </c>
      <c r="J154" s="17" t="s">
        <v>170</v>
      </c>
      <c r="K154" s="83">
        <f t="shared" si="8"/>
        <v>21</v>
      </c>
      <c r="L154" s="17" t="s">
        <v>20</v>
      </c>
      <c r="M154" s="17">
        <v>10</v>
      </c>
      <c r="N154" s="139" t="s">
        <v>256</v>
      </c>
      <c r="O154" s="44"/>
      <c r="P154" s="63"/>
      <c r="Q154" s="103"/>
      <c r="R154" s="63"/>
    </row>
    <row r="155" spans="1:18" ht="54" customHeight="1">
      <c r="A155" s="5">
        <v>126</v>
      </c>
      <c r="B155" s="6" t="s">
        <v>257</v>
      </c>
      <c r="C155" s="6"/>
      <c r="D155" s="16">
        <v>8</v>
      </c>
      <c r="E155" s="16">
        <v>12</v>
      </c>
      <c r="F155" s="50"/>
      <c r="G155" s="50">
        <v>2</v>
      </c>
      <c r="H155" s="17" t="s">
        <v>20</v>
      </c>
      <c r="I155" s="17">
        <v>50</v>
      </c>
      <c r="J155" s="17" t="s">
        <v>170</v>
      </c>
      <c r="K155" s="83">
        <f t="shared" si="8"/>
        <v>22</v>
      </c>
      <c r="L155" s="17" t="s">
        <v>20</v>
      </c>
      <c r="M155" s="17">
        <v>10</v>
      </c>
      <c r="N155" s="139" t="s">
        <v>258</v>
      </c>
      <c r="O155" s="44"/>
      <c r="P155" s="63"/>
      <c r="Q155" s="103"/>
      <c r="R155" s="63"/>
    </row>
    <row r="156" spans="1:18" ht="54" customHeight="1">
      <c r="A156" s="43">
        <v>127</v>
      </c>
      <c r="B156" s="6" t="s">
        <v>259</v>
      </c>
      <c r="C156" s="6"/>
      <c r="D156" s="16">
        <v>8</v>
      </c>
      <c r="E156" s="16">
        <v>5</v>
      </c>
      <c r="F156" s="50"/>
      <c r="G156" s="50">
        <v>10</v>
      </c>
      <c r="H156" s="17" t="s">
        <v>20</v>
      </c>
      <c r="I156" s="17">
        <v>50</v>
      </c>
      <c r="J156" s="17" t="s">
        <v>170</v>
      </c>
      <c r="K156" s="83">
        <f t="shared" si="8"/>
        <v>23</v>
      </c>
      <c r="L156" s="17" t="s">
        <v>20</v>
      </c>
      <c r="M156" s="17">
        <v>10</v>
      </c>
      <c r="N156" s="139" t="s">
        <v>258</v>
      </c>
      <c r="O156" s="44"/>
      <c r="P156" s="63"/>
      <c r="Q156" s="103"/>
      <c r="R156" s="63"/>
    </row>
    <row r="157" spans="1:18" ht="54" customHeight="1">
      <c r="A157" s="5">
        <v>128</v>
      </c>
      <c r="B157" s="79" t="s">
        <v>260</v>
      </c>
      <c r="C157" s="6"/>
      <c r="D157" s="81">
        <v>3</v>
      </c>
      <c r="E157" s="81"/>
      <c r="F157" s="50"/>
      <c r="G157" s="50">
        <v>3</v>
      </c>
      <c r="H157" s="82" t="s">
        <v>20</v>
      </c>
      <c r="I157" s="82">
        <v>50</v>
      </c>
      <c r="J157" s="82" t="s">
        <v>170</v>
      </c>
      <c r="K157" s="83">
        <f t="shared" si="8"/>
        <v>6</v>
      </c>
      <c r="L157" s="82" t="s">
        <v>20</v>
      </c>
      <c r="M157" s="82">
        <v>10</v>
      </c>
      <c r="N157" s="137" t="s">
        <v>258</v>
      </c>
      <c r="O157" s="63"/>
      <c r="P157" s="63"/>
      <c r="Q157" s="103"/>
      <c r="R157" s="63"/>
    </row>
    <row r="158" spans="1:18" ht="54" customHeight="1">
      <c r="A158" s="43">
        <v>129</v>
      </c>
      <c r="B158" s="79" t="s">
        <v>261</v>
      </c>
      <c r="C158" s="6"/>
      <c r="D158" s="81">
        <v>30</v>
      </c>
      <c r="E158" s="81">
        <v>30</v>
      </c>
      <c r="F158" s="50"/>
      <c r="G158" s="50">
        <v>12</v>
      </c>
      <c r="H158" s="82" t="s">
        <v>20</v>
      </c>
      <c r="I158" s="82">
        <v>50</v>
      </c>
      <c r="J158" s="82" t="s">
        <v>170</v>
      </c>
      <c r="K158" s="83">
        <f t="shared" si="8"/>
        <v>72</v>
      </c>
      <c r="L158" s="82" t="s">
        <v>20</v>
      </c>
      <c r="M158" s="82">
        <v>10</v>
      </c>
      <c r="N158" s="137" t="s">
        <v>262</v>
      </c>
      <c r="O158" s="63"/>
      <c r="P158" s="63"/>
      <c r="Q158" s="103"/>
      <c r="R158" s="63"/>
    </row>
    <row r="159" spans="1:18" ht="67.5" customHeight="1">
      <c r="A159" s="5">
        <v>130</v>
      </c>
      <c r="B159" s="79" t="s">
        <v>263</v>
      </c>
      <c r="C159" s="6"/>
      <c r="D159" s="81">
        <v>30</v>
      </c>
      <c r="E159" s="81">
        <v>30</v>
      </c>
      <c r="F159" s="50"/>
      <c r="G159" s="50">
        <v>12</v>
      </c>
      <c r="H159" s="82" t="s">
        <v>20</v>
      </c>
      <c r="I159" s="82">
        <v>50</v>
      </c>
      <c r="J159" s="82" t="s">
        <v>170</v>
      </c>
      <c r="K159" s="83">
        <f t="shared" si="8"/>
        <v>72</v>
      </c>
      <c r="L159" s="82" t="s">
        <v>20</v>
      </c>
      <c r="M159" s="82">
        <v>10</v>
      </c>
      <c r="N159" s="137" t="s">
        <v>264</v>
      </c>
      <c r="O159" s="63"/>
      <c r="P159" s="63"/>
      <c r="Q159" s="103"/>
      <c r="R159" s="63"/>
    </row>
    <row r="160" spans="1:18" ht="80.25" customHeight="1">
      <c r="A160" s="216" t="s">
        <v>224</v>
      </c>
      <c r="B160" s="217"/>
      <c r="C160" s="217"/>
      <c r="D160" s="217"/>
      <c r="E160" s="217"/>
      <c r="F160" s="217"/>
      <c r="G160" s="217"/>
      <c r="H160" s="217"/>
      <c r="I160" s="217"/>
      <c r="J160" s="217"/>
      <c r="K160" s="217"/>
      <c r="L160" s="217"/>
      <c r="M160" s="217"/>
      <c r="N160" s="218"/>
      <c r="O160" s="142" t="s">
        <v>97</v>
      </c>
      <c r="P160" s="142">
        <f>SUM(P151:P159)</f>
        <v>0</v>
      </c>
      <c r="Q160" s="205"/>
      <c r="R160" s="142">
        <f>SUM(R151:R159)</f>
        <v>0</v>
      </c>
    </row>
    <row r="161" spans="1:18" ht="34.5" customHeight="1" thickBot="1">
      <c r="A161" s="219" t="s">
        <v>320</v>
      </c>
      <c r="B161" s="219"/>
      <c r="C161" s="219"/>
      <c r="D161" s="219"/>
      <c r="E161" s="219"/>
      <c r="F161" s="219"/>
      <c r="G161" s="219"/>
      <c r="H161" s="219"/>
      <c r="I161" s="219"/>
      <c r="J161" s="219"/>
      <c r="K161" s="219"/>
      <c r="L161" s="219"/>
      <c r="M161" s="219"/>
      <c r="N161" s="219"/>
      <c r="O161" s="219"/>
      <c r="P161" s="219"/>
      <c r="Q161" s="219"/>
      <c r="R161" s="219"/>
    </row>
    <row r="162" spans="1:18" ht="49.5" customHeight="1" thickBot="1">
      <c r="A162" s="197">
        <v>131</v>
      </c>
      <c r="B162" s="198" t="s">
        <v>325</v>
      </c>
      <c r="C162" s="199" t="s">
        <v>319</v>
      </c>
      <c r="D162" s="181">
        <v>50</v>
      </c>
      <c r="E162" s="200"/>
      <c r="F162" s="200"/>
      <c r="G162" s="200">
        <v>50</v>
      </c>
      <c r="H162" s="182" t="s">
        <v>170</v>
      </c>
      <c r="I162" s="201">
        <v>1</v>
      </c>
      <c r="J162" s="182" t="s">
        <v>170</v>
      </c>
      <c r="K162" s="196">
        <f>SUM(D162:G162)</f>
        <v>100</v>
      </c>
      <c r="L162" s="182" t="s">
        <v>170</v>
      </c>
      <c r="M162" s="201">
        <v>10</v>
      </c>
      <c r="N162" s="195" t="s">
        <v>317</v>
      </c>
      <c r="O162" s="193"/>
      <c r="P162" s="193"/>
      <c r="Q162" s="194"/>
      <c r="R162" s="193"/>
    </row>
    <row r="163" spans="1:18" ht="51" customHeight="1" thickBot="1">
      <c r="A163" s="197">
        <v>132</v>
      </c>
      <c r="B163" s="198" t="s">
        <v>318</v>
      </c>
      <c r="C163" s="199" t="s">
        <v>319</v>
      </c>
      <c r="D163" s="200">
        <v>2</v>
      </c>
      <c r="E163" s="200">
        <v>15</v>
      </c>
      <c r="F163" s="200">
        <v>15</v>
      </c>
      <c r="G163" s="200">
        <v>5</v>
      </c>
      <c r="H163" s="182" t="s">
        <v>170</v>
      </c>
      <c r="I163" s="201">
        <v>1</v>
      </c>
      <c r="J163" s="182" t="s">
        <v>170</v>
      </c>
      <c r="K163" s="196">
        <f>SUM(D163:G163)</f>
        <v>37</v>
      </c>
      <c r="L163" s="182" t="s">
        <v>170</v>
      </c>
      <c r="M163" s="201">
        <v>10</v>
      </c>
      <c r="N163" s="195" t="s">
        <v>317</v>
      </c>
      <c r="O163" s="193"/>
      <c r="P163" s="193"/>
      <c r="Q163" s="194"/>
      <c r="R163" s="193"/>
    </row>
    <row r="164" spans="1:18" ht="35.25" customHeight="1">
      <c r="A164" s="202"/>
      <c r="B164" s="225" t="s">
        <v>321</v>
      </c>
      <c r="C164" s="226"/>
      <c r="D164" s="226"/>
      <c r="E164" s="226"/>
      <c r="F164" s="226"/>
      <c r="G164" s="226"/>
      <c r="H164" s="226"/>
      <c r="I164" s="226"/>
      <c r="J164" s="226"/>
      <c r="K164" s="226"/>
      <c r="L164" s="226"/>
      <c r="M164" s="226"/>
      <c r="N164" s="226"/>
      <c r="O164" s="142" t="s">
        <v>97</v>
      </c>
      <c r="P164" s="142">
        <f>SUM(P162:P163)</f>
        <v>0</v>
      </c>
      <c r="Q164" s="204"/>
      <c r="R164" s="142">
        <f t="shared" ref="R164" si="9">SUM(R162:R163)</f>
        <v>0</v>
      </c>
    </row>
    <row r="165" spans="1:18" ht="32.25" customHeight="1">
      <c r="A165" s="219" t="s">
        <v>315</v>
      </c>
      <c r="B165" s="219"/>
      <c r="C165" s="219"/>
      <c r="D165" s="219"/>
      <c r="E165" s="219"/>
      <c r="F165" s="219"/>
      <c r="G165" s="219"/>
      <c r="H165" s="219"/>
      <c r="I165" s="219"/>
      <c r="J165" s="219"/>
      <c r="K165" s="219"/>
      <c r="L165" s="219"/>
      <c r="M165" s="219"/>
      <c r="N165" s="219"/>
      <c r="O165" s="219"/>
      <c r="P165" s="219"/>
      <c r="Q165" s="219"/>
      <c r="R165" s="219"/>
    </row>
    <row r="166" spans="1:18" ht="39.75" customHeight="1">
      <c r="A166" s="5">
        <v>133</v>
      </c>
      <c r="B166" s="189" t="s">
        <v>301</v>
      </c>
      <c r="C166" s="190" t="s">
        <v>302</v>
      </c>
      <c r="D166" s="177">
        <v>1</v>
      </c>
      <c r="E166" s="16"/>
      <c r="F166" s="50"/>
      <c r="G166" s="50"/>
      <c r="H166" s="82" t="s">
        <v>20</v>
      </c>
      <c r="I166" s="82">
        <v>2</v>
      </c>
      <c r="J166" s="82" t="s">
        <v>20</v>
      </c>
      <c r="K166" s="119">
        <v>1</v>
      </c>
      <c r="L166" s="82" t="s">
        <v>20</v>
      </c>
      <c r="M166" s="17">
        <v>6</v>
      </c>
      <c r="N166" s="140"/>
      <c r="O166" s="44"/>
      <c r="P166" s="44"/>
      <c r="Q166" s="96"/>
      <c r="R166" s="44"/>
    </row>
    <row r="167" spans="1:18" ht="33" customHeight="1">
      <c r="A167" s="5">
        <v>134</v>
      </c>
      <c r="B167" s="189" t="s">
        <v>303</v>
      </c>
      <c r="C167" s="190" t="s">
        <v>304</v>
      </c>
      <c r="D167" s="177">
        <v>1</v>
      </c>
      <c r="E167" s="16"/>
      <c r="F167" s="50"/>
      <c r="G167" s="50"/>
      <c r="H167" s="82" t="s">
        <v>20</v>
      </c>
      <c r="I167" s="82">
        <v>2</v>
      </c>
      <c r="J167" s="82" t="s">
        <v>20</v>
      </c>
      <c r="K167" s="119">
        <v>1</v>
      </c>
      <c r="L167" s="82" t="s">
        <v>20</v>
      </c>
      <c r="M167" s="17">
        <v>6</v>
      </c>
      <c r="N167" s="140"/>
      <c r="O167" s="44"/>
      <c r="P167" s="44"/>
      <c r="Q167" s="96"/>
      <c r="R167" s="44"/>
    </row>
    <row r="168" spans="1:18" ht="30.75" customHeight="1">
      <c r="A168" s="175">
        <v>135</v>
      </c>
      <c r="B168" s="6" t="s">
        <v>270</v>
      </c>
      <c r="C168" s="6" t="s">
        <v>295</v>
      </c>
      <c r="D168" s="16">
        <v>1</v>
      </c>
      <c r="E168" s="16"/>
      <c r="F168" s="50"/>
      <c r="G168" s="50"/>
      <c r="H168" s="82" t="s">
        <v>20</v>
      </c>
      <c r="I168" s="82">
        <v>2</v>
      </c>
      <c r="J168" s="82" t="s">
        <v>20</v>
      </c>
      <c r="K168" s="119">
        <f>SUM(D168:G168)</f>
        <v>1</v>
      </c>
      <c r="L168" s="82" t="s">
        <v>20</v>
      </c>
      <c r="M168" s="17">
        <v>6</v>
      </c>
      <c r="N168" s="140"/>
      <c r="O168" s="44"/>
      <c r="P168" s="44"/>
      <c r="Q168" s="96"/>
      <c r="R168" s="44"/>
    </row>
    <row r="169" spans="1:18" ht="30.75" customHeight="1">
      <c r="A169" s="175">
        <v>136</v>
      </c>
      <c r="B169" s="6" t="s">
        <v>266</v>
      </c>
      <c r="C169" s="6" t="s">
        <v>292</v>
      </c>
      <c r="D169" s="16">
        <v>1</v>
      </c>
      <c r="E169" s="16"/>
      <c r="F169" s="50"/>
      <c r="G169" s="50"/>
      <c r="H169" s="82" t="s">
        <v>20</v>
      </c>
      <c r="I169" s="82">
        <v>2</v>
      </c>
      <c r="J169" s="82" t="s">
        <v>20</v>
      </c>
      <c r="K169" s="119">
        <f>SUM(D169:G169)</f>
        <v>1</v>
      </c>
      <c r="L169" s="82" t="s">
        <v>20</v>
      </c>
      <c r="M169" s="17">
        <v>6</v>
      </c>
      <c r="N169" s="187"/>
      <c r="O169" s="44"/>
      <c r="P169" s="44"/>
      <c r="Q169" s="96"/>
      <c r="R169" s="44"/>
    </row>
    <row r="170" spans="1:18" ht="29.25" customHeight="1">
      <c r="A170" s="175">
        <v>137</v>
      </c>
      <c r="B170" s="6" t="s">
        <v>282</v>
      </c>
      <c r="C170" s="6" t="s">
        <v>283</v>
      </c>
      <c r="D170" s="16"/>
      <c r="E170" s="16">
        <v>1</v>
      </c>
      <c r="F170" s="50"/>
      <c r="G170" s="50"/>
      <c r="H170" s="82" t="s">
        <v>20</v>
      </c>
      <c r="I170" s="82">
        <v>2</v>
      </c>
      <c r="J170" s="82" t="s">
        <v>20</v>
      </c>
      <c r="K170" s="119">
        <f>SUM(D170:G170)</f>
        <v>1</v>
      </c>
      <c r="L170" s="82" t="s">
        <v>20</v>
      </c>
      <c r="M170" s="17">
        <v>6</v>
      </c>
      <c r="N170" s="140"/>
      <c r="O170" s="44"/>
      <c r="P170" s="44"/>
      <c r="Q170" s="96"/>
      <c r="R170" s="44"/>
    </row>
    <row r="171" spans="1:18" ht="30.75" customHeight="1">
      <c r="A171" s="175">
        <v>138</v>
      </c>
      <c r="B171" s="176" t="s">
        <v>267</v>
      </c>
      <c r="C171" s="6" t="s">
        <v>293</v>
      </c>
      <c r="D171" s="16">
        <v>1</v>
      </c>
      <c r="E171" s="16"/>
      <c r="F171" s="50">
        <v>1</v>
      </c>
      <c r="G171" s="50"/>
      <c r="H171" s="82" t="s">
        <v>20</v>
      </c>
      <c r="I171" s="82">
        <v>2</v>
      </c>
      <c r="J171" s="82" t="s">
        <v>20</v>
      </c>
      <c r="K171" s="119">
        <f>SUM(D171:G171)</f>
        <v>2</v>
      </c>
      <c r="L171" s="82" t="s">
        <v>20</v>
      </c>
      <c r="M171" s="17">
        <v>6</v>
      </c>
      <c r="N171" s="185"/>
      <c r="O171" s="44"/>
      <c r="P171" s="44"/>
      <c r="Q171" s="96"/>
      <c r="R171" s="44"/>
    </row>
    <row r="172" spans="1:18" ht="27.75" customHeight="1">
      <c r="A172" s="175">
        <v>139</v>
      </c>
      <c r="B172" s="191" t="s">
        <v>305</v>
      </c>
      <c r="C172" s="192" t="s">
        <v>306</v>
      </c>
      <c r="D172" s="177">
        <v>1</v>
      </c>
      <c r="E172" s="16">
        <v>1</v>
      </c>
      <c r="F172" s="50"/>
      <c r="G172" s="50"/>
      <c r="H172" s="82" t="s">
        <v>20</v>
      </c>
      <c r="I172" s="82">
        <v>2</v>
      </c>
      <c r="J172" s="82" t="s">
        <v>20</v>
      </c>
      <c r="K172" s="119">
        <v>2</v>
      </c>
      <c r="L172" s="82" t="s">
        <v>20</v>
      </c>
      <c r="M172" s="17">
        <v>6</v>
      </c>
      <c r="N172" s="185"/>
      <c r="O172" s="44"/>
      <c r="P172" s="44"/>
      <c r="Q172" s="96"/>
      <c r="R172" s="44"/>
    </row>
    <row r="173" spans="1:18" ht="30.75" customHeight="1">
      <c r="A173" s="175">
        <v>140</v>
      </c>
      <c r="B173" s="189" t="s">
        <v>307</v>
      </c>
      <c r="C173" s="190" t="s">
        <v>308</v>
      </c>
      <c r="D173" s="177">
        <v>1</v>
      </c>
      <c r="E173" s="16"/>
      <c r="F173" s="50"/>
      <c r="G173" s="50"/>
      <c r="H173" s="82" t="s">
        <v>20</v>
      </c>
      <c r="I173" s="82">
        <v>2</v>
      </c>
      <c r="J173" s="82" t="s">
        <v>20</v>
      </c>
      <c r="K173" s="119">
        <v>1</v>
      </c>
      <c r="L173" s="82" t="s">
        <v>20</v>
      </c>
      <c r="M173" s="17">
        <v>6</v>
      </c>
      <c r="N173" s="140"/>
      <c r="O173" s="44"/>
      <c r="P173" s="44"/>
      <c r="Q173" s="96"/>
      <c r="R173" s="44"/>
    </row>
    <row r="174" spans="1:18" ht="27" customHeight="1">
      <c r="A174" s="175">
        <v>141</v>
      </c>
      <c r="B174" s="176" t="s">
        <v>300</v>
      </c>
      <c r="C174" s="6" t="s">
        <v>279</v>
      </c>
      <c r="D174" s="16"/>
      <c r="E174" s="16">
        <v>1</v>
      </c>
      <c r="F174" s="50"/>
      <c r="G174" s="50"/>
      <c r="H174" s="82" t="s">
        <v>20</v>
      </c>
      <c r="I174" s="82">
        <v>2</v>
      </c>
      <c r="J174" s="82" t="s">
        <v>20</v>
      </c>
      <c r="K174" s="119">
        <f>SUM(D174:G174)</f>
        <v>1</v>
      </c>
      <c r="L174" s="82" t="s">
        <v>20</v>
      </c>
      <c r="M174" s="17">
        <v>6</v>
      </c>
      <c r="N174" s="140"/>
      <c r="O174" s="44"/>
      <c r="P174" s="44"/>
      <c r="Q174" s="96"/>
      <c r="R174" s="44"/>
    </row>
    <row r="175" spans="1:18" ht="27" customHeight="1">
      <c r="A175" s="175">
        <v>142</v>
      </c>
      <c r="B175" s="174" t="s">
        <v>277</v>
      </c>
      <c r="C175" s="6" t="s">
        <v>278</v>
      </c>
      <c r="D175" s="16"/>
      <c r="E175" s="16"/>
      <c r="F175" s="50"/>
      <c r="G175" s="50">
        <v>1</v>
      </c>
      <c r="H175" s="82" t="s">
        <v>20</v>
      </c>
      <c r="I175" s="82">
        <v>2</v>
      </c>
      <c r="J175" s="82" t="s">
        <v>20</v>
      </c>
      <c r="K175" s="119">
        <f>SUM(D175:G175)</f>
        <v>1</v>
      </c>
      <c r="L175" s="82" t="s">
        <v>20</v>
      </c>
      <c r="M175" s="17">
        <v>6</v>
      </c>
      <c r="N175" s="140"/>
      <c r="O175" s="44"/>
      <c r="P175" s="44"/>
      <c r="Q175" s="96"/>
      <c r="R175" s="44"/>
    </row>
    <row r="176" spans="1:18" ht="29.25" customHeight="1">
      <c r="A176" s="175">
        <v>143</v>
      </c>
      <c r="B176" s="6" t="s">
        <v>268</v>
      </c>
      <c r="C176" s="6" t="s">
        <v>294</v>
      </c>
      <c r="D176" s="16">
        <v>1</v>
      </c>
      <c r="E176" s="16"/>
      <c r="F176" s="50"/>
      <c r="G176" s="50"/>
      <c r="H176" s="82" t="s">
        <v>20</v>
      </c>
      <c r="I176" s="82">
        <v>2</v>
      </c>
      <c r="J176" s="82" t="s">
        <v>20</v>
      </c>
      <c r="K176" s="119">
        <f>SUM(D176:G176)</f>
        <v>1</v>
      </c>
      <c r="L176" s="82" t="s">
        <v>20</v>
      </c>
      <c r="M176" s="17">
        <v>6</v>
      </c>
      <c r="N176" s="180"/>
      <c r="O176" s="44"/>
      <c r="P176" s="44"/>
      <c r="Q176" s="96"/>
      <c r="R176" s="44"/>
    </row>
    <row r="177" spans="1:18" ht="27" customHeight="1">
      <c r="A177" s="175">
        <v>144</v>
      </c>
      <c r="B177" s="186" t="s">
        <v>275</v>
      </c>
      <c r="C177" s="6" t="s">
        <v>276</v>
      </c>
      <c r="D177" s="16"/>
      <c r="E177" s="16"/>
      <c r="F177" s="50"/>
      <c r="G177" s="50">
        <v>1</v>
      </c>
      <c r="H177" s="82" t="s">
        <v>20</v>
      </c>
      <c r="I177" s="82">
        <v>2</v>
      </c>
      <c r="J177" s="82" t="s">
        <v>20</v>
      </c>
      <c r="K177" s="119">
        <f>SUM(D177:G177)</f>
        <v>1</v>
      </c>
      <c r="L177" s="82" t="s">
        <v>20</v>
      </c>
      <c r="M177" s="17">
        <v>6</v>
      </c>
      <c r="N177" s="140"/>
      <c r="O177" s="44"/>
      <c r="P177" s="44"/>
      <c r="Q177" s="96"/>
      <c r="R177" s="44"/>
    </row>
    <row r="178" spans="1:18" ht="24" customHeight="1">
      <c r="A178" s="175">
        <v>145</v>
      </c>
      <c r="B178" s="189" t="s">
        <v>313</v>
      </c>
      <c r="C178" s="190" t="s">
        <v>314</v>
      </c>
      <c r="D178" s="177"/>
      <c r="E178" s="16">
        <v>1</v>
      </c>
      <c r="F178" s="50">
        <v>1</v>
      </c>
      <c r="G178" s="50"/>
      <c r="H178" s="82" t="s">
        <v>20</v>
      </c>
      <c r="I178" s="82">
        <v>2</v>
      </c>
      <c r="J178" s="82" t="s">
        <v>20</v>
      </c>
      <c r="K178" s="119">
        <v>2</v>
      </c>
      <c r="L178" s="82" t="s">
        <v>20</v>
      </c>
      <c r="M178" s="17">
        <v>6</v>
      </c>
      <c r="N178" s="140"/>
      <c r="O178" s="44"/>
      <c r="P178" s="44"/>
      <c r="Q178" s="96"/>
      <c r="R178" s="44"/>
    </row>
    <row r="179" spans="1:18" ht="24" customHeight="1">
      <c r="A179" s="175">
        <v>146</v>
      </c>
      <c r="B179" s="186" t="s">
        <v>273</v>
      </c>
      <c r="C179" s="176" t="s">
        <v>274</v>
      </c>
      <c r="D179" s="188"/>
      <c r="E179" s="177">
        <v>1</v>
      </c>
      <c r="F179" s="181"/>
      <c r="G179" s="181">
        <v>1</v>
      </c>
      <c r="H179" s="182" t="s">
        <v>20</v>
      </c>
      <c r="I179" s="182">
        <v>2</v>
      </c>
      <c r="J179" s="182" t="s">
        <v>20</v>
      </c>
      <c r="K179" s="184">
        <f>SUM(D179:G179)</f>
        <v>2</v>
      </c>
      <c r="L179" s="182" t="s">
        <v>20</v>
      </c>
      <c r="M179" s="178">
        <v>6</v>
      </c>
      <c r="N179" s="185"/>
      <c r="O179" s="179"/>
      <c r="P179" s="179"/>
      <c r="Q179" s="183"/>
      <c r="R179" s="179"/>
    </row>
    <row r="180" spans="1:18" ht="24" customHeight="1">
      <c r="A180" s="175">
        <v>147</v>
      </c>
      <c r="B180" s="189" t="s">
        <v>311</v>
      </c>
      <c r="C180" s="190" t="s">
        <v>312</v>
      </c>
      <c r="D180" s="188">
        <v>1</v>
      </c>
      <c r="E180" s="177">
        <v>1</v>
      </c>
      <c r="F180" s="181"/>
      <c r="G180" s="181"/>
      <c r="H180" s="182" t="s">
        <v>20</v>
      </c>
      <c r="I180" s="182">
        <v>1</v>
      </c>
      <c r="J180" s="182" t="s">
        <v>20</v>
      </c>
      <c r="K180" s="184">
        <v>2</v>
      </c>
      <c r="L180" s="182" t="s">
        <v>20</v>
      </c>
      <c r="M180" s="178">
        <v>6</v>
      </c>
      <c r="N180" s="185"/>
      <c r="O180" s="179"/>
      <c r="P180" s="179"/>
      <c r="Q180" s="183"/>
      <c r="R180" s="179"/>
    </row>
    <row r="181" spans="1:18" ht="24" customHeight="1">
      <c r="A181" s="175">
        <v>148</v>
      </c>
      <c r="B181" s="176" t="s">
        <v>269</v>
      </c>
      <c r="C181" s="176"/>
      <c r="D181" s="188">
        <v>1</v>
      </c>
      <c r="E181" s="177"/>
      <c r="F181" s="181"/>
      <c r="G181" s="181"/>
      <c r="H181" s="182" t="s">
        <v>20</v>
      </c>
      <c r="I181" s="182">
        <v>2</v>
      </c>
      <c r="J181" s="182" t="s">
        <v>20</v>
      </c>
      <c r="K181" s="184">
        <f>SUM(D181:G181)</f>
        <v>1</v>
      </c>
      <c r="L181" s="182" t="s">
        <v>20</v>
      </c>
      <c r="M181" s="178">
        <v>6</v>
      </c>
      <c r="N181" s="185"/>
      <c r="O181" s="179"/>
      <c r="P181" s="179"/>
      <c r="Q181" s="183"/>
      <c r="R181" s="179"/>
    </row>
    <row r="182" spans="1:18" ht="24" customHeight="1">
      <c r="A182" s="175">
        <v>149</v>
      </c>
      <c r="B182" s="189" t="s">
        <v>309</v>
      </c>
      <c r="C182" s="190" t="s">
        <v>310</v>
      </c>
      <c r="D182" s="188">
        <v>1</v>
      </c>
      <c r="E182" s="177">
        <v>1</v>
      </c>
      <c r="F182" s="181">
        <v>1</v>
      </c>
      <c r="G182" s="181">
        <v>1</v>
      </c>
      <c r="H182" s="182" t="s">
        <v>20</v>
      </c>
      <c r="I182" s="182">
        <v>2</v>
      </c>
      <c r="J182" s="182" t="s">
        <v>20</v>
      </c>
      <c r="K182" s="184">
        <v>4</v>
      </c>
      <c r="L182" s="182" t="s">
        <v>20</v>
      </c>
      <c r="M182" s="178">
        <v>6</v>
      </c>
      <c r="N182" s="185"/>
      <c r="O182" s="179"/>
      <c r="P182" s="179"/>
      <c r="Q182" s="183"/>
      <c r="R182" s="179"/>
    </row>
    <row r="183" spans="1:18" ht="24" customHeight="1">
      <c r="A183" s="175">
        <v>150</v>
      </c>
      <c r="B183" s="176" t="s">
        <v>265</v>
      </c>
      <c r="C183" s="176" t="s">
        <v>291</v>
      </c>
      <c r="D183" s="188">
        <v>1</v>
      </c>
      <c r="E183" s="177"/>
      <c r="F183" s="181"/>
      <c r="G183" s="181">
        <v>1</v>
      </c>
      <c r="H183" s="182" t="s">
        <v>20</v>
      </c>
      <c r="I183" s="182">
        <v>2</v>
      </c>
      <c r="J183" s="182" t="s">
        <v>20</v>
      </c>
      <c r="K183" s="184">
        <f>SUM(D183:G183)</f>
        <v>2</v>
      </c>
      <c r="L183" s="182" t="s">
        <v>20</v>
      </c>
      <c r="M183" s="178">
        <v>6</v>
      </c>
      <c r="N183" s="185"/>
      <c r="O183" s="179"/>
      <c r="P183" s="179"/>
      <c r="Q183" s="183"/>
      <c r="R183" s="179"/>
    </row>
    <row r="184" spans="1:18" ht="24" customHeight="1">
      <c r="A184" s="175">
        <v>151</v>
      </c>
      <c r="B184" s="176" t="s">
        <v>280</v>
      </c>
      <c r="C184" s="176" t="s">
        <v>281</v>
      </c>
      <c r="D184" s="188"/>
      <c r="E184" s="177">
        <v>1</v>
      </c>
      <c r="F184" s="181"/>
      <c r="G184" s="181"/>
      <c r="H184" s="182" t="s">
        <v>20</v>
      </c>
      <c r="I184" s="182">
        <v>2</v>
      </c>
      <c r="J184" s="182" t="s">
        <v>20</v>
      </c>
      <c r="K184" s="184">
        <f>SUM(D184:G184)</f>
        <v>1</v>
      </c>
      <c r="L184" s="182" t="s">
        <v>20</v>
      </c>
      <c r="M184" s="178">
        <v>6</v>
      </c>
      <c r="N184" s="185"/>
      <c r="O184" s="179"/>
      <c r="P184" s="179"/>
      <c r="Q184" s="183"/>
      <c r="R184" s="179"/>
    </row>
    <row r="185" spans="1:18" ht="24" customHeight="1">
      <c r="A185" s="175">
        <v>152</v>
      </c>
      <c r="B185" s="186" t="s">
        <v>271</v>
      </c>
      <c r="C185" s="176" t="s">
        <v>272</v>
      </c>
      <c r="D185" s="188"/>
      <c r="E185" s="177">
        <v>1</v>
      </c>
      <c r="F185" s="181"/>
      <c r="G185" s="181">
        <v>1</v>
      </c>
      <c r="H185" s="182" t="s">
        <v>20</v>
      </c>
      <c r="I185" s="182">
        <v>2</v>
      </c>
      <c r="J185" s="182" t="s">
        <v>20</v>
      </c>
      <c r="K185" s="184">
        <f>SUM(D185:G185)</f>
        <v>2</v>
      </c>
      <c r="L185" s="182" t="s">
        <v>20</v>
      </c>
      <c r="M185" s="178">
        <v>6</v>
      </c>
      <c r="N185" s="185"/>
      <c r="O185" s="179"/>
      <c r="P185" s="179"/>
      <c r="Q185" s="183"/>
      <c r="R185" s="179"/>
    </row>
    <row r="186" spans="1:18" ht="63.75" customHeight="1">
      <c r="A186" s="175">
        <v>153</v>
      </c>
      <c r="B186" s="6" t="s">
        <v>284</v>
      </c>
      <c r="C186" s="6"/>
      <c r="D186" s="16">
        <v>2</v>
      </c>
      <c r="E186" s="16"/>
      <c r="F186" s="50"/>
      <c r="G186" s="50"/>
      <c r="H186" s="82" t="s">
        <v>20</v>
      </c>
      <c r="I186" s="82">
        <v>1</v>
      </c>
      <c r="J186" s="82" t="s">
        <v>20</v>
      </c>
      <c r="K186" s="119">
        <f>SUM(D186:G186)</f>
        <v>2</v>
      </c>
      <c r="L186" s="82" t="s">
        <v>20</v>
      </c>
      <c r="M186" s="17" t="s">
        <v>285</v>
      </c>
      <c r="N186" s="173" t="s">
        <v>286</v>
      </c>
      <c r="O186" s="44"/>
      <c r="P186" s="44"/>
      <c r="Q186" s="96"/>
      <c r="R186" s="44"/>
    </row>
    <row r="187" spans="1:18" ht="39" customHeight="1">
      <c r="A187" s="220" t="s">
        <v>287</v>
      </c>
      <c r="B187" s="221"/>
      <c r="C187" s="221"/>
      <c r="D187" s="221"/>
      <c r="E187" s="221"/>
      <c r="F187" s="221"/>
      <c r="G187" s="221"/>
      <c r="H187" s="221"/>
      <c r="I187" s="221"/>
      <c r="J187" s="221"/>
      <c r="K187" s="221"/>
      <c r="L187" s="221"/>
      <c r="M187" s="221"/>
      <c r="N187" s="222"/>
      <c r="O187" s="42" t="s">
        <v>97</v>
      </c>
      <c r="P187" s="141">
        <f>SUM(P166:P186)</f>
        <v>0</v>
      </c>
      <c r="Q187" s="203"/>
      <c r="R187" s="142">
        <f>SUM(R166:R186)</f>
        <v>0</v>
      </c>
    </row>
    <row r="188" spans="1:18" ht="36.75" customHeight="1">
      <c r="A188" s="223" t="s">
        <v>316</v>
      </c>
      <c r="B188" s="224"/>
      <c r="C188" s="224"/>
      <c r="D188" s="224"/>
      <c r="E188" s="224"/>
      <c r="F188" s="224"/>
      <c r="G188" s="224"/>
      <c r="H188" s="224"/>
      <c r="I188" s="224"/>
      <c r="J188" s="224"/>
      <c r="K188" s="224"/>
      <c r="L188" s="224"/>
      <c r="M188" s="224"/>
      <c r="N188" s="224"/>
      <c r="O188" s="224"/>
      <c r="P188" s="224"/>
      <c r="Q188" s="224"/>
      <c r="R188" s="224"/>
    </row>
    <row r="189" spans="1:18" ht="52.5" customHeight="1">
      <c r="A189" s="5">
        <v>154</v>
      </c>
      <c r="B189" s="79" t="s">
        <v>288</v>
      </c>
      <c r="C189" s="109"/>
      <c r="D189" s="81">
        <v>2</v>
      </c>
      <c r="E189" s="81"/>
      <c r="F189" s="81"/>
      <c r="G189" s="81">
        <v>1</v>
      </c>
      <c r="H189" s="82" t="s">
        <v>170</v>
      </c>
      <c r="I189" s="82">
        <v>50</v>
      </c>
      <c r="J189" s="82" t="s">
        <v>20</v>
      </c>
      <c r="K189" s="83">
        <f>D189+E189+F189+G189</f>
        <v>3</v>
      </c>
      <c r="L189" s="82" t="s">
        <v>170</v>
      </c>
      <c r="M189" s="82">
        <v>12</v>
      </c>
      <c r="N189" s="37" t="s">
        <v>289</v>
      </c>
      <c r="O189" s="102"/>
      <c r="P189" s="44"/>
      <c r="Q189" s="96"/>
      <c r="R189" s="44"/>
    </row>
    <row r="190" spans="1:18" ht="42" customHeight="1">
      <c r="A190" s="165"/>
      <c r="B190" s="166"/>
      <c r="C190" s="167"/>
      <c r="D190" s="168"/>
      <c r="E190" s="168"/>
      <c r="F190" s="168"/>
      <c r="G190" s="168"/>
      <c r="H190" s="169"/>
      <c r="I190" s="169"/>
      <c r="J190" s="169"/>
      <c r="K190" s="168"/>
      <c r="L190" s="169"/>
      <c r="M190" s="169"/>
      <c r="N190" s="170"/>
      <c r="O190" s="171" t="s">
        <v>97</v>
      </c>
      <c r="P190" s="62">
        <f>SUM(P189)</f>
        <v>0</v>
      </c>
      <c r="Q190" s="172"/>
      <c r="R190" s="62">
        <f>SUM(R189)</f>
        <v>0</v>
      </c>
    </row>
    <row r="191" spans="1:18" ht="133.5" customHeight="1">
      <c r="A191" s="143"/>
      <c r="B191" s="130"/>
      <c r="C191" s="144"/>
      <c r="D191" s="145"/>
      <c r="E191" s="145"/>
      <c r="F191" s="145"/>
      <c r="G191" s="145"/>
      <c r="H191" s="127"/>
      <c r="I191" s="127"/>
      <c r="J191" s="127"/>
      <c r="K191" s="129"/>
      <c r="L191" s="127"/>
      <c r="M191" s="127"/>
      <c r="N191" s="146"/>
      <c r="O191" s="147" t="s">
        <v>290</v>
      </c>
      <c r="P191" s="148">
        <f>P190+P187+P160+P149+P146+P142+P139+P134+P131+P128+P124+P115+P89+P85+P82+P72+P42+P164</f>
        <v>0</v>
      </c>
      <c r="Q191" s="149"/>
      <c r="R191" s="148">
        <f>R190+R187+R164+R160+R149+R146+R142+R139+R134+R131+R128+R124+R115+R89+R85+R82+R72+R42</f>
        <v>0</v>
      </c>
    </row>
    <row r="192" spans="1:18" ht="15.75" thickBot="1"/>
    <row r="193" spans="1:18" ht="171.75" customHeight="1" thickBot="1">
      <c r="A193" s="207" t="s">
        <v>326</v>
      </c>
      <c r="B193" s="208"/>
      <c r="C193" s="208"/>
      <c r="D193" s="208"/>
      <c r="E193" s="208"/>
      <c r="F193" s="208"/>
      <c r="G193" s="208"/>
      <c r="H193" s="208"/>
      <c r="I193" s="208"/>
      <c r="J193" s="208"/>
      <c r="K193" s="208"/>
      <c r="L193" s="208"/>
      <c r="M193" s="208"/>
      <c r="N193" s="208"/>
      <c r="O193" s="208"/>
      <c r="P193" s="208"/>
      <c r="Q193" s="208"/>
      <c r="R193" s="209"/>
    </row>
    <row r="194" spans="1:18" ht="21">
      <c r="A194" s="152"/>
      <c r="B194" s="153"/>
      <c r="C194" s="153"/>
      <c r="D194" s="153"/>
      <c r="E194" s="153"/>
      <c r="F194" s="153"/>
      <c r="G194" s="153"/>
      <c r="H194" s="153"/>
      <c r="I194" s="153"/>
      <c r="J194" s="153"/>
      <c r="K194" s="153"/>
      <c r="L194" s="153"/>
      <c r="M194" s="153"/>
      <c r="N194" s="153"/>
      <c r="O194" s="154"/>
      <c r="P194" s="154"/>
      <c r="Q194" s="155"/>
      <c r="R194" s="154"/>
    </row>
    <row r="203" spans="1:18" ht="18.75">
      <c r="O203" s="156"/>
    </row>
    <row r="204" spans="1:18">
      <c r="F204" s="157"/>
      <c r="G204" s="157"/>
    </row>
    <row r="205" spans="1:18">
      <c r="F205" s="157"/>
      <c r="G205" s="157"/>
    </row>
    <row r="206" spans="1:18">
      <c r="F206" s="157"/>
      <c r="G206" s="157"/>
    </row>
    <row r="207" spans="1:18">
      <c r="F207" s="157"/>
      <c r="G207" s="157"/>
    </row>
  </sheetData>
  <sortState ref="B163:R183">
    <sortCondition ref="B163"/>
  </sortState>
  <mergeCells count="33">
    <mergeCell ref="A115:N115"/>
    <mergeCell ref="A2:R2"/>
    <mergeCell ref="B42:N42"/>
    <mergeCell ref="A43:R43"/>
    <mergeCell ref="A72:N72"/>
    <mergeCell ref="A73:R73"/>
    <mergeCell ref="A82:N82"/>
    <mergeCell ref="A83:R83"/>
    <mergeCell ref="A85:N85"/>
    <mergeCell ref="A86:R86"/>
    <mergeCell ref="A89:N89"/>
    <mergeCell ref="A90:R90"/>
    <mergeCell ref="A147:R147"/>
    <mergeCell ref="A116:R116"/>
    <mergeCell ref="A124:N124"/>
    <mergeCell ref="A125:R125"/>
    <mergeCell ref="A128:N128"/>
    <mergeCell ref="A129:R129"/>
    <mergeCell ref="A132:R132"/>
    <mergeCell ref="A135:R135"/>
    <mergeCell ref="A139:N139"/>
    <mergeCell ref="A140:R140"/>
    <mergeCell ref="A143:R143"/>
    <mergeCell ref="A146:N146"/>
    <mergeCell ref="A193:R193"/>
    <mergeCell ref="A149:N149"/>
    <mergeCell ref="A150:R150"/>
    <mergeCell ref="A160:N160"/>
    <mergeCell ref="A165:R165"/>
    <mergeCell ref="A187:N187"/>
    <mergeCell ref="A188:R188"/>
    <mergeCell ref="A161:R161"/>
    <mergeCell ref="B164:N164"/>
  </mergeCells>
  <pageMargins left="0.11811023622047245" right="0.11811023622047245" top="0.15748031496062992" bottom="0.19685039370078741" header="0" footer="0"/>
  <pageSetup paperSize="8"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Horoszko - Radom</dc:creator>
  <cp:lastModifiedBy>Anna Matecka</cp:lastModifiedBy>
  <cp:lastPrinted>2020-12-21T11:26:50Z</cp:lastPrinted>
  <dcterms:created xsi:type="dcterms:W3CDTF">2020-12-10T12:51:27Z</dcterms:created>
  <dcterms:modified xsi:type="dcterms:W3CDTF">2021-03-29T11:00:41Z</dcterms:modified>
</cp:coreProperties>
</file>