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2 Cukier\Biuletyny_2024\"/>
    </mc:Choice>
  </mc:AlternateContent>
  <bookViews>
    <workbookView xWindow="0" yWindow="-120" windowWidth="23730" windowHeight="11685" tabRatio="781"/>
  </bookViews>
  <sheets>
    <sheet name="INFO" sheetId="21" r:id="rId1"/>
    <sheet name="Ceny_bieżące kraj" sheetId="2" r:id="rId2"/>
    <sheet name="Ceny_2015-2024_kraj" sheetId="3" r:id="rId3"/>
    <sheet name="Obroty_2015-2024_kraj" sheetId="4" r:id="rId4"/>
    <sheet name="Ceny_zakupu sieci handlowe" sheetId="19" r:id="rId5"/>
    <sheet name="Ceny_zakupu przetwórstwo" sheetId="20" r:id="rId6"/>
    <sheet name="Handel zagr. I-VIII 2024" sheetId="18" r:id="rId7"/>
  </sheets>
  <externalReferences>
    <externalReference r:id="rId8"/>
    <externalReference r:id="rId9"/>
  </externalReferences>
  <definedNames>
    <definedName name="\a">#N/A</definedName>
    <definedName name="\s" localSheetId="5">#REF!</definedName>
    <definedName name="\s" localSheetId="4">#REF!</definedName>
    <definedName name="\s" localSheetId="6">#REF!</definedName>
    <definedName name="\s" localSheetId="0">#REF!</definedName>
    <definedName name="\s">#REF!</definedName>
    <definedName name="_17_11_2011" localSheetId="5">#REF!</definedName>
    <definedName name="_17_11_2011" localSheetId="4">#REF!</definedName>
    <definedName name="_17_11_2011" localSheetId="6">#REF!</definedName>
    <definedName name="_17_11_2011" localSheetId="0">#REF!</definedName>
    <definedName name="_17_11_2011">#REF!</definedName>
    <definedName name="_7_11_2011" localSheetId="5">#REF!</definedName>
    <definedName name="_7_11_2011" localSheetId="4">#REF!</definedName>
    <definedName name="_7_11_2011" localSheetId="6">#REF!</definedName>
    <definedName name="_7_11_2011" localSheetId="0">#REF!</definedName>
    <definedName name="_7_11_2011">#REF!</definedName>
    <definedName name="_A" localSheetId="5">#REF!</definedName>
    <definedName name="_A" localSheetId="4">#REF!</definedName>
    <definedName name="_A" localSheetId="6">#REF!</definedName>
    <definedName name="_A">#REF!</definedName>
    <definedName name="a">#REF!</definedName>
    <definedName name="aaaa">#REF!</definedName>
    <definedName name="AllPerc" localSheetId="5">#REF!,#REF!</definedName>
    <definedName name="AllPerc" localSheetId="4">#REF!,#REF!</definedName>
    <definedName name="AllPerc" localSheetId="6">#REF!,#REF!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>OFFSET(#REF!,0,0,COUNTA(#REF!),27)</definedName>
    <definedName name="aqwq" localSheetId="0">#REF!,#REF!</definedName>
    <definedName name="aqwq">#REF!,#REF!</definedName>
    <definedName name="BothPerc" localSheetId="5">#REF!</definedName>
    <definedName name="BothPerc" localSheetId="4">#REF!</definedName>
    <definedName name="BothPerc" localSheetId="6">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5">#REF!</definedName>
    <definedName name="ColPre" localSheetId="4">#REF!</definedName>
    <definedName name="ColPre" localSheetId="6">#REF!</definedName>
    <definedName name="ColPre">#REF!</definedName>
    <definedName name="CurShe" localSheetId="5">#REF!</definedName>
    <definedName name="CurShe" localSheetId="4">#REF!</definedName>
    <definedName name="CurShe" localSheetId="6">#REF!</definedName>
    <definedName name="CurShe">#REF!</definedName>
    <definedName name="dd">#REF!</definedName>
    <definedName name="fg">#REF!</definedName>
    <definedName name="FirstPerc" localSheetId="5">#REF!</definedName>
    <definedName name="FirstPerc" localSheetId="4">#REF!</definedName>
    <definedName name="FirstPerc" localSheetId="6">#REF!</definedName>
    <definedName name="FirstPerc">#REF!</definedName>
    <definedName name="gg" localSheetId="5">#REF!</definedName>
    <definedName name="gg" localSheetId="4">#REF!</definedName>
    <definedName name="gg" localSheetId="6">#REF!</definedName>
    <definedName name="gg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5">#REF!</definedName>
    <definedName name="jose" localSheetId="4">#REF!</definedName>
    <definedName name="jose" localSheetId="6">#REF!</definedName>
    <definedName name="jose" localSheetId="0">#REF!</definedName>
    <definedName name="jose">#REF!</definedName>
    <definedName name="Last5" localSheetId="5">#REF!</definedName>
    <definedName name="Last5" localSheetId="4">#REF!</definedName>
    <definedName name="Last5" localSheetId="6">#REF!</definedName>
    <definedName name="Last5" localSheetId="0">#REF!</definedName>
    <definedName name="Last5">#REF!</definedName>
    <definedName name="MaxDate">'[1]Amis Exchange rate'!$D$2</definedName>
    <definedName name="MonPre" localSheetId="5">#REF!</definedName>
    <definedName name="MonPre" localSheetId="4">#REF!</definedName>
    <definedName name="MonPre" localSheetId="6">#REF!</definedName>
    <definedName name="MonPre" localSheetId="0">#REF!</definedName>
    <definedName name="MonPre">#REF!</definedName>
    <definedName name="NumPri" localSheetId="5">#REF!</definedName>
    <definedName name="NumPri" localSheetId="4">#REF!</definedName>
    <definedName name="NumPri" localSheetId="6">#REF!</definedName>
    <definedName name="NumPri" localSheetId="0">#REF!</definedName>
    <definedName name="NumPri">#REF!</definedName>
    <definedName name="_xlnm.Print_Area" localSheetId="5">#REF!</definedName>
    <definedName name="_xlnm.Print_Area" localSheetId="4">#REF!</definedName>
    <definedName name="_xlnm.Print_Area" localSheetId="6">#REF!</definedName>
    <definedName name="_xlnm.Print_Area" localSheetId="0">#REF!</definedName>
    <definedName name="_xlnm.Print_Area">#REF!</definedName>
    <definedName name="ppp" localSheetId="5">#REF!</definedName>
    <definedName name="ppp" localSheetId="4">#REF!</definedName>
    <definedName name="ppp" localSheetId="6">#REF!</definedName>
    <definedName name="ppp">#REF!</definedName>
    <definedName name="Prosieta" localSheetId="5">#REF!</definedName>
    <definedName name="Prosieta" localSheetId="4">#REF!</definedName>
    <definedName name="Prosieta" localSheetId="6">#REF!</definedName>
    <definedName name="Prosieta">#REF!</definedName>
    <definedName name="recap" localSheetId="5">#REF!</definedName>
    <definedName name="recap" localSheetId="4">#REF!</definedName>
    <definedName name="recap" localSheetId="6">#REF!</definedName>
    <definedName name="recap">#REF!</definedName>
    <definedName name="s">#REF!</definedName>
    <definedName name="SecondPerc" localSheetId="5">#REF!</definedName>
    <definedName name="SecondPerc" localSheetId="4">#REF!</definedName>
    <definedName name="SecondPerc" localSheetId="6">#REF!</definedName>
    <definedName name="SecondPerc">#REF!</definedName>
    <definedName name="ssssaaa">#REF!</definedName>
    <definedName name="TodDat" localSheetId="5">#REF!</definedName>
    <definedName name="TodDat" localSheetId="4">#REF!</definedName>
    <definedName name="TodDat" localSheetId="6">#REF!</definedName>
    <definedName name="TodDat">#REF!</definedName>
    <definedName name="WeeNum" localSheetId="5">#REF!</definedName>
    <definedName name="WeeNum" localSheetId="4">#REF!</definedName>
    <definedName name="WeeNum" localSheetId="6">#REF!</definedName>
    <definedName name="WeeNum">#REF!</definedName>
    <definedName name="zx">#REF!</definedName>
    <definedName name="zywiec" localSheetId="5">#REF!</definedName>
    <definedName name="zywiec" localSheetId="4">#REF!</definedName>
    <definedName name="zywiec" localSheetId="6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2" l="1"/>
  <c r="G9" i="2" l="1"/>
  <c r="G10" i="2"/>
  <c r="G7" i="2"/>
  <c r="E11" i="2"/>
  <c r="H9" i="2" s="1"/>
  <c r="D9" i="2"/>
  <c r="D10" i="2"/>
  <c r="D7" i="2"/>
  <c r="H7" i="2" l="1"/>
  <c r="H10" i="2"/>
  <c r="G11" i="2"/>
  <c r="D10" i="19"/>
  <c r="D5" i="20" l="1"/>
  <c r="D5" i="19" l="1"/>
</calcChain>
</file>

<file path=xl/sharedStrings.xml><?xml version="1.0" encoding="utf-8"?>
<sst xmlns="http://schemas.openxmlformats.org/spreadsheetml/2006/main" count="182" uniqueCount="112">
  <si>
    <t xml:space="preserve"> ZINTEGROWANY SYSTEM ROLNICZEJ INFORMACJI RYNKOWEJ</t>
  </si>
  <si>
    <t>Wydawca:</t>
  </si>
  <si>
    <t>ul. Wspólna 30</t>
  </si>
  <si>
    <t>00-930 Warszawa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</si>
  <si>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</si>
  <si>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</si>
  <si>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</si>
  <si>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</si>
  <si>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</si>
  <si>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</si>
  <si>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</si>
  <si>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</si>
  <si>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</si>
  <si>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</si>
  <si>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</si>
  <si>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</si>
  <si>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</si>
  <si>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</si>
  <si>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</si>
  <si>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</si>
  <si>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Niemcy</t>
  </si>
  <si>
    <t>Republika Czeska</t>
  </si>
  <si>
    <t>Izrael</t>
  </si>
  <si>
    <t xml:space="preserve">  w tym:</t>
  </si>
  <si>
    <t>Mauritius</t>
  </si>
  <si>
    <t>Dane są w trakcie weryfikacji i mogą być obarczone istotnymi błędami!</t>
  </si>
  <si>
    <t>OGÓŁEM</t>
  </si>
  <si>
    <t>Państwa spoza UE</t>
  </si>
  <si>
    <t>ważniejsze państwa</t>
  </si>
  <si>
    <t>Węgry</t>
  </si>
  <si>
    <t>Strukt. obrot. [%]</t>
  </si>
  <si>
    <t>Rodzaj opakowania</t>
  </si>
  <si>
    <t>Cukier konfekcjonowany</t>
  </si>
  <si>
    <t xml:space="preserve"> ceny [%]</t>
  </si>
  <si>
    <t>ilości [%]</t>
  </si>
  <si>
    <t>paczkowany(1kg)</t>
  </si>
  <si>
    <t>RAZEM</t>
  </si>
  <si>
    <t>Rumunia</t>
  </si>
  <si>
    <t>Informacja: Od 1 października 2017 r. przestał obowiązywać system kwot cukrowych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</si>
  <si>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</si>
  <si>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</si>
  <si>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</si>
  <si>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</si>
  <si>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</si>
  <si>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</si>
  <si>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</si>
  <si>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>w workach</t>
  </si>
  <si>
    <t>luzem + big bag</t>
  </si>
  <si>
    <t>Szwajcaria</t>
  </si>
  <si>
    <t>Ukraina</t>
  </si>
  <si>
    <t>Podane wielkości dotyczą sprzedaży cukru ogółem na rynku krajowym.</t>
  </si>
  <si>
    <t>SPRZEDAŻ NA RYNEK KRAJOWY</t>
  </si>
  <si>
    <t xml:space="preserve">* - Cena sprzedaży cukru, wyrażona w zł/tonę, określona jest jako średnia cena netto otrzymywana przez producentów w okresie zbierania danych rynkowych. </t>
  </si>
  <si>
    <t>Uwaga! - worki - opakowania od 2 do 799 kg, najczęściej 25 lub 50 kg; big bag - opakowania powyżej 800 kg.</t>
  </si>
  <si>
    <t>Tab. 2. Średnie ceny sprzedaży cukru konfekcjonowanego (1 kg) w zł/tonę (kraj)</t>
  </si>
  <si>
    <t>Tab. 3. Wielkość sprzedaży cukru* (kraj) w badanych zakładach (w tonach)</t>
  </si>
  <si>
    <t xml:space="preserve"> </t>
  </si>
  <si>
    <t xml:space="preserve">       UE-27</t>
  </si>
  <si>
    <t>Cukier biały konfekcjonowany (1 kg)</t>
  </si>
  <si>
    <t>PRODUKT</t>
  </si>
  <si>
    <t xml:space="preserve">Tab. 1. Średnie ceny* sprzedaży CUKRU BIAŁEGO (na rynku krajowym) </t>
  </si>
  <si>
    <t xml:space="preserve">Ministerstwo Rolnictwa i Rozwoju Wsi, Departament Rynków Rolnych </t>
  </si>
  <si>
    <t xml:space="preserve">Autor: </t>
  </si>
  <si>
    <t>E-mail:</t>
  </si>
  <si>
    <t>RYNEK CUKRU</t>
  </si>
  <si>
    <r>
      <t>Biuletyn „Rynek cukru” ukazuje się raz w miesiącu</t>
    </r>
    <r>
      <rPr>
        <b/>
        <sz val="11"/>
        <rFont val="Calibri"/>
        <family val="2"/>
        <charset val="238"/>
        <scheme val="minor"/>
      </rPr>
      <t>.</t>
    </r>
  </si>
  <si>
    <t>Belgia</t>
  </si>
  <si>
    <t>Włochy</t>
  </si>
  <si>
    <t>Cukier biały (luz + big bag, worki)</t>
  </si>
  <si>
    <t>Departament Rynków Rolnych</t>
  </si>
  <si>
    <t>Wydział Informacji Rynkowej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</si>
  <si>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</si>
  <si>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</si>
  <si>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</si>
  <si>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Roczna zmiana</t>
  </si>
  <si>
    <t xml:space="preserve">Do września 2017 r. podawane ilości dotyczą tzw. cukru kwotowego. Od października 2017 r. przestał obowiązywać system kwot cukrowych. </t>
  </si>
  <si>
    <t>Tab. 4. Średnia cena zakupu CUKRU BIAŁEGO przez podmioty handlu detalicznego (sieci handlowe)</t>
  </si>
  <si>
    <t>Tab. 5. Średnia cena zakupu CUKRU BIAŁEGO przez sektor przetwórstwa spożywczego (piekarnie, cukiernie, itp.)</t>
  </si>
  <si>
    <t xml:space="preserve">Tab. 6. Polski handel zagraniczny cukrem (kod CN 1701) </t>
  </si>
  <si>
    <t>Wielka Brytania</t>
  </si>
  <si>
    <t>Aleksandra Chylińska</t>
  </si>
  <si>
    <t>Aleksandra.Chylinska@minrol.gov.pl</t>
  </si>
  <si>
    <t>i Transformacji Energetycznej Obszarów Wiejskich</t>
  </si>
  <si>
    <t>22 623 16 63</t>
  </si>
  <si>
    <t>tel:</t>
  </si>
  <si>
    <t>tel. (022) 623-18-45</t>
  </si>
  <si>
    <t>Szwecja</t>
  </si>
  <si>
    <t>Libia</t>
  </si>
  <si>
    <t>Tunezja</t>
  </si>
  <si>
    <t>Gwatemala</t>
  </si>
  <si>
    <t>Litwa</t>
  </si>
  <si>
    <t>Liban</t>
  </si>
  <si>
    <t>Brazylia</t>
  </si>
  <si>
    <t>sierpień     2024</t>
  </si>
  <si>
    <t>sierpień   2024</t>
  </si>
  <si>
    <t>sierpień
2024</t>
  </si>
  <si>
    <t>NR 9/2024</t>
  </si>
  <si>
    <t>28 października 2024 r.</t>
  </si>
  <si>
    <r>
      <rPr>
        <sz val="20"/>
        <rFont val="Calibri"/>
        <family val="2"/>
        <charset val="238"/>
        <scheme val="minor"/>
      </rPr>
      <t>Notowania</t>
    </r>
    <r>
      <rPr>
        <b/>
        <sz val="20"/>
        <rFont val="Calibri"/>
        <family val="2"/>
        <charset val="238"/>
        <scheme val="minor"/>
      </rPr>
      <t xml:space="preserve"> </t>
    </r>
    <r>
      <rPr>
        <sz val="20"/>
        <rFont val="Calibri"/>
        <family val="2"/>
        <charset val="238"/>
        <scheme val="minor"/>
      </rPr>
      <t>za</t>
    </r>
    <r>
      <rPr>
        <b/>
        <sz val="20"/>
        <rFont val="Calibri"/>
        <family val="2"/>
        <charset val="238"/>
        <scheme val="minor"/>
      </rPr>
      <t xml:space="preserve"> wrzesień 2024 r.</t>
    </r>
  </si>
  <si>
    <t>wrzesień     2024</t>
  </si>
  <si>
    <t>wrzesień   2024</t>
  </si>
  <si>
    <t>wrzesień
2024</t>
  </si>
  <si>
    <t>wrzesień
2023</t>
  </si>
  <si>
    <t>AKTUALIZACJA DANYCH</t>
  </si>
  <si>
    <t xml:space="preserve">              w okresie I - VIII 2024 r.*</t>
  </si>
  <si>
    <t>I -VIII 2023 r.</t>
  </si>
  <si>
    <t>I - VIII 2024 r.*</t>
  </si>
  <si>
    <t>I - VIII 2023 r.</t>
  </si>
  <si>
    <t>Grecja</t>
  </si>
  <si>
    <t>Zjedn.Emiraty Arabskie</t>
  </si>
  <si>
    <t>Egipt</t>
  </si>
  <si>
    <t>Sri Lanka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</si>
</sst>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_-;\-* #,##0.00_-;_-* &quot;-&quot;??_-;_-@_-"/>
    <numFmt numFmtId="164" formatCode="_-* #,##0.00\ _z_ł_-;\-* #,##0.00\ _z_ł_-;_-* &quot;-&quot;??\ _z_ł_-;_-@_-"/>
    <numFmt numFmtId="165" formatCode="#,##0.0"/>
    <numFmt numFmtId="166" formatCode="0.0"/>
    <numFmt numFmtId="167" formatCode="mmmm\ yyyy"/>
    <numFmt numFmtId="168" formatCode="_(* #,##0_);_(* \(#,##0\);_(* &quot;-&quot;_);_(@_)"/>
    <numFmt numFmtId="169" formatCode="#.##0\.00"/>
    <numFmt numFmtId="170" formatCode="_(&quot;$&quot;* #,##0_);_(&quot;$&quot;* \(#,##0\);_(&quot;$&quot;* &quot;-&quot;_);_(@_)"/>
    <numFmt numFmtId="171" formatCode="\$#\.00"/>
    <numFmt numFmtId="172" formatCode="0.0#"/>
    <numFmt numFmtId="173" formatCode="#\."/>
    <numFmt numFmtId="174" formatCode="#,##0_)"/>
    <numFmt numFmtId="175" formatCode="_(* #,##0.0_);_(* \(#,##0.0\);_(* &quot;-&quot;??_);_(@_)"/>
  </numFmts>
  <fonts count="136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2"/>
      <color rgb="FFFF0000"/>
      <name val="Times New Roman"/>
      <family val="1"/>
      <charset val="238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color rgb="FF0000FF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1"/>
      <color rgb="FF0000CC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11"/>
      <color rgb="FF0000CC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26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i/>
      <sz val="10"/>
      <name val="Calibri"/>
      <family val="2"/>
      <charset val="238"/>
      <scheme val="minor"/>
    </font>
    <font>
      <b/>
      <i/>
      <u/>
      <sz val="12"/>
      <color rgb="FF0000CC"/>
      <name val="Calibri"/>
      <family val="2"/>
      <charset val="238"/>
      <scheme val="minor"/>
    </font>
    <font>
      <sz val="12"/>
      <color rgb="FF0000CC"/>
      <name val="Calibri"/>
      <family val="2"/>
      <charset val="238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94">
    <xf numFmtId="0" fontId="0" fillId="0" borderId="0"/>
    <xf numFmtId="0" fontId="20" fillId="0" borderId="0"/>
    <xf numFmtId="0" fontId="23" fillId="0" borderId="0"/>
    <xf numFmtId="0" fontId="20" fillId="0" borderId="0"/>
    <xf numFmtId="0" fontId="19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24" fillId="0" borderId="0" applyNumberFormat="0" applyFill="0" applyBorder="0" applyAlignment="0" applyProtection="0"/>
    <xf numFmtId="0" fontId="25" fillId="0" borderId="36" applyNumberFormat="0" applyFill="0" applyAlignment="0" applyProtection="0"/>
    <xf numFmtId="0" fontId="26" fillId="0" borderId="37" applyNumberFormat="0" applyFill="0" applyAlignment="0" applyProtection="0"/>
    <xf numFmtId="0" fontId="27" fillId="0" borderId="38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39" applyNumberFormat="0" applyAlignment="0" applyProtection="0"/>
    <xf numFmtId="0" fontId="32" fillId="6" borderId="40" applyNumberFormat="0" applyAlignment="0" applyProtection="0"/>
    <xf numFmtId="0" fontId="33" fillId="6" borderId="39" applyNumberFormat="0" applyAlignment="0" applyProtection="0"/>
    <xf numFmtId="0" fontId="34" fillId="0" borderId="41" applyNumberFormat="0" applyFill="0" applyAlignment="0" applyProtection="0"/>
    <xf numFmtId="0" fontId="35" fillId="7" borderId="42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44" applyNumberFormat="0" applyFill="0" applyAlignment="0" applyProtection="0"/>
    <xf numFmtId="0" fontId="39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39" fillId="32" borderId="0" applyNumberFormat="0" applyBorder="0" applyAlignment="0" applyProtection="0"/>
    <xf numFmtId="164" fontId="17" fillId="0" borderId="0" applyFont="0" applyFill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36" borderId="0" applyNumberFormat="0" applyBorder="0" applyAlignment="0" applyProtection="0"/>
    <xf numFmtId="0" fontId="40" fillId="39" borderId="0" applyNumberFormat="0" applyBorder="0" applyAlignment="0" applyProtection="0"/>
    <xf numFmtId="0" fontId="40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42" fillId="38" borderId="45" applyNumberFormat="0" applyAlignment="0" applyProtection="0"/>
    <xf numFmtId="0" fontId="43" fillId="51" borderId="46" applyNumberFormat="0" applyAlignment="0" applyProtection="0"/>
    <xf numFmtId="0" fontId="44" fillId="35" borderId="0" applyNumberFormat="0" applyBorder="0" applyAlignment="0" applyProtection="0"/>
    <xf numFmtId="0" fontId="45" fillId="0" borderId="47" applyNumberFormat="0" applyFill="0" applyAlignment="0" applyProtection="0"/>
    <xf numFmtId="0" fontId="46" fillId="52" borderId="48" applyNumberFormat="0" applyAlignment="0" applyProtection="0"/>
    <xf numFmtId="0" fontId="47" fillId="0" borderId="49" applyNumberFormat="0" applyFill="0" applyAlignment="0" applyProtection="0"/>
    <xf numFmtId="0" fontId="48" fillId="0" borderId="50" applyNumberFormat="0" applyFill="0" applyAlignment="0" applyProtection="0"/>
    <xf numFmtId="0" fontId="49" fillId="0" borderId="51" applyNumberFormat="0" applyFill="0" applyAlignment="0" applyProtection="0"/>
    <xf numFmtId="0" fontId="49" fillId="0" borderId="0" applyNumberFormat="0" applyFill="0" applyBorder="0" applyAlignment="0" applyProtection="0"/>
    <xf numFmtId="0" fontId="50" fillId="53" borderId="0" applyNumberFormat="0" applyBorder="0" applyAlignment="0" applyProtection="0"/>
    <xf numFmtId="0" fontId="17" fillId="0" borderId="0"/>
    <xf numFmtId="0" fontId="51" fillId="51" borderId="45" applyNumberFormat="0" applyAlignment="0" applyProtection="0"/>
    <xf numFmtId="0" fontId="52" fillId="0" borderId="52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7" fillId="54" borderId="53" applyNumberFormat="0" applyFont="0" applyAlignment="0" applyProtection="0"/>
    <xf numFmtId="0" fontId="56" fillId="34" borderId="0" applyNumberFormat="0" applyBorder="0" applyAlignment="0" applyProtection="0"/>
    <xf numFmtId="0" fontId="8" fillId="8" borderId="43" applyNumberFormat="0" applyFont="0" applyAlignment="0" applyProtection="0"/>
    <xf numFmtId="0" fontId="17" fillId="0" borderId="0"/>
    <xf numFmtId="0" fontId="17" fillId="54" borderId="53" applyNumberFormat="0" applyFont="0" applyAlignment="0" applyProtection="0"/>
    <xf numFmtId="0" fontId="8" fillId="0" borderId="0"/>
    <xf numFmtId="0" fontId="8" fillId="0" borderId="0"/>
    <xf numFmtId="0" fontId="8" fillId="8" borderId="43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3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3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3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3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3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3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3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3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3" applyNumberFormat="0" applyFont="0" applyAlignment="0" applyProtection="0"/>
    <xf numFmtId="0" fontId="8" fillId="0" borderId="0"/>
    <xf numFmtId="0" fontId="8" fillId="0" borderId="0"/>
    <xf numFmtId="0" fontId="8" fillId="8" borderId="43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3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3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57" fillId="38" borderId="0" applyNumberFormat="0" applyBorder="0" applyAlignment="0" applyProtection="0"/>
    <xf numFmtId="0" fontId="57" fillId="40" borderId="0" applyNumberFormat="0" applyBorder="0" applyAlignment="0" applyProtection="0"/>
    <xf numFmtId="0" fontId="57" fillId="54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54" borderId="0" applyNumberFormat="0" applyBorder="0" applyAlignment="0" applyProtection="0"/>
    <xf numFmtId="0" fontId="57" fillId="51" borderId="0" applyNumberFormat="0" applyBorder="0" applyAlignment="0" applyProtection="0"/>
    <xf numFmtId="0" fontId="57" fillId="40" borderId="0" applyNumberFormat="0" applyBorder="0" applyAlignment="0" applyProtection="0"/>
    <xf numFmtId="0" fontId="57" fillId="53" borderId="0" applyNumberFormat="0" applyBorder="0" applyAlignment="0" applyProtection="0"/>
    <xf numFmtId="0" fontId="57" fillId="51" borderId="0" applyNumberFormat="0" applyBorder="0" applyAlignment="0" applyProtection="0"/>
    <xf numFmtId="0" fontId="57" fillId="39" borderId="0" applyNumberFormat="0" applyBorder="0" applyAlignment="0" applyProtection="0"/>
    <xf numFmtId="0" fontId="57" fillId="53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53" borderId="0" applyNumberFormat="0" applyBorder="0" applyAlignment="0" applyProtection="0"/>
    <xf numFmtId="0" fontId="58" fillId="51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45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5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9" fillId="34" borderId="0" applyNumberFormat="0" applyBorder="0" applyAlignment="0" applyProtection="0"/>
    <xf numFmtId="0" fontId="60" fillId="56" borderId="45" applyNumberFormat="0" applyAlignment="0" applyProtection="0"/>
    <xf numFmtId="0" fontId="61" fillId="52" borderId="48" applyNumberFormat="0" applyAlignment="0" applyProtection="0"/>
    <xf numFmtId="0" fontId="62" fillId="0" borderId="0" applyNumberFormat="0" applyFill="0" applyBorder="0" applyAlignment="0" applyProtection="0"/>
    <xf numFmtId="0" fontId="63" fillId="35" borderId="0" applyNumberFormat="0" applyBorder="0" applyAlignment="0" applyProtection="0"/>
    <xf numFmtId="0" fontId="64" fillId="0" borderId="54" applyNumberFormat="0" applyFill="0" applyAlignment="0" applyProtection="0"/>
    <xf numFmtId="0" fontId="65" fillId="0" borderId="50" applyNumberFormat="0" applyFill="0" applyAlignment="0" applyProtection="0"/>
    <xf numFmtId="0" fontId="66" fillId="0" borderId="55" applyNumberFormat="0" applyFill="0" applyAlignment="0" applyProtection="0"/>
    <xf numFmtId="0" fontId="66" fillId="0" borderId="0" applyNumberFormat="0" applyFill="0" applyBorder="0" applyAlignment="0" applyProtection="0"/>
    <xf numFmtId="0" fontId="67" fillId="53" borderId="45" applyNumberFormat="0" applyAlignment="0" applyProtection="0"/>
    <xf numFmtId="0" fontId="68" fillId="0" borderId="47" applyNumberFormat="0" applyFill="0" applyAlignment="0" applyProtection="0"/>
    <xf numFmtId="0" fontId="69" fillId="53" borderId="0" applyNumberFormat="0" applyBorder="0" applyAlignment="0" applyProtection="0"/>
    <xf numFmtId="0" fontId="70" fillId="54" borderId="53" applyNumberFormat="0" applyFont="0" applyAlignment="0" applyProtection="0"/>
    <xf numFmtId="0" fontId="71" fillId="56" borderId="46" applyNumberFormat="0" applyAlignment="0" applyProtection="0"/>
    <xf numFmtId="0" fontId="72" fillId="0" borderId="0" applyNumberFormat="0" applyFill="0" applyBorder="0" applyAlignment="0" applyProtection="0"/>
    <xf numFmtId="0" fontId="73" fillId="0" borderId="56" applyNumberFormat="0" applyFill="0" applyAlignment="0" applyProtection="0"/>
    <xf numFmtId="0" fontId="74" fillId="0" borderId="0" applyNumberFormat="0" applyFill="0" applyBorder="0" applyAlignment="0" applyProtection="0"/>
    <xf numFmtId="0" fontId="7" fillId="0" borderId="0"/>
    <xf numFmtId="0" fontId="7" fillId="0" borderId="0"/>
    <xf numFmtId="0" fontId="19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19" fillId="0" borderId="0"/>
    <xf numFmtId="0" fontId="19" fillId="0" borderId="0"/>
    <xf numFmtId="0" fontId="40" fillId="33" borderId="0" applyNumberFormat="0" applyBorder="0" applyAlignment="0" applyProtection="0"/>
    <xf numFmtId="0" fontId="4" fillId="3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0" fillId="34" borderId="0" applyNumberFormat="0" applyBorder="0" applyAlignment="0" applyProtection="0"/>
    <xf numFmtId="0" fontId="4" fillId="4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0" fillId="35" borderId="0" applyNumberFormat="0" applyBorder="0" applyAlignment="0" applyProtection="0"/>
    <xf numFmtId="0" fontId="4" fillId="5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0" fillId="36" borderId="0" applyNumberFormat="0" applyBorder="0" applyAlignment="0" applyProtection="0"/>
    <xf numFmtId="0" fontId="4" fillId="3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0" fillId="3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0" fillId="38" borderId="0" applyNumberFormat="0" applyBorder="0" applyAlignment="0" applyProtection="0"/>
    <xf numFmtId="0" fontId="4" fillId="54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0" fillId="39" borderId="0" applyNumberFormat="0" applyBorder="0" applyAlignment="0" applyProtection="0"/>
    <xf numFmtId="0" fontId="4" fillId="5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0" fillId="4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0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0" fillId="36" borderId="0" applyNumberFormat="0" applyBorder="0" applyAlignment="0" applyProtection="0"/>
    <xf numFmtId="0" fontId="4" fillId="51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0" fillId="39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0" fillId="42" borderId="0" applyNumberFormat="0" applyBorder="0" applyAlignment="0" applyProtection="0"/>
    <xf numFmtId="0" fontId="4" fillId="53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1" fillId="43" borderId="0" applyNumberFormat="0" applyBorder="0" applyAlignment="0" applyProtection="0"/>
    <xf numFmtId="0" fontId="39" fillId="45" borderId="0" applyNumberFormat="0" applyBorder="0" applyAlignment="0" applyProtection="0"/>
    <xf numFmtId="0" fontId="39" fillId="12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39" fillId="53" borderId="0" applyNumberFormat="0" applyBorder="0" applyAlignment="0" applyProtection="0"/>
    <xf numFmtId="0" fontId="39" fillId="20" borderId="0" applyNumberFormat="0" applyBorder="0" applyAlignment="0" applyProtection="0"/>
    <xf numFmtId="0" fontId="41" fillId="44" borderId="0" applyNumberFormat="0" applyBorder="0" applyAlignment="0" applyProtection="0"/>
    <xf numFmtId="0" fontId="39" fillId="51" borderId="0" applyNumberFormat="0" applyBorder="0" applyAlignment="0" applyProtection="0"/>
    <xf numFmtId="0" fontId="39" fillId="2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39" fillId="40" borderId="0" applyNumberFormat="0" applyBorder="0" applyAlignment="0" applyProtection="0"/>
    <xf numFmtId="0" fontId="39" fillId="32" borderId="0" applyNumberFormat="0" applyBorder="0" applyAlignment="0" applyProtection="0"/>
    <xf numFmtId="0" fontId="41" fillId="47" borderId="0" applyNumberFormat="0" applyBorder="0" applyAlignment="0" applyProtection="0"/>
    <xf numFmtId="0" fontId="39" fillId="45" borderId="0" applyNumberFormat="0" applyBorder="0" applyAlignment="0" applyProtection="0"/>
    <xf numFmtId="0" fontId="39" fillId="9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39" fillId="55" borderId="0" applyNumberFormat="0" applyBorder="0" applyAlignment="0" applyProtection="0"/>
    <xf numFmtId="0" fontId="39" fillId="21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39" fillId="46" borderId="0" applyNumberFormat="0" applyBorder="0" applyAlignment="0" applyProtection="0"/>
    <xf numFmtId="0" fontId="39" fillId="29" borderId="0" applyNumberFormat="0" applyBorder="0" applyAlignment="0" applyProtection="0"/>
    <xf numFmtId="0" fontId="77" fillId="0" borderId="0">
      <protection locked="0"/>
    </xf>
    <xf numFmtId="168" fontId="17" fillId="0" borderId="0" applyFont="0" applyFill="0" applyBorder="0" applyAlignment="0" applyProtection="0"/>
    <xf numFmtId="169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170" fontId="17" fillId="0" borderId="0" applyFont="0" applyFill="0" applyBorder="0" applyAlignment="0" applyProtection="0"/>
    <xf numFmtId="171" fontId="77" fillId="0" borderId="0">
      <protection locked="0"/>
    </xf>
    <xf numFmtId="0" fontId="77" fillId="0" borderId="0">
      <protection locked="0"/>
    </xf>
    <xf numFmtId="172" fontId="17" fillId="57" borderId="0" applyFont="0" applyBorder="0"/>
    <xf numFmtId="0" fontId="42" fillId="38" borderId="45" applyNumberFormat="0" applyAlignment="0" applyProtection="0"/>
    <xf numFmtId="0" fontId="31" fillId="53" borderId="39" applyNumberFormat="0" applyAlignment="0" applyProtection="0"/>
    <xf numFmtId="0" fontId="31" fillId="5" borderId="39" applyNumberFormat="0" applyAlignment="0" applyProtection="0"/>
    <xf numFmtId="0" fontId="43" fillId="51" borderId="46" applyNumberFormat="0" applyAlignment="0" applyProtection="0"/>
    <xf numFmtId="0" fontId="32" fillId="56" borderId="40" applyNumberFormat="0" applyAlignment="0" applyProtection="0"/>
    <xf numFmtId="0" fontId="32" fillId="6" borderId="40" applyNumberFormat="0" applyAlignment="0" applyProtection="0"/>
    <xf numFmtId="0" fontId="77" fillId="0" borderId="0">
      <protection locked="0"/>
    </xf>
    <xf numFmtId="0" fontId="44" fillId="35" borderId="0" applyNumberFormat="0" applyBorder="0" applyAlignment="0" applyProtection="0"/>
    <xf numFmtId="164" fontId="17" fillId="0" borderId="0" applyFont="0" applyFill="0" applyBorder="0" applyAlignment="0" applyProtection="0"/>
    <xf numFmtId="43" fontId="70" fillId="0" borderId="0" applyFont="0" applyFill="0" applyBorder="0" applyAlignment="0" applyProtection="0"/>
    <xf numFmtId="164" fontId="17" fillId="0" borderId="0" applyFont="0" applyFill="0" applyBorder="0" applyAlignment="0" applyProtection="0"/>
    <xf numFmtId="43" fontId="70" fillId="0" borderId="0" applyFont="0" applyFill="0" applyBorder="0" applyAlignment="0" applyProtection="0"/>
    <xf numFmtId="0" fontId="77" fillId="0" borderId="0">
      <protection locked="0"/>
    </xf>
    <xf numFmtId="173" fontId="78" fillId="0" borderId="0">
      <protection locked="0"/>
    </xf>
    <xf numFmtId="173" fontId="78" fillId="0" borderId="0"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45" fillId="0" borderId="47" applyNumberFormat="0" applyFill="0" applyAlignment="0" applyProtection="0"/>
    <xf numFmtId="0" fontId="46" fillId="52" borderId="48" applyNumberFormat="0" applyAlignment="0" applyProtection="0"/>
    <xf numFmtId="174" fontId="80" fillId="0" borderId="60"/>
    <xf numFmtId="0" fontId="47" fillId="0" borderId="49" applyNumberFormat="0" applyFill="0" applyAlignment="0" applyProtection="0"/>
    <xf numFmtId="0" fontId="64" fillId="0" borderId="54" applyNumberFormat="0" applyFill="0" applyAlignment="0" applyProtection="0"/>
    <xf numFmtId="0" fontId="25" fillId="0" borderId="36" applyNumberFormat="0" applyFill="0" applyAlignment="0" applyProtection="0"/>
    <xf numFmtId="0" fontId="48" fillId="0" borderId="50" applyNumberFormat="0" applyFill="0" applyAlignment="0" applyProtection="0"/>
    <xf numFmtId="0" fontId="81" fillId="0" borderId="37" applyNumberFormat="0" applyFill="0" applyAlignment="0" applyProtection="0"/>
    <xf numFmtId="0" fontId="26" fillId="0" borderId="37" applyNumberFormat="0" applyFill="0" applyAlignment="0" applyProtection="0"/>
    <xf numFmtId="0" fontId="49" fillId="0" borderId="51" applyNumberFormat="0" applyFill="0" applyAlignment="0" applyProtection="0"/>
    <xf numFmtId="0" fontId="66" fillId="0" borderId="55" applyNumberFormat="0" applyFill="0" applyAlignment="0" applyProtection="0"/>
    <xf numFmtId="0" fontId="27" fillId="0" borderId="38" applyNumberFormat="0" applyFill="0" applyAlignment="0" applyProtection="0"/>
    <xf numFmtId="0" fontId="4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0" fillId="53" borderId="0" applyNumberFormat="0" applyBorder="0" applyAlignment="0" applyProtection="0"/>
    <xf numFmtId="37" fontId="82" fillId="0" borderId="0"/>
    <xf numFmtId="0" fontId="83" fillId="0" borderId="0"/>
    <xf numFmtId="0" fontId="84" fillId="0" borderId="0"/>
    <xf numFmtId="0" fontId="84" fillId="0" borderId="0"/>
    <xf numFmtId="0" fontId="85" fillId="0" borderId="0"/>
    <xf numFmtId="0" fontId="86" fillId="0" borderId="0"/>
    <xf numFmtId="0" fontId="21" fillId="0" borderId="0"/>
    <xf numFmtId="0" fontId="4" fillId="0" borderId="0"/>
    <xf numFmtId="0" fontId="87" fillId="0" borderId="0"/>
    <xf numFmtId="0" fontId="8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8" fillId="0" borderId="0"/>
    <xf numFmtId="0" fontId="17" fillId="0" borderId="0"/>
    <xf numFmtId="0" fontId="19" fillId="0" borderId="0" applyBorder="0"/>
    <xf numFmtId="0" fontId="87" fillId="0" borderId="0"/>
    <xf numFmtId="0" fontId="19" fillId="0" borderId="0"/>
    <xf numFmtId="0" fontId="70" fillId="0" borderId="0"/>
    <xf numFmtId="0" fontId="8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 applyBorder="0"/>
    <xf numFmtId="0" fontId="17" fillId="0" borderId="0"/>
    <xf numFmtId="0" fontId="17" fillId="0" borderId="0"/>
    <xf numFmtId="0" fontId="4" fillId="0" borderId="0"/>
    <xf numFmtId="0" fontId="51" fillId="51" borderId="45" applyNumberFormat="0" applyAlignment="0" applyProtection="0"/>
    <xf numFmtId="0" fontId="33" fillId="56" borderId="39" applyNumberFormat="0" applyAlignment="0" applyProtection="0"/>
    <xf numFmtId="0" fontId="33" fillId="6" borderId="39" applyNumberFormat="0" applyAlignment="0" applyProtection="0"/>
    <xf numFmtId="0" fontId="77" fillId="0" borderId="0">
      <protection locked="0"/>
    </xf>
    <xf numFmtId="9" fontId="8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2" fillId="0" borderId="52" applyNumberFormat="0" applyFill="0" applyAlignment="0" applyProtection="0"/>
    <xf numFmtId="0" fontId="38" fillId="0" borderId="56" applyNumberFormat="0" applyFill="0" applyAlignment="0" applyProtection="0"/>
    <xf numFmtId="0" fontId="38" fillId="0" borderId="44" applyNumberFormat="0" applyFill="0" applyAlignment="0" applyProtection="0"/>
    <xf numFmtId="175" fontId="80" fillId="0" borderId="0">
      <alignment vertical="center"/>
    </xf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7" fillId="54" borderId="53" applyNumberFormat="0" applyFont="0" applyAlignment="0" applyProtection="0"/>
    <xf numFmtId="0" fontId="57" fillId="8" borderId="43" applyNumberFormat="0" applyFont="0" applyAlignment="0" applyProtection="0"/>
    <xf numFmtId="0" fontId="4" fillId="8" borderId="43" applyNumberFormat="0" applyFont="0" applyAlignment="0" applyProtection="0"/>
    <xf numFmtId="0" fontId="4" fillId="8" borderId="43" applyNumberFormat="0" applyFont="0" applyAlignment="0" applyProtection="0"/>
    <xf numFmtId="0" fontId="4" fillId="8" borderId="43" applyNumberFormat="0" applyFont="0" applyAlignment="0" applyProtection="0"/>
    <xf numFmtId="0" fontId="4" fillId="8" borderId="43" applyNumberFormat="0" applyFont="0" applyAlignment="0" applyProtection="0"/>
    <xf numFmtId="0" fontId="56" fillId="34" borderId="0" applyNumberFormat="0" applyBorder="0" applyAlignment="0" applyProtection="0"/>
    <xf numFmtId="0" fontId="89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00" fillId="0" borderId="0" applyNumberFormat="0" applyFill="0" applyBorder="0" applyAlignment="0" applyProtection="0">
      <alignment vertical="top"/>
      <protection locked="0"/>
    </xf>
  </cellStyleXfs>
  <cellXfs count="240">
    <xf numFmtId="0" fontId="0" fillId="0" borderId="0" xfId="0"/>
    <xf numFmtId="3" fontId="0" fillId="0" borderId="0" xfId="0" applyNumberFormat="1"/>
    <xf numFmtId="0" fontId="21" fillId="0" borderId="0" xfId="0" applyFont="1"/>
    <xf numFmtId="0" fontId="0" fillId="0" borderId="0" xfId="0" applyAlignment="1"/>
    <xf numFmtId="0" fontId="75" fillId="0" borderId="0" xfId="0" applyFont="1"/>
    <xf numFmtId="0" fontId="17" fillId="0" borderId="0" xfId="97"/>
    <xf numFmtId="1" fontId="0" fillId="0" borderId="0" xfId="0" applyNumberFormat="1"/>
    <xf numFmtId="0" fontId="90" fillId="0" borderId="0" xfId="0" applyFont="1"/>
    <xf numFmtId="0" fontId="90" fillId="0" borderId="0" xfId="97" applyFont="1"/>
    <xf numFmtId="166" fontId="17" fillId="0" borderId="0" xfId="97" applyNumberFormat="1"/>
    <xf numFmtId="0" fontId="91" fillId="0" borderId="0" xfId="97" applyFont="1"/>
    <xf numFmtId="0" fontId="92" fillId="0" borderId="0" xfId="97" applyFont="1"/>
    <xf numFmtId="0" fontId="93" fillId="0" borderId="0" xfId="0" applyFont="1"/>
    <xf numFmtId="0" fontId="96" fillId="0" borderId="0" xfId="0" applyFont="1"/>
    <xf numFmtId="0" fontId="101" fillId="0" borderId="0" xfId="593" applyFont="1" applyAlignment="1" applyProtection="1"/>
    <xf numFmtId="0" fontId="98" fillId="0" borderId="0" xfId="326" applyFont="1" applyFill="1"/>
    <xf numFmtId="0" fontId="102" fillId="0" borderId="0" xfId="0" applyFont="1" applyAlignment="1">
      <alignment vertical="center"/>
    </xf>
    <xf numFmtId="0" fontId="103" fillId="0" borderId="0" xfId="0" applyFont="1" applyFill="1" applyBorder="1" applyAlignment="1">
      <alignment horizontal="left"/>
    </xf>
    <xf numFmtId="0" fontId="96" fillId="0" borderId="0" xfId="0" applyFont="1" applyAlignment="1">
      <alignment horizontal="centerContinuous"/>
    </xf>
    <xf numFmtId="0" fontId="104" fillId="59" borderId="66" xfId="0" applyFont="1" applyFill="1" applyBorder="1" applyAlignment="1">
      <alignment horizontal="center" wrapText="1"/>
    </xf>
    <xf numFmtId="0" fontId="104" fillId="59" borderId="18" xfId="0" applyFont="1" applyFill="1" applyBorder="1" applyAlignment="1">
      <alignment horizontal="centerContinuous" vertical="center" wrapText="1"/>
    </xf>
    <xf numFmtId="0" fontId="104" fillId="59" borderId="4" xfId="0" applyFont="1" applyFill="1" applyBorder="1" applyAlignment="1">
      <alignment horizontal="centerContinuous" vertical="center" wrapText="1"/>
    </xf>
    <xf numFmtId="0" fontId="102" fillId="59" borderId="32" xfId="0" applyFont="1" applyFill="1" applyBorder="1"/>
    <xf numFmtId="49" fontId="110" fillId="0" borderId="0" xfId="0" applyNumberFormat="1" applyFont="1" applyFill="1" applyBorder="1"/>
    <xf numFmtId="0" fontId="111" fillId="0" borderId="0" xfId="0" applyFont="1"/>
    <xf numFmtId="0" fontId="104" fillId="0" borderId="66" xfId="0" applyFont="1" applyBorder="1" applyAlignment="1">
      <alignment horizontal="center" wrapText="1"/>
    </xf>
    <xf numFmtId="0" fontId="104" fillId="0" borderId="18" xfId="0" applyFont="1" applyBorder="1" applyAlignment="1">
      <alignment horizontal="centerContinuous" vertical="center" wrapText="1"/>
    </xf>
    <xf numFmtId="0" fontId="104" fillId="0" borderId="2" xfId="0" applyFont="1" applyBorder="1" applyAlignment="1">
      <alignment horizontal="centerContinuous" vertical="center" wrapText="1"/>
    </xf>
    <xf numFmtId="0" fontId="105" fillId="0" borderId="69" xfId="0" applyFont="1" applyBorder="1" applyAlignment="1">
      <alignment horizontal="center" wrapText="1"/>
    </xf>
    <xf numFmtId="0" fontId="106" fillId="0" borderId="67" xfId="0" applyFont="1" applyBorder="1" applyAlignment="1">
      <alignment horizontal="center" vertical="top" wrapText="1"/>
    </xf>
    <xf numFmtId="167" fontId="104" fillId="58" borderId="18" xfId="0" quotePrefix="1" applyNumberFormat="1" applyFont="1" applyFill="1" applyBorder="1" applyAlignment="1">
      <alignment horizontal="center" vertical="center" wrapText="1"/>
    </xf>
    <xf numFmtId="167" fontId="104" fillId="0" borderId="1" xfId="0" quotePrefix="1" applyNumberFormat="1" applyFont="1" applyBorder="1" applyAlignment="1">
      <alignment horizontal="center" vertical="center" wrapText="1"/>
    </xf>
    <xf numFmtId="0" fontId="105" fillId="0" borderId="70" xfId="0" applyFont="1" applyBorder="1" applyAlignment="1">
      <alignment horizontal="center" vertical="top" wrapText="1"/>
    </xf>
    <xf numFmtId="0" fontId="107" fillId="0" borderId="68" xfId="0" applyFont="1" applyFill="1" applyBorder="1"/>
    <xf numFmtId="3" fontId="107" fillId="58" borderId="65" xfId="0" applyNumberFormat="1" applyFont="1" applyFill="1" applyBorder="1"/>
    <xf numFmtId="3" fontId="107" fillId="0" borderId="70" xfId="0" applyNumberFormat="1" applyFont="1" applyBorder="1"/>
    <xf numFmtId="166" fontId="108" fillId="0" borderId="70" xfId="0" applyNumberFormat="1" applyFont="1" applyBorder="1"/>
    <xf numFmtId="0" fontId="102" fillId="0" borderId="0" xfId="97" applyFont="1"/>
    <xf numFmtId="0" fontId="109" fillId="0" borderId="0" xfId="97" applyFont="1"/>
    <xf numFmtId="0" fontId="112" fillId="0" borderId="0" xfId="97" applyFont="1"/>
    <xf numFmtId="0" fontId="93" fillId="0" borderId="0" xfId="97" applyFont="1"/>
    <xf numFmtId="0" fontId="113" fillId="0" borderId="0" xfId="97" applyFont="1" applyFill="1"/>
    <xf numFmtId="0" fontId="104" fillId="0" borderId="0" xfId="97" applyFont="1" applyFill="1"/>
    <xf numFmtId="0" fontId="114" fillId="0" borderId="0" xfId="97" applyFont="1"/>
    <xf numFmtId="0" fontId="115" fillId="0" borderId="3" xfId="4" applyFont="1" applyBorder="1" applyAlignment="1">
      <alignment horizontal="centerContinuous"/>
    </xf>
    <xf numFmtId="0" fontId="115" fillId="0" borderId="4" xfId="4" applyFont="1" applyBorder="1" applyAlignment="1">
      <alignment horizontal="centerContinuous"/>
    </xf>
    <xf numFmtId="0" fontId="115" fillId="0" borderId="2" xfId="4" applyFont="1" applyBorder="1" applyAlignment="1">
      <alignment horizontal="centerContinuous"/>
    </xf>
    <xf numFmtId="0" fontId="102" fillId="0" borderId="5" xfId="4" applyFont="1" applyBorder="1" applyAlignment="1">
      <alignment horizontal="centerContinuous"/>
    </xf>
    <xf numFmtId="0" fontId="102" fillId="0" borderId="6" xfId="4" applyFont="1" applyBorder="1" applyAlignment="1">
      <alignment horizontal="centerContinuous"/>
    </xf>
    <xf numFmtId="0" fontId="102" fillId="0" borderId="7" xfId="4" applyFont="1" applyBorder="1" applyAlignment="1">
      <alignment horizontal="centerContinuous"/>
    </xf>
    <xf numFmtId="0" fontId="38" fillId="0" borderId="10" xfId="4" applyFont="1" applyBorder="1" applyAlignment="1">
      <alignment horizontal="center" vertical="center"/>
    </xf>
    <xf numFmtId="0" fontId="38" fillId="58" borderId="11" xfId="4" applyFont="1" applyFill="1" applyBorder="1" applyAlignment="1">
      <alignment horizontal="center" vertical="center" wrapText="1"/>
    </xf>
    <xf numFmtId="0" fontId="38" fillId="0" borderId="12" xfId="4" applyFont="1" applyBorder="1" applyAlignment="1">
      <alignment horizontal="center" vertical="center" wrapText="1"/>
    </xf>
    <xf numFmtId="0" fontId="116" fillId="0" borderId="3" xfId="4" applyFont="1" applyFill="1" applyBorder="1" applyAlignment="1">
      <alignment vertical="center"/>
    </xf>
    <xf numFmtId="3" fontId="116" fillId="58" borderId="19" xfId="97" applyNumberFormat="1" applyFont="1" applyFill="1" applyBorder="1"/>
    <xf numFmtId="3" fontId="116" fillId="0" borderId="23" xfId="97" applyNumberFormat="1" applyFont="1" applyFill="1" applyBorder="1"/>
    <xf numFmtId="3" fontId="116" fillId="0" borderId="23" xfId="3" applyNumberFormat="1" applyFont="1" applyFill="1" applyBorder="1"/>
    <xf numFmtId="0" fontId="116" fillId="0" borderId="32" xfId="4" applyFont="1" applyFill="1" applyBorder="1" applyAlignment="1">
      <alignment vertical="center"/>
    </xf>
    <xf numFmtId="166" fontId="116" fillId="0" borderId="34" xfId="3" applyNumberFormat="1" applyFont="1" applyFill="1" applyBorder="1"/>
    <xf numFmtId="166" fontId="116" fillId="0" borderId="35" xfId="3" applyNumberFormat="1" applyFont="1" applyFill="1" applyBorder="1"/>
    <xf numFmtId="0" fontId="116" fillId="0" borderId="33" xfId="4" applyFont="1" applyFill="1" applyBorder="1" applyAlignment="1">
      <alignment vertical="center"/>
    </xf>
    <xf numFmtId="3" fontId="116" fillId="58" borderId="16" xfId="589" applyNumberFormat="1" applyFont="1" applyFill="1" applyBorder="1"/>
    <xf numFmtId="3" fontId="116" fillId="0" borderId="24" xfId="589" applyNumberFormat="1" applyFont="1" applyFill="1" applyBorder="1"/>
    <xf numFmtId="3" fontId="116" fillId="0" borderId="24" xfId="3" applyNumberFormat="1" applyFont="1" applyFill="1" applyBorder="1"/>
    <xf numFmtId="0" fontId="117" fillId="0" borderId="21" xfId="1" applyFont="1" applyFill="1" applyBorder="1"/>
    <xf numFmtId="3" fontId="117" fillId="58" borderId="16" xfId="590" applyNumberFormat="1" applyFont="1" applyFill="1" applyBorder="1"/>
    <xf numFmtId="3" fontId="117" fillId="0" borderId="24" xfId="590" applyNumberFormat="1" applyFont="1" applyFill="1" applyBorder="1"/>
    <xf numFmtId="166" fontId="116" fillId="0" borderId="22" xfId="3" applyNumberFormat="1" applyFont="1" applyFill="1" applyBorder="1"/>
    <xf numFmtId="3" fontId="116" fillId="58" borderId="25" xfId="589" applyNumberFormat="1" applyFont="1" applyFill="1" applyBorder="1"/>
    <xf numFmtId="3" fontId="116" fillId="0" borderId="26" xfId="589" applyNumberFormat="1" applyFont="1" applyFill="1" applyBorder="1"/>
    <xf numFmtId="3" fontId="116" fillId="0" borderId="26" xfId="3" applyNumberFormat="1" applyFont="1" applyFill="1" applyBorder="1"/>
    <xf numFmtId="0" fontId="117" fillId="0" borderId="29" xfId="1" applyFont="1" applyFill="1" applyBorder="1"/>
    <xf numFmtId="3" fontId="117" fillId="0" borderId="31" xfId="590" applyNumberFormat="1" applyFont="1" applyFill="1" applyBorder="1"/>
    <xf numFmtId="165" fontId="118" fillId="0" borderId="0" xfId="1" applyNumberFormat="1" applyFont="1" applyFill="1" applyBorder="1"/>
    <xf numFmtId="3" fontId="93" fillId="0" borderId="0" xfId="97" applyNumberFormat="1" applyFont="1"/>
    <xf numFmtId="166" fontId="93" fillId="0" borderId="0" xfId="97" applyNumberFormat="1" applyFont="1" applyFill="1"/>
    <xf numFmtId="0" fontId="38" fillId="0" borderId="10" xfId="4" applyFont="1" applyFill="1" applyBorder="1" applyAlignment="1">
      <alignment horizontal="center" vertical="center"/>
    </xf>
    <xf numFmtId="0" fontId="38" fillId="0" borderId="12" xfId="4" applyFont="1" applyFill="1" applyBorder="1" applyAlignment="1">
      <alignment horizontal="center" vertical="center" wrapText="1"/>
    </xf>
    <xf numFmtId="0" fontId="38" fillId="0" borderId="13" xfId="4" applyFont="1" applyFill="1" applyBorder="1" applyAlignment="1">
      <alignment horizontal="center" vertical="center"/>
    </xf>
    <xf numFmtId="0" fontId="38" fillId="0" borderId="14" xfId="4" applyFont="1" applyFill="1" applyBorder="1" applyAlignment="1">
      <alignment horizontal="center" vertical="center" wrapText="1"/>
    </xf>
    <xf numFmtId="0" fontId="102" fillId="0" borderId="0" xfId="0" applyFont="1"/>
    <xf numFmtId="0" fontId="93" fillId="0" borderId="27" xfId="0" applyFont="1" applyBorder="1"/>
    <xf numFmtId="0" fontId="109" fillId="0" borderId="18" xfId="0" applyFont="1" applyBorder="1"/>
    <xf numFmtId="0" fontId="104" fillId="0" borderId="19" xfId="0" applyFont="1" applyFill="1" applyBorder="1" applyAlignment="1">
      <alignment horizontal="center"/>
    </xf>
    <xf numFmtId="0" fontId="104" fillId="0" borderId="28" xfId="0" applyFont="1" applyFill="1" applyBorder="1" applyAlignment="1">
      <alignment horizontal="center"/>
    </xf>
    <xf numFmtId="0" fontId="104" fillId="0" borderId="1" xfId="0" applyFont="1" applyFill="1" applyBorder="1" applyAlignment="1">
      <alignment horizontal="center"/>
    </xf>
    <xf numFmtId="0" fontId="104" fillId="0" borderId="3" xfId="0" applyFont="1" applyFill="1" applyBorder="1" applyAlignment="1">
      <alignment horizontal="center"/>
    </xf>
    <xf numFmtId="0" fontId="109" fillId="0" borderId="15" xfId="0" applyFont="1" applyBorder="1"/>
    <xf numFmtId="3" fontId="96" fillId="0" borderId="20" xfId="0" applyNumberFormat="1" applyFont="1" applyBorder="1"/>
    <xf numFmtId="3" fontId="96" fillId="0" borderId="20" xfId="0" applyNumberFormat="1" applyFont="1" applyFill="1" applyBorder="1"/>
    <xf numFmtId="3" fontId="120" fillId="0" borderId="20" xfId="0" applyNumberFormat="1" applyFont="1" applyBorder="1"/>
    <xf numFmtId="3" fontId="120" fillId="0" borderId="58" xfId="0" applyNumberFormat="1" applyFont="1" applyBorder="1"/>
    <xf numFmtId="3" fontId="120" fillId="0" borderId="62" xfId="0" applyNumberFormat="1" applyFont="1" applyBorder="1"/>
    <xf numFmtId="0" fontId="109" fillId="0" borderId="21" xfId="0" applyFont="1" applyBorder="1"/>
    <xf numFmtId="3" fontId="96" fillId="0" borderId="16" xfId="0" applyNumberFormat="1" applyFont="1" applyBorder="1"/>
    <xf numFmtId="3" fontId="96" fillId="0" borderId="16" xfId="0" applyNumberFormat="1" applyFont="1" applyFill="1" applyBorder="1"/>
    <xf numFmtId="3" fontId="120" fillId="0" borderId="16" xfId="0" applyNumberFormat="1" applyFont="1" applyBorder="1"/>
    <xf numFmtId="3" fontId="120" fillId="0" borderId="61" xfId="0" applyNumberFormat="1" applyFont="1" applyBorder="1"/>
    <xf numFmtId="3" fontId="120" fillId="0" borderId="63" xfId="0" applyNumberFormat="1" applyFont="1" applyBorder="1"/>
    <xf numFmtId="0" fontId="109" fillId="0" borderId="29" xfId="0" applyFont="1" applyBorder="1"/>
    <xf numFmtId="3" fontId="96" fillId="0" borderId="30" xfId="0" applyNumberFormat="1" applyFont="1" applyBorder="1"/>
    <xf numFmtId="3" fontId="96" fillId="0" borderId="30" xfId="0" applyNumberFormat="1" applyFont="1" applyFill="1" applyBorder="1"/>
    <xf numFmtId="3" fontId="120" fillId="0" borderId="30" xfId="0" applyNumberFormat="1" applyFont="1" applyBorder="1"/>
    <xf numFmtId="3" fontId="120" fillId="0" borderId="59" xfId="0" applyNumberFormat="1" applyFont="1" applyBorder="1"/>
    <xf numFmtId="3" fontId="120" fillId="0" borderId="64" xfId="0" applyNumberFormat="1" applyFont="1" applyBorder="1"/>
    <xf numFmtId="0" fontId="105" fillId="0" borderId="0" xfId="0" applyFont="1"/>
    <xf numFmtId="49" fontId="96" fillId="0" borderId="17" xfId="0" applyNumberFormat="1" applyFont="1" applyBorder="1" applyAlignment="1">
      <alignment horizontal="center"/>
    </xf>
    <xf numFmtId="0" fontId="99" fillId="0" borderId="16" xfId="0" applyFont="1" applyFill="1" applyBorder="1"/>
    <xf numFmtId="0" fontId="112" fillId="0" borderId="0" xfId="0" applyFont="1"/>
    <xf numFmtId="3" fontId="93" fillId="0" borderId="0" xfId="0" applyNumberFormat="1" applyFont="1" applyFill="1" applyBorder="1"/>
    <xf numFmtId="0" fontId="19" fillId="0" borderId="0" xfId="493" applyFill="1"/>
    <xf numFmtId="0" fontId="19" fillId="0" borderId="0" xfId="493"/>
    <xf numFmtId="0" fontId="93" fillId="0" borderId="0" xfId="493" applyFont="1"/>
    <xf numFmtId="0" fontId="122" fillId="0" borderId="0" xfId="493" applyFont="1"/>
    <xf numFmtId="0" fontId="93" fillId="0" borderId="0" xfId="493" applyFont="1" applyFill="1"/>
    <xf numFmtId="0" fontId="109" fillId="0" borderId="0" xfId="493" applyFont="1" applyAlignment="1">
      <alignment vertical="center"/>
    </xf>
    <xf numFmtId="0" fontId="104" fillId="0" borderId="0" xfId="493" applyFont="1"/>
    <xf numFmtId="0" fontId="93" fillId="61" borderId="0" xfId="493" applyFont="1" applyFill="1"/>
    <xf numFmtId="0" fontId="95" fillId="0" borderId="0" xfId="326" applyFont="1" applyFill="1"/>
    <xf numFmtId="0" fontId="97" fillId="59" borderId="0" xfId="326" applyFont="1" applyFill="1"/>
    <xf numFmtId="0" fontId="123" fillId="0" borderId="0" xfId="493" applyFont="1"/>
    <xf numFmtId="0" fontId="98" fillId="59" borderId="0" xfId="326" applyFont="1" applyFill="1"/>
    <xf numFmtId="2" fontId="124" fillId="59" borderId="0" xfId="326" applyNumberFormat="1" applyFont="1" applyFill="1"/>
    <xf numFmtId="0" fontId="96" fillId="0" borderId="0" xfId="493" applyFont="1"/>
    <xf numFmtId="0" fontId="99" fillId="0" borderId="0" xfId="493" applyFont="1"/>
    <xf numFmtId="0" fontId="94" fillId="0" borderId="0" xfId="493" applyFont="1"/>
    <xf numFmtId="0" fontId="57" fillId="0" borderId="0" xfId="493" applyFont="1" applyAlignment="1">
      <alignment vertical="center"/>
    </xf>
    <xf numFmtId="0" fontId="125" fillId="0" borderId="0" xfId="493" applyFont="1"/>
    <xf numFmtId="0" fontId="126" fillId="0" borderId="0" xfId="493" applyFont="1"/>
    <xf numFmtId="0" fontId="127" fillId="0" borderId="0" xfId="493" applyFont="1" applyAlignment="1">
      <alignment horizontal="left" vertical="center" indent="3"/>
    </xf>
    <xf numFmtId="0" fontId="109" fillId="0" borderId="0" xfId="493" applyFont="1" applyAlignment="1">
      <alignment horizontal="justify" vertical="center"/>
    </xf>
    <xf numFmtId="0" fontId="76" fillId="0" borderId="0" xfId="493" applyFont="1"/>
    <xf numFmtId="0" fontId="22" fillId="0" borderId="0" xfId="493" applyFont="1" applyAlignment="1">
      <alignment horizontal="justify" vertical="center"/>
    </xf>
    <xf numFmtId="0" fontId="130" fillId="61" borderId="0" xfId="326" applyFont="1" applyFill="1"/>
    <xf numFmtId="0" fontId="124" fillId="59" borderId="0" xfId="326" applyFont="1" applyFill="1" applyAlignment="1">
      <alignment horizontal="left"/>
    </xf>
    <xf numFmtId="0" fontId="119" fillId="59" borderId="67" xfId="0" applyFont="1" applyFill="1" applyBorder="1" applyAlignment="1">
      <alignment horizontal="center" vertical="top" wrapText="1"/>
    </xf>
    <xf numFmtId="1" fontId="109" fillId="59" borderId="32" xfId="0" applyNumberFormat="1" applyFont="1" applyFill="1" applyBorder="1"/>
    <xf numFmtId="1" fontId="109" fillId="59" borderId="34" xfId="0" applyNumberFormat="1" applyFont="1" applyFill="1" applyBorder="1"/>
    <xf numFmtId="0" fontId="109" fillId="59" borderId="68" xfId="0" applyFont="1" applyFill="1" applyBorder="1"/>
    <xf numFmtId="0" fontId="109" fillId="0" borderId="0" xfId="0" applyFont="1"/>
    <xf numFmtId="3" fontId="106" fillId="0" borderId="3" xfId="0" applyNumberFormat="1" applyFont="1" applyFill="1" applyBorder="1"/>
    <xf numFmtId="0" fontId="102" fillId="0" borderId="0" xfId="97" applyFont="1" applyFill="1"/>
    <xf numFmtId="0" fontId="100" fillId="0" borderId="0" xfId="593" applyAlignment="1" applyProtection="1"/>
    <xf numFmtId="0" fontId="0" fillId="59" borderId="0" xfId="0" applyFill="1"/>
    <xf numFmtId="0" fontId="93" fillId="59" borderId="0" xfId="0" applyFont="1" applyFill="1"/>
    <xf numFmtId="0" fontId="121" fillId="59" borderId="0" xfId="0" applyFont="1" applyFill="1" applyAlignment="1">
      <alignment horizontal="left" vertical="top"/>
    </xf>
    <xf numFmtId="0" fontId="132" fillId="59" borderId="0" xfId="0" applyFont="1" applyFill="1" applyAlignment="1">
      <alignment horizontal="left" vertical="top"/>
    </xf>
    <xf numFmtId="0" fontId="117" fillId="0" borderId="29" xfId="1" applyFont="1" applyFill="1" applyBorder="1" applyAlignment="1">
      <alignment wrapText="1"/>
    </xf>
    <xf numFmtId="0" fontId="117" fillId="0" borderId="29" xfId="1" applyFont="1" applyFill="1" applyBorder="1" applyAlignment="1">
      <alignment vertical="top"/>
    </xf>
    <xf numFmtId="3" fontId="117" fillId="58" borderId="30" xfId="590" applyNumberFormat="1" applyFont="1" applyFill="1" applyBorder="1" applyAlignment="1">
      <alignment vertical="top"/>
    </xf>
    <xf numFmtId="3" fontId="117" fillId="0" borderId="31" xfId="590" applyNumberFormat="1" applyFont="1" applyFill="1" applyBorder="1" applyAlignment="1">
      <alignment vertical="top"/>
    </xf>
    <xf numFmtId="0" fontId="117" fillId="0" borderId="21" xfId="1" applyFont="1" applyFill="1" applyBorder="1" applyAlignment="1">
      <alignment wrapText="1"/>
    </xf>
    <xf numFmtId="0" fontId="102" fillId="0" borderId="8" xfId="4" applyFont="1" applyFill="1" applyBorder="1" applyAlignment="1">
      <alignment horizontal="centerContinuous"/>
    </xf>
    <xf numFmtId="0" fontId="104" fillId="0" borderId="6" xfId="4" applyFont="1" applyFill="1" applyBorder="1" applyAlignment="1">
      <alignment horizontal="centerContinuous"/>
    </xf>
    <xf numFmtId="0" fontId="104" fillId="0" borderId="9" xfId="4" applyFont="1" applyFill="1" applyBorder="1" applyAlignment="1">
      <alignment horizontal="centerContinuous"/>
    </xf>
    <xf numFmtId="0" fontId="93" fillId="0" borderId="0" xfId="97" applyFont="1" applyFill="1"/>
    <xf numFmtId="0" fontId="99" fillId="0" borderId="13" xfId="4" applyFont="1" applyFill="1" applyBorder="1" applyAlignment="1">
      <alignment horizontal="center" vertical="center"/>
    </xf>
    <xf numFmtId="0" fontId="99" fillId="0" borderId="14" xfId="4" applyFont="1" applyFill="1" applyBorder="1" applyAlignment="1">
      <alignment horizontal="center" vertical="center" wrapText="1"/>
    </xf>
    <xf numFmtId="3" fontId="93" fillId="0" borderId="0" xfId="97" applyNumberFormat="1" applyFont="1" applyFill="1"/>
    <xf numFmtId="0" fontId="114" fillId="0" borderId="0" xfId="97" applyFont="1" applyFill="1"/>
    <xf numFmtId="0" fontId="102" fillId="0" borderId="5" xfId="4" applyFont="1" applyFill="1" applyBorder="1" applyAlignment="1">
      <alignment horizontal="centerContinuous"/>
    </xf>
    <xf numFmtId="0" fontId="102" fillId="0" borderId="6" xfId="4" applyFont="1" applyFill="1" applyBorder="1" applyAlignment="1">
      <alignment horizontal="centerContinuous"/>
    </xf>
    <xf numFmtId="0" fontId="102" fillId="0" borderId="7" xfId="4" applyFont="1" applyFill="1" applyBorder="1" applyAlignment="1">
      <alignment horizontal="centerContinuous"/>
    </xf>
    <xf numFmtId="0" fontId="93" fillId="0" borderId="0" xfId="0" applyFont="1" applyFill="1"/>
    <xf numFmtId="0" fontId="17" fillId="0" borderId="0" xfId="97" applyFill="1"/>
    <xf numFmtId="0" fontId="0" fillId="0" borderId="0" xfId="0" applyFill="1"/>
    <xf numFmtId="3" fontId="17" fillId="0" borderId="0" xfId="97" applyNumberFormat="1" applyFill="1"/>
    <xf numFmtId="0" fontId="99" fillId="58" borderId="11" xfId="4" applyFont="1" applyFill="1" applyBorder="1" applyAlignment="1">
      <alignment horizontal="center" vertical="center" wrapText="1"/>
    </xf>
    <xf numFmtId="3" fontId="116" fillId="58" borderId="19" xfId="3" applyNumberFormat="1" applyFont="1" applyFill="1" applyBorder="1"/>
    <xf numFmtId="3" fontId="116" fillId="58" borderId="16" xfId="3" applyNumberFormat="1" applyFont="1" applyFill="1" applyBorder="1"/>
    <xf numFmtId="3" fontId="116" fillId="58" borderId="25" xfId="3" applyNumberFormat="1" applyFont="1" applyFill="1" applyBorder="1"/>
    <xf numFmtId="3" fontId="117" fillId="58" borderId="30" xfId="590" applyNumberFormat="1" applyFont="1" applyFill="1" applyBorder="1"/>
    <xf numFmtId="0" fontId="118" fillId="0" borderId="0" xfId="0" applyFont="1" applyAlignment="1">
      <alignment horizontal="right" vertical="top"/>
    </xf>
    <xf numFmtId="3" fontId="109" fillId="0" borderId="57" xfId="0" applyNumberFormat="1" applyFont="1" applyBorder="1"/>
    <xf numFmtId="0" fontId="133" fillId="0" borderId="0" xfId="0" applyFont="1" applyAlignment="1">
      <alignment horizontal="right" vertical="top"/>
    </xf>
    <xf numFmtId="0" fontId="112" fillId="0" borderId="0" xfId="0" applyFont="1" applyAlignment="1">
      <alignment horizontal="right"/>
    </xf>
    <xf numFmtId="0" fontId="96" fillId="0" borderId="0" xfId="0" applyFont="1" applyFill="1" applyAlignment="1">
      <alignment horizontal="centerContinuous"/>
    </xf>
    <xf numFmtId="166" fontId="105" fillId="0" borderId="34" xfId="0" applyNumberFormat="1" applyFont="1" applyFill="1" applyBorder="1"/>
    <xf numFmtId="3" fontId="109" fillId="59" borderId="0" xfId="0" applyNumberFormat="1" applyFont="1" applyFill="1" applyBorder="1"/>
    <xf numFmtId="166" fontId="105" fillId="0" borderId="0" xfId="0" applyNumberFormat="1" applyFont="1" applyFill="1" applyBorder="1"/>
    <xf numFmtId="0" fontId="109" fillId="59" borderId="67" xfId="0" applyFont="1" applyFill="1" applyBorder="1"/>
    <xf numFmtId="3" fontId="109" fillId="0" borderId="73" xfId="0" applyNumberFormat="1" applyFont="1" applyBorder="1"/>
    <xf numFmtId="0" fontId="102" fillId="59" borderId="76" xfId="0" applyFont="1" applyFill="1" applyBorder="1"/>
    <xf numFmtId="3" fontId="109" fillId="58" borderId="16" xfId="0" applyNumberFormat="1" applyFont="1" applyFill="1" applyBorder="1"/>
    <xf numFmtId="3" fontId="109" fillId="0" borderId="16" xfId="0" applyNumberFormat="1" applyFont="1" applyBorder="1"/>
    <xf numFmtId="166" fontId="105" fillId="0" borderId="16" xfId="0" applyNumberFormat="1" applyFont="1" applyFill="1" applyBorder="1"/>
    <xf numFmtId="3" fontId="109" fillId="58" borderId="30" xfId="0" applyNumberFormat="1" applyFont="1" applyFill="1" applyBorder="1"/>
    <xf numFmtId="166" fontId="105" fillId="0" borderId="30" xfId="0" applyNumberFormat="1" applyFont="1" applyFill="1" applyBorder="1"/>
    <xf numFmtId="167" fontId="104" fillId="60" borderId="3" xfId="0" quotePrefix="1" applyNumberFormat="1" applyFont="1" applyFill="1" applyBorder="1" applyAlignment="1">
      <alignment horizontal="center" vertical="center" wrapText="1"/>
    </xf>
    <xf numFmtId="0" fontId="105" fillId="0" borderId="71" xfId="0" applyFont="1" applyFill="1" applyBorder="1" applyAlignment="1">
      <alignment horizontal="center" wrapText="1"/>
    </xf>
    <xf numFmtId="0" fontId="105" fillId="0" borderId="72" xfId="0" applyFont="1" applyFill="1" applyBorder="1" applyAlignment="1">
      <alignment horizontal="center" vertical="top" wrapText="1"/>
    </xf>
    <xf numFmtId="0" fontId="104" fillId="0" borderId="18" xfId="0" applyFont="1" applyFill="1" applyBorder="1" applyAlignment="1">
      <alignment horizontal="centerContinuous" vertical="center" wrapText="1"/>
    </xf>
    <xf numFmtId="0" fontId="104" fillId="0" borderId="28" xfId="0" applyFont="1" applyFill="1" applyBorder="1" applyAlignment="1">
      <alignment horizontal="centerContinuous" vertical="center" wrapText="1"/>
    </xf>
    <xf numFmtId="0" fontId="105" fillId="0" borderId="71" xfId="0" applyFont="1" applyFill="1" applyBorder="1" applyAlignment="1">
      <alignment horizontal="center" vertical="center" wrapText="1"/>
    </xf>
    <xf numFmtId="0" fontId="104" fillId="0" borderId="4" xfId="0" applyFont="1" applyFill="1" applyBorder="1" applyAlignment="1">
      <alignment horizontal="centerContinuous" vertical="center" wrapText="1"/>
    </xf>
    <xf numFmtId="0" fontId="104" fillId="0" borderId="23" xfId="0" applyFont="1" applyFill="1" applyBorder="1" applyAlignment="1">
      <alignment horizontal="centerContinuous" vertical="center" wrapText="1"/>
    </xf>
    <xf numFmtId="167" fontId="104" fillId="0" borderId="18" xfId="0" quotePrefix="1" applyNumberFormat="1" applyFont="1" applyFill="1" applyBorder="1" applyAlignment="1">
      <alignment horizontal="center" vertical="center" wrapText="1"/>
    </xf>
    <xf numFmtId="167" fontId="104" fillId="0" borderId="28" xfId="0" quotePrefix="1" applyNumberFormat="1" applyFont="1" applyFill="1" applyBorder="1" applyAlignment="1">
      <alignment horizontal="center" vertical="center" wrapText="1"/>
    </xf>
    <xf numFmtId="167" fontId="104" fillId="0" borderId="4" xfId="0" quotePrefix="1" applyNumberFormat="1" applyFont="1" applyFill="1" applyBorder="1" applyAlignment="1">
      <alignment horizontal="center" vertical="center" wrapText="1"/>
    </xf>
    <xf numFmtId="167" fontId="104" fillId="0" borderId="23" xfId="0" quotePrefix="1" applyNumberFormat="1" applyFont="1" applyFill="1" applyBorder="1" applyAlignment="1">
      <alignment horizontal="center" vertical="center" wrapText="1"/>
    </xf>
    <xf numFmtId="3" fontId="109" fillId="0" borderId="34" xfId="0" applyNumberFormat="1" applyFont="1" applyFill="1" applyBorder="1"/>
    <xf numFmtId="3" fontId="105" fillId="0" borderId="34" xfId="0" applyNumberFormat="1" applyFont="1" applyFill="1" applyBorder="1"/>
    <xf numFmtId="165" fontId="109" fillId="0" borderId="34" xfId="0" applyNumberFormat="1" applyFont="1" applyFill="1" applyBorder="1"/>
    <xf numFmtId="166" fontId="109" fillId="0" borderId="35" xfId="0" applyNumberFormat="1" applyFont="1" applyFill="1" applyBorder="1"/>
    <xf numFmtId="3" fontId="109" fillId="0" borderId="57" xfId="0" applyNumberFormat="1" applyFont="1" applyFill="1" applyBorder="1"/>
    <xf numFmtId="3" fontId="109" fillId="0" borderId="59" xfId="0" applyNumberFormat="1" applyFont="1" applyFill="1" applyBorder="1"/>
    <xf numFmtId="165" fontId="105" fillId="0" borderId="59" xfId="0" applyNumberFormat="1" applyFont="1" applyFill="1" applyBorder="1"/>
    <xf numFmtId="166" fontId="109" fillId="0" borderId="59" xfId="0" applyNumberFormat="1" applyFont="1" applyFill="1" applyBorder="1"/>
    <xf numFmtId="166" fontId="109" fillId="0" borderId="31" xfId="0" applyNumberFormat="1" applyFont="1" applyFill="1" applyBorder="1"/>
    <xf numFmtId="3" fontId="109" fillId="0" borderId="0" xfId="0" applyNumberFormat="1" applyFont="1" applyFill="1" applyBorder="1"/>
    <xf numFmtId="165" fontId="105" fillId="0" borderId="0" xfId="0" applyNumberFormat="1" applyFont="1" applyFill="1" applyBorder="1"/>
    <xf numFmtId="166" fontId="109" fillId="0" borderId="0" xfId="0" applyNumberFormat="1" applyFont="1" applyFill="1" applyBorder="1"/>
    <xf numFmtId="3" fontId="109" fillId="0" borderId="16" xfId="0" applyNumberFormat="1" applyFont="1" applyFill="1" applyBorder="1"/>
    <xf numFmtId="165" fontId="105" fillId="0" borderId="16" xfId="0" applyNumberFormat="1" applyFont="1" applyFill="1" applyBorder="1"/>
    <xf numFmtId="166" fontId="109" fillId="0" borderId="16" xfId="0" applyNumberFormat="1" applyFont="1" applyFill="1" applyBorder="1"/>
    <xf numFmtId="3" fontId="109" fillId="0" borderId="73" xfId="0" applyNumberFormat="1" applyFont="1" applyFill="1" applyBorder="1"/>
    <xf numFmtId="3" fontId="109" fillId="0" borderId="74" xfId="0" applyNumberFormat="1" applyFont="1" applyFill="1" applyBorder="1"/>
    <xf numFmtId="166" fontId="109" fillId="0" borderId="74" xfId="0" applyNumberFormat="1" applyFont="1" applyFill="1" applyBorder="1"/>
    <xf numFmtId="3" fontId="109" fillId="0" borderId="3" xfId="0" applyNumberFormat="1" applyFont="1" applyFill="1" applyBorder="1"/>
    <xf numFmtId="165" fontId="105" fillId="0" borderId="19" xfId="0" applyNumberFormat="1" applyFont="1" applyFill="1" applyBorder="1"/>
    <xf numFmtId="165" fontId="109" fillId="0" borderId="4" xfId="0" applyNumberFormat="1" applyFont="1" applyFill="1" applyBorder="1"/>
    <xf numFmtId="166" fontId="109" fillId="0" borderId="23" xfId="0" applyNumberFormat="1" applyFont="1" applyFill="1" applyBorder="1"/>
    <xf numFmtId="0" fontId="118" fillId="0" borderId="0" xfId="0" applyFont="1" applyFill="1" applyAlignment="1">
      <alignment horizontal="right" vertical="top"/>
    </xf>
    <xf numFmtId="166" fontId="109" fillId="0" borderId="77" xfId="0" applyNumberFormat="1" applyFont="1" applyFill="1" applyBorder="1"/>
    <xf numFmtId="0" fontId="109" fillId="59" borderId="21" xfId="0" applyFont="1" applyFill="1" applyBorder="1"/>
    <xf numFmtId="166" fontId="109" fillId="0" borderId="24" xfId="0" applyNumberFormat="1" applyFont="1" applyFill="1" applyBorder="1"/>
    <xf numFmtId="165" fontId="105" fillId="0" borderId="75" xfId="0" applyNumberFormat="1" applyFont="1" applyFill="1" applyBorder="1"/>
    <xf numFmtId="0" fontId="97" fillId="0" borderId="0" xfId="326" applyFont="1" applyFill="1" applyAlignment="1">
      <alignment horizontal="left"/>
    </xf>
    <xf numFmtId="0" fontId="104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15" fillId="0" borderId="3" xfId="4" applyFont="1" applyFill="1" applyBorder="1" applyAlignment="1">
      <alignment horizontal="center"/>
    </xf>
    <xf numFmtId="0" fontId="93" fillId="0" borderId="4" xfId="97" applyFont="1" applyFill="1" applyBorder="1" applyAlignment="1">
      <alignment horizontal="center"/>
    </xf>
    <xf numFmtId="0" fontId="93" fillId="0" borderId="2" xfId="97" applyFont="1" applyFill="1" applyBorder="1" applyAlignment="1">
      <alignment horizontal="center"/>
    </xf>
    <xf numFmtId="3" fontId="109" fillId="0" borderId="19" xfId="0" applyNumberFormat="1" applyFont="1" applyFill="1" applyBorder="1"/>
    <xf numFmtId="0" fontId="134" fillId="0" borderId="0" xfId="0" applyFont="1"/>
    <xf numFmtId="0" fontId="109" fillId="0" borderId="68" xfId="0" applyFont="1" applyFill="1" applyBorder="1" applyAlignment="1"/>
    <xf numFmtId="3" fontId="109" fillId="58" borderId="67" xfId="0" applyNumberFormat="1" applyFont="1" applyFill="1" applyBorder="1" applyAlignment="1"/>
    <xf numFmtId="3" fontId="135" fillId="0" borderId="1" xfId="0" applyNumberFormat="1" applyFont="1" applyBorder="1" applyAlignment="1"/>
    <xf numFmtId="166" fontId="105" fillId="0" borderId="70" xfId="0" applyNumberFormat="1" applyFont="1" applyBorder="1" applyAlignment="1"/>
    <xf numFmtId="0" fontId="93" fillId="0" borderId="0" xfId="0" applyFont="1" applyAlignment="1">
      <alignment horizontal="center" vertical="center"/>
    </xf>
  </cellXfs>
  <cellStyles count="594">
    <cellStyle name="[StdExit()]" xfId="332"/>
    <cellStyle name="[StdExit()] 2" xfId="333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4"/>
    <cellStyle name="20% - akcent 1 2 3" xfId="335"/>
    <cellStyle name="20% - akcent 1 3" xfId="102"/>
    <cellStyle name="20% - akcent 1 3 2" xfId="336"/>
    <cellStyle name="20% - akcent 1 4" xfId="123"/>
    <cellStyle name="20% - akcent 1 4 2" xfId="337"/>
    <cellStyle name="20% - akcent 1 5" xfId="137"/>
    <cellStyle name="20% - akcent 1 5 2" xfId="338"/>
    <cellStyle name="20% - akcent 1 6" xfId="144"/>
    <cellStyle name="20% - akcent 1 6 2" xfId="339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0"/>
    <cellStyle name="20% - akcent 2 2 3" xfId="341"/>
    <cellStyle name="20% - akcent 2 3" xfId="104"/>
    <cellStyle name="20% - akcent 2 3 2" xfId="342"/>
    <cellStyle name="20% - akcent 2 4" xfId="121"/>
    <cellStyle name="20% - akcent 2 4 2" xfId="343"/>
    <cellStyle name="20% - akcent 2 5" xfId="135"/>
    <cellStyle name="20% - akcent 2 5 2" xfId="344"/>
    <cellStyle name="20% - akcent 2 6" xfId="146"/>
    <cellStyle name="20% - akcent 2 6 2" xfId="345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6"/>
    <cellStyle name="20% - akcent 3 2 3" xfId="347"/>
    <cellStyle name="20% - akcent 3 3" xfId="106"/>
    <cellStyle name="20% - akcent 3 3 2" xfId="348"/>
    <cellStyle name="20% - akcent 3 4" xfId="119"/>
    <cellStyle name="20% - akcent 3 4 2" xfId="349"/>
    <cellStyle name="20% - akcent 3 5" xfId="133"/>
    <cellStyle name="20% - akcent 3 5 2" xfId="350"/>
    <cellStyle name="20% - akcent 3 6" xfId="148"/>
    <cellStyle name="20% - akcent 3 6 2" xfId="351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2"/>
    <cellStyle name="20% - akcent 4 2 3" xfId="353"/>
    <cellStyle name="20% - akcent 4 3" xfId="108"/>
    <cellStyle name="20% - akcent 4 3 2" xfId="354"/>
    <cellStyle name="20% - akcent 4 4" xfId="117"/>
    <cellStyle name="20% - akcent 4 4 2" xfId="355"/>
    <cellStyle name="20% - akcent 4 5" xfId="131"/>
    <cellStyle name="20% - akcent 4 5 2" xfId="356"/>
    <cellStyle name="20% - akcent 4 6" xfId="150"/>
    <cellStyle name="20% - akcent 4 6 2" xfId="357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58"/>
    <cellStyle name="20% - akcent 5 2 3" xfId="359"/>
    <cellStyle name="20% - akcent 5 3" xfId="110"/>
    <cellStyle name="20% - akcent 5 3 2" xfId="360"/>
    <cellStyle name="20% - akcent 5 4" xfId="126"/>
    <cellStyle name="20% - akcent 5 4 2" xfId="361"/>
    <cellStyle name="20% - akcent 5 5" xfId="140"/>
    <cellStyle name="20% - akcent 5 5 2" xfId="362"/>
    <cellStyle name="20% - akcent 5 6" xfId="152"/>
    <cellStyle name="20% - akcent 5 6 2" xfId="363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4"/>
    <cellStyle name="20% - akcent 6 2 3" xfId="365"/>
    <cellStyle name="20% - akcent 6 3" xfId="112"/>
    <cellStyle name="20% - akcent 6 3 2" xfId="366"/>
    <cellStyle name="20% - akcent 6 4" xfId="115"/>
    <cellStyle name="20% - akcent 6 4 2" xfId="367"/>
    <cellStyle name="20% - akcent 6 5" xfId="129"/>
    <cellStyle name="20% - akcent 6 5 2" xfId="368"/>
    <cellStyle name="20% - akcent 6 6" xfId="154"/>
    <cellStyle name="20% - akcent 6 6 2" xfId="369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0"/>
    <cellStyle name="40% - akcent 1 2 3" xfId="371"/>
    <cellStyle name="40% - akcent 1 3" xfId="103"/>
    <cellStyle name="40% - akcent 1 3 2" xfId="372"/>
    <cellStyle name="40% - akcent 1 4" xfId="122"/>
    <cellStyle name="40% - akcent 1 4 2" xfId="373"/>
    <cellStyle name="40% - akcent 1 5" xfId="136"/>
    <cellStyle name="40% - akcent 1 5 2" xfId="374"/>
    <cellStyle name="40% - akcent 1 6" xfId="145"/>
    <cellStyle name="40% - akcent 1 6 2" xfId="375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6"/>
    <cellStyle name="40% - akcent 2 2 3" xfId="377"/>
    <cellStyle name="40% - akcent 2 3" xfId="105"/>
    <cellStyle name="40% - akcent 2 3 2" xfId="378"/>
    <cellStyle name="40% - akcent 2 4" xfId="120"/>
    <cellStyle name="40% - akcent 2 4 2" xfId="379"/>
    <cellStyle name="40% - akcent 2 5" xfId="134"/>
    <cellStyle name="40% - akcent 2 5 2" xfId="380"/>
    <cellStyle name="40% - akcent 2 6" xfId="147"/>
    <cellStyle name="40% - akcent 2 6 2" xfId="381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2"/>
    <cellStyle name="40% - akcent 3 2 3" xfId="383"/>
    <cellStyle name="40% - akcent 3 3" xfId="107"/>
    <cellStyle name="40% - akcent 3 3 2" xfId="384"/>
    <cellStyle name="40% - akcent 3 4" xfId="118"/>
    <cellStyle name="40% - akcent 3 4 2" xfId="385"/>
    <cellStyle name="40% - akcent 3 5" xfId="132"/>
    <cellStyle name="40% - akcent 3 5 2" xfId="386"/>
    <cellStyle name="40% - akcent 3 6" xfId="149"/>
    <cellStyle name="40% - akcent 3 6 2" xfId="387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88"/>
    <cellStyle name="40% - akcent 4 2 3" xfId="389"/>
    <cellStyle name="40% - akcent 4 3" xfId="109"/>
    <cellStyle name="40% - akcent 4 3 2" xfId="390"/>
    <cellStyle name="40% - akcent 4 4" xfId="116"/>
    <cellStyle name="40% - akcent 4 4 2" xfId="391"/>
    <cellStyle name="40% - akcent 4 5" xfId="130"/>
    <cellStyle name="40% - akcent 4 5 2" xfId="392"/>
    <cellStyle name="40% - akcent 4 6" xfId="151"/>
    <cellStyle name="40% - akcent 4 6 2" xfId="393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4"/>
    <cellStyle name="40% - akcent 5 2 3" xfId="395"/>
    <cellStyle name="40% - akcent 5 3" xfId="111"/>
    <cellStyle name="40% - akcent 5 3 2" xfId="396"/>
    <cellStyle name="40% - akcent 5 4" xfId="127"/>
    <cellStyle name="40% - akcent 5 4 2" xfId="397"/>
    <cellStyle name="40% - akcent 5 5" xfId="141"/>
    <cellStyle name="40% - akcent 5 5 2" xfId="398"/>
    <cellStyle name="40% - akcent 5 6" xfId="153"/>
    <cellStyle name="40% - akcent 5 6 2" xfId="399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0"/>
    <cellStyle name="40% - akcent 6 2 3" xfId="401"/>
    <cellStyle name="40% - akcent 6 3" xfId="113"/>
    <cellStyle name="40% - akcent 6 3 2" xfId="402"/>
    <cellStyle name="40% - akcent 6 4" xfId="114"/>
    <cellStyle name="40% - akcent 6 4 2" xfId="403"/>
    <cellStyle name="40% - akcent 6 5" xfId="128"/>
    <cellStyle name="40% - akcent 6 5 2" xfId="404"/>
    <cellStyle name="40% - akcent 6 6" xfId="155"/>
    <cellStyle name="40% - akcent 6 6 2" xfId="405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6"/>
    <cellStyle name="60% - akcent 1 2 3" xfId="407"/>
    <cellStyle name="60% - akcent 1 3" xfId="408"/>
    <cellStyle name="60% — akcent 2" xfId="36" builtinId="36" customBuiltin="1"/>
    <cellStyle name="60% - akcent 2 2" xfId="67"/>
    <cellStyle name="60% - akcent 2 2 2" xfId="409"/>
    <cellStyle name="60% — akcent 3" xfId="40" builtinId="40" customBuiltin="1"/>
    <cellStyle name="60% - akcent 3 2" xfId="68"/>
    <cellStyle name="60% - akcent 3 2 2" xfId="410"/>
    <cellStyle name="60% - akcent 3 2 3" xfId="411"/>
    <cellStyle name="60% - akcent 3 3" xfId="412"/>
    <cellStyle name="60% — akcent 4" xfId="44" builtinId="44" customBuiltin="1"/>
    <cellStyle name="60% - akcent 4 2" xfId="69"/>
    <cellStyle name="60% - akcent 4 2 2" xfId="413"/>
    <cellStyle name="60% - akcent 4 2 3" xfId="414"/>
    <cellStyle name="60% - akcent 4 3" xfId="415"/>
    <cellStyle name="60% — akcent 5" xfId="48" builtinId="48" customBuiltin="1"/>
    <cellStyle name="60% - akcent 5 2" xfId="70"/>
    <cellStyle name="60% - akcent 5 2 2" xfId="416"/>
    <cellStyle name="60% — akcent 6" xfId="52" builtinId="52" customBuiltin="1"/>
    <cellStyle name="60% - akcent 6 2" xfId="71"/>
    <cellStyle name="60% - akcent 6 2 2" xfId="417"/>
    <cellStyle name="60% - akcent 6 2 3" xfId="418"/>
    <cellStyle name="60% - akcent 6 3" xfId="419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0"/>
    <cellStyle name="Akcent 1 2 3" xfId="421"/>
    <cellStyle name="Akcent 1 3" xfId="422"/>
    <cellStyle name="Akcent 2" xfId="33" builtinId="33" customBuiltin="1"/>
    <cellStyle name="Akcent 2 2" xfId="73"/>
    <cellStyle name="Akcent 2 2 2" xfId="423"/>
    <cellStyle name="Akcent 3" xfId="37" builtinId="37" customBuiltin="1"/>
    <cellStyle name="Akcent 3 2" xfId="74"/>
    <cellStyle name="Akcent 3 2 2" xfId="424"/>
    <cellStyle name="Akcent 4" xfId="41" builtinId="41" customBuiltin="1"/>
    <cellStyle name="Akcent 4 2" xfId="75"/>
    <cellStyle name="Akcent 4 2 2" xfId="425"/>
    <cellStyle name="Akcent 4 2 3" xfId="426"/>
    <cellStyle name="Akcent 4 3" xfId="427"/>
    <cellStyle name="Akcent 5" xfId="45" builtinId="45" customBuiltin="1"/>
    <cellStyle name="Akcent 5 2" xfId="76"/>
    <cellStyle name="Akcent 5 2 2" xfId="428"/>
    <cellStyle name="Akcent 6" xfId="49" builtinId="49" customBuiltin="1"/>
    <cellStyle name="Akcent 6 2" xfId="77"/>
    <cellStyle name="Akcent 6 2 2" xfId="429"/>
    <cellStyle name="Akcent 6 2 3" xfId="430"/>
    <cellStyle name="Akcent 6 3" xfId="431"/>
    <cellStyle name="Bad" xfId="307"/>
    <cellStyle name="Calculation" xfId="308"/>
    <cellStyle name="Check Cell" xfId="309"/>
    <cellStyle name="Comma" xfId="432"/>
    <cellStyle name="Comma [0]" xfId="433"/>
    <cellStyle name="Comma_10_01mieso_wew_a" xfId="434"/>
    <cellStyle name="Comma0" xfId="435"/>
    <cellStyle name="Currency" xfId="436"/>
    <cellStyle name="Currency [0]" xfId="437"/>
    <cellStyle name="Currency_10_01mieso_wew_a" xfId="438"/>
    <cellStyle name="Currency0" xfId="439"/>
    <cellStyle name="custom" xfId="440"/>
    <cellStyle name="Dane wejściowe" xfId="21" builtinId="20" customBuiltin="1"/>
    <cellStyle name="Dane wejściowe 2" xfId="78"/>
    <cellStyle name="Dane wejściowe 2 2" xfId="441"/>
    <cellStyle name="Dane wejściowe 2 3" xfId="442"/>
    <cellStyle name="Dane wejściowe 3" xfId="443"/>
    <cellStyle name="Dane wyjściowe" xfId="22" builtinId="21" customBuiltin="1"/>
    <cellStyle name="Dane wyjściowe 2" xfId="79"/>
    <cellStyle name="Dane wyjściowe 2 2" xfId="444"/>
    <cellStyle name="Dane wyjściowe 2 3" xfId="445"/>
    <cellStyle name="Dane wyjściowe 3" xfId="446"/>
    <cellStyle name="Date" xfId="447"/>
    <cellStyle name="Dobre 2" xfId="80"/>
    <cellStyle name="Dobre 2 2" xfId="448"/>
    <cellStyle name="Dobry" xfId="18" builtinId="26" customBuiltin="1"/>
    <cellStyle name="Dziesiętny 2" xfId="53"/>
    <cellStyle name="Dziesiętny 2 2" xfId="449"/>
    <cellStyle name="Dziesiętny 3" xfId="450"/>
    <cellStyle name="Dziesiętny 3 2" xfId="451"/>
    <cellStyle name="Dziesiętny 4" xfId="452"/>
    <cellStyle name="Explanatory Text" xfId="310"/>
    <cellStyle name="Fixed" xfId="453"/>
    <cellStyle name="Good" xfId="311"/>
    <cellStyle name="Heading 1" xfId="312"/>
    <cellStyle name="Heading 2" xfId="313"/>
    <cellStyle name="Heading 3" xfId="314"/>
    <cellStyle name="Heading 4" xfId="315"/>
    <cellStyle name="Heading1" xfId="454"/>
    <cellStyle name="Heading2" xfId="455"/>
    <cellStyle name="Hiperłącze" xfId="593" builtinId="8"/>
    <cellStyle name="Hiperłącze 2" xfId="456"/>
    <cellStyle name="Input" xfId="316"/>
    <cellStyle name="Komórka połączona" xfId="24" builtinId="24" customBuiltin="1"/>
    <cellStyle name="Komórka połączona 2" xfId="81"/>
    <cellStyle name="Komórka połączona 2 2" xfId="457"/>
    <cellStyle name="Komórka zaznaczona" xfId="25" builtinId="23" customBuiltin="1"/>
    <cellStyle name="Komórka zaznaczona 2" xfId="82"/>
    <cellStyle name="Komórka zaznaczona 2 2" xfId="458"/>
    <cellStyle name="liczbowy" xfId="459"/>
    <cellStyle name="Linked Cell" xfId="317"/>
    <cellStyle name="Nagłówek 1" xfId="14" builtinId="16" customBuiltin="1"/>
    <cellStyle name="Nagłówek 1 2" xfId="83"/>
    <cellStyle name="Nagłówek 1 2 2" xfId="460"/>
    <cellStyle name="Nagłówek 1 2 3" xfId="461"/>
    <cellStyle name="Nagłówek 1 3" xfId="462"/>
    <cellStyle name="Nagłówek 2" xfId="15" builtinId="17" customBuiltin="1"/>
    <cellStyle name="Nagłówek 2 2" xfId="84"/>
    <cellStyle name="Nagłówek 2 2 2" xfId="463"/>
    <cellStyle name="Nagłówek 2 2 3" xfId="464"/>
    <cellStyle name="Nagłówek 2 3" xfId="465"/>
    <cellStyle name="Nagłówek 3" xfId="16" builtinId="18" customBuiltin="1"/>
    <cellStyle name="Nagłówek 3 2" xfId="85"/>
    <cellStyle name="Nagłówek 3 2 2" xfId="466"/>
    <cellStyle name="Nagłówek 3 2 3" xfId="467"/>
    <cellStyle name="Nagłówek 3 3" xfId="468"/>
    <cellStyle name="Nagłówek 4" xfId="17" builtinId="19" customBuiltin="1"/>
    <cellStyle name="Nagłówek 4 2" xfId="86"/>
    <cellStyle name="Nagłówek 4 2 2" xfId="469"/>
    <cellStyle name="Nagłówek 4 2 3" xfId="470"/>
    <cellStyle name="Nagłówek 4 3" xfId="471"/>
    <cellStyle name="Neutral" xfId="318"/>
    <cellStyle name="Neutralne 2" xfId="87"/>
    <cellStyle name="Neutralne 2 2" xfId="472"/>
    <cellStyle name="Neutralny" xfId="20" builtinId="28" customBuiltin="1"/>
    <cellStyle name="no dec" xfId="473"/>
    <cellStyle name="Normal 2" xfId="474"/>
    <cellStyle name="Normal 2 2" xfId="475"/>
    <cellStyle name="Normal 2_Ceny_prosiąt _UE-28" xfId="476"/>
    <cellStyle name="Normal 3" xfId="477"/>
    <cellStyle name="Normal 4" xfId="478"/>
    <cellStyle name="Normal_A1_T3" xfId="479"/>
    <cellStyle name="Normalny" xfId="0" builtinId="0"/>
    <cellStyle name="Normalny 10" xfId="11"/>
    <cellStyle name="Normalny 10 2" xfId="195"/>
    <cellStyle name="Normalny 10 3" xfId="480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7"/>
    <cellStyle name="Normalny 11 3 3 2 2" xfId="590"/>
    <cellStyle name="Normalny 11 3 3 2 2 2" xfId="592"/>
    <cellStyle name="Normalny 12" xfId="212"/>
    <cellStyle name="Normalny 13" xfId="239"/>
    <cellStyle name="Normalny 13 2" xfId="481"/>
    <cellStyle name="Normalny 14" xfId="240"/>
    <cellStyle name="Normalny 14 2" xfId="482"/>
    <cellStyle name="Normalny 14 2 2" xfId="483"/>
    <cellStyle name="Normalny 15" xfId="254"/>
    <cellStyle name="Normalny 15 2" xfId="484"/>
    <cellStyle name="Normalny 16" xfId="268"/>
    <cellStyle name="Normalny 17" xfId="282"/>
    <cellStyle name="Normalny 18" xfId="331"/>
    <cellStyle name="Normalny 18 2" xfId="588"/>
    <cellStyle name="Normalny 19" xfId="485"/>
    <cellStyle name="Normalny 19 2" xfId="486"/>
    <cellStyle name="Normalny 19 2 2" xfId="487"/>
    <cellStyle name="Normalny 19 3" xfId="488"/>
    <cellStyle name="Normalny 2" xfId="1"/>
    <cellStyle name="Normalny 2 2" xfId="97"/>
    <cellStyle name="Normalny 2 2 2" xfId="489"/>
    <cellStyle name="Normalny 2 2 3" xfId="490"/>
    <cellStyle name="Normalny 2 3" xfId="88"/>
    <cellStyle name="Normalny 2 3 2" xfId="491"/>
    <cellStyle name="Normalny 2 4" xfId="492"/>
    <cellStyle name="Normalny 2 5" xfId="493"/>
    <cellStyle name="Normalny 2 6" xfId="494"/>
    <cellStyle name="Normalny 2_Ceny_żywiec" xfId="495"/>
    <cellStyle name="Normalny 20" xfId="496"/>
    <cellStyle name="Normalny 21" xfId="497"/>
    <cellStyle name="Normalny 22" xfId="498"/>
    <cellStyle name="Normalny 23" xfId="499"/>
    <cellStyle name="Normalny 23 2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29 2" xfId="507"/>
    <cellStyle name="Normalny 3" xfId="2"/>
    <cellStyle name="Normalny 3 2" xfId="99"/>
    <cellStyle name="Normalny 3 2 2" xfId="508"/>
    <cellStyle name="Normalny 3 2 2 2" xfId="509"/>
    <cellStyle name="Normalny 3 3" xfId="510"/>
    <cellStyle name="Normalny 3 3 2" xfId="511"/>
    <cellStyle name="Normalny 3_Ceny_żywiec" xfId="512"/>
    <cellStyle name="Normalny 30" xfId="513"/>
    <cellStyle name="Normalny 30 2" xfId="514"/>
    <cellStyle name="Normalny 31" xfId="515"/>
    <cellStyle name="Normalny 32" xfId="516"/>
    <cellStyle name="Normalny 33" xfId="517"/>
    <cellStyle name="Normalny 34" xfId="518"/>
    <cellStyle name="Normalny 34 2" xfId="519"/>
    <cellStyle name="Normalny 35" xfId="520"/>
    <cellStyle name="Normalny 36" xfId="521"/>
    <cellStyle name="Normalny 37" xfId="522"/>
    <cellStyle name="Normalny 38" xfId="523"/>
    <cellStyle name="Normalny 38 2" xfId="524"/>
    <cellStyle name="Normalny 39" xfId="525"/>
    <cellStyle name="Normalny 39 2" xfId="526"/>
    <cellStyle name="Normalny 4" xfId="5"/>
    <cellStyle name="Normalny 4 2" xfId="100"/>
    <cellStyle name="Normalny 4 2 2" xfId="527"/>
    <cellStyle name="Normalny 4 3" xfId="528"/>
    <cellStyle name="Normalny 40" xfId="529"/>
    <cellStyle name="Normalny 40 2" xfId="530"/>
    <cellStyle name="Normalny 41" xfId="531"/>
    <cellStyle name="Normalny 42" xfId="532"/>
    <cellStyle name="Normalny 43" xfId="533"/>
    <cellStyle name="Normalny 44" xfId="534"/>
    <cellStyle name="Normalny 45" xfId="535"/>
    <cellStyle name="Normalny 46" xfId="536"/>
    <cellStyle name="Normalny 47" xfId="537"/>
    <cellStyle name="Normalny 47 2" xfId="538"/>
    <cellStyle name="Normalny 48" xfId="539"/>
    <cellStyle name="Normalny 48 2" xfId="540"/>
    <cellStyle name="Normalny 49" xfId="541"/>
    <cellStyle name="Normalny 5" xfId="6"/>
    <cellStyle name="Normalny 5 2" xfId="125"/>
    <cellStyle name="Normalny 5 2 2" xfId="542"/>
    <cellStyle name="Normalny 5 3" xfId="543"/>
    <cellStyle name="Normalny 50" xfId="544"/>
    <cellStyle name="Normalny 51" xfId="545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6"/>
    <cellStyle name="Normalny 8 3 3 2 2" xfId="589"/>
    <cellStyle name="Normalny 8 3 3 2 2 2" xfId="591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te" xfId="319"/>
    <cellStyle name="Obliczenia" xfId="23" builtinId="22" customBuiltin="1"/>
    <cellStyle name="Obliczenia 2" xfId="89"/>
    <cellStyle name="Obliczenia 2 2" xfId="546"/>
    <cellStyle name="Obliczenia 2 3" xfId="547"/>
    <cellStyle name="Obliczenia 3" xfId="548"/>
    <cellStyle name="Output" xfId="320"/>
    <cellStyle name="Percent" xfId="549"/>
    <cellStyle name="Percent 2" xfId="550"/>
    <cellStyle name="Procentowy 10" xfId="551"/>
    <cellStyle name="Procentowy 10 2" xfId="552"/>
    <cellStyle name="Procentowy 11" xfId="553"/>
    <cellStyle name="Procentowy 12" xfId="554"/>
    <cellStyle name="Procentowy 2" xfId="555"/>
    <cellStyle name="Procentowy 2 2" xfId="556"/>
    <cellStyle name="Procentowy 2 3" xfId="557"/>
    <cellStyle name="Procentowy 3" xfId="558"/>
    <cellStyle name="Procentowy 4" xfId="559"/>
    <cellStyle name="Procentowy 4 2" xfId="560"/>
    <cellStyle name="Procentowy 4 2 2" xfId="561"/>
    <cellStyle name="Procentowy 5" xfId="562"/>
    <cellStyle name="Procentowy 6" xfId="563"/>
    <cellStyle name="Procentowy 7" xfId="564"/>
    <cellStyle name="Procentowy 7 2" xfId="565"/>
    <cellStyle name="Procentowy 8" xfId="566"/>
    <cellStyle name="Procentowy 9" xfId="567"/>
    <cellStyle name="Procentowy 9 2" xfId="568"/>
    <cellStyle name="Suma" xfId="28" builtinId="25" customBuiltin="1"/>
    <cellStyle name="Suma 2" xfId="90"/>
    <cellStyle name="Suma 2 2" xfId="569"/>
    <cellStyle name="Suma 2 3" xfId="570"/>
    <cellStyle name="Suma 3" xfId="571"/>
    <cellStyle name="tekst" xfId="572"/>
    <cellStyle name="Tekst objaśnienia" xfId="27" builtinId="53" customBuiltin="1"/>
    <cellStyle name="Tekst objaśnienia 2" xfId="91"/>
    <cellStyle name="Tekst objaśnienia 2 2" xfId="573"/>
    <cellStyle name="Tekst ostrzeżenia" xfId="26" builtinId="11" customBuiltin="1"/>
    <cellStyle name="Tekst ostrzeżenia 2" xfId="92"/>
    <cellStyle name="Tekst ostrzeżenia 2 2" xfId="574"/>
    <cellStyle name="Title" xfId="321"/>
    <cellStyle name="Total" xfId="322"/>
    <cellStyle name="Tytuł" xfId="13" builtinId="15" customBuiltin="1"/>
    <cellStyle name="Tytuł 2" xfId="93"/>
    <cellStyle name="Tytuł 2 2" xfId="575"/>
    <cellStyle name="Tytuł 2 3" xfId="576"/>
    <cellStyle name="Tytuł 3" xfId="577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78"/>
    <cellStyle name="Uwaga 2 3" xfId="579"/>
    <cellStyle name="Uwaga 3" xfId="98"/>
    <cellStyle name="Uwaga 3 2" xfId="580"/>
    <cellStyle name="Uwaga 4" xfId="96"/>
    <cellStyle name="Uwaga 4 2" xfId="581"/>
    <cellStyle name="Uwaga 5" xfId="101"/>
    <cellStyle name="Uwaga 5 2" xfId="582"/>
    <cellStyle name="Uwaga 6" xfId="124"/>
    <cellStyle name="Uwaga 6 2" xfId="583"/>
    <cellStyle name="Uwaga 7" xfId="138"/>
    <cellStyle name="Uwaga 8" xfId="143"/>
    <cellStyle name="Uwaga 9" xfId="157"/>
    <cellStyle name="Warning Text" xfId="323"/>
    <cellStyle name="Złe 2" xfId="95"/>
    <cellStyle name="Złe 2 2" xfId="584"/>
    <cellStyle name="Złe 3" xfId="585"/>
    <cellStyle name="Zły" xfId="19" builtinId="27" customBuiltin="1"/>
  </cellStyles>
  <dxfs count="1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CC"/>
      <color rgb="FF006600"/>
      <color rgb="FFCCFFCC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Średnia cena cukru konfekcjonowanego (1 kg) w zł/t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w latach 2020 -</a:t>
            </a:r>
            <a:r>
              <a:rPr lang="pl-PL" sz="1400" b="1" baseline="0">
                <a:latin typeface="+mn-lt"/>
              </a:rPr>
              <a:t> </a:t>
            </a:r>
            <a:r>
              <a:rPr lang="pl-PL" sz="1400" b="1">
                <a:latin typeface="+mn-lt"/>
              </a:rPr>
              <a:t>2024 (na rynku krajowym)  </a:t>
            </a:r>
          </a:p>
        </c:rich>
      </c:tx>
      <c:layout>
        <c:manualLayout>
          <c:xMode val="edge"/>
          <c:yMode val="edge"/>
          <c:x val="0.27907530308881129"/>
          <c:y val="3.20268006700167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674861535282003E-2"/>
          <c:y val="0.16568975031967159"/>
          <c:w val="0.90916992611907865"/>
          <c:h val="0.64706036745406825"/>
        </c:manualLayout>
      </c:layout>
      <c:lineChart>
        <c:grouping val="standard"/>
        <c:varyColors val="0"/>
        <c:ser>
          <c:idx val="0"/>
          <c:order val="2"/>
          <c:tx>
            <c:v>2020</c:v>
          </c:tx>
          <c:spPr>
            <a:ln>
              <a:solidFill>
                <a:schemeClr val="accent3"/>
              </a:solidFill>
            </a:ln>
          </c:spPr>
          <c:marker>
            <c:symbol val="diamond"/>
            <c:size val="6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accent3">
                    <a:lumMod val="60000"/>
                    <a:lumOff val="40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2.3376878552301708E-2"/>
                  <c:y val="-2.2551603160157661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b="1">
                        <a:solidFill>
                          <a:schemeClr val="accent1">
                            <a:lumMod val="50000"/>
                          </a:schemeClr>
                        </a:solidFill>
                      </a:defRPr>
                    </a:pPr>
                    <a:fld id="{6F222835-6D6B-4CE6-987A-0A63CA80F02B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>
                        <a:defRPr b="1">
                          <a:solidFill>
                            <a:schemeClr val="accent1">
                              <a:lumMod val="50000"/>
                            </a:schemeClr>
                          </a:solidFill>
                        </a:defRPr>
                      </a:pPr>
                      <a:t>[WARTOŚĆ]</a:t>
                    </a:fld>
                    <a:endParaRPr lang="pl-PL"/>
                  </a:p>
                </c:rich>
              </c:tx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A6B3-4366-AC59-EC82BF58CFE1}"/>
                </c:ext>
              </c:extLst>
            </c:dLbl>
            <c:dLbl>
              <c:idx val="7"/>
              <c:layout>
                <c:manualLayout>
                  <c:x val="-2.6125075643042957E-2"/>
                  <c:y val="1.7649401864967967E-2"/>
                </c:manualLayout>
              </c:layout>
              <c:tx>
                <c:rich>
                  <a:bodyPr/>
                  <a:lstStyle/>
                  <a:p>
                    <a:fld id="{0AA1B548-ECD2-4315-B500-35F47B8B3E18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48A6-45C9-BBDE-9C3D1724837D}"/>
                </c:ext>
              </c:extLst>
            </c:dLbl>
            <c:dLbl>
              <c:idx val="9"/>
              <c:layout/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D3B-48E3-86BA-454346DDDC52}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C794EC83-6486-4BAD-9F62-4593DE857F60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2D3B-48E3-86BA-454346DDDC52}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A6079756-59AF-454E-ACF3-AE9B22D70ADA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D3B-48E3-86BA-454346DDDC52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l-PL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'Ceny_2015-2024_kraj'!$B$3:$M$3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'Ceny_2015-2024_kraj'!$B$9:$M$9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  <c:pt idx="10">
                  <c:v>1833.1489999999999</c:v>
                </c:pt>
                <c:pt idx="11">
                  <c:v>1854.633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35-4856-8CA7-0B07AC1AA2CE}"/>
            </c:ext>
          </c:extLst>
        </c:ser>
        <c:ser>
          <c:idx val="4"/>
          <c:order val="3"/>
          <c:tx>
            <c:strRef>
              <c:f>'Ceny_2015-2024_kraj'!$A$10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2"/>
              <c:layout>
                <c:manualLayout>
                  <c:x val="-2.8186223461098892E-2"/>
                  <c:y val="2.323287478512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BBE-42FE-900F-EAC7067442E7}"/>
                </c:ext>
              </c:extLst>
            </c:dLbl>
            <c:dLbl>
              <c:idx val="8"/>
              <c:layout>
                <c:manualLayout>
                  <c:x val="-2.6812124915728368E-2"/>
                  <c:y val="-2.1446883385386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31E-4F2A-B2D6-ABA8470BE4D0}"/>
                </c:ext>
              </c:extLst>
            </c:dLbl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'Ceny_2015-2024_kraj'!$B$3:$M$3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'Ceny_2015-2024_kraj'!$B$10:$M$10</c:f>
              <c:numCache>
                <c:formatCode>#,##0</c:formatCode>
                <c:ptCount val="12"/>
                <c:pt idx="0">
                  <c:v>1811.7819999999999</c:v>
                </c:pt>
                <c:pt idx="1">
                  <c:v>1853.617</c:v>
                </c:pt>
                <c:pt idx="2">
                  <c:v>1857.441</c:v>
                </c:pt>
                <c:pt idx="3">
                  <c:v>1830.9880000000001</c:v>
                </c:pt>
                <c:pt idx="4">
                  <c:v>1874.181</c:v>
                </c:pt>
                <c:pt idx="5">
                  <c:v>1843.904</c:v>
                </c:pt>
                <c:pt idx="6">
                  <c:v>1853.4349999999999</c:v>
                </c:pt>
                <c:pt idx="7">
                  <c:v>1905.693</c:v>
                </c:pt>
                <c:pt idx="8">
                  <c:v>2010.528</c:v>
                </c:pt>
                <c:pt idx="9">
                  <c:v>2290.8820000000001</c:v>
                </c:pt>
                <c:pt idx="10">
                  <c:v>2332.3090000000002</c:v>
                </c:pt>
                <c:pt idx="11">
                  <c:v>2355.4920000000002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BBE-42FE-900F-EAC7067442E7}"/>
            </c:ext>
          </c:extLst>
        </c:ser>
        <c:ser>
          <c:idx val="3"/>
          <c:order val="4"/>
          <c:tx>
            <c:strRef>
              <c:f>'Ceny_2015-2024_kraj'!$A$11</c:f>
              <c:strCache>
                <c:ptCount val="1"/>
                <c:pt idx="0">
                  <c:v>2022</c:v>
                </c:pt>
              </c:strCache>
            </c:strRef>
          </c:tx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2.2693291575163786E-2"/>
                  <c:y val="2.4829660111581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B3F-4C14-AAE6-F7EA35436177}"/>
                </c:ext>
              </c:extLst>
            </c:dLbl>
            <c:dLbl>
              <c:idx val="4"/>
              <c:layout>
                <c:manualLayout>
                  <c:x val="-2.6873054460400562E-2"/>
                  <c:y val="3.306548219934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D28-4CCE-854B-950C18EE532E}"/>
                </c:ext>
              </c:extLst>
            </c:dLbl>
            <c:dLbl>
              <c:idx val="5"/>
              <c:layout>
                <c:manualLayout>
                  <c:x val="-2.2600127169557147E-2"/>
                  <c:y val="3.4455795589653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D28-4CCE-854B-950C18EE532E}"/>
                </c:ext>
              </c:extLst>
            </c:dLbl>
            <c:dLbl>
              <c:idx val="9"/>
              <c:layout>
                <c:manualLayout>
                  <c:x val="-2.9732030226272917E-2"/>
                  <c:y val="2.7934071055188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DEB-43CD-A42D-9CE0C05BCA00}"/>
                </c:ext>
              </c:extLst>
            </c:dLbl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/>
              <a:lstStyle/>
              <a:p>
                <a:pPr>
                  <a:defRPr sz="90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  <a:cs typeface="Times New Roman" panose="02020603050405020304" pitchFamily="18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'Ceny_2015-2024_kraj'!$B$3:$M$3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'Ceny_2015-2024_kraj'!$B$11:$M$11</c:f>
              <c:numCache>
                <c:formatCode>#,##0</c:formatCode>
                <c:ptCount val="12"/>
                <c:pt idx="0">
                  <c:v>2321.2280000000001</c:v>
                </c:pt>
                <c:pt idx="1">
                  <c:v>2436.5419999999999</c:v>
                </c:pt>
                <c:pt idx="2">
                  <c:v>2457.8870000000002</c:v>
                </c:pt>
                <c:pt idx="3">
                  <c:v>2589.5590000000002</c:v>
                </c:pt>
                <c:pt idx="4">
                  <c:v>2656.6419999999998</c:v>
                </c:pt>
                <c:pt idx="5">
                  <c:v>2664.8270000000002</c:v>
                </c:pt>
                <c:pt idx="6">
                  <c:v>3109.0749999999998</c:v>
                </c:pt>
                <c:pt idx="7">
                  <c:v>3313.4319999999998</c:v>
                </c:pt>
                <c:pt idx="8">
                  <c:v>3538.2660000000001</c:v>
                </c:pt>
                <c:pt idx="9">
                  <c:v>3821.8589999999999</c:v>
                </c:pt>
                <c:pt idx="10">
                  <c:v>4610.09</c:v>
                </c:pt>
                <c:pt idx="11">
                  <c:v>4748.0659999999998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ser>
          <c:idx val="6"/>
          <c:order val="5"/>
          <c:tx>
            <c:strRef>
              <c:f>'Ceny_2015-2024_kraj'!$A$12</c:f>
              <c:strCache>
                <c:ptCount val="1"/>
                <c:pt idx="0">
                  <c:v>2023</c:v>
                </c:pt>
              </c:strCache>
            </c:strRef>
          </c:tx>
          <c:spPr>
            <a:ln>
              <a:solidFill>
                <a:schemeClr val="bg2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bg2">
                  <a:lumMod val="50000"/>
                </a:schemeClr>
              </a:solidFill>
              <a:ln>
                <a:solidFill>
                  <a:schemeClr val="bg2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9"/>
              <c:layout>
                <c:manualLayout>
                  <c:x val="-3.2308519097210761E-2"/>
                  <c:y val="-2.0999309759646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EBB-4DB2-9504-D8C36882951C}"/>
                </c:ext>
              </c:extLst>
            </c:dLbl>
            <c:spPr>
              <a:solidFill>
                <a:schemeClr val="bg2"/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>
                    <a:solidFill>
                      <a:schemeClr val="bg2">
                        <a:lumMod val="25000"/>
                      </a:schemeClr>
                    </a:solidFill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'Ceny_2015-2024_kraj'!$B$12:$M$12</c:f>
              <c:numCache>
                <c:formatCode>#,##0</c:formatCode>
                <c:ptCount val="12"/>
                <c:pt idx="0">
                  <c:v>4751.6880000000001</c:v>
                </c:pt>
                <c:pt idx="1">
                  <c:v>4653.9369999999999</c:v>
                </c:pt>
                <c:pt idx="2">
                  <c:v>4547.1180000000004</c:v>
                </c:pt>
                <c:pt idx="3">
                  <c:v>4717.1769999999997</c:v>
                </c:pt>
                <c:pt idx="4">
                  <c:v>4665.5879999999997</c:v>
                </c:pt>
                <c:pt idx="5">
                  <c:v>4649.9750000000004</c:v>
                </c:pt>
                <c:pt idx="6">
                  <c:v>4632.5630000000001</c:v>
                </c:pt>
                <c:pt idx="7">
                  <c:v>4514.4089999999997</c:v>
                </c:pt>
                <c:pt idx="8">
                  <c:v>4402.2950000000001</c:v>
                </c:pt>
                <c:pt idx="9">
                  <c:v>3875.5</c:v>
                </c:pt>
                <c:pt idx="10">
                  <c:v>3629.5279999999998</c:v>
                </c:pt>
                <c:pt idx="11">
                  <c:v>3519.3440000000001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678-4D20-8F3B-64C3D4A5FA79}"/>
            </c:ext>
          </c:extLst>
        </c:ser>
        <c:ser>
          <c:idx val="5"/>
          <c:order val="6"/>
          <c:tx>
            <c:strRef>
              <c:f>'Ceny_2015-2024_kraj'!$A$13</c:f>
              <c:strCache>
                <c:ptCount val="1"/>
                <c:pt idx="0">
                  <c:v>2024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6"/>
            <c:spPr>
              <a:solidFill>
                <a:srgbClr val="FF0000"/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4"/>
              <c:layout>
                <c:manualLayout>
                  <c:x val="-2.6017822486943943E-2"/>
                  <c:y val="2.52935818920070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D28-4CCE-854B-950C18EE532E}"/>
                </c:ext>
              </c:extLst>
            </c:dLbl>
            <c:dLbl>
              <c:idx val="5"/>
              <c:layout>
                <c:manualLayout>
                  <c:x val="-2.328090776780576E-2"/>
                  <c:y val="-2.9407272808847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D28-4CCE-854B-950C18EE532E}"/>
                </c:ext>
              </c:extLst>
            </c:dLbl>
            <c:dLbl>
              <c:idx val="8"/>
              <c:layout>
                <c:manualLayout>
                  <c:x val="-2.6125075643043057E-2"/>
                  <c:y val="-3.3301544010909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31E-4F2A-B2D6-ABA8470BE4D0}"/>
                </c:ext>
              </c:extLst>
            </c:dLbl>
            <c:dLbl>
              <c:idx val="9"/>
              <c:layout>
                <c:manualLayout>
                  <c:x val="-3.8491962551378572E-2"/>
                  <c:y val="-3.3282950183990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EB-43CD-A42D-9CE0C05BCA00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'Ceny_2015-2024_kraj'!$B$13:$M$13</c:f>
              <c:numCache>
                <c:formatCode>#,##0</c:formatCode>
                <c:ptCount val="12"/>
                <c:pt idx="0">
                  <c:v>3367.8530000000001</c:v>
                </c:pt>
                <c:pt idx="1">
                  <c:v>3279.2359999999999</c:v>
                </c:pt>
                <c:pt idx="2">
                  <c:v>3164.3609999999999</c:v>
                </c:pt>
                <c:pt idx="3">
                  <c:v>3024.4029999999998</c:v>
                </c:pt>
                <c:pt idx="4">
                  <c:v>3000.6350000000002</c:v>
                </c:pt>
                <c:pt idx="5">
                  <c:v>2843.3539999999998</c:v>
                </c:pt>
                <c:pt idx="6">
                  <c:v>2607.366</c:v>
                </c:pt>
                <c:pt idx="7">
                  <c:v>2393.3276335127284</c:v>
                </c:pt>
                <c:pt idx="8">
                  <c:v>2272.8924113495123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FA0-4513-91EA-971E81159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'Ceny_2015-2024_kraj'!$A$7</c15:sqref>
                        </c15:formulaRef>
                      </c:ext>
                    </c:extLst>
                    <c:strCache>
                      <c:ptCount val="1"/>
                      <c:pt idx="0">
                        <c:v>2018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006600"/>
                    </a:solidFill>
                    <a:ln>
                      <a:solidFill>
                        <a:srgbClr val="006600"/>
                      </a:solidFill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1.3269692196948112E-2"/>
                        <c:y val="3.121820827672914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5E6A-46B6-9A5E-CF082DD10C60}"/>
                      </c:ext>
                    </c:extLst>
                  </c:dLbl>
                  <c:dLbl>
                    <c:idx val="1"/>
                    <c:layout>
                      <c:manualLayout>
                        <c:x val="-2.2364449542288715E-2"/>
                        <c:y val="3.105395745129848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5E6A-46B6-9A5E-CF082DD10C60}"/>
                      </c:ext>
                    </c:extLst>
                  </c:dLbl>
                  <c:dLbl>
                    <c:idx val="2"/>
                    <c:layout>
                      <c:manualLayout>
                        <c:x val="-2.7813993915688801E-2"/>
                        <c:y val="-3.267973856209156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5E6A-46B6-9A5E-CF082DD10C60}"/>
                      </c:ext>
                    </c:extLst>
                  </c:dLbl>
                  <c:dLbl>
                    <c:idx val="3"/>
                    <c:layout>
                      <c:manualLayout>
                        <c:x val="-3.4928493262364871E-2"/>
                        <c:y val="-3.371183089012504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5E6A-46B6-9A5E-CF082DD10C60}"/>
                      </c:ext>
                    </c:extLst>
                  </c:dLbl>
                  <c:dLbl>
                    <c:idx val="4"/>
                    <c:layout>
                      <c:manualLayout>
                        <c:x val="-3.6505821387711156E-2"/>
                        <c:y val="-3.594771241830069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5E6A-46B6-9A5E-CF082DD10C60}"/>
                      </c:ext>
                    </c:extLst>
                  </c:dLbl>
                  <c:dLbl>
                    <c:idx val="5"/>
                    <c:layout>
                      <c:manualLayout>
                        <c:x val="-3.6344901331777972E-2"/>
                        <c:y val="-3.5947712418300706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5-5E6A-46B6-9A5E-CF082DD10C60}"/>
                      </c:ext>
                    </c:extLst>
                  </c:dLbl>
                  <c:dLbl>
                    <c:idx val="6"/>
                    <c:layout>
                      <c:manualLayout>
                        <c:x val="-3.8607480667798136E-2"/>
                        <c:y val="-3.424576953006510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6-5E6A-46B6-9A5E-CF082DD10C60}"/>
                      </c:ext>
                    </c:extLst>
                  </c:dLbl>
                  <c:dLbl>
                    <c:idx val="7"/>
                    <c:layout>
                      <c:manualLayout>
                        <c:x val="-3.6774945054989815E-2"/>
                        <c:y val="-3.389159269664147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7-5E6A-46B6-9A5E-CF082DD10C60}"/>
                      </c:ext>
                    </c:extLst>
                  </c:dLbl>
                  <c:dLbl>
                    <c:idx val="8"/>
                    <c:layout>
                      <c:manualLayout>
                        <c:x val="-2.7331137069625169E-2"/>
                        <c:y val="-3.732374698997405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8-5E6A-46B6-9A5E-CF082DD10C60}"/>
                      </c:ext>
                    </c:extLst>
                  </c:dLbl>
                  <c:dLbl>
                    <c:idx val="9"/>
                    <c:layout>
                      <c:manualLayout>
                        <c:x val="-4.49814012490889E-2"/>
                        <c:y val="-4.403162406602578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9-5E6A-46B6-9A5E-CF082DD10C60}"/>
                      </c:ext>
                    </c:extLst>
                  </c:dLbl>
                  <c:dLbl>
                    <c:idx val="10"/>
                    <c:layout>
                      <c:manualLayout>
                        <c:x val="-4.0181265836499849E-2"/>
                        <c:y val="-2.325345010265676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A-5E6A-46B6-9A5E-CF082DD10C60}"/>
                      </c:ext>
                    </c:extLst>
                  </c:dLbl>
                  <c:dLbl>
                    <c:idx val="11"/>
                    <c:layout>
                      <c:manualLayout>
                        <c:x val="-2.3447006004823068E-2"/>
                        <c:y val="3.43219157906768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B-5E6A-46B6-9A5E-CF082DD10C60}"/>
                      </c:ext>
                    </c:extLst>
                  </c:dLbl>
                  <c:spPr>
                    <a:solidFill>
                      <a:schemeClr val="bg1"/>
                    </a:solidFill>
                    <a:ln>
                      <a:noFill/>
                    </a:ln>
                    <a:effectLst/>
                  </c:spPr>
                  <c:txPr>
                    <a:bodyPr/>
                    <a:lstStyle/>
                    <a:p>
                      <a:pPr>
                        <a:defRPr sz="800" b="0" baseline="0">
                          <a:solidFill>
                            <a:srgbClr val="006600"/>
                          </a:solidFill>
                          <a:latin typeface="Times New Roman" panose="02020603050405020304" pitchFamily="18" charset="0"/>
                        </a:defRPr>
                      </a:pPr>
                      <a:endParaRPr lang="pl-PL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'Ceny_2015-2024_kraj'!$B$3:$M$3</c15:sqref>
                        </c15:formulaRef>
                      </c:ext>
                    </c:extLst>
                    <c:strCache>
                      <c:ptCount val="12"/>
                      <c:pt idx="0">
                        <c:v>styczeń</c:v>
                      </c:pt>
                      <c:pt idx="1">
                        <c:v>luty</c:v>
                      </c:pt>
                      <c:pt idx="2">
                        <c:v>marzec</c:v>
                      </c:pt>
                      <c:pt idx="3">
                        <c:v>kwiecień</c:v>
                      </c:pt>
                      <c:pt idx="4">
                        <c:v>maj</c:v>
                      </c:pt>
                      <c:pt idx="5">
                        <c:v>czerwiec</c:v>
                      </c:pt>
                      <c:pt idx="6">
                        <c:v>lipiec</c:v>
                      </c:pt>
                      <c:pt idx="7">
                        <c:v>sierpień</c:v>
                      </c:pt>
                      <c:pt idx="8">
                        <c:v>wrzesień</c:v>
                      </c:pt>
                      <c:pt idx="9">
                        <c:v>październik</c:v>
                      </c:pt>
                      <c:pt idx="10">
                        <c:v>listopad</c:v>
                      </c:pt>
                      <c:pt idx="11">
                        <c:v>grudzień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'Ceny_2015-2024_kraj'!$B$7:$M$7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1498.886</c:v>
                      </c:pt>
                      <c:pt idx="1">
                        <c:v>1456.146</c:v>
                      </c:pt>
                      <c:pt idx="2">
                        <c:v>1427.9939999999999</c:v>
                      </c:pt>
                      <c:pt idx="3">
                        <c:v>1337.194</c:v>
                      </c:pt>
                      <c:pt idx="4">
                        <c:v>1306.184</c:v>
                      </c:pt>
                      <c:pt idx="5">
                        <c:v>1272.0070000000001</c:v>
                      </c:pt>
                      <c:pt idx="6">
                        <c:v>1368.6679999999999</c:v>
                      </c:pt>
                      <c:pt idx="7">
                        <c:v>1557.184</c:v>
                      </c:pt>
                      <c:pt idx="8">
                        <c:v>1505.537</c:v>
                      </c:pt>
                      <c:pt idx="9">
                        <c:v>1421.4549999999999</c:v>
                      </c:pt>
                      <c:pt idx="10">
                        <c:v>1575.442</c:v>
                      </c:pt>
                      <c:pt idx="11">
                        <c:v>1705.9159999999999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C-5E6A-46B6-9A5E-CF082DD10C60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'Ceny_2015-2024_kraj'!$A$8</c15:sqref>
                        </c15:formulaRef>
                      </c:ext>
                    </c:extLst>
                    <c:strCache>
                      <c:ptCount val="1"/>
                      <c:pt idx="0">
                        <c:v>2019</c:v>
                      </c:pt>
                    </c:strCache>
                  </c:strRef>
                </c:tx>
                <c:spPr>
                  <a:ln>
                    <a:solidFill>
                      <a:schemeClr val="bg1">
                        <a:lumMod val="50000"/>
                      </a:schemeClr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30000"/>
                      </a:prstClr>
                    </a:outerShdw>
                  </a:effectLst>
                </c:spPr>
                <c:marker>
                  <c:symbol val="triangle"/>
                  <c:size val="6"/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solidFill>
                        <a:schemeClr val="bg1">
                          <a:lumMod val="6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</c:spPr>
                </c:marker>
                <c:dLbls>
                  <c:dLbl>
                    <c:idx val="1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CFA0-4513-91EA-971E81159686}"/>
                      </c:ext>
                    </c:extLst>
                  </c:dLbl>
                  <c:dLbl>
                    <c:idx val="2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48A6-45C9-BBDE-9C3D1724837D}"/>
                      </c:ext>
                    </c:extLst>
                  </c:dLbl>
                  <c:dLbl>
                    <c:idx val="3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4-2D3B-48E3-86BA-454346DDDC52}"/>
                      </c:ext>
                    </c:extLst>
                  </c:dLbl>
                  <c:dLbl>
                    <c:idx val="5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48A6-45C9-BBDE-9C3D1724837D}"/>
                      </c:ext>
                    </c:extLst>
                  </c:dLbl>
                  <c:dLbl>
                    <c:idx val="8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A6B3-4366-AC59-EC82BF58CFE1}"/>
                      </c:ext>
                    </c:extLst>
                  </c:dLbl>
                  <c:dLbl>
                    <c:idx val="11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3-2D3B-48E3-86BA-454346DDDC52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b="1">
                          <a:solidFill>
                            <a:schemeClr val="accent4">
                              <a:lumMod val="75000"/>
                            </a:schemeClr>
                          </a:solidFill>
                        </a:defRPr>
                      </a:pPr>
                      <a:endParaRPr lang="pl-PL"/>
                    </a:p>
                  </c:txPr>
                  <c:dLblPos val="b"/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'Ceny_2015-2024_kraj'!$B$3:$M$3</c15:sqref>
                        </c15:formulaRef>
                      </c:ext>
                    </c:extLst>
                    <c:strCache>
                      <c:ptCount val="12"/>
                      <c:pt idx="0">
                        <c:v>styczeń</c:v>
                      </c:pt>
                      <c:pt idx="1">
                        <c:v>luty</c:v>
                      </c:pt>
                      <c:pt idx="2">
                        <c:v>marzec</c:v>
                      </c:pt>
                      <c:pt idx="3">
                        <c:v>kwiecień</c:v>
                      </c:pt>
                      <c:pt idx="4">
                        <c:v>maj</c:v>
                      </c:pt>
                      <c:pt idx="5">
                        <c:v>czerwiec</c:v>
                      </c:pt>
                      <c:pt idx="6">
                        <c:v>lipiec</c:v>
                      </c:pt>
                      <c:pt idx="7">
                        <c:v>sierpień</c:v>
                      </c:pt>
                      <c:pt idx="8">
                        <c:v>wrzesień</c:v>
                      </c:pt>
                      <c:pt idx="9">
                        <c:v>październik</c:v>
                      </c:pt>
                      <c:pt idx="10">
                        <c:v>listopad</c:v>
                      </c:pt>
                      <c:pt idx="11">
                        <c:v>grudzień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'Ceny_2015-2024_kraj'!$B$8:$M$8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1727.9690000000001</c:v>
                      </c:pt>
                      <c:pt idx="1">
                        <c:v>1634.38</c:v>
                      </c:pt>
                      <c:pt idx="2">
                        <c:v>1702.1179999999999</c:v>
                      </c:pt>
                      <c:pt idx="3">
                        <c:v>1715.7460000000001</c:v>
                      </c:pt>
                      <c:pt idx="4">
                        <c:v>1817.049</c:v>
                      </c:pt>
                      <c:pt idx="5">
                        <c:v>1818.1389999999999</c:v>
                      </c:pt>
                      <c:pt idx="6">
                        <c:v>1879.5029999999999</c:v>
                      </c:pt>
                      <c:pt idx="7">
                        <c:v>1835.8679999999999</c:v>
                      </c:pt>
                      <c:pt idx="8">
                        <c:v>1779.059</c:v>
                      </c:pt>
                      <c:pt idx="9">
                        <c:v>1808.7149999999999</c:v>
                      </c:pt>
                      <c:pt idx="10">
                        <c:v>1846.806</c:v>
                      </c:pt>
                      <c:pt idx="11">
                        <c:v>1821.9970000000001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5E6A-46B6-9A5E-CF082DD10C60}"/>
                  </c:ext>
                </c:extLst>
              </c15:ser>
            </c15:filteredLineSeries>
          </c:ext>
        </c:extLst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48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0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0">
                    <a:latin typeface="+mn-lt"/>
                    <a:cs typeface="Times New Roman" panose="02020603050405020304" pitchFamily="18" charset="0"/>
                  </a:rPr>
                  <a:t>[zł/t]</a:t>
                </a:r>
              </a:p>
            </c:rich>
          </c:tx>
          <c:layout>
            <c:manualLayout>
              <c:xMode val="edge"/>
              <c:yMode val="edge"/>
              <c:x val="3.2737735548351334E-2"/>
              <c:y val="9.210707957987664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092546471343985"/>
          <c:y val="0.9321356697205716"/>
          <c:w val="0.45747581559510964"/>
          <c:h val="3.810882936115397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 b="1">
                <a:solidFill>
                  <a:sysClr val="windowText" lastClr="000000"/>
                </a:solidFill>
                <a:latin typeface="+mn-lt"/>
              </a:rPr>
              <a:t>Wielkość sprzedaży cukru 
w latach 2020 - 2024 (na rynku krajowym)</a:t>
            </a:r>
          </a:p>
        </c:rich>
      </c:tx>
      <c:layout>
        <c:manualLayout>
          <c:xMode val="edge"/>
          <c:yMode val="edge"/>
          <c:x val="0.22125690288713906"/>
          <c:y val="2.26823221369355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'Obroty_2015-2024_kraj'!$M$3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'Obroty_2015-2024_kraj'!$A$4:$A$15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'Obroty_2015-2024_kraj'!$M$4:$M$15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  <c:pt idx="10">
                  <c:v>161724.70000000001</c:v>
                </c:pt>
                <c:pt idx="11">
                  <c:v>132594.64000000001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'Obroty_2015-2024_kraj'!$N$3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'Obroty_2015-2024_kraj'!$A$4:$A$15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'Obroty_2015-2024_kraj'!$N$4:$N$15</c:f>
              <c:numCache>
                <c:formatCode>#,##0</c:formatCode>
                <c:ptCount val="12"/>
                <c:pt idx="0">
                  <c:v>110331.20999999999</c:v>
                </c:pt>
                <c:pt idx="1">
                  <c:v>104835.03</c:v>
                </c:pt>
                <c:pt idx="2">
                  <c:v>133538.12</c:v>
                </c:pt>
                <c:pt idx="3">
                  <c:v>110198.70999999999</c:v>
                </c:pt>
                <c:pt idx="4">
                  <c:v>113196.51999999999</c:v>
                </c:pt>
                <c:pt idx="5">
                  <c:v>130080.48000000001</c:v>
                </c:pt>
                <c:pt idx="6">
                  <c:v>138412.45000000001</c:v>
                </c:pt>
                <c:pt idx="7">
                  <c:v>136277.82</c:v>
                </c:pt>
                <c:pt idx="8">
                  <c:v>132720.79999999999</c:v>
                </c:pt>
                <c:pt idx="9">
                  <c:v>131333.60999999999</c:v>
                </c:pt>
                <c:pt idx="10">
                  <c:v>135553.82</c:v>
                </c:pt>
                <c:pt idx="11">
                  <c:v>124038.22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'Obroty_2015-2024_kraj'!$O$3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'Obroty_2015-2024_kraj'!$A$4:$A$15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'Obroty_2015-2024_kraj'!$O$4:$O$15</c:f>
              <c:numCache>
                <c:formatCode>#,##0</c:formatCode>
                <c:ptCount val="12"/>
                <c:pt idx="0">
                  <c:v>102800.31</c:v>
                </c:pt>
                <c:pt idx="1">
                  <c:v>108233.08</c:v>
                </c:pt>
                <c:pt idx="2">
                  <c:v>163750.38</c:v>
                </c:pt>
                <c:pt idx="3">
                  <c:v>123873</c:v>
                </c:pt>
                <c:pt idx="4">
                  <c:v>122142.13</c:v>
                </c:pt>
                <c:pt idx="5">
                  <c:v>137170.01</c:v>
                </c:pt>
                <c:pt idx="6">
                  <c:v>148043.75</c:v>
                </c:pt>
                <c:pt idx="7">
                  <c:v>144319.16999999998</c:v>
                </c:pt>
                <c:pt idx="8">
                  <c:v>134679.02000000002</c:v>
                </c:pt>
                <c:pt idx="9">
                  <c:v>116729.78</c:v>
                </c:pt>
                <c:pt idx="10">
                  <c:v>115801.66</c:v>
                </c:pt>
                <c:pt idx="11">
                  <c:v>108694.43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ser>
          <c:idx val="3"/>
          <c:order val="3"/>
          <c:tx>
            <c:strRef>
              <c:f>'Obroty_2015-2024_kraj'!$P$3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'Obroty_2015-2024_kraj'!$A$4:$A$15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'Obroty_2015-2024_kraj'!$P$4:$P$15</c:f>
              <c:numCache>
                <c:formatCode>#,##0</c:formatCode>
                <c:ptCount val="12"/>
                <c:pt idx="0">
                  <c:v>104222.23999999999</c:v>
                </c:pt>
                <c:pt idx="1">
                  <c:v>99691.760000000009</c:v>
                </c:pt>
                <c:pt idx="2">
                  <c:v>123741.07999999999</c:v>
                </c:pt>
                <c:pt idx="3">
                  <c:v>105661.37</c:v>
                </c:pt>
                <c:pt idx="4">
                  <c:v>119516.42000000001</c:v>
                </c:pt>
                <c:pt idx="5">
                  <c:v>124670.65</c:v>
                </c:pt>
                <c:pt idx="6">
                  <c:v>129999.5</c:v>
                </c:pt>
                <c:pt idx="7">
                  <c:v>124482.25</c:v>
                </c:pt>
                <c:pt idx="8">
                  <c:v>131868.13</c:v>
                </c:pt>
                <c:pt idx="9">
                  <c:v>125125.79</c:v>
                </c:pt>
                <c:pt idx="10">
                  <c:v>126132.39</c:v>
                </c:pt>
                <c:pt idx="11">
                  <c:v>105223.15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4-4C59-8BC6-1EC784C36F7F}"/>
            </c:ext>
          </c:extLst>
        </c:ser>
        <c:ser>
          <c:idx val="4"/>
          <c:order val="4"/>
          <c:tx>
            <c:strRef>
              <c:f>'Obroty_2015-2024_kraj'!$Q$3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'Obroty_2015-2024_kraj'!$A$4:$A$15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'Obroty_2015-2024_kraj'!$Q$4:$Q$15</c:f>
              <c:numCache>
                <c:formatCode>#,##0</c:formatCode>
                <c:ptCount val="12"/>
                <c:pt idx="0">
                  <c:v>119114.11</c:v>
                </c:pt>
                <c:pt idx="1">
                  <c:v>114129.72</c:v>
                </c:pt>
                <c:pt idx="2">
                  <c:v>124038.45999999999</c:v>
                </c:pt>
                <c:pt idx="3">
                  <c:v>123080.83</c:v>
                </c:pt>
                <c:pt idx="4">
                  <c:v>113945.08</c:v>
                </c:pt>
                <c:pt idx="5">
                  <c:v>145329.18</c:v>
                </c:pt>
                <c:pt idx="6">
                  <c:v>138085.38</c:v>
                </c:pt>
                <c:pt idx="7">
                  <c:v>141372.75</c:v>
                </c:pt>
                <c:pt idx="8">
                  <c:v>131551.16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EF-4A1C-B571-00B159275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>
                    <a:solidFill>
                      <a:sysClr val="windowText" lastClr="000000"/>
                    </a:solidFill>
                  </a:rPr>
                  <a:t>[t]</a:t>
                </a:r>
              </a:p>
            </c:rich>
          </c:tx>
          <c:layout>
            <c:manualLayout>
              <c:xMode val="edge"/>
              <c:yMode val="edge"/>
              <c:x val="3.7739976124465301E-2"/>
              <c:y val="6.607508211371279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png@01D8FD9C.F41DAA6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6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6353</xdr:colOff>
      <xdr:row>14</xdr:row>
      <xdr:rowOff>142875</xdr:rowOff>
    </xdr:from>
    <xdr:to>
      <xdr:col>13</xdr:col>
      <xdr:colOff>438151</xdr:colOff>
      <xdr:row>45</xdr:row>
      <xdr:rowOff>66675</xdr:rowOff>
    </xdr:to>
    <xdr:graphicFrame macro="">
      <xdr:nvGraphicFramePr>
        <xdr:cNvPr id="1071" name="Wykres 1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152400</xdr:colOff>
      <xdr:row>16</xdr:row>
      <xdr:rowOff>76199</xdr:rowOff>
    </xdr:from>
    <xdr:to>
      <xdr:col>18</xdr:col>
      <xdr:colOff>324971</xdr:colOff>
      <xdr:row>38</xdr:row>
      <xdr:rowOff>41461</xdr:rowOff>
    </xdr:to>
    <xdr:graphicFrame macro="">
      <xdr:nvGraphicFramePr>
        <xdr:cNvPr id="2101" name="Wykres 6">
          <a:extLst>
            <a:ext uri="{FF2B5EF4-FFF2-40B4-BE49-F238E27FC236}">
              <a16:creationId xmlns:a16="http://schemas.microsoft.com/office/drawing/2014/main" id="{00000000-0008-0000-0300-000035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</xdr:colOff>
      <xdr:row>1</xdr:row>
      <xdr:rowOff>285750</xdr:rowOff>
    </xdr:from>
    <xdr:to>
      <xdr:col>18</xdr:col>
      <xdr:colOff>167640</xdr:colOff>
      <xdr:row>23</xdr:row>
      <xdr:rowOff>113215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00800" y="600075"/>
          <a:ext cx="8797290" cy="506621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2%20Cukier/2%20Cukier%20Zakupy%20-%20DETAL%20i%20przetw&#243;rstwo%20i%20NON%20FOOD/Cukier%20-%20ceny%20detal%20baza%20i%20przetw&#243;rstw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y_zakupu sieci handlowe"/>
      <sheetName val="Wykres 2022-2024 sieci"/>
      <sheetName val="Zakup i obroty przetwórstwo"/>
      <sheetName val="Arkusz1"/>
    </sheetNames>
    <sheetDataSet>
      <sheetData sheetId="0"/>
      <sheetData sheetId="1">
        <row r="1">
          <cell r="C1" t="str">
            <v>Cena [zł/tonę]</v>
          </cell>
        </row>
        <row r="2">
          <cell r="A2">
            <v>2021</v>
          </cell>
          <cell r="C2">
            <v>1846.325</v>
          </cell>
        </row>
        <row r="3">
          <cell r="C3">
            <v>1851.13</v>
          </cell>
        </row>
        <row r="4">
          <cell r="C4">
            <v>1837.2719999999999</v>
          </cell>
        </row>
        <row r="5">
          <cell r="C5">
            <v>1868.1510000000001</v>
          </cell>
        </row>
        <row r="6">
          <cell r="C6">
            <v>1909.9280000000001</v>
          </cell>
        </row>
        <row r="7">
          <cell r="C7">
            <v>2265.9140000000002</v>
          </cell>
        </row>
        <row r="8">
          <cell r="C8">
            <v>2266.9499999999998</v>
          </cell>
        </row>
        <row r="9">
          <cell r="C9">
            <v>2284.098</v>
          </cell>
        </row>
        <row r="10">
          <cell r="A10">
            <v>2022</v>
          </cell>
          <cell r="C10">
            <v>2291.9450000000002</v>
          </cell>
        </row>
        <row r="11">
          <cell r="C11">
            <v>2292.9679999999998</v>
          </cell>
        </row>
        <row r="12">
          <cell r="C12">
            <v>2315.5880000000002</v>
          </cell>
        </row>
        <row r="13">
          <cell r="C13">
            <v>2316.3339999999998</v>
          </cell>
        </row>
        <row r="14">
          <cell r="C14">
            <v>2595.8139999999999</v>
          </cell>
        </row>
        <row r="15">
          <cell r="C15">
            <v>2419.3119999999999</v>
          </cell>
        </row>
        <row r="16">
          <cell r="C16">
            <v>2842.02</v>
          </cell>
        </row>
        <row r="17">
          <cell r="C17">
            <v>2941.7489999999998</v>
          </cell>
        </row>
        <row r="18">
          <cell r="C18">
            <v>3643.3580000000002</v>
          </cell>
        </row>
        <row r="19">
          <cell r="C19">
            <v>4003.1</v>
          </cell>
        </row>
        <row r="20">
          <cell r="C20">
            <v>4376.0709999999999</v>
          </cell>
        </row>
        <row r="21">
          <cell r="C21">
            <v>4412.9390000000003</v>
          </cell>
        </row>
        <row r="22">
          <cell r="A22">
            <v>2023</v>
          </cell>
          <cell r="B22" t="str">
            <v>styczeń</v>
          </cell>
          <cell r="C22">
            <v>4843.4960000000001</v>
          </cell>
        </row>
        <row r="23">
          <cell r="B23" t="str">
            <v>luty</v>
          </cell>
          <cell r="C23">
            <v>4712.5339999999997</v>
          </cell>
        </row>
        <row r="24">
          <cell r="B24" t="str">
            <v>marzec</v>
          </cell>
          <cell r="C24">
            <v>4736.348</v>
          </cell>
        </row>
        <row r="25">
          <cell r="B25" t="str">
            <v>kwiecień</v>
          </cell>
          <cell r="C25">
            <v>4823.8710000000001</v>
          </cell>
        </row>
        <row r="26">
          <cell r="B26" t="str">
            <v>maj</v>
          </cell>
          <cell r="C26">
            <v>4836.1229999999996</v>
          </cell>
        </row>
        <row r="27">
          <cell r="B27" t="str">
            <v>czerwiec</v>
          </cell>
          <cell r="C27">
            <v>4753.7430000000004</v>
          </cell>
        </row>
        <row r="28">
          <cell r="B28" t="str">
            <v>lipiec</v>
          </cell>
          <cell r="C28">
            <v>4752.7169999999996</v>
          </cell>
        </row>
        <row r="29">
          <cell r="B29" t="str">
            <v>sierpień</v>
          </cell>
          <cell r="C29">
            <v>4683.558</v>
          </cell>
        </row>
        <row r="30">
          <cell r="B30" t="str">
            <v>wrzesień</v>
          </cell>
          <cell r="C30">
            <v>4636.1469999999999</v>
          </cell>
        </row>
        <row r="31">
          <cell r="B31" t="str">
            <v>październik</v>
          </cell>
          <cell r="C31">
            <v>3966.1680000000001</v>
          </cell>
        </row>
        <row r="32">
          <cell r="B32" t="str">
            <v>listopad</v>
          </cell>
          <cell r="C32">
            <v>3792.7869999999998</v>
          </cell>
        </row>
        <row r="33">
          <cell r="B33" t="str">
            <v>grudzień</v>
          </cell>
          <cell r="C33">
            <v>3812.1419999999998</v>
          </cell>
        </row>
        <row r="34">
          <cell r="A34">
            <v>2024</v>
          </cell>
          <cell r="C34">
            <v>3465.92</v>
          </cell>
        </row>
        <row r="35">
          <cell r="C35">
            <v>3379.8409999999999</v>
          </cell>
        </row>
        <row r="36">
          <cell r="C36">
            <v>3272.598</v>
          </cell>
        </row>
        <row r="37">
          <cell r="C37">
            <v>3066.4830000000002</v>
          </cell>
        </row>
        <row r="38">
          <cell r="C38">
            <v>3023.5160000000001</v>
          </cell>
        </row>
        <row r="39">
          <cell r="C39">
            <v>2908.6</v>
          </cell>
        </row>
        <row r="40">
          <cell r="C40">
            <v>2645.386</v>
          </cell>
        </row>
        <row r="41">
          <cell r="C41">
            <v>2448.08</v>
          </cell>
        </row>
        <row r="42">
          <cell r="C42">
            <v>2289.2329605929885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B1:AJ43"/>
  <sheetViews>
    <sheetView showGridLines="0" tabSelected="1" workbookViewId="0">
      <selection activeCell="B38" sqref="B38"/>
    </sheetView>
  </sheetViews>
  <sheetFormatPr defaultColWidth="9.140625" defaultRowHeight="12.75"/>
  <cols>
    <col min="1" max="1" width="7.85546875" style="111" customWidth="1"/>
    <col min="2" max="2" width="19.28515625" style="111" customWidth="1"/>
    <col min="3" max="3" width="18.7109375" style="111" customWidth="1"/>
    <col min="4" max="4" width="21" style="111" customWidth="1"/>
    <col min="5" max="5" width="9.140625" style="111"/>
    <col min="6" max="6" width="13.42578125" style="111" customWidth="1"/>
    <col min="7" max="7" width="11.28515625" style="111" customWidth="1"/>
    <col min="8" max="16384" width="9.140625" style="111"/>
  </cols>
  <sheetData>
    <row r="1" spans="2:36" ht="8.25" customHeight="1">
      <c r="B1" s="143"/>
      <c r="C1" s="143"/>
      <c r="D1" s="143"/>
      <c r="E1" s="144"/>
      <c r="F1" s="144"/>
      <c r="G1" s="144"/>
      <c r="L1" s="112"/>
      <c r="M1" s="112"/>
      <c r="N1" s="112"/>
      <c r="O1" s="112"/>
      <c r="P1" s="112"/>
      <c r="Q1" s="112"/>
      <c r="R1" s="112"/>
      <c r="S1" s="112"/>
      <c r="T1" s="112"/>
    </row>
    <row r="2" spans="2:36" ht="15.75">
      <c r="B2" s="143"/>
      <c r="C2" s="143"/>
      <c r="D2" s="145" t="s">
        <v>69</v>
      </c>
      <c r="E2" s="144"/>
      <c r="F2" s="144"/>
      <c r="G2" s="144"/>
      <c r="L2" s="112"/>
      <c r="M2" s="112"/>
      <c r="N2" s="112"/>
      <c r="O2" s="112"/>
      <c r="P2" s="112"/>
      <c r="Q2" s="112"/>
      <c r="R2" s="112"/>
      <c r="S2" s="112"/>
      <c r="T2" s="112"/>
      <c r="AI2" s="113"/>
      <c r="AJ2" s="113"/>
    </row>
    <row r="3" spans="2:36" ht="17.25" customHeight="1">
      <c r="B3" s="143"/>
      <c r="C3" s="143"/>
      <c r="D3" s="145" t="s">
        <v>82</v>
      </c>
      <c r="E3" s="143"/>
      <c r="F3" s="144"/>
      <c r="G3" s="144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AI3" s="113"/>
      <c r="AJ3" s="113"/>
    </row>
    <row r="4" spans="2:36" ht="15.75">
      <c r="B4" s="144"/>
      <c r="C4" s="144"/>
      <c r="D4" s="146" t="s">
        <v>70</v>
      </c>
      <c r="E4" s="144"/>
      <c r="F4" s="144"/>
      <c r="G4" s="144"/>
      <c r="H4" s="115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</row>
    <row r="5" spans="2:36" ht="15.75">
      <c r="B5" s="114"/>
      <c r="C5" s="114"/>
      <c r="D5" s="114"/>
      <c r="E5" s="114"/>
      <c r="F5" s="114"/>
      <c r="G5" s="114"/>
      <c r="H5" s="115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</row>
    <row r="6" spans="2:36" ht="18" customHeight="1">
      <c r="B6" s="116" t="s">
        <v>0</v>
      </c>
      <c r="C6" s="112"/>
      <c r="D6" s="112"/>
      <c r="E6" s="112"/>
      <c r="F6" s="112"/>
      <c r="G6" s="114"/>
      <c r="H6" s="115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</row>
    <row r="7" spans="2:36" ht="16.5" customHeight="1">
      <c r="B7" s="112"/>
      <c r="C7" s="112"/>
      <c r="D7" s="112"/>
      <c r="E7" s="112"/>
      <c r="F7" s="112"/>
      <c r="G7" s="114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</row>
    <row r="8" spans="2:36" ht="18.75" customHeight="1">
      <c r="B8" s="112"/>
      <c r="C8" s="112"/>
      <c r="D8" s="112"/>
      <c r="E8" s="112"/>
      <c r="F8" s="112"/>
      <c r="G8" s="114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</row>
    <row r="9" spans="2:36" s="110" customFormat="1" ht="33" customHeight="1">
      <c r="B9" s="133" t="s">
        <v>64</v>
      </c>
      <c r="C9" s="117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</row>
    <row r="10" spans="2:36" s="110" customFormat="1" ht="23.25" customHeight="1">
      <c r="B10" s="118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</row>
    <row r="11" spans="2:36">
      <c r="B11" s="112"/>
      <c r="C11" s="112"/>
      <c r="D11" s="112"/>
      <c r="E11" s="112"/>
      <c r="F11" s="112"/>
      <c r="G11" s="114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</row>
    <row r="12" spans="2:36" ht="23.25">
      <c r="B12" s="119" t="s">
        <v>96</v>
      </c>
      <c r="C12" s="15"/>
      <c r="D12" s="120"/>
      <c r="E12" s="227" t="s">
        <v>97</v>
      </c>
      <c r="F12" s="227"/>
      <c r="G12" s="227"/>
      <c r="Q12" s="112"/>
      <c r="R12" s="112"/>
      <c r="S12" s="112"/>
      <c r="T12" s="112"/>
    </row>
    <row r="13" spans="2:36">
      <c r="B13" s="112"/>
      <c r="C13" s="112"/>
      <c r="D13" s="112"/>
      <c r="E13" s="112"/>
      <c r="F13" s="112"/>
      <c r="G13" s="114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</row>
    <row r="14" spans="2:36">
      <c r="B14" s="112"/>
      <c r="C14" s="112"/>
      <c r="D14" s="112"/>
      <c r="E14" s="112"/>
      <c r="F14" s="112"/>
      <c r="G14" s="114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</row>
    <row r="15" spans="2:36" ht="26.25">
      <c r="B15" s="134" t="s">
        <v>98</v>
      </c>
      <c r="C15" s="121"/>
      <c r="D15" s="122"/>
      <c r="E15" s="121"/>
      <c r="F15" s="121"/>
      <c r="G15" s="15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</row>
    <row r="16" spans="2:36" ht="15">
      <c r="B16" s="123"/>
      <c r="C16" s="123"/>
      <c r="D16" s="123"/>
      <c r="E16" s="123"/>
      <c r="F16" s="123"/>
      <c r="G16" s="114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</row>
    <row r="17" spans="2:20" ht="15">
      <c r="B17" s="123" t="s">
        <v>65</v>
      </c>
      <c r="C17" s="123"/>
      <c r="D17" s="123"/>
      <c r="E17" s="123"/>
      <c r="F17" s="123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</row>
    <row r="18" spans="2:20" ht="15">
      <c r="B18" s="123" t="s">
        <v>1</v>
      </c>
      <c r="C18" s="123"/>
      <c r="D18" s="123"/>
      <c r="E18" s="123"/>
      <c r="F18" s="123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</row>
    <row r="19" spans="2:20" ht="15">
      <c r="B19" s="124" t="s">
        <v>61</v>
      </c>
      <c r="C19" s="124"/>
      <c r="D19" s="124"/>
      <c r="E19" s="124"/>
      <c r="F19" s="124"/>
      <c r="G19" s="125"/>
      <c r="H19" s="125"/>
      <c r="I19" s="125"/>
      <c r="J19" s="125"/>
      <c r="K19" s="112"/>
      <c r="L19" s="112"/>
      <c r="M19" s="112"/>
      <c r="N19" s="112"/>
      <c r="O19" s="112"/>
      <c r="P19" s="112"/>
      <c r="Q19" s="112"/>
      <c r="R19" s="112"/>
      <c r="S19" s="112"/>
      <c r="T19" s="112"/>
    </row>
    <row r="20" spans="2:20" ht="15">
      <c r="B20" s="123" t="s">
        <v>2</v>
      </c>
      <c r="C20" s="123"/>
      <c r="D20" s="123"/>
      <c r="E20" s="123"/>
      <c r="F20" s="123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</row>
    <row r="21" spans="2:20" ht="15">
      <c r="B21" s="123" t="s">
        <v>3</v>
      </c>
      <c r="C21" s="123"/>
      <c r="D21" s="123"/>
      <c r="E21" s="123"/>
      <c r="F21" s="123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</row>
    <row r="22" spans="2:20" ht="15">
      <c r="B22" s="123" t="s">
        <v>85</v>
      </c>
      <c r="C22" s="123"/>
      <c r="D22" s="123"/>
      <c r="E22" s="123"/>
      <c r="F22" s="123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</row>
    <row r="23" spans="2:20" ht="15">
      <c r="B23" s="123"/>
      <c r="C23" s="123"/>
      <c r="D23" s="123"/>
      <c r="E23" s="123"/>
      <c r="F23" s="123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</row>
    <row r="24" spans="2:20" ht="15">
      <c r="B24" s="123"/>
      <c r="C24" s="14"/>
      <c r="D24" s="123"/>
      <c r="E24" s="123"/>
      <c r="F24" s="123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</row>
    <row r="25" spans="2:20" ht="15">
      <c r="B25" s="123"/>
      <c r="C25" s="14"/>
      <c r="D25" s="123"/>
      <c r="E25" s="123"/>
      <c r="F25" s="123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</row>
    <row r="26" spans="2:20" ht="15">
      <c r="B26" s="124"/>
      <c r="C26" s="123"/>
      <c r="D26" s="123"/>
      <c r="E26" s="123"/>
      <c r="F26" s="123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</row>
    <row r="27" spans="2:20" ht="15">
      <c r="B27" s="124" t="s">
        <v>62</v>
      </c>
      <c r="C27" s="124" t="s">
        <v>80</v>
      </c>
      <c r="D27" s="124"/>
      <c r="E27" s="124"/>
      <c r="F27" s="124"/>
      <c r="G27" s="125"/>
      <c r="H27" s="125"/>
      <c r="I27" s="125"/>
      <c r="J27" s="125"/>
      <c r="K27" s="112"/>
      <c r="L27" s="112"/>
      <c r="M27" s="112"/>
      <c r="N27" s="112"/>
      <c r="O27" s="112"/>
      <c r="P27" s="112"/>
      <c r="Q27" s="112"/>
      <c r="R27" s="112"/>
      <c r="S27" s="112"/>
      <c r="T27" s="112"/>
    </row>
    <row r="28" spans="2:20" ht="15">
      <c r="B28" s="123" t="s">
        <v>63</v>
      </c>
      <c r="C28" s="142" t="s">
        <v>81</v>
      </c>
      <c r="D28" s="123"/>
      <c r="E28" s="123"/>
      <c r="F28" s="123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</row>
    <row r="29" spans="2:20" ht="15">
      <c r="B29" s="123" t="s">
        <v>84</v>
      </c>
      <c r="C29" s="123" t="s">
        <v>83</v>
      </c>
      <c r="D29" s="123"/>
      <c r="E29" s="123"/>
      <c r="F29" s="123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</row>
    <row r="30" spans="2:20" ht="15">
      <c r="B30" s="123"/>
      <c r="C30" s="123"/>
      <c r="D30" s="123"/>
      <c r="E30" s="123"/>
      <c r="F30" s="123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</row>
    <row r="31" spans="2:20" ht="15">
      <c r="B31" s="126" t="s">
        <v>71</v>
      </c>
      <c r="C31" s="127"/>
      <c r="D31" s="127"/>
      <c r="E31" s="127"/>
      <c r="F31" s="127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12"/>
      <c r="R31" s="112"/>
      <c r="S31" s="112"/>
      <c r="T31" s="112"/>
    </row>
    <row r="32" spans="2:20" ht="15">
      <c r="B32" s="129" t="s">
        <v>72</v>
      </c>
      <c r="C32" s="127"/>
      <c r="D32" s="127"/>
      <c r="E32" s="127"/>
      <c r="F32" s="127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12"/>
      <c r="R32" s="112"/>
      <c r="S32" s="112"/>
      <c r="T32" s="112"/>
    </row>
    <row r="33" spans="2:20" ht="15.75">
      <c r="B33" s="129" t="s">
        <v>73</v>
      </c>
      <c r="C33" s="123"/>
      <c r="D33" s="123"/>
      <c r="E33" s="123"/>
      <c r="F33" s="123"/>
      <c r="G33" s="112"/>
      <c r="H33" s="112"/>
      <c r="I33" s="112"/>
      <c r="J33" s="112"/>
      <c r="K33" s="112"/>
      <c r="L33" s="112"/>
      <c r="M33" s="112"/>
      <c r="N33" s="130"/>
      <c r="O33" s="112"/>
      <c r="P33" s="112"/>
      <c r="Q33" s="112"/>
      <c r="R33" s="112"/>
      <c r="S33" s="112"/>
      <c r="T33" s="112"/>
    </row>
    <row r="34" spans="2:20" ht="15.75">
      <c r="B34" s="123"/>
      <c r="C34" s="123"/>
      <c r="D34" s="123"/>
      <c r="E34" s="123"/>
      <c r="F34" s="123"/>
      <c r="G34" s="112"/>
      <c r="H34" s="112"/>
      <c r="I34" s="112"/>
      <c r="J34" s="112"/>
      <c r="K34" s="112"/>
      <c r="L34" s="112"/>
      <c r="M34" s="112"/>
      <c r="N34" s="130"/>
      <c r="O34" s="112"/>
      <c r="P34" s="112"/>
      <c r="Q34" s="112"/>
      <c r="R34" s="112"/>
      <c r="S34" s="112"/>
      <c r="T34" s="112"/>
    </row>
    <row r="35" spans="2:20" ht="15.75"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30"/>
      <c r="O35" s="112"/>
      <c r="P35" s="112"/>
      <c r="Q35" s="112"/>
      <c r="R35" s="112"/>
      <c r="S35" s="112"/>
      <c r="T35" s="112"/>
    </row>
    <row r="36" spans="2:20" ht="15.75"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30"/>
      <c r="O36" s="112"/>
      <c r="P36" s="112"/>
      <c r="Q36" s="112"/>
      <c r="R36" s="112"/>
      <c r="S36" s="112"/>
      <c r="T36" s="112"/>
    </row>
    <row r="37" spans="2:20" ht="15.75"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N37" s="132"/>
    </row>
    <row r="38" spans="2:20" ht="15.75">
      <c r="B38" s="131"/>
      <c r="C38" s="131"/>
      <c r="D38" s="131"/>
      <c r="E38" s="131"/>
      <c r="F38" s="131"/>
      <c r="G38" s="131"/>
      <c r="H38" s="131"/>
      <c r="I38" s="131"/>
      <c r="J38" s="131"/>
      <c r="K38" s="131"/>
      <c r="N38" s="132"/>
    </row>
    <row r="39" spans="2:20">
      <c r="B39" s="131"/>
      <c r="C39" s="131"/>
      <c r="D39" s="131"/>
      <c r="E39" s="131"/>
      <c r="F39" s="131"/>
      <c r="G39" s="131"/>
      <c r="H39" s="131"/>
      <c r="I39" s="131"/>
      <c r="J39" s="131"/>
      <c r="K39" s="131"/>
    </row>
    <row r="40" spans="2:20">
      <c r="B40" s="131"/>
      <c r="C40" s="131"/>
      <c r="D40" s="131"/>
      <c r="E40" s="131"/>
      <c r="F40" s="131"/>
      <c r="G40" s="131"/>
      <c r="H40" s="131"/>
      <c r="I40" s="131"/>
      <c r="J40" s="131"/>
      <c r="K40" s="131"/>
    </row>
    <row r="41" spans="2:20">
      <c r="B41" s="131"/>
      <c r="C41" s="131"/>
      <c r="D41" s="131"/>
      <c r="E41" s="131"/>
      <c r="F41" s="131"/>
      <c r="G41" s="131"/>
      <c r="H41" s="131"/>
      <c r="I41" s="131"/>
      <c r="J41" s="131"/>
      <c r="K41" s="131"/>
    </row>
    <row r="42" spans="2:20">
      <c r="B42" s="131"/>
      <c r="C42" s="131"/>
      <c r="D42" s="131"/>
      <c r="E42" s="131"/>
      <c r="F42" s="131"/>
      <c r="G42" s="131"/>
      <c r="H42" s="131"/>
      <c r="I42" s="131"/>
      <c r="J42" s="131"/>
      <c r="K42" s="131"/>
    </row>
    <row r="43" spans="2:20">
      <c r="B43" s="131"/>
      <c r="C43" s="131"/>
      <c r="D43" s="131"/>
      <c r="E43" s="131"/>
      <c r="F43" s="131"/>
      <c r="G43" s="131"/>
      <c r="H43" s="131"/>
      <c r="I43" s="131"/>
      <c r="J43" s="131"/>
      <c r="K43" s="131"/>
    </row>
  </sheetData>
  <mergeCells count="1">
    <mergeCell ref="E12:G12"/>
  </mergeCells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59999389629810485"/>
  </sheetPr>
  <dimension ref="A1:K21"/>
  <sheetViews>
    <sheetView showGridLines="0" topLeftCell="A7" zoomScaleNormal="100" workbookViewId="0">
      <selection activeCell="A4" sqref="A4:I11"/>
    </sheetView>
  </sheetViews>
  <sheetFormatPr defaultRowHeight="12.75"/>
  <cols>
    <col min="1" max="1" width="23.85546875" customWidth="1"/>
    <col min="2" max="2" width="12.5703125" customWidth="1"/>
    <col min="3" max="3" width="11.85546875" customWidth="1"/>
    <col min="4" max="4" width="11.85546875" bestFit="1" customWidth="1"/>
    <col min="5" max="5" width="12.7109375" customWidth="1"/>
    <col min="6" max="6" width="12" customWidth="1"/>
    <col min="7" max="7" width="12.28515625" customWidth="1"/>
    <col min="8" max="9" width="11.7109375" customWidth="1"/>
  </cols>
  <sheetData>
    <row r="1" spans="1:11" ht="24.95" customHeight="1">
      <c r="A1" s="16" t="s">
        <v>60</v>
      </c>
    </row>
    <row r="2" spans="1:11" ht="24.95" customHeight="1">
      <c r="B2" s="12"/>
      <c r="C2" s="12"/>
      <c r="D2" s="163"/>
      <c r="E2" s="163"/>
      <c r="F2" s="163"/>
      <c r="G2" s="163"/>
      <c r="H2" s="163"/>
      <c r="I2" s="163"/>
      <c r="J2" s="163"/>
      <c r="K2" s="165"/>
    </row>
    <row r="3" spans="1:11" ht="21.75" thickBot="1">
      <c r="A3" s="17" t="s">
        <v>51</v>
      </c>
      <c r="B3" s="18"/>
      <c r="C3" s="18"/>
      <c r="D3" s="176"/>
      <c r="E3" s="176"/>
      <c r="F3" s="176"/>
      <c r="G3" s="163"/>
      <c r="H3" s="163"/>
      <c r="I3" s="163"/>
      <c r="J3" s="163"/>
      <c r="K3" s="165"/>
    </row>
    <row r="4" spans="1:11" ht="33" customHeight="1" thickBot="1">
      <c r="A4" s="19" t="s">
        <v>56</v>
      </c>
      <c r="B4" s="20" t="s">
        <v>42</v>
      </c>
      <c r="C4" s="21"/>
      <c r="D4" s="189" t="s">
        <v>43</v>
      </c>
      <c r="E4" s="191" t="s">
        <v>44</v>
      </c>
      <c r="F4" s="192"/>
      <c r="G4" s="193" t="s">
        <v>43</v>
      </c>
      <c r="H4" s="194" t="s">
        <v>30</v>
      </c>
      <c r="I4" s="195"/>
      <c r="J4" s="163"/>
      <c r="K4" s="165"/>
    </row>
    <row r="5" spans="1:11" ht="31.5" customHeight="1" thickBot="1">
      <c r="A5" s="135" t="s">
        <v>31</v>
      </c>
      <c r="B5" s="30" t="s">
        <v>99</v>
      </c>
      <c r="C5" s="188" t="s">
        <v>93</v>
      </c>
      <c r="D5" s="190" t="s">
        <v>33</v>
      </c>
      <c r="E5" s="196" t="s">
        <v>99</v>
      </c>
      <c r="F5" s="197" t="s">
        <v>93</v>
      </c>
      <c r="G5" s="190" t="s">
        <v>34</v>
      </c>
      <c r="H5" s="198" t="s">
        <v>100</v>
      </c>
      <c r="I5" s="199" t="s">
        <v>94</v>
      </c>
      <c r="J5" s="163"/>
      <c r="K5" s="165"/>
    </row>
    <row r="6" spans="1:11" ht="23.25" customHeight="1">
      <c r="A6" s="22" t="s">
        <v>32</v>
      </c>
      <c r="B6" s="136"/>
      <c r="C6" s="137"/>
      <c r="D6" s="177"/>
      <c r="E6" s="200"/>
      <c r="F6" s="200"/>
      <c r="G6" s="201"/>
      <c r="H6" s="202"/>
      <c r="I6" s="203"/>
      <c r="J6" s="163"/>
      <c r="K6" s="165"/>
    </row>
    <row r="7" spans="1:11" ht="19.5" customHeight="1" thickBot="1">
      <c r="A7" s="138" t="s">
        <v>35</v>
      </c>
      <c r="B7" s="186">
        <v>2272.8924113495123</v>
      </c>
      <c r="C7" s="173">
        <v>2393.3276335127284</v>
      </c>
      <c r="D7" s="187">
        <f>(B7-C7)/C7*100</f>
        <v>-5.032124330861099</v>
      </c>
      <c r="E7" s="204">
        <v>37514.879999999997</v>
      </c>
      <c r="F7" s="205">
        <v>41454.1</v>
      </c>
      <c r="G7" s="206">
        <f>(E7-F7)/F7*100</f>
        <v>-9.5026064973066635</v>
      </c>
      <c r="H7" s="207">
        <f>E7/$E$11*100</f>
        <v>28.517331204072999</v>
      </c>
      <c r="I7" s="208">
        <v>29.322553320919344</v>
      </c>
      <c r="J7" s="163"/>
      <c r="K7" s="165"/>
    </row>
    <row r="8" spans="1:11" ht="23.25" customHeight="1">
      <c r="A8" s="182" t="s">
        <v>45</v>
      </c>
      <c r="B8" s="178"/>
      <c r="C8" s="178"/>
      <c r="D8" s="179"/>
      <c r="E8" s="209"/>
      <c r="F8" s="209"/>
      <c r="G8" s="210"/>
      <c r="H8" s="211"/>
      <c r="I8" s="223"/>
      <c r="J8" s="163"/>
      <c r="K8" s="165"/>
    </row>
    <row r="9" spans="1:11" ht="17.25" customHeight="1">
      <c r="A9" s="224" t="s">
        <v>46</v>
      </c>
      <c r="B9" s="183">
        <v>2557.6435774472607</v>
      </c>
      <c r="C9" s="184">
        <v>2635.7412552348314</v>
      </c>
      <c r="D9" s="185">
        <f t="shared" ref="D9:D10" si="0">(B9-C9)/C9*100</f>
        <v>-2.9630252071390317</v>
      </c>
      <c r="E9" s="212">
        <v>26844.95</v>
      </c>
      <c r="F9" s="212">
        <v>31011.03</v>
      </c>
      <c r="G9" s="213">
        <f t="shared" ref="G9:G11" si="1">(E9-F9)/F9*100</f>
        <v>-13.434187771254285</v>
      </c>
      <c r="H9" s="214">
        <f t="shared" ref="H9:H10" si="2">E9/$E$11*100</f>
        <v>20.406471520281539</v>
      </c>
      <c r="I9" s="225">
        <v>21.935648843217663</v>
      </c>
      <c r="J9" s="163"/>
      <c r="K9" s="165"/>
    </row>
    <row r="10" spans="1:11" ht="17.25" customHeight="1" thickBot="1">
      <c r="A10" s="180" t="s">
        <v>47</v>
      </c>
      <c r="B10" s="186">
        <v>3017.8401313589061</v>
      </c>
      <c r="C10" s="181">
        <v>3027.3908387211991</v>
      </c>
      <c r="D10" s="187">
        <f t="shared" si="0"/>
        <v>-0.31547652322048098</v>
      </c>
      <c r="E10" s="215">
        <v>67191.33</v>
      </c>
      <c r="F10" s="216">
        <v>68907.62</v>
      </c>
      <c r="G10" s="226">
        <f t="shared" si="1"/>
        <v>-2.4907114771922085</v>
      </c>
      <c r="H10" s="217">
        <f t="shared" si="2"/>
        <v>51.076197275645463</v>
      </c>
      <c r="I10" s="208">
        <v>48.74179783586299</v>
      </c>
      <c r="J10" s="163"/>
      <c r="K10" s="165"/>
    </row>
    <row r="11" spans="1:11" ht="21.95" customHeight="1" thickBot="1">
      <c r="A11" s="139"/>
      <c r="B11" s="139"/>
      <c r="C11" s="139"/>
      <c r="D11" s="140" t="s">
        <v>36</v>
      </c>
      <c r="E11" s="218">
        <f>SUM(E7:E10)</f>
        <v>131551.16</v>
      </c>
      <c r="F11" s="233">
        <f>SUM(F7:F10)</f>
        <v>141372.75</v>
      </c>
      <c r="G11" s="219">
        <f t="shared" si="1"/>
        <v>-6.9473006643783881</v>
      </c>
      <c r="H11" s="220">
        <v>100</v>
      </c>
      <c r="I11" s="221">
        <v>100</v>
      </c>
      <c r="J11" s="163"/>
      <c r="K11" s="165"/>
    </row>
    <row r="12" spans="1:11">
      <c r="A12" s="12"/>
      <c r="B12" s="12"/>
      <c r="C12" s="12"/>
      <c r="D12" s="163"/>
      <c r="E12" s="163"/>
      <c r="F12" s="222"/>
      <c r="G12" s="163"/>
      <c r="H12" s="163"/>
      <c r="I12" s="163"/>
      <c r="J12" s="163"/>
      <c r="K12" s="165"/>
    </row>
    <row r="13" spans="1:11" ht="15.75" customHeight="1">
      <c r="A13" s="23" t="s">
        <v>52</v>
      </c>
      <c r="B13" s="12"/>
      <c r="C13" s="12"/>
      <c r="D13" s="163"/>
      <c r="E13" s="163"/>
      <c r="F13" s="163"/>
      <c r="G13" s="163"/>
      <c r="H13" s="163"/>
      <c r="I13" s="163"/>
      <c r="J13" s="163"/>
      <c r="K13" s="165"/>
    </row>
    <row r="14" spans="1:11" ht="18" customHeight="1">
      <c r="A14" s="12" t="s">
        <v>53</v>
      </c>
      <c r="B14" s="12"/>
      <c r="C14" s="12"/>
      <c r="D14" s="163"/>
      <c r="E14" s="163"/>
      <c r="F14" s="163"/>
      <c r="G14" s="163"/>
      <c r="H14" s="163"/>
      <c r="I14" s="163"/>
      <c r="J14" s="163"/>
      <c r="K14" s="165"/>
    </row>
    <row r="15" spans="1:11">
      <c r="A15" s="12"/>
      <c r="B15" s="12"/>
      <c r="C15" s="12"/>
      <c r="D15" s="163"/>
      <c r="E15" s="163"/>
      <c r="F15" s="163"/>
      <c r="G15" s="163"/>
      <c r="H15" s="163"/>
      <c r="I15" s="163"/>
      <c r="J15" s="163"/>
      <c r="K15" s="165"/>
    </row>
    <row r="16" spans="1:11" ht="15.75">
      <c r="A16" s="24"/>
      <c r="B16" s="12"/>
      <c r="C16" s="12"/>
      <c r="D16" s="163"/>
      <c r="E16" s="163"/>
      <c r="F16" s="163"/>
      <c r="G16" s="163"/>
      <c r="H16" s="163"/>
      <c r="I16" s="163"/>
      <c r="J16" s="163"/>
      <c r="K16" s="165"/>
    </row>
    <row r="17" spans="1:11">
      <c r="A17" s="12"/>
      <c r="B17" s="12"/>
      <c r="C17" s="12"/>
      <c r="D17" s="12"/>
      <c r="E17" s="163"/>
      <c r="F17" s="163"/>
      <c r="G17" s="163"/>
      <c r="H17" s="163"/>
      <c r="I17" s="163"/>
      <c r="J17" s="163"/>
      <c r="K17" s="165"/>
    </row>
    <row r="18" spans="1:11">
      <c r="A18" s="12"/>
      <c r="B18" s="12"/>
      <c r="C18" s="12"/>
      <c r="D18" s="12"/>
      <c r="E18" s="163"/>
      <c r="F18" s="163"/>
      <c r="G18" s="163"/>
      <c r="H18" s="163"/>
      <c r="I18" s="163"/>
      <c r="J18" s="163"/>
      <c r="K18" s="165"/>
    </row>
    <row r="19" spans="1:11">
      <c r="E19" s="165"/>
      <c r="F19" s="165"/>
      <c r="G19" s="165"/>
      <c r="H19" s="165"/>
      <c r="I19" s="165"/>
      <c r="J19" s="165"/>
      <c r="K19" s="165"/>
    </row>
    <row r="20" spans="1:11">
      <c r="E20" s="165"/>
      <c r="F20" s="165"/>
      <c r="G20" s="165"/>
      <c r="H20" s="165"/>
      <c r="I20" s="165"/>
      <c r="J20" s="165"/>
      <c r="K20" s="165"/>
    </row>
    <row r="21" spans="1:11">
      <c r="E21" s="165"/>
      <c r="F21" s="165"/>
      <c r="G21" s="165"/>
      <c r="H21" s="165"/>
      <c r="I21" s="165"/>
      <c r="J21" s="165"/>
      <c r="K21" s="165"/>
    </row>
  </sheetData>
  <phoneticPr fontId="18" type="noConversion"/>
  <conditionalFormatting sqref="D7:D10">
    <cfRule type="cellIs" dxfId="11" priority="5" operator="lessThan">
      <formula>0</formula>
    </cfRule>
    <cfRule type="cellIs" dxfId="10" priority="6" operator="greaterThan">
      <formula>0</formula>
    </cfRule>
  </conditionalFormatting>
  <conditionalFormatting sqref="G7:G11">
    <cfRule type="cellIs" dxfId="9" priority="1" operator="lessThan">
      <formula>0</formula>
    </cfRule>
    <cfRule type="cellIs" dxfId="8" priority="2" operator="greaterThan">
      <formula>0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7" tint="0.59999389629810485"/>
  </sheetPr>
  <dimension ref="A1:P15"/>
  <sheetViews>
    <sheetView showGridLines="0" topLeftCell="A19" zoomScaleNormal="100" workbookViewId="0">
      <selection activeCell="Q26" sqref="Q26"/>
    </sheetView>
  </sheetViews>
  <sheetFormatPr defaultRowHeight="12.75"/>
  <cols>
    <col min="11" max="11" width="11.140625" customWidth="1"/>
  </cols>
  <sheetData>
    <row r="1" spans="1:16" ht="24.95" customHeight="1">
      <c r="A1" s="80" t="s">
        <v>54</v>
      </c>
      <c r="B1" s="13"/>
      <c r="C1" s="13"/>
      <c r="D1" s="13"/>
      <c r="E1" s="13"/>
      <c r="F1" s="13"/>
      <c r="G1" s="13"/>
      <c r="H1" s="13"/>
      <c r="I1" s="12"/>
      <c r="J1" s="12"/>
      <c r="K1" s="12"/>
      <c r="L1" s="12"/>
      <c r="M1" s="12"/>
      <c r="N1" s="12"/>
      <c r="O1" s="12"/>
    </row>
    <row r="2" spans="1:16" ht="24.9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6" ht="15">
      <c r="A3" s="13"/>
      <c r="B3" s="106" t="s">
        <v>4</v>
      </c>
      <c r="C3" s="106" t="s">
        <v>5</v>
      </c>
      <c r="D3" s="106" t="s">
        <v>6</v>
      </c>
      <c r="E3" s="106" t="s">
        <v>7</v>
      </c>
      <c r="F3" s="106" t="s">
        <v>8</v>
      </c>
      <c r="G3" s="106" t="s">
        <v>9</v>
      </c>
      <c r="H3" s="106" t="s">
        <v>10</v>
      </c>
      <c r="I3" s="106" t="s">
        <v>11</v>
      </c>
      <c r="J3" s="106" t="s">
        <v>12</v>
      </c>
      <c r="K3" s="106" t="s">
        <v>13</v>
      </c>
      <c r="L3" s="106" t="s">
        <v>14</v>
      </c>
      <c r="M3" s="106" t="s">
        <v>15</v>
      </c>
      <c r="N3" s="12"/>
      <c r="O3" s="12"/>
    </row>
    <row r="4" spans="1:16" ht="15">
      <c r="A4" s="107">
        <v>2015</v>
      </c>
      <c r="B4" s="94">
        <v>1579</v>
      </c>
      <c r="C4" s="94">
        <v>1694.0129454175417</v>
      </c>
      <c r="D4" s="94">
        <v>1713.4169705831237</v>
      </c>
      <c r="E4" s="94">
        <v>1686</v>
      </c>
      <c r="F4" s="94">
        <v>1653</v>
      </c>
      <c r="G4" s="94">
        <v>1723.3569814185837</v>
      </c>
      <c r="H4" s="94">
        <v>1913</v>
      </c>
      <c r="I4" s="94">
        <v>1968</v>
      </c>
      <c r="J4" s="94">
        <v>2039</v>
      </c>
      <c r="K4" s="94">
        <v>1978</v>
      </c>
      <c r="L4" s="94">
        <v>1949</v>
      </c>
      <c r="M4" s="94">
        <v>1970</v>
      </c>
      <c r="N4" s="12"/>
      <c r="O4" s="12"/>
    </row>
    <row r="5" spans="1:16" ht="15">
      <c r="A5" s="107">
        <v>2016</v>
      </c>
      <c r="B5" s="94">
        <v>2143</v>
      </c>
      <c r="C5" s="94">
        <v>2309.0936282100961</v>
      </c>
      <c r="D5" s="94">
        <v>2300</v>
      </c>
      <c r="E5" s="94">
        <v>2293</v>
      </c>
      <c r="F5" s="94">
        <v>2277</v>
      </c>
      <c r="G5" s="94">
        <v>2285</v>
      </c>
      <c r="H5" s="94">
        <v>2343.9728951467437</v>
      </c>
      <c r="I5" s="94">
        <v>2658.1584526347333</v>
      </c>
      <c r="J5" s="94">
        <v>2659.9340240272659</v>
      </c>
      <c r="K5" s="94">
        <v>2500.3861481870208</v>
      </c>
      <c r="L5" s="94">
        <v>2518.0346548300081</v>
      </c>
      <c r="M5" s="94">
        <v>2536.7836550861139</v>
      </c>
      <c r="N5" s="12"/>
      <c r="O5" s="12"/>
    </row>
    <row r="6" spans="1:16" ht="15">
      <c r="A6" s="107">
        <v>2017</v>
      </c>
      <c r="B6" s="94">
        <v>2554.342962236396</v>
      </c>
      <c r="C6" s="94">
        <v>2506.7033265757009</v>
      </c>
      <c r="D6" s="94">
        <v>2465.689162060633</v>
      </c>
      <c r="E6" s="94">
        <v>2417.0619571805555</v>
      </c>
      <c r="F6" s="94">
        <v>2391.6014611387045</v>
      </c>
      <c r="G6" s="94">
        <v>2379.2232898291368</v>
      </c>
      <c r="H6" s="94">
        <v>2154.5720902905737</v>
      </c>
      <c r="I6" s="94">
        <v>1969.6093815206052</v>
      </c>
      <c r="J6" s="94">
        <v>1942.1874786929909</v>
      </c>
      <c r="K6" s="96">
        <v>1671.1279999999999</v>
      </c>
      <c r="L6" s="96">
        <v>1558.796</v>
      </c>
      <c r="M6" s="96">
        <v>1557.963</v>
      </c>
      <c r="N6" s="12"/>
      <c r="O6" s="12"/>
      <c r="P6" s="6"/>
    </row>
    <row r="7" spans="1:16" ht="15">
      <c r="A7" s="107">
        <v>2018</v>
      </c>
      <c r="B7" s="96">
        <v>1498.886</v>
      </c>
      <c r="C7" s="96">
        <v>1456.146</v>
      </c>
      <c r="D7" s="96">
        <v>1427.9939999999999</v>
      </c>
      <c r="E7" s="96">
        <v>1337.194</v>
      </c>
      <c r="F7" s="96">
        <v>1306.184</v>
      </c>
      <c r="G7" s="96">
        <v>1272.0070000000001</v>
      </c>
      <c r="H7" s="96">
        <v>1368.6679999999999</v>
      </c>
      <c r="I7" s="96">
        <v>1557.184</v>
      </c>
      <c r="J7" s="96">
        <v>1505.537</v>
      </c>
      <c r="K7" s="96">
        <v>1421.4549999999999</v>
      </c>
      <c r="L7" s="96">
        <v>1575.442</v>
      </c>
      <c r="M7" s="96">
        <v>1705.9159999999999</v>
      </c>
      <c r="N7" s="12"/>
      <c r="O7" s="12"/>
      <c r="P7" s="6"/>
    </row>
    <row r="8" spans="1:16" ht="15">
      <c r="A8" s="107">
        <v>2019</v>
      </c>
      <c r="B8" s="96">
        <v>1727.9690000000001</v>
      </c>
      <c r="C8" s="96">
        <v>1634.38</v>
      </c>
      <c r="D8" s="96">
        <v>1702.1179999999999</v>
      </c>
      <c r="E8" s="96">
        <v>1715.7460000000001</v>
      </c>
      <c r="F8" s="96">
        <v>1817.049</v>
      </c>
      <c r="G8" s="96">
        <v>1818.1389999999999</v>
      </c>
      <c r="H8" s="96">
        <v>1879.5029999999999</v>
      </c>
      <c r="I8" s="96">
        <v>1835.8679999999999</v>
      </c>
      <c r="J8" s="96">
        <v>1779.059</v>
      </c>
      <c r="K8" s="96">
        <v>1808.7149999999999</v>
      </c>
      <c r="L8" s="96">
        <v>1846.806</v>
      </c>
      <c r="M8" s="96">
        <v>1821.9970000000001</v>
      </c>
      <c r="N8" s="12"/>
      <c r="O8" s="12"/>
    </row>
    <row r="9" spans="1:16" ht="15">
      <c r="A9" s="107">
        <v>2020</v>
      </c>
      <c r="B9" s="96">
        <v>1859.5930000000001</v>
      </c>
      <c r="C9" s="96">
        <v>1856.1030000000001</v>
      </c>
      <c r="D9" s="96">
        <v>1934.2349999999999</v>
      </c>
      <c r="E9" s="96">
        <v>1892.7139999999999</v>
      </c>
      <c r="F9" s="96">
        <v>1822.617</v>
      </c>
      <c r="G9" s="96">
        <v>1883.7909999999999</v>
      </c>
      <c r="H9" s="96">
        <v>1838.309</v>
      </c>
      <c r="I9" s="96">
        <v>1836.22</v>
      </c>
      <c r="J9" s="96">
        <v>1869.9480000000001</v>
      </c>
      <c r="K9" s="96">
        <v>1838.3119999999999</v>
      </c>
      <c r="L9" s="96">
        <v>1833.1489999999999</v>
      </c>
      <c r="M9" s="96">
        <v>1854.633</v>
      </c>
      <c r="N9" s="12"/>
      <c r="O9" s="12"/>
    </row>
    <row r="10" spans="1:16" ht="15">
      <c r="A10" s="107">
        <v>2021</v>
      </c>
      <c r="B10" s="96">
        <v>1811.7819999999999</v>
      </c>
      <c r="C10" s="96">
        <v>1853.617</v>
      </c>
      <c r="D10" s="96">
        <v>1857.441</v>
      </c>
      <c r="E10" s="96">
        <v>1830.9880000000001</v>
      </c>
      <c r="F10" s="96">
        <v>1874.181</v>
      </c>
      <c r="G10" s="96">
        <v>1843.904</v>
      </c>
      <c r="H10" s="96">
        <v>1853.4349999999999</v>
      </c>
      <c r="I10" s="96">
        <v>1905.693</v>
      </c>
      <c r="J10" s="96">
        <v>2010.528</v>
      </c>
      <c r="K10" s="96">
        <v>2290.8820000000001</v>
      </c>
      <c r="L10" s="96">
        <v>2332.3090000000002</v>
      </c>
      <c r="M10" s="96">
        <v>2355.4920000000002</v>
      </c>
      <c r="N10" s="12"/>
      <c r="O10" s="12"/>
    </row>
    <row r="11" spans="1:16" ht="15">
      <c r="A11" s="107">
        <v>2022</v>
      </c>
      <c r="B11" s="96">
        <v>2321.2280000000001</v>
      </c>
      <c r="C11" s="96">
        <v>2436.5419999999999</v>
      </c>
      <c r="D11" s="96">
        <v>2457.8870000000002</v>
      </c>
      <c r="E11" s="96">
        <v>2589.5590000000002</v>
      </c>
      <c r="F11" s="96">
        <v>2656.6419999999998</v>
      </c>
      <c r="G11" s="96">
        <v>2664.8270000000002</v>
      </c>
      <c r="H11" s="96">
        <v>3109.0749999999998</v>
      </c>
      <c r="I11" s="96">
        <v>3313.4319999999998</v>
      </c>
      <c r="J11" s="96">
        <v>3538.2660000000001</v>
      </c>
      <c r="K11" s="96">
        <v>3821.8589999999999</v>
      </c>
      <c r="L11" s="96">
        <v>4610.09</v>
      </c>
      <c r="M11" s="96">
        <v>4748.0659999999998</v>
      </c>
      <c r="N11" s="12"/>
      <c r="O11" s="12"/>
    </row>
    <row r="12" spans="1:16" ht="15">
      <c r="A12" s="107">
        <v>2023</v>
      </c>
      <c r="B12" s="96">
        <v>4751.6880000000001</v>
      </c>
      <c r="C12" s="96">
        <v>4653.9369999999999</v>
      </c>
      <c r="D12" s="96">
        <v>4547.1180000000004</v>
      </c>
      <c r="E12" s="96">
        <v>4717.1769999999997</v>
      </c>
      <c r="F12" s="96">
        <v>4665.5879999999997</v>
      </c>
      <c r="G12" s="96">
        <v>4649.9750000000004</v>
      </c>
      <c r="H12" s="96">
        <v>4632.5630000000001</v>
      </c>
      <c r="I12" s="96">
        <v>4514.4089999999997</v>
      </c>
      <c r="J12" s="96">
        <v>4402.2950000000001</v>
      </c>
      <c r="K12" s="96">
        <v>3875.5</v>
      </c>
      <c r="L12" s="96">
        <v>3629.5279999999998</v>
      </c>
      <c r="M12" s="96">
        <v>3519.3440000000001</v>
      </c>
      <c r="N12" s="12"/>
      <c r="O12" s="12"/>
    </row>
    <row r="13" spans="1:16" ht="15">
      <c r="A13" s="107">
        <v>2024</v>
      </c>
      <c r="B13" s="96">
        <v>3367.8530000000001</v>
      </c>
      <c r="C13" s="96">
        <v>3279.2359999999999</v>
      </c>
      <c r="D13" s="96">
        <v>3164.3609999999999</v>
      </c>
      <c r="E13" s="96">
        <v>3024.4029999999998</v>
      </c>
      <c r="F13" s="96">
        <v>3000.6350000000002</v>
      </c>
      <c r="G13" s="96">
        <v>2843.3539999999998</v>
      </c>
      <c r="H13" s="96">
        <v>2607.366</v>
      </c>
      <c r="I13" s="96">
        <v>2393.3276335127284</v>
      </c>
      <c r="J13" s="96">
        <v>2272.8924113495123</v>
      </c>
      <c r="K13" s="96"/>
      <c r="L13" s="96"/>
      <c r="M13" s="96"/>
      <c r="N13" s="12"/>
      <c r="O13" s="12"/>
    </row>
    <row r="14" spans="1:16" ht="15.75">
      <c r="A14" s="105" t="s">
        <v>38</v>
      </c>
      <c r="B14" s="12"/>
      <c r="C14" s="12"/>
      <c r="D14" s="12"/>
      <c r="E14" s="12"/>
      <c r="F14" s="12"/>
      <c r="G14" s="12"/>
      <c r="H14" s="12"/>
      <c r="I14" s="12"/>
      <c r="J14" s="108"/>
      <c r="K14" s="108"/>
      <c r="L14" s="108"/>
      <c r="M14" s="108"/>
      <c r="N14" s="108"/>
      <c r="O14" s="108"/>
      <c r="P14" s="7"/>
    </row>
    <row r="15" spans="1:16">
      <c r="A15" s="12"/>
      <c r="B15" s="12"/>
      <c r="C15" s="12"/>
      <c r="D15" s="12"/>
      <c r="E15" s="12"/>
      <c r="F15" s="12"/>
      <c r="G15" s="12"/>
      <c r="H15" s="109"/>
      <c r="I15" s="109"/>
      <c r="J15" s="109"/>
      <c r="K15" s="109"/>
      <c r="L15" s="109"/>
      <c r="M15" s="109"/>
      <c r="N15" s="12"/>
      <c r="O15" s="12"/>
    </row>
  </sheetData>
  <phoneticPr fontId="18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7" tint="0.59999389629810485"/>
  </sheetPr>
  <dimension ref="A1:R42"/>
  <sheetViews>
    <sheetView showGridLines="0" zoomScaleNormal="100" workbookViewId="0">
      <pane xSplit="1" ySplit="3" topLeftCell="B16" activePane="bottomRight" state="frozen"/>
      <selection pane="topRight" activeCell="B1" sqref="B1"/>
      <selection pane="bottomLeft" activeCell="A5" sqref="A5"/>
      <selection pane="bottomRight" activeCell="A42" sqref="A42"/>
    </sheetView>
  </sheetViews>
  <sheetFormatPr defaultRowHeight="12.75"/>
  <cols>
    <col min="1" max="1" width="12.28515625" customWidth="1"/>
    <col min="2" max="7" width="0" hidden="1" customWidth="1"/>
    <col min="8" max="8" width="9.140625" customWidth="1"/>
  </cols>
  <sheetData>
    <row r="1" spans="1:18" ht="24.95" customHeight="1">
      <c r="A1" s="80" t="s">
        <v>55</v>
      </c>
      <c r="B1" s="13"/>
      <c r="C1" s="13"/>
      <c r="D1" s="13"/>
      <c r="E1" s="13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24.95" customHeight="1" thickBot="1">
      <c r="A2" s="12"/>
      <c r="B2" s="12"/>
      <c r="C2" s="12"/>
      <c r="D2" s="12"/>
      <c r="E2" s="12"/>
      <c r="F2" s="81"/>
      <c r="G2" s="81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16.5" thickBot="1">
      <c r="A3" s="82"/>
      <c r="B3" s="83">
        <v>2009</v>
      </c>
      <c r="C3" s="83">
        <v>2010</v>
      </c>
      <c r="D3" s="83">
        <v>2011</v>
      </c>
      <c r="E3" s="83">
        <v>2012</v>
      </c>
      <c r="F3" s="83">
        <v>2013</v>
      </c>
      <c r="G3" s="84">
        <v>2014</v>
      </c>
      <c r="H3" s="85">
        <v>2015</v>
      </c>
      <c r="I3" s="85">
        <v>2016</v>
      </c>
      <c r="J3" s="85">
        <v>2017</v>
      </c>
      <c r="K3" s="85">
        <v>2018</v>
      </c>
      <c r="L3" s="85">
        <v>2019</v>
      </c>
      <c r="M3" s="86">
        <v>2020</v>
      </c>
      <c r="N3" s="85">
        <v>2021</v>
      </c>
      <c r="O3" s="85">
        <v>2022</v>
      </c>
      <c r="P3" s="85">
        <v>2023</v>
      </c>
      <c r="Q3" s="85">
        <v>2024</v>
      </c>
      <c r="R3" s="12"/>
    </row>
    <row r="4" spans="1:18" ht="15.75">
      <c r="A4" s="87" t="s">
        <v>4</v>
      </c>
      <c r="B4" s="88">
        <v>124495</v>
      </c>
      <c r="C4" s="89">
        <v>115679</v>
      </c>
      <c r="D4" s="89">
        <v>111505</v>
      </c>
      <c r="E4" s="88">
        <v>123521</v>
      </c>
      <c r="F4" s="88">
        <v>124713</v>
      </c>
      <c r="G4" s="88">
        <v>115179</v>
      </c>
      <c r="H4" s="88">
        <v>136653.60999999999</v>
      </c>
      <c r="I4" s="88">
        <v>113573</v>
      </c>
      <c r="J4" s="88">
        <v>104136.5400000001</v>
      </c>
      <c r="K4" s="90">
        <v>149394.09</v>
      </c>
      <c r="L4" s="90">
        <v>138330.31</v>
      </c>
      <c r="M4" s="91">
        <v>141767.42000000001</v>
      </c>
      <c r="N4" s="92">
        <v>110331.20999999999</v>
      </c>
      <c r="O4" s="92">
        <v>102800.31</v>
      </c>
      <c r="P4" s="92">
        <v>104222.23999999999</v>
      </c>
      <c r="Q4" s="92">
        <v>119114.11</v>
      </c>
      <c r="R4" s="12"/>
    </row>
    <row r="5" spans="1:18" ht="15.75">
      <c r="A5" s="93" t="s">
        <v>5</v>
      </c>
      <c r="B5" s="94">
        <v>108747</v>
      </c>
      <c r="C5" s="95">
        <v>112904</v>
      </c>
      <c r="D5" s="95">
        <v>178120</v>
      </c>
      <c r="E5" s="94">
        <v>121929</v>
      </c>
      <c r="F5" s="94">
        <v>99085</v>
      </c>
      <c r="G5" s="94">
        <v>98897.426000000021</v>
      </c>
      <c r="H5" s="94">
        <v>110263.89299999998</v>
      </c>
      <c r="I5" s="94">
        <v>97585.78700000004</v>
      </c>
      <c r="J5" s="94">
        <v>109933.58500000008</v>
      </c>
      <c r="K5" s="96">
        <v>130822.53</v>
      </c>
      <c r="L5" s="96">
        <v>137095.49</v>
      </c>
      <c r="M5" s="97">
        <v>138656.70000000001</v>
      </c>
      <c r="N5" s="98">
        <v>104835.03</v>
      </c>
      <c r="O5" s="98">
        <v>108233.08</v>
      </c>
      <c r="P5" s="98">
        <v>99691.760000000009</v>
      </c>
      <c r="Q5" s="98">
        <v>114129.72</v>
      </c>
      <c r="R5" s="12"/>
    </row>
    <row r="6" spans="1:18" ht="15.75">
      <c r="A6" s="93" t="s">
        <v>6</v>
      </c>
      <c r="B6" s="94">
        <v>90570</v>
      </c>
      <c r="C6" s="95">
        <v>161754</v>
      </c>
      <c r="D6" s="95">
        <v>138124</v>
      </c>
      <c r="E6" s="94">
        <v>123621</v>
      </c>
      <c r="F6" s="94">
        <v>130006</v>
      </c>
      <c r="G6" s="94">
        <v>134426.08400000021</v>
      </c>
      <c r="H6" s="94">
        <v>130766.92</v>
      </c>
      <c r="I6" s="94">
        <v>122028</v>
      </c>
      <c r="J6" s="94">
        <v>135982.92900000015</v>
      </c>
      <c r="K6" s="96">
        <v>145863.79</v>
      </c>
      <c r="L6" s="96">
        <v>154647.44</v>
      </c>
      <c r="M6" s="97">
        <v>180503.53000000003</v>
      </c>
      <c r="N6" s="98">
        <v>133538.12</v>
      </c>
      <c r="O6" s="98">
        <v>163750.38</v>
      </c>
      <c r="P6" s="98">
        <v>123741.07999999999</v>
      </c>
      <c r="Q6" s="98">
        <v>124038.45999999999</v>
      </c>
      <c r="R6" s="12"/>
    </row>
    <row r="7" spans="1:18" ht="15.75">
      <c r="A7" s="93" t="s">
        <v>7</v>
      </c>
      <c r="B7" s="94">
        <v>96431</v>
      </c>
      <c r="C7" s="95">
        <v>128593</v>
      </c>
      <c r="D7" s="95">
        <v>71494</v>
      </c>
      <c r="E7" s="94">
        <v>105292</v>
      </c>
      <c r="F7" s="94">
        <v>103157</v>
      </c>
      <c r="G7" s="94">
        <v>149981</v>
      </c>
      <c r="H7" s="94">
        <v>103613</v>
      </c>
      <c r="I7" s="94">
        <v>94282.438000000097</v>
      </c>
      <c r="J7" s="94">
        <v>75261.914000000004</v>
      </c>
      <c r="K7" s="96">
        <v>123979.52</v>
      </c>
      <c r="L7" s="96">
        <v>160722.77000000002</v>
      </c>
      <c r="M7" s="97">
        <v>94521.89</v>
      </c>
      <c r="N7" s="98">
        <v>110198.70999999999</v>
      </c>
      <c r="O7" s="98">
        <v>123873</v>
      </c>
      <c r="P7" s="98">
        <v>105661.37</v>
      </c>
      <c r="Q7" s="98">
        <v>123080.83</v>
      </c>
      <c r="R7" s="12"/>
    </row>
    <row r="8" spans="1:18" ht="15.75">
      <c r="A8" s="93" t="s">
        <v>8</v>
      </c>
      <c r="B8" s="94">
        <v>103355</v>
      </c>
      <c r="C8" s="95">
        <v>137492</v>
      </c>
      <c r="D8" s="95">
        <v>106529</v>
      </c>
      <c r="E8" s="94">
        <v>125241.38</v>
      </c>
      <c r="F8" s="94">
        <v>105790.50700000007</v>
      </c>
      <c r="G8" s="94">
        <v>121643</v>
      </c>
      <c r="H8" s="94">
        <v>106958.68400000018</v>
      </c>
      <c r="I8" s="94">
        <v>99290</v>
      </c>
      <c r="J8" s="94">
        <v>75360.525000000009</v>
      </c>
      <c r="K8" s="96">
        <v>147269.63</v>
      </c>
      <c r="L8" s="96">
        <v>149962.12</v>
      </c>
      <c r="M8" s="97">
        <v>128649.9</v>
      </c>
      <c r="N8" s="98">
        <v>113196.51999999999</v>
      </c>
      <c r="O8" s="98">
        <v>122142.13</v>
      </c>
      <c r="P8" s="98">
        <v>119516.42000000001</v>
      </c>
      <c r="Q8" s="98">
        <v>113945.08</v>
      </c>
      <c r="R8" s="12"/>
    </row>
    <row r="9" spans="1:18" ht="15.75">
      <c r="A9" s="93" t="s">
        <v>9</v>
      </c>
      <c r="B9" s="94">
        <v>128438</v>
      </c>
      <c r="C9" s="95">
        <v>143361</v>
      </c>
      <c r="D9" s="95">
        <v>118482</v>
      </c>
      <c r="E9" s="94">
        <v>108876.69</v>
      </c>
      <c r="F9" s="94">
        <v>128951.7370000001</v>
      </c>
      <c r="G9" s="94">
        <v>125052.04800000024</v>
      </c>
      <c r="H9" s="94">
        <v>120703</v>
      </c>
      <c r="I9" s="94">
        <v>111179</v>
      </c>
      <c r="J9" s="94">
        <v>121392.86500000011</v>
      </c>
      <c r="K9" s="96">
        <v>174058.88</v>
      </c>
      <c r="L9" s="96">
        <v>142617.98000000001</v>
      </c>
      <c r="M9" s="97">
        <v>138269.78999999998</v>
      </c>
      <c r="N9" s="98">
        <v>130080.48000000001</v>
      </c>
      <c r="O9" s="98">
        <v>137170.01</v>
      </c>
      <c r="P9" s="98">
        <v>124670.65</v>
      </c>
      <c r="Q9" s="98">
        <v>145329.18</v>
      </c>
      <c r="R9" s="12"/>
    </row>
    <row r="10" spans="1:18" ht="15.75">
      <c r="A10" s="93" t="s">
        <v>10</v>
      </c>
      <c r="B10" s="94">
        <v>143837</v>
      </c>
      <c r="C10" s="95">
        <v>145829</v>
      </c>
      <c r="D10" s="95">
        <v>105828</v>
      </c>
      <c r="E10" s="94">
        <v>131821.38700000005</v>
      </c>
      <c r="F10" s="94">
        <v>168976.21800000017</v>
      </c>
      <c r="G10" s="94">
        <v>143575.74800000005</v>
      </c>
      <c r="H10" s="94">
        <v>111595</v>
      </c>
      <c r="I10" s="94">
        <v>139741.15700000018</v>
      </c>
      <c r="J10" s="94">
        <v>126753.93700000001</v>
      </c>
      <c r="K10" s="96">
        <v>193169.88</v>
      </c>
      <c r="L10" s="96">
        <v>171364.62</v>
      </c>
      <c r="M10" s="97">
        <v>166919</v>
      </c>
      <c r="N10" s="98">
        <v>138412.45000000001</v>
      </c>
      <c r="O10" s="98">
        <v>148043.75</v>
      </c>
      <c r="P10" s="98">
        <v>129999.5</v>
      </c>
      <c r="Q10" s="98">
        <v>138085.38</v>
      </c>
      <c r="R10" s="239"/>
    </row>
    <row r="11" spans="1:18" ht="15.75">
      <c r="A11" s="93" t="s">
        <v>11</v>
      </c>
      <c r="B11" s="94">
        <v>124097</v>
      </c>
      <c r="C11" s="95">
        <v>180637</v>
      </c>
      <c r="D11" s="95">
        <v>109611</v>
      </c>
      <c r="E11" s="94">
        <v>140816.46</v>
      </c>
      <c r="F11" s="94">
        <v>149492.45000000001</v>
      </c>
      <c r="G11" s="95">
        <v>119596</v>
      </c>
      <c r="H11" s="94">
        <v>133233</v>
      </c>
      <c r="I11" s="94">
        <v>102088.9080000001</v>
      </c>
      <c r="J11" s="94">
        <v>129695.27600000007</v>
      </c>
      <c r="K11" s="96">
        <v>171663.7</v>
      </c>
      <c r="L11" s="96">
        <v>156211.56</v>
      </c>
      <c r="M11" s="97">
        <v>148210.29999999999</v>
      </c>
      <c r="N11" s="98">
        <v>136277.82</v>
      </c>
      <c r="O11" s="98">
        <v>144319.16999999998</v>
      </c>
      <c r="P11" s="98">
        <v>124482.25</v>
      </c>
      <c r="Q11" s="98">
        <v>141372.75</v>
      </c>
      <c r="R11" s="12"/>
    </row>
    <row r="12" spans="1:18" ht="15.75">
      <c r="A12" s="93" t="s">
        <v>12</v>
      </c>
      <c r="B12" s="94">
        <v>139266</v>
      </c>
      <c r="C12" s="95">
        <v>87457</v>
      </c>
      <c r="D12" s="95">
        <v>112526</v>
      </c>
      <c r="E12" s="94">
        <v>136418.35900000008</v>
      </c>
      <c r="F12" s="94">
        <v>136392</v>
      </c>
      <c r="G12" s="94">
        <v>130982</v>
      </c>
      <c r="H12" s="94">
        <v>89434.085000000079</v>
      </c>
      <c r="I12" s="94">
        <v>139822.20100000012</v>
      </c>
      <c r="J12" s="94">
        <v>152326.38100000011</v>
      </c>
      <c r="K12" s="96">
        <v>146323.5</v>
      </c>
      <c r="L12" s="96">
        <v>158226.28</v>
      </c>
      <c r="M12" s="97">
        <v>162524.88</v>
      </c>
      <c r="N12" s="98">
        <v>132720.79999999999</v>
      </c>
      <c r="O12" s="98">
        <v>134679.02000000002</v>
      </c>
      <c r="P12" s="98">
        <v>131868.13</v>
      </c>
      <c r="Q12" s="98">
        <v>131551.16</v>
      </c>
      <c r="R12" s="12"/>
    </row>
    <row r="13" spans="1:18" ht="15.75">
      <c r="A13" s="93" t="s">
        <v>13</v>
      </c>
      <c r="B13" s="94">
        <v>130901</v>
      </c>
      <c r="C13" s="95">
        <v>127476</v>
      </c>
      <c r="D13" s="95">
        <v>123656</v>
      </c>
      <c r="E13" s="94">
        <v>139483</v>
      </c>
      <c r="F13" s="94">
        <v>129549.83400000009</v>
      </c>
      <c r="G13" s="94">
        <v>122110</v>
      </c>
      <c r="H13" s="94">
        <v>137733.21600000007</v>
      </c>
      <c r="I13" s="94">
        <v>140110.8820000001</v>
      </c>
      <c r="J13" s="96">
        <v>164010.68</v>
      </c>
      <c r="K13" s="96">
        <v>172295.66999999998</v>
      </c>
      <c r="L13" s="96">
        <v>156804.33000000002</v>
      </c>
      <c r="M13" s="97">
        <v>179757.03999999998</v>
      </c>
      <c r="N13" s="98">
        <v>131333.60999999999</v>
      </c>
      <c r="O13" s="98">
        <v>116729.78</v>
      </c>
      <c r="P13" s="98">
        <v>125125.79</v>
      </c>
      <c r="Q13" s="98"/>
      <c r="R13" s="12"/>
    </row>
    <row r="14" spans="1:18" ht="15.75">
      <c r="A14" s="93" t="s">
        <v>14</v>
      </c>
      <c r="B14" s="94">
        <v>137207</v>
      </c>
      <c r="C14" s="95">
        <v>132383</v>
      </c>
      <c r="D14" s="95">
        <v>136349</v>
      </c>
      <c r="E14" s="94">
        <v>122948.92700000008</v>
      </c>
      <c r="F14" s="94">
        <v>113406.1</v>
      </c>
      <c r="G14" s="94">
        <v>133551.04900000009</v>
      </c>
      <c r="H14" s="94">
        <v>127803</v>
      </c>
      <c r="I14" s="94">
        <v>138105.92200000002</v>
      </c>
      <c r="J14" s="96">
        <v>208222.94</v>
      </c>
      <c r="K14" s="96">
        <v>156790.45000000001</v>
      </c>
      <c r="L14" s="96">
        <v>146432.58000000002</v>
      </c>
      <c r="M14" s="97">
        <v>161724.70000000001</v>
      </c>
      <c r="N14" s="98">
        <v>135553.82</v>
      </c>
      <c r="O14" s="98">
        <v>115801.66</v>
      </c>
      <c r="P14" s="98">
        <v>126132.39</v>
      </c>
      <c r="Q14" s="98"/>
      <c r="R14" s="12"/>
    </row>
    <row r="15" spans="1:18" ht="16.5" thickBot="1">
      <c r="A15" s="99" t="s">
        <v>15</v>
      </c>
      <c r="B15" s="100">
        <v>118433</v>
      </c>
      <c r="C15" s="101">
        <v>151481</v>
      </c>
      <c r="D15" s="101">
        <v>143832</v>
      </c>
      <c r="E15" s="100">
        <v>115419</v>
      </c>
      <c r="F15" s="100">
        <v>120743.12700000015</v>
      </c>
      <c r="G15" s="101">
        <v>143496.84700000018</v>
      </c>
      <c r="H15" s="100">
        <v>135018</v>
      </c>
      <c r="I15" s="100">
        <v>134760.34800000011</v>
      </c>
      <c r="J15" s="102">
        <v>136362.93</v>
      </c>
      <c r="K15" s="102">
        <v>115997.05</v>
      </c>
      <c r="L15" s="102">
        <v>133122.03</v>
      </c>
      <c r="M15" s="103">
        <v>132594.64000000001</v>
      </c>
      <c r="N15" s="104">
        <v>124038.22</v>
      </c>
      <c r="O15" s="104">
        <v>108694.43</v>
      </c>
      <c r="P15" s="104">
        <v>105223.15</v>
      </c>
      <c r="Q15" s="104"/>
      <c r="R15" s="12"/>
    </row>
    <row r="16" spans="1:18">
      <c r="J16" s="1"/>
      <c r="K16" s="1"/>
    </row>
    <row r="39" spans="1:12">
      <c r="G39" s="3" t="s">
        <v>19</v>
      </c>
      <c r="H39" s="3"/>
      <c r="I39" s="3"/>
      <c r="J39" s="3"/>
      <c r="K39" s="3"/>
      <c r="L39" s="3"/>
    </row>
    <row r="40" spans="1:12" ht="15.75">
      <c r="A40" s="105" t="s">
        <v>75</v>
      </c>
    </row>
    <row r="41" spans="1:12" ht="15.75">
      <c r="A41" s="105" t="s">
        <v>50</v>
      </c>
    </row>
    <row r="42" spans="1:12">
      <c r="A42" s="12"/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9" tint="0.79998168889431442"/>
  </sheetPr>
  <dimension ref="A1:G15"/>
  <sheetViews>
    <sheetView showGridLines="0" zoomScaleNormal="100" workbookViewId="0">
      <selection activeCell="E4" sqref="E4"/>
    </sheetView>
  </sheetViews>
  <sheetFormatPr defaultRowHeight="12.75"/>
  <cols>
    <col min="1" max="1" width="40.7109375" customWidth="1"/>
    <col min="2" max="2" width="16.140625" customWidth="1"/>
    <col min="3" max="3" width="15.5703125" customWidth="1"/>
    <col min="4" max="4" width="12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 ht="24.95" customHeight="1">
      <c r="A1" s="16" t="s">
        <v>76</v>
      </c>
      <c r="B1" s="12"/>
      <c r="C1" s="12"/>
      <c r="D1" s="12"/>
      <c r="E1" s="12"/>
      <c r="F1" s="12"/>
      <c r="G1" s="12"/>
    </row>
    <row r="2" spans="1:7" ht="24.95" customHeight="1" thickBot="1">
      <c r="A2" s="17"/>
      <c r="B2" s="18"/>
      <c r="C2" s="18"/>
      <c r="D2" s="18"/>
      <c r="E2" s="18"/>
      <c r="F2" s="18"/>
      <c r="G2" s="12"/>
    </row>
    <row r="3" spans="1:7" ht="30" customHeight="1" thickBot="1">
      <c r="A3" s="25" t="s">
        <v>56</v>
      </c>
      <c r="B3" s="26" t="s">
        <v>42</v>
      </c>
      <c r="C3" s="27"/>
      <c r="D3" s="28" t="s">
        <v>43</v>
      </c>
      <c r="E3" s="12"/>
      <c r="F3" s="12"/>
      <c r="G3" s="12"/>
    </row>
    <row r="4" spans="1:7" ht="30" customHeight="1" thickBot="1">
      <c r="A4" s="29" t="s">
        <v>59</v>
      </c>
      <c r="B4" s="30" t="s">
        <v>101</v>
      </c>
      <c r="C4" s="31" t="s">
        <v>95</v>
      </c>
      <c r="D4" s="32" t="s">
        <v>33</v>
      </c>
      <c r="E4" s="12"/>
      <c r="F4" s="12"/>
      <c r="G4" s="12"/>
    </row>
    <row r="5" spans="1:7" ht="30" customHeight="1" thickBot="1">
      <c r="A5" s="33" t="s">
        <v>58</v>
      </c>
      <c r="B5" s="34">
        <v>2289.2329605929885</v>
      </c>
      <c r="C5" s="35">
        <v>2448.0826447573122</v>
      </c>
      <c r="D5" s="36">
        <f>((B5-C5)/C5)*100</f>
        <v>-6.4887386259000674</v>
      </c>
      <c r="E5" s="12"/>
      <c r="F5" s="12"/>
      <c r="G5" s="12"/>
    </row>
    <row r="6" spans="1:7" ht="23.25" customHeight="1">
      <c r="A6" s="12"/>
      <c r="B6" s="12"/>
      <c r="C6" s="174"/>
      <c r="D6" s="12"/>
      <c r="E6" s="12"/>
      <c r="F6" s="12"/>
      <c r="G6" s="12"/>
    </row>
    <row r="7" spans="1:7" ht="23.25" customHeight="1" thickBot="1">
      <c r="A7" s="12"/>
      <c r="B7" s="12"/>
      <c r="C7" s="172"/>
      <c r="D7" s="12"/>
      <c r="E7" s="12"/>
      <c r="F7" s="12"/>
      <c r="G7" s="12"/>
    </row>
    <row r="8" spans="1:7" ht="30" customHeight="1" thickBot="1">
      <c r="A8" s="25" t="s">
        <v>56</v>
      </c>
      <c r="B8" s="228" t="s">
        <v>42</v>
      </c>
      <c r="C8" s="229"/>
      <c r="D8" s="28" t="s">
        <v>74</v>
      </c>
      <c r="E8" s="12"/>
      <c r="F8" s="12"/>
      <c r="G8" s="12"/>
    </row>
    <row r="9" spans="1:7" ht="30" customHeight="1" thickBot="1">
      <c r="A9" s="29" t="s">
        <v>59</v>
      </c>
      <c r="B9" s="30" t="s">
        <v>101</v>
      </c>
      <c r="C9" s="31" t="s">
        <v>102</v>
      </c>
      <c r="D9" s="32" t="s">
        <v>33</v>
      </c>
    </row>
    <row r="10" spans="1:7" ht="30" customHeight="1" thickBot="1">
      <c r="A10" s="33" t="s">
        <v>58</v>
      </c>
      <c r="B10" s="34">
        <v>2289.2329605929885</v>
      </c>
      <c r="C10" s="35">
        <v>4636.1473589226907</v>
      </c>
      <c r="D10" s="36">
        <f>((B10-C10)/C10)*100</f>
        <v>-50.622083739699306</v>
      </c>
    </row>
    <row r="15" spans="1:7" ht="8.25" customHeight="1">
      <c r="A15" s="4"/>
      <c r="B15" s="2"/>
      <c r="C15" s="2"/>
      <c r="D15" s="2"/>
    </row>
  </sheetData>
  <mergeCells count="1">
    <mergeCell ref="B8:C8"/>
  </mergeCells>
  <conditionalFormatting sqref="D5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D10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G14"/>
  <sheetViews>
    <sheetView showGridLines="0" zoomScaleNormal="100" workbookViewId="0">
      <selection activeCell="A3" sqref="A3:D7"/>
    </sheetView>
  </sheetViews>
  <sheetFormatPr defaultRowHeight="12.75"/>
  <cols>
    <col min="1" max="1" width="40.7109375" customWidth="1"/>
    <col min="2" max="2" width="16.140625" customWidth="1"/>
    <col min="3" max="3" width="15.5703125" customWidth="1"/>
    <col min="4" max="4" width="17.7109375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 ht="24.95" customHeight="1">
      <c r="A1" s="16" t="s">
        <v>77</v>
      </c>
      <c r="B1" s="12"/>
      <c r="C1" s="12"/>
      <c r="D1" s="12"/>
      <c r="E1" s="12"/>
      <c r="F1" s="12"/>
      <c r="G1" s="12"/>
    </row>
    <row r="2" spans="1:7" ht="24.95" customHeight="1" thickBot="1">
      <c r="A2" s="17"/>
      <c r="B2" s="18"/>
      <c r="C2" s="18"/>
      <c r="D2" s="18"/>
      <c r="E2" s="18"/>
      <c r="F2" s="18"/>
      <c r="G2" s="12"/>
    </row>
    <row r="3" spans="1:7" ht="30" customHeight="1" thickBot="1">
      <c r="A3" s="25" t="s">
        <v>56</v>
      </c>
      <c r="B3" s="26" t="s">
        <v>42</v>
      </c>
      <c r="C3" s="27"/>
      <c r="D3" s="28" t="s">
        <v>43</v>
      </c>
      <c r="E3" s="12"/>
      <c r="F3" s="12"/>
      <c r="G3" s="12"/>
    </row>
    <row r="4" spans="1:7" ht="30" customHeight="1" thickBot="1">
      <c r="A4" s="29" t="s">
        <v>59</v>
      </c>
      <c r="B4" s="30" t="s">
        <v>101</v>
      </c>
      <c r="C4" s="31" t="s">
        <v>95</v>
      </c>
      <c r="D4" s="32" t="s">
        <v>33</v>
      </c>
      <c r="E4" s="12"/>
      <c r="F4" s="12"/>
      <c r="G4" s="12"/>
    </row>
    <row r="5" spans="1:7" ht="30" customHeight="1" thickBot="1">
      <c r="A5" s="235" t="s">
        <v>68</v>
      </c>
      <c r="B5" s="236">
        <v>3061.4488800483878</v>
      </c>
      <c r="C5" s="237">
        <v>3187.9114828952961</v>
      </c>
      <c r="D5" s="238">
        <f>((B5-C5)/C5)*100</f>
        <v>-3.9669421038018795</v>
      </c>
      <c r="E5" s="12"/>
      <c r="F5" s="12"/>
      <c r="G5" s="12"/>
    </row>
    <row r="6" spans="1:7">
      <c r="A6" s="12"/>
      <c r="B6" s="12"/>
      <c r="C6" s="175"/>
      <c r="D6" s="12"/>
      <c r="E6" s="12"/>
      <c r="F6" s="12"/>
      <c r="G6" s="12"/>
    </row>
    <row r="7" spans="1:7" ht="15.75">
      <c r="A7" s="234" t="s">
        <v>103</v>
      </c>
      <c r="B7" s="12"/>
      <c r="C7" s="12"/>
      <c r="D7" s="12"/>
      <c r="E7" s="12"/>
      <c r="F7" s="12"/>
      <c r="G7" s="12"/>
    </row>
    <row r="14" spans="1:7" ht="15.75">
      <c r="A14" s="4"/>
      <c r="B14" s="2"/>
      <c r="C14" s="2"/>
      <c r="D14" s="2"/>
    </row>
  </sheetData>
  <conditionalFormatting sqref="D5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79998168889431442"/>
  </sheetPr>
  <dimension ref="A1:L67"/>
  <sheetViews>
    <sheetView showGridLines="0" topLeftCell="A37" zoomScaleNormal="100" workbookViewId="0">
      <selection activeCell="A42" sqref="A42"/>
    </sheetView>
  </sheetViews>
  <sheetFormatPr defaultColWidth="9.140625" defaultRowHeight="12.75"/>
  <cols>
    <col min="1" max="1" width="19.85546875" style="5" customWidth="1"/>
    <col min="2" max="2" width="11.5703125" style="5" customWidth="1"/>
    <col min="3" max="3" width="13.5703125" style="5" customWidth="1"/>
    <col min="4" max="4" width="1.5703125" style="5" customWidth="1"/>
    <col min="5" max="5" width="19.42578125" style="5" bestFit="1" customWidth="1"/>
    <col min="6" max="6" width="11.5703125" style="5" customWidth="1"/>
    <col min="7" max="7" width="12" style="5" customWidth="1"/>
    <col min="8" max="8" width="9.140625" style="5"/>
    <col min="9" max="9" width="9.140625" style="5" customWidth="1"/>
    <col min="10" max="16384" width="9.140625" style="5"/>
  </cols>
  <sheetData>
    <row r="1" spans="1:9" ht="18.75">
      <c r="A1" s="37" t="s">
        <v>78</v>
      </c>
      <c r="B1" s="38"/>
      <c r="C1" s="38"/>
      <c r="D1" s="38"/>
      <c r="E1" s="38"/>
      <c r="F1" s="38"/>
      <c r="G1" s="38"/>
      <c r="H1" s="39"/>
      <c r="I1" s="8"/>
    </row>
    <row r="2" spans="1:9" ht="18.75">
      <c r="A2" s="141" t="s">
        <v>104</v>
      </c>
      <c r="B2" s="38"/>
      <c r="C2" s="38"/>
      <c r="D2" s="38"/>
      <c r="E2" s="38"/>
      <c r="F2" s="38"/>
      <c r="G2" s="38"/>
      <c r="H2" s="40"/>
    </row>
    <row r="3" spans="1:9" ht="23.25" customHeight="1">
      <c r="A3" s="41" t="s">
        <v>25</v>
      </c>
      <c r="B3" s="42"/>
      <c r="C3" s="42"/>
      <c r="D3" s="42"/>
      <c r="E3" s="42"/>
      <c r="F3" s="42"/>
      <c r="G3" s="42"/>
      <c r="H3" s="40"/>
    </row>
    <row r="4" spans="1:9" ht="15.75" customHeight="1" thickBot="1">
      <c r="A4" s="43" t="s">
        <v>28</v>
      </c>
      <c r="B4" s="40"/>
      <c r="C4" s="40"/>
      <c r="D4" s="40"/>
      <c r="E4" s="40"/>
      <c r="F4" s="40"/>
      <c r="G4" s="40"/>
      <c r="H4" s="40"/>
    </row>
    <row r="5" spans="1:9" ht="21.75" thickBot="1">
      <c r="A5" s="44" t="s">
        <v>16</v>
      </c>
      <c r="B5" s="45"/>
      <c r="C5" s="45"/>
      <c r="D5" s="45"/>
      <c r="E5" s="45"/>
      <c r="F5" s="45"/>
      <c r="G5" s="46"/>
      <c r="H5" s="40"/>
    </row>
    <row r="6" spans="1:9" ht="19.5" thickBot="1">
      <c r="A6" s="47" t="s">
        <v>105</v>
      </c>
      <c r="B6" s="48"/>
      <c r="C6" s="49"/>
      <c r="D6" s="12"/>
      <c r="E6" s="152" t="s">
        <v>106</v>
      </c>
      <c r="F6" s="153"/>
      <c r="G6" s="154"/>
      <c r="H6" s="155"/>
    </row>
    <row r="7" spans="1:9" ht="30.75" thickBot="1">
      <c r="A7" s="50" t="s">
        <v>17</v>
      </c>
      <c r="B7" s="51" t="s">
        <v>40</v>
      </c>
      <c r="C7" s="52" t="s">
        <v>41</v>
      </c>
      <c r="D7" s="12"/>
      <c r="E7" s="156" t="s">
        <v>17</v>
      </c>
      <c r="F7" s="167" t="s">
        <v>40</v>
      </c>
      <c r="G7" s="157" t="s">
        <v>41</v>
      </c>
      <c r="H7" s="155"/>
    </row>
    <row r="8" spans="1:9" ht="20.100000000000001" customHeight="1" thickBot="1">
      <c r="A8" s="53" t="s">
        <v>26</v>
      </c>
      <c r="B8" s="54">
        <v>347806.13699999999</v>
      </c>
      <c r="C8" s="55">
        <v>408533.71899999998</v>
      </c>
      <c r="D8" s="12"/>
      <c r="E8" s="53" t="s">
        <v>26</v>
      </c>
      <c r="F8" s="168">
        <v>455398.54399999999</v>
      </c>
      <c r="G8" s="56">
        <v>639303.88399999996</v>
      </c>
      <c r="H8" s="155"/>
    </row>
    <row r="9" spans="1:9" ht="15.75">
      <c r="A9" s="57" t="s">
        <v>23</v>
      </c>
      <c r="B9" s="58"/>
      <c r="C9" s="59"/>
      <c r="D9" s="12"/>
      <c r="E9" s="57" t="s">
        <v>23</v>
      </c>
      <c r="F9" s="58"/>
      <c r="G9" s="59"/>
      <c r="H9" s="155"/>
    </row>
    <row r="10" spans="1:9" ht="15.75">
      <c r="A10" s="60" t="s">
        <v>57</v>
      </c>
      <c r="B10" s="61">
        <v>235898.94699999999</v>
      </c>
      <c r="C10" s="62">
        <v>267897.31</v>
      </c>
      <c r="D10" s="12"/>
      <c r="E10" s="60" t="s">
        <v>57</v>
      </c>
      <c r="F10" s="169">
        <v>210852.43599999999</v>
      </c>
      <c r="G10" s="63">
        <v>249485.15400000001</v>
      </c>
      <c r="H10" s="155"/>
    </row>
    <row r="11" spans="1:9" ht="15.75">
      <c r="A11" s="64" t="s">
        <v>20</v>
      </c>
      <c r="B11" s="65">
        <v>89065.706999999995</v>
      </c>
      <c r="C11" s="66">
        <v>103883.64200000001</v>
      </c>
      <c r="D11" s="12"/>
      <c r="E11" s="64" t="s">
        <v>20</v>
      </c>
      <c r="F11" s="65">
        <v>100577.342</v>
      </c>
      <c r="G11" s="66">
        <v>112706.834</v>
      </c>
      <c r="H11" s="155"/>
    </row>
    <row r="12" spans="1:9" ht="15.75">
      <c r="A12" s="64" t="s">
        <v>67</v>
      </c>
      <c r="B12" s="65">
        <v>29707.69</v>
      </c>
      <c r="C12" s="66">
        <v>31769.607</v>
      </c>
      <c r="D12" s="12"/>
      <c r="E12" s="64" t="s">
        <v>29</v>
      </c>
      <c r="F12" s="65">
        <v>19065.637999999999</v>
      </c>
      <c r="G12" s="66">
        <v>23972.382000000001</v>
      </c>
      <c r="H12" s="155"/>
    </row>
    <row r="13" spans="1:9" ht="15.75">
      <c r="A13" s="64" t="s">
        <v>29</v>
      </c>
      <c r="B13" s="65">
        <v>23683.437000000002</v>
      </c>
      <c r="C13" s="66">
        <v>27305.847000000002</v>
      </c>
      <c r="D13" s="12"/>
      <c r="E13" s="64" t="s">
        <v>67</v>
      </c>
      <c r="F13" s="65">
        <v>14910.612999999999</v>
      </c>
      <c r="G13" s="66">
        <v>19648.936000000002</v>
      </c>
      <c r="H13" s="155"/>
    </row>
    <row r="14" spans="1:9" ht="15.75">
      <c r="A14" s="64" t="s">
        <v>37</v>
      </c>
      <c r="B14" s="65">
        <v>18405.745999999999</v>
      </c>
      <c r="C14" s="66">
        <v>19889.216</v>
      </c>
      <c r="D14" s="12"/>
      <c r="E14" s="64" t="s">
        <v>37</v>
      </c>
      <c r="F14" s="65">
        <v>14596.731</v>
      </c>
      <c r="G14" s="66">
        <v>17344.184000000001</v>
      </c>
      <c r="H14" s="155"/>
    </row>
    <row r="15" spans="1:9" ht="15.75">
      <c r="A15" s="64" t="s">
        <v>21</v>
      </c>
      <c r="B15" s="65">
        <v>15554.169</v>
      </c>
      <c r="C15" s="66">
        <v>16799.210999999999</v>
      </c>
      <c r="D15" s="12"/>
      <c r="E15" s="64" t="s">
        <v>86</v>
      </c>
      <c r="F15" s="65">
        <v>8986.4089999999997</v>
      </c>
      <c r="G15" s="66">
        <v>11434.174000000001</v>
      </c>
      <c r="H15" s="155"/>
    </row>
    <row r="16" spans="1:9" ht="16.5" thickBot="1">
      <c r="A16" s="64" t="s">
        <v>108</v>
      </c>
      <c r="B16" s="65">
        <v>8627.8580000000002</v>
      </c>
      <c r="C16" s="66">
        <v>12935.067999999999</v>
      </c>
      <c r="D16" s="12"/>
      <c r="E16" s="64" t="s">
        <v>21</v>
      </c>
      <c r="F16" s="65">
        <v>6516.4809999999998</v>
      </c>
      <c r="G16" s="66">
        <v>7156.8789999999999</v>
      </c>
      <c r="H16" s="155"/>
    </row>
    <row r="17" spans="1:9" ht="19.5" customHeight="1">
      <c r="A17" s="67" t="s">
        <v>27</v>
      </c>
      <c r="B17" s="68">
        <v>111907.19</v>
      </c>
      <c r="C17" s="69">
        <v>140636.40900000001</v>
      </c>
      <c r="D17" s="12"/>
      <c r="E17" s="67" t="s">
        <v>27</v>
      </c>
      <c r="F17" s="170">
        <v>244546.10800000001</v>
      </c>
      <c r="G17" s="70">
        <v>389818.73</v>
      </c>
      <c r="H17" s="155"/>
    </row>
    <row r="18" spans="1:9" ht="15.75">
      <c r="A18" s="64" t="s">
        <v>79</v>
      </c>
      <c r="B18" s="65">
        <v>78441.717999999993</v>
      </c>
      <c r="C18" s="66">
        <v>94520.748000000007</v>
      </c>
      <c r="D18" s="12"/>
      <c r="E18" s="64" t="s">
        <v>22</v>
      </c>
      <c r="F18" s="65">
        <v>47492.167999999998</v>
      </c>
      <c r="G18" s="66">
        <v>70690.721999999994</v>
      </c>
      <c r="H18" s="155"/>
    </row>
    <row r="19" spans="1:9" ht="15.75">
      <c r="A19" s="64" t="s">
        <v>22</v>
      </c>
      <c r="B19" s="65">
        <v>31891.095000000001</v>
      </c>
      <c r="C19" s="66">
        <v>43956.9</v>
      </c>
      <c r="D19" s="12"/>
      <c r="E19" s="64" t="s">
        <v>79</v>
      </c>
      <c r="F19" s="65">
        <v>30164.552</v>
      </c>
      <c r="G19" s="66">
        <v>37300.982000000004</v>
      </c>
      <c r="H19" s="155"/>
    </row>
    <row r="20" spans="1:9" ht="15.75">
      <c r="A20" s="64" t="s">
        <v>109</v>
      </c>
      <c r="B20" s="65">
        <v>559.04600000000005</v>
      </c>
      <c r="C20" s="66">
        <v>1257.1500000000001</v>
      </c>
      <c r="D20" s="12"/>
      <c r="E20" s="64" t="s">
        <v>91</v>
      </c>
      <c r="F20" s="65">
        <v>25823.386999999999</v>
      </c>
      <c r="G20" s="66">
        <v>44128</v>
      </c>
      <c r="H20" s="155"/>
    </row>
    <row r="21" spans="1:9" ht="15.75">
      <c r="A21" s="64" t="s">
        <v>49</v>
      </c>
      <c r="B21" s="65">
        <v>245.85</v>
      </c>
      <c r="C21" s="66">
        <v>131.827</v>
      </c>
      <c r="D21" s="12"/>
      <c r="E21" s="64" t="s">
        <v>88</v>
      </c>
      <c r="F21" s="65">
        <v>23662.118999999999</v>
      </c>
      <c r="G21" s="66">
        <v>40405.25</v>
      </c>
      <c r="H21" s="155"/>
    </row>
    <row r="22" spans="1:9" ht="15.75">
      <c r="A22" s="151" t="s">
        <v>48</v>
      </c>
      <c r="B22" s="65">
        <v>226.161</v>
      </c>
      <c r="C22" s="66">
        <v>342.77300000000002</v>
      </c>
      <c r="D22" s="12"/>
      <c r="E22" s="151" t="s">
        <v>87</v>
      </c>
      <c r="F22" s="65">
        <v>21712.039000000001</v>
      </c>
      <c r="G22" s="66">
        <v>33300</v>
      </c>
      <c r="H22" s="155"/>
    </row>
    <row r="23" spans="1:9" ht="16.5" thickBot="1">
      <c r="A23" s="148" t="s">
        <v>110</v>
      </c>
      <c r="B23" s="149">
        <v>162.92500000000001</v>
      </c>
      <c r="C23" s="150">
        <v>220</v>
      </c>
      <c r="D23" s="12"/>
      <c r="E23" s="147" t="s">
        <v>111</v>
      </c>
      <c r="F23" s="149">
        <v>15875.751</v>
      </c>
      <c r="G23" s="150">
        <v>28471.75</v>
      </c>
      <c r="H23" s="155"/>
    </row>
    <row r="24" spans="1:9">
      <c r="A24" s="73" t="s">
        <v>39</v>
      </c>
      <c r="B24" s="74"/>
      <c r="C24" s="74"/>
      <c r="D24" s="12"/>
      <c r="E24" s="158"/>
      <c r="F24" s="158"/>
      <c r="G24" s="158"/>
      <c r="H24" s="158"/>
    </row>
    <row r="25" spans="1:9" ht="17.25" customHeight="1" thickBot="1">
      <c r="A25" s="159" t="s">
        <v>28</v>
      </c>
      <c r="B25" s="75"/>
      <c r="C25" s="75"/>
      <c r="D25" s="75"/>
      <c r="E25" s="75"/>
      <c r="F25" s="75"/>
      <c r="G25" s="75"/>
      <c r="H25" s="155"/>
    </row>
    <row r="26" spans="1:9" ht="21.75" thickBot="1">
      <c r="A26" s="230" t="s">
        <v>18</v>
      </c>
      <c r="B26" s="231"/>
      <c r="C26" s="231"/>
      <c r="D26" s="231"/>
      <c r="E26" s="231"/>
      <c r="F26" s="231"/>
      <c r="G26" s="232"/>
      <c r="H26" s="40"/>
    </row>
    <row r="27" spans="1:9" ht="19.5" thickBot="1">
      <c r="A27" s="160" t="s">
        <v>107</v>
      </c>
      <c r="B27" s="161"/>
      <c r="C27" s="162"/>
      <c r="D27" s="163"/>
      <c r="E27" s="152" t="s">
        <v>106</v>
      </c>
      <c r="F27" s="153"/>
      <c r="G27" s="154"/>
      <c r="H27" s="40"/>
    </row>
    <row r="28" spans="1:9" ht="30.75" thickBot="1">
      <c r="A28" s="76" t="s">
        <v>17</v>
      </c>
      <c r="B28" s="51" t="s">
        <v>40</v>
      </c>
      <c r="C28" s="77" t="s">
        <v>41</v>
      </c>
      <c r="D28" s="163"/>
      <c r="E28" s="78" t="s">
        <v>17</v>
      </c>
      <c r="F28" s="51" t="s">
        <v>40</v>
      </c>
      <c r="G28" s="79" t="s">
        <v>41</v>
      </c>
      <c r="H28" s="40"/>
    </row>
    <row r="29" spans="1:9" ht="20.100000000000001" customHeight="1" thickBot="1">
      <c r="A29" s="53" t="s">
        <v>26</v>
      </c>
      <c r="B29" s="54">
        <v>118107.89</v>
      </c>
      <c r="C29" s="55">
        <v>160351.323</v>
      </c>
      <c r="D29" s="163"/>
      <c r="E29" s="53" t="s">
        <v>26</v>
      </c>
      <c r="F29" s="168">
        <v>58850.387000000002</v>
      </c>
      <c r="G29" s="56">
        <v>76715.414000000004</v>
      </c>
      <c r="H29" s="40"/>
      <c r="I29" s="9"/>
    </row>
    <row r="30" spans="1:9" ht="15.75">
      <c r="A30" s="57" t="s">
        <v>23</v>
      </c>
      <c r="B30" s="58"/>
      <c r="C30" s="59"/>
      <c r="D30" s="163"/>
      <c r="E30" s="57" t="s">
        <v>23</v>
      </c>
      <c r="F30" s="58"/>
      <c r="G30" s="59"/>
      <c r="H30" s="40"/>
    </row>
    <row r="31" spans="1:9" ht="15.75">
      <c r="A31" s="60" t="s">
        <v>57</v>
      </c>
      <c r="B31" s="61">
        <v>52494.652000000002</v>
      </c>
      <c r="C31" s="62">
        <v>53896.177000000003</v>
      </c>
      <c r="D31" s="163"/>
      <c r="E31" s="60" t="s">
        <v>57</v>
      </c>
      <c r="F31" s="169">
        <v>45307.233</v>
      </c>
      <c r="G31" s="63">
        <v>58185.425000000003</v>
      </c>
      <c r="H31" s="40"/>
    </row>
    <row r="32" spans="1:9" ht="15.75">
      <c r="A32" s="64" t="s">
        <v>66</v>
      </c>
      <c r="B32" s="65">
        <v>12846.694</v>
      </c>
      <c r="C32" s="66">
        <v>10899.673000000001</v>
      </c>
      <c r="D32" s="163"/>
      <c r="E32" s="64" t="s">
        <v>21</v>
      </c>
      <c r="F32" s="65">
        <v>12903.299000000001</v>
      </c>
      <c r="G32" s="66">
        <v>17904.866000000002</v>
      </c>
      <c r="H32" s="40"/>
    </row>
    <row r="33" spans="1:12" ht="15.75">
      <c r="A33" s="64" t="s">
        <v>20</v>
      </c>
      <c r="B33" s="65">
        <v>11610.876</v>
      </c>
      <c r="C33" s="66">
        <v>13218.513999999999</v>
      </c>
      <c r="D33" s="163"/>
      <c r="E33" s="64" t="s">
        <v>20</v>
      </c>
      <c r="F33" s="65">
        <v>12422.334999999999</v>
      </c>
      <c r="G33" s="66">
        <v>16302.343999999999</v>
      </c>
      <c r="H33" s="40"/>
    </row>
    <row r="34" spans="1:12" ht="16.5" thickBot="1">
      <c r="A34" s="64" t="s">
        <v>21</v>
      </c>
      <c r="B34" s="65">
        <v>9928.3629999999994</v>
      </c>
      <c r="C34" s="66">
        <v>11634.706</v>
      </c>
      <c r="D34" s="163"/>
      <c r="E34" s="64" t="s">
        <v>90</v>
      </c>
      <c r="F34" s="65">
        <v>6404.9070000000002</v>
      </c>
      <c r="G34" s="66">
        <v>7949.7969999999996</v>
      </c>
      <c r="H34" s="40"/>
    </row>
    <row r="35" spans="1:12" ht="19.5" customHeight="1">
      <c r="A35" s="67" t="s">
        <v>27</v>
      </c>
      <c r="B35" s="68">
        <v>65613.237999999998</v>
      </c>
      <c r="C35" s="69">
        <v>106455.14599999999</v>
      </c>
      <c r="D35" s="163"/>
      <c r="E35" s="67" t="s">
        <v>27</v>
      </c>
      <c r="F35" s="170">
        <v>13543.154</v>
      </c>
      <c r="G35" s="70">
        <v>18529.989000000001</v>
      </c>
      <c r="H35" s="40"/>
    </row>
    <row r="36" spans="1:12" ht="17.25" customHeight="1">
      <c r="A36" s="64" t="s">
        <v>49</v>
      </c>
      <c r="B36" s="65">
        <v>23345.263999999999</v>
      </c>
      <c r="C36" s="66">
        <v>29094.802</v>
      </c>
      <c r="D36" s="163"/>
      <c r="E36" s="64" t="s">
        <v>49</v>
      </c>
      <c r="F36" s="65">
        <v>7274.86</v>
      </c>
      <c r="G36" s="66">
        <v>11974.295</v>
      </c>
      <c r="H36" s="40"/>
      <c r="I36" s="11"/>
      <c r="L36" s="10"/>
    </row>
    <row r="37" spans="1:12" ht="15.75">
      <c r="A37" s="64" t="s">
        <v>92</v>
      </c>
      <c r="B37" s="65">
        <v>12889.494000000001</v>
      </c>
      <c r="C37" s="66">
        <v>25857.24</v>
      </c>
      <c r="D37" s="163"/>
      <c r="E37" s="64" t="s">
        <v>24</v>
      </c>
      <c r="F37" s="65">
        <v>2403.7959999999998</v>
      </c>
      <c r="G37" s="66">
        <v>2736.201</v>
      </c>
      <c r="H37" s="40"/>
    </row>
    <row r="38" spans="1:12" ht="16.5" thickBot="1">
      <c r="A38" s="71" t="s">
        <v>89</v>
      </c>
      <c r="B38" s="171">
        <v>12324.766</v>
      </c>
      <c r="C38" s="72">
        <v>25579.8</v>
      </c>
      <c r="D38" s="163"/>
      <c r="E38" s="71" t="s">
        <v>79</v>
      </c>
      <c r="F38" s="171">
        <v>826.23599999999999</v>
      </c>
      <c r="G38" s="72">
        <v>455.21499999999997</v>
      </c>
      <c r="H38" s="40"/>
    </row>
    <row r="39" spans="1:12">
      <c r="A39" s="73" t="s">
        <v>39</v>
      </c>
      <c r="B39" s="158"/>
      <c r="C39" s="158"/>
      <c r="D39" s="163"/>
      <c r="E39" s="158"/>
      <c r="F39" s="158"/>
      <c r="G39" s="158"/>
      <c r="H39" s="40"/>
    </row>
    <row r="40" spans="1:12">
      <c r="A40" s="164"/>
      <c r="B40" s="164"/>
      <c r="C40" s="164"/>
      <c r="D40" s="165"/>
      <c r="E40" s="164"/>
      <c r="F40" s="166"/>
      <c r="G40" s="166"/>
    </row>
    <row r="41" spans="1:12">
      <c r="A41" s="164"/>
      <c r="B41" s="164"/>
      <c r="C41" s="164"/>
      <c r="D41" s="165"/>
      <c r="E41" s="164"/>
      <c r="F41" s="164"/>
      <c r="G41" s="164"/>
    </row>
    <row r="42" spans="1:12">
      <c r="D42"/>
    </row>
    <row r="59" spans="9:9">
      <c r="I59" s="5">
        <v>0</v>
      </c>
    </row>
    <row r="67" spans="3:3">
      <c r="C67" s="5">
        <v>1000</v>
      </c>
    </row>
  </sheetData>
  <mergeCells count="1">
    <mergeCell ref="A26:G26"/>
  </mergeCells>
  <pageMargins left="0.75" right="0.75" top="1" bottom="1" header="0.5" footer="0.5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Ceny_bieżące kraj</vt:lpstr>
      <vt:lpstr>Ceny_2015-2024_kraj</vt:lpstr>
      <vt:lpstr>Obroty_2015-2024_kraj</vt:lpstr>
      <vt:lpstr>Ceny_zakupu sieci handlowe</vt:lpstr>
      <vt:lpstr>Ceny_zakupu przetwórstwo</vt:lpstr>
      <vt:lpstr>Handel zagr. I-VIII 2024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Chylińska Aleksandra</cp:lastModifiedBy>
  <cp:lastPrinted>2021-10-25T14:16:21Z</cp:lastPrinted>
  <dcterms:created xsi:type="dcterms:W3CDTF">2011-11-04T09:19:50Z</dcterms:created>
  <dcterms:modified xsi:type="dcterms:W3CDTF">2024-10-28T13:55:24Z</dcterms:modified>
</cp:coreProperties>
</file>