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_2021" sheetId="65" r:id="rId14"/>
    <sheet name="Eksport I-XI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14" hidden="1">'Eksport I-XI_2021'!$A$6:$D$25</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<sst xmlns="http://schemas.openxmlformats.org/spreadsheetml/2006/main" count="6479" uniqueCount="514">
  <si>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</si>
  <si>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</si>
  <si>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</si>
  <si>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</si>
  <si>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</si>
  <si>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</si>
  <si>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</si>
  <si>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</si>
  <si>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</si>
  <si>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</si>
  <si>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</si>
  <si>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</si>
  <si>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</si>
  <si>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</si>
  <si>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</si>
  <si>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</si>
  <si>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</si>
  <si>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</si>
  <si>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</si>
  <si>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</si>
  <si>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</si>
  <si>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</si>
  <si>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</si>
  <si>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</si>
  <si>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</si>
  <si>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</si>
  <si>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</si>
  <si>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</si>
  <si>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</si>
  <si>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</si>
  <si>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</si>
  <si>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</si>
  <si>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</si>
  <si>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</si>
  <si>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</si>
  <si>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</si>
  <si>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</si>
  <si>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</si>
  <si>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</si>
  <si>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</si>
  <si>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</si>
  <si>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</si>
  <si>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</si>
  <si>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</si>
  <si>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</si>
  <si>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</si>
  <si>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</si>
  <si>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</si>
  <si>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</si>
  <si>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</si>
  <si>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</si>
  <si>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</si>
  <si>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</si>
  <si>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</si>
  <si>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</si>
  <si>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</si>
  <si>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</si>
  <si>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</si>
  <si>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</si>
  <si>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</si>
  <si>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</si>
  <si>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</si>
  <si>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</si>
  <si>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</si>
  <si>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</si>
  <si>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</si>
  <si>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</si>
  <si>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</si>
  <si>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</si>
  <si>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</si>
  <si>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</si>
  <si>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</si>
  <si>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</si>
  <si>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</si>
  <si>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</si>
  <si>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</si>
  <si>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</si>
  <si>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</si>
  <si>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</si>
  <si>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</si>
  <si>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</si>
  <si>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</si>
  <si>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</si>
  <si>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</si>
  <si>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</si>
  <si>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</si>
  <si>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</si>
  <si>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</si>
  <si>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</si>
  <si>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</si>
  <si>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</si>
  <si>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</si>
  <si>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</si>
  <si>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</si>
  <si>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</si>
  <si>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</si>
  <si>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</si>
  <si>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</si>
  <si>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</si>
  <si>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</si>
  <si>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</si>
  <si>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</si>
  <si>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</si>
  <si>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</si>
  <si>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</si>
  <si>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</si>
  <si>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</si>
  <si>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</si>
  <si>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</si>
  <si>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</si>
  <si>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</si>
  <si>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</si>
  <si>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</si>
  <si>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</si>
  <si>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</si>
  <si>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</si>
  <si>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</si>
  <si>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</si>
  <si>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</si>
  <si>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</si>
  <si>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</si>
  <si>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</si>
  <si>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</si>
  <si>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</si>
  <si>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</si>
  <si>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</si>
  <si>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</si>
  <si>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</si>
  <si>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</si>
  <si>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</si>
  <si>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</si>
  <si>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</si>
  <si>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</si>
  <si>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</si>
  <si>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</si>
  <si>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</si>
  <si>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</si>
  <si>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</si>
  <si>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</si>
  <si>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</si>
  <si>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</si>
  <si>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</si>
  <si>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</si>
  <si>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</si>
  <si>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</si>
  <si>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</si>
  <si>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</si>
  <si>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</si>
  <si>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</si>
  <si>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</si>
  <si>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</si>
  <si>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</si>
  <si>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</si>
  <si>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</si>
  <si>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</si>
  <si>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</si>
  <si>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</si>
  <si>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</si>
  <si>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</si>
  <si>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</si>
  <si>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</si>
  <si>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</si>
  <si>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</si>
  <si>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</si>
  <si>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</si>
  <si>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</si>
  <si>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</si>
  <si>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</si>
  <si>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</si>
  <si>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</si>
  <si>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</si>
  <si>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</si>
  <si>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</si>
  <si>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</si>
  <si>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</si>
  <si>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</si>
  <si>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</si>
  <si>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</si>
  <si>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</si>
  <si>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</si>
  <si>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</si>
  <si>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</si>
  <si>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</si>
  <si>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</si>
  <si>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</si>
  <si>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</si>
  <si>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</si>
  <si>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</si>
  <si>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</si>
  <si>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</si>
  <si>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</si>
  <si>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</si>
  <si>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</si>
  <si>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</si>
  <si>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</si>
  <si>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</si>
  <si>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</si>
  <si>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</si>
  <si>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</si>
  <si>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</si>
  <si>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</si>
  <si>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</si>
  <si>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</si>
  <si>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</si>
  <si>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</si>
  <si>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</si>
  <si>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</si>
  <si>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</si>
  <si>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</si>
  <si>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</si>
  <si>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</si>
  <si>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</si>
  <si>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</si>
  <si>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</si>
  <si>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</si>
  <si>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</si>
  <si>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</si>
  <si>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</si>
  <si>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</si>
  <si>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</si>
  <si>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</si>
  <si>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</si>
  <si>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</si>
  <si>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</si>
  <si>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</si>
  <si>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</si>
  <si>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</si>
  <si>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</si>
  <si>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</si>
  <si>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</si>
  <si>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</si>
  <si>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</si>
  <si>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</si>
  <si>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</si>
  <si>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</si>
  <si>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</si>
  <si>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</si>
  <si>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</si>
  <si>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</si>
  <si>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</si>
  <si>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</si>
  <si>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</si>
  <si>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</si>
  <si>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</si>
  <si>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</si>
  <si>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</si>
  <si>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</si>
  <si>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</si>
  <si>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</si>
  <si>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</si>
  <si>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</si>
  <si>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</si>
  <si>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</si>
  <si>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</si>
  <si>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</si>
  <si>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</si>
  <si>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</si>
  <si>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</si>
  <si>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</si>
  <si>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</si>
  <si>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</si>
  <si>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</si>
  <si>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</si>
  <si>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</si>
  <si>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</si>
  <si>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</si>
  <si>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</si>
  <si>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</si>
  <si>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</si>
  <si>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</si>
  <si>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</si>
  <si>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</si>
  <si>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</si>
  <si>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</si>
  <si>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</si>
  <si>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</si>
  <si>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</si>
  <si>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</si>
  <si>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</si>
  <si>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</si>
  <si>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</si>
  <si>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</si>
  <si>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</si>
  <si>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</si>
  <si>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</si>
  <si>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</si>
  <si>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</si>
  <si>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</si>
  <si>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</si>
  <si>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</si>
  <si>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</si>
  <si>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</si>
  <si>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</si>
  <si>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</si>
  <si>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</si>
  <si>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</si>
  <si>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</si>
  <si>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</si>
  <si>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</si>
  <si>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</si>
  <si>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</si>
  <si>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</si>
  <si>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</si>
  <si>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</si>
  <si>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</si>
  <si>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</si>
  <si>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</si>
  <si>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</si>
  <si>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</si>
  <si>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</si>
  <si>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</si>
  <si>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</si>
  <si>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</si>
  <si>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</si>
  <si>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</si>
  <si>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</si>
  <si>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</si>
  <si>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</si>
  <si>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</si>
  <si>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</si>
  <si>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</si>
  <si>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</si>
  <si>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</si>
  <si>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</si>
  <si>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</si>
  <si>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</si>
  <si>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</si>
  <si>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</si>
  <si>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</si>
  <si>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</si>
  <si>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</si>
  <si>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</si>
  <si>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</si>
  <si>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</si>
  <si>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</si>
  <si>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</si>
  <si>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</si>
  <si>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</si>
  <si>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</si>
  <si>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</si>
  <si>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</si>
  <si>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</si>
  <si>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</si>
  <si>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</si>
  <si>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</si>
  <si>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</si>
  <si>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</si>
  <si>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</si>
  <si>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</si>
  <si>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</si>
  <si>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</si>
  <si>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</si>
  <si>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</si>
  <si>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</si>
  <si>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</si>
  <si>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</si>
  <si>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</si>
  <si>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</si>
  <si>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</si>
  <si>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</si>
  <si>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</si>
  <si>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</si>
  <si>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</si>
  <si>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</si>
  <si>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</si>
  <si>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</si>
  <si>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</si>
  <si>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</si>
  <si>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</si>
  <si>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</si>
  <si>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</si>
  <si>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</si>
  <si>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</si>
  <si>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</si>
  <si>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</si>
  <si>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</si>
  <si>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</si>
  <si>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</si>
  <si>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</si>
  <si>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</si>
  <si>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</si>
  <si>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</si>
  <si>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</si>
  <si>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</si>
  <si>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</si>
  <si>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</si>
  <si>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</si>
  <si>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</si>
  <si>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</si>
  <si>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</si>
  <si>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</si>
  <si>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</si>
  <si>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</si>
  <si>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</si>
  <si>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</si>
  <si>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</si>
  <si>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</si>
  <si>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</si>
  <si>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</si>
  <si>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</si>
  <si>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</si>
  <si>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</si>
  <si>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</si>
  <si>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</si>
  <si>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</si>
  <si>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</si>
  <si>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</si>
  <si>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</si>
  <si>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</si>
  <si>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</si>
  <si>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</si>
  <si>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</si>
  <si>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</si>
  <si>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</si>
  <si>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</si>
  <si>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</si>
  <si>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</si>
  <si>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</si>
  <si>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</si>
  <si>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</si>
  <si>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</si>
  <si>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</si>
  <si>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</si>
  <si>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</si>
  <si>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</si>
  <si>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</si>
  <si>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</si>
  <si>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</si>
  <si>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</si>
  <si>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</si>
  <si>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</si>
  <si>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</si>
  <si>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</si>
  <si>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</si>
  <si>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</si>
  <si>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</si>
  <si>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</si>
  <si>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</si>
  <si>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</si>
  <si>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</si>
  <si>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</si>
  <si>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</si>
  <si>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</si>
  <si>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</si>
  <si>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</si>
  <si>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</si>
  <si>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</si>
  <si>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</si>
  <si>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</si>
  <si>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</si>
  <si>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</si>
  <si>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</si>
  <si>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</si>
  <si>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</si>
  <si>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</si>
  <si>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</si>
  <si>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</si>
  <si>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</si>
  <si>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</si>
  <si>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</si>
  <si>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</si>
  <si>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</si>
  <si>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</si>
  <si>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</si>
  <si>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</si>
  <si>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</si>
  <si>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</si>
  <si>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</si>
  <si>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</si>
  <si>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</si>
  <si>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</si>
  <si>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</si>
  <si>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</si>
  <si>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</si>
  <si>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</si>
  <si>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</si>
  <si>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</si>
  <si>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</si>
  <si>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</si>
  <si>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</si>
  <si>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</si>
  <si>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</si>
  <si>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</si>
  <si>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</si>
  <si>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</si>
  <si>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</si>
  <si>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</si>
  <si>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</si>
  <si>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</si>
  <si>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</si>
  <si>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</si>
  <si>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</si>
  <si>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2021 r. (dane wstępne) </t>
    </r>
    <r>
      <rPr>
        <b/>
        <sz val="11"/>
        <rFont val="Times New Roman"/>
        <family val="1"/>
        <charset val="238"/>
      </rPr>
      <t xml:space="preserve">w porównaniu do I-XI 2020 r. </t>
    </r>
    <r>
      <rPr>
        <i/>
        <sz val="11"/>
        <rFont val="Times New Roman"/>
        <family val="1"/>
        <charset val="238"/>
      </rPr>
      <t>(wg wstępnych danych Min. Finansów).</t>
    </r>
  </si>
  <si>
    <t>I-XI 2021 r. (wstępne)</t>
  </si>
  <si>
    <t>I-XI 2020 r.</t>
  </si>
  <si>
    <t>zmiana w stos. do I-XI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</si>
  <si>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 2021 r.</t>
    </r>
    <r>
      <rPr>
        <b/>
        <sz val="14"/>
        <color indexed="8"/>
        <rFont val="Arial"/>
        <family val="2"/>
        <charset val="238"/>
      </rPr>
      <t xml:space="preserve"> (dane wstępne)</t>
    </r>
  </si>
  <si>
    <t>OKRES: I-XI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</si>
  <si>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</si>
  <si>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2021 r. (dane wstępne)  </t>
    </r>
    <r>
      <rPr>
        <b/>
        <sz val="11"/>
        <rFont val="Times New Roman"/>
        <family val="1"/>
        <charset val="238"/>
      </rPr>
      <t>w porównaniu do I-XI 2020 r.  (</t>
    </r>
    <r>
      <rPr>
        <i/>
        <sz val="11"/>
        <rFont val="Times New Roman"/>
        <family val="1"/>
        <charset val="238"/>
      </rPr>
      <t>wg wstępnych danych Min. Finansów</t>
    </r>
    <r>
      <rPr>
        <b/>
        <sz val="11"/>
        <rFont val="Times New Roman"/>
        <family val="1"/>
        <charset val="238"/>
      </rPr>
      <t>).</t>
    </r>
  </si>
  <si>
    <t>Prices not received - Same prices as last week : EL</t>
  </si>
  <si>
    <t>23.01.2022</t>
  </si>
  <si>
    <t>17.01 - 23.01.2022</t>
  </si>
  <si>
    <t>2022-01-23</t>
  </si>
  <si>
    <r>
      <t>Tablica 6. Średnie ceny sprzedaży netto (bez VAT) elementów mięsa wołowego (kraj) wg makroregionów:</t>
    </r>
    <r>
      <rPr>
        <b/>
        <sz val="14"/>
        <color rgb="FF0000FF"/>
        <rFont val="Times New Roman CE"/>
        <charset val="238"/>
      </rPr>
      <t xml:space="preserve"> 24.01 - 30.01.2022</t>
    </r>
  </si>
  <si>
    <t>2022-01-30</t>
  </si>
  <si>
    <t>NR 04/2022</t>
  </si>
  <si>
    <t>03.02.2022 r.</t>
  </si>
  <si>
    <t>Notowania z okresu: 24.01.2022 - 30.01.2022r.</t>
  </si>
  <si>
    <r>
      <t xml:space="preserve">Tablica 5. Ceny sprzedaży netto (bez VAT) ćwierci wołowych (zagranica): </t>
    </r>
    <r>
      <rPr>
        <b/>
        <sz val="13"/>
        <color rgb="FF0000FF"/>
        <rFont val="Times New Roman"/>
        <family val="1"/>
        <charset val="238"/>
      </rPr>
      <t>24.01 - 30.01.2022</t>
    </r>
  </si>
  <si>
    <r>
      <t>Tablica 7. Średnie ceny sprzedaży netto (bez VAT) elementów mięsa wołowego (zagranica):</t>
    </r>
    <r>
      <rPr>
        <b/>
        <sz val="14"/>
        <color rgb="FF0000FF"/>
        <rFont val="Times New Roman CE"/>
        <charset val="238"/>
      </rPr>
      <t xml:space="preserve"> 24.01 - 30.01.2022</t>
    </r>
  </si>
  <si>
    <t>03.02.2022</t>
  </si>
  <si>
    <t>Week 4</t>
  </si>
  <si>
    <r>
      <t xml:space="preserve">Tablica 9. Średnie ceny zakupu mięsa wołowego płacone przez podmioty handlu detalicznego w okresie: </t>
    </r>
    <r>
      <rPr>
        <b/>
        <sz val="16"/>
        <color rgb="FF0000FF"/>
        <rFont val="Times New Roman"/>
        <family val="1"/>
        <charset val="238"/>
      </rPr>
      <t>24 stycznia 2022 - 30 stycznia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</si>
</sst>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3">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9">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7" xfId="0" applyBorder="1"/>
    <xf numFmtId="0" fontId="0" fillId="0" borderId="117" xfId="0" applyNumberFormat="1" applyBorder="1"/>
    <xf numFmtId="0" fontId="0" fillId="0" borderId="118" xfId="0" applyNumberFormat="1" applyBorder="1"/>
    <xf numFmtId="0" fontId="0" fillId="0" borderId="119" xfId="0" applyBorder="1"/>
    <xf numFmtId="0" fontId="0" fillId="0" borderId="119" xfId="0" applyNumberFormat="1" applyBorder="1"/>
    <xf numFmtId="0" fontId="0" fillId="0" borderId="0" xfId="0" applyNumberFormat="1"/>
    <xf numFmtId="0" fontId="0" fillId="0" borderId="120" xfId="0" applyBorder="1"/>
    <xf numFmtId="0" fontId="0" fillId="0" borderId="120" xfId="0" applyNumberFormat="1" applyBorder="1"/>
    <xf numFmtId="0" fontId="0" fillId="0" borderId="121"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2"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09" xfId="235" applyNumberFormat="1" applyFont="1" applyBorder="1"/>
    <xf numFmtId="2" fontId="234" fillId="0" borderId="110" xfId="235" applyNumberFormat="1" applyFont="1" applyBorder="1"/>
    <xf numFmtId="2" fontId="234" fillId="0" borderId="111"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4"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5" xfId="174" applyNumberFormat="1" applyFont="1" applyBorder="1"/>
    <xf numFmtId="0" fontId="234" fillId="0" borderId="116" xfId="174" applyFont="1" applyBorder="1"/>
    <xf numFmtId="2" fontId="234" fillId="0" borderId="116"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3" fontId="83" fillId="64" borderId="22" xfId="0" applyNumberFormat="1" applyFont="1" applyFill="1" applyBorder="1" applyAlignment="1"/>
    <xf numFmtId="3" fontId="83" fillId="64" borderId="51" xfId="0"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4"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8" fillId="0" borderId="59" xfId="234" quotePrefix="1" applyNumberFormat="1" applyFont="1" applyBorder="1" applyAlignment="1"/>
    <xf numFmtId="3" fontId="175" fillId="0" borderId="46" xfId="0" applyNumberFormat="1" applyFont="1" applyBorder="1" applyAlignment="1">
      <alignment horizontal="right"/>
    </xf>
    <xf numFmtId="2" fontId="15" fillId="0" borderId="58" xfId="0" quotePrefix="1" applyNumberFormat="1" applyFont="1" applyFill="1" applyBorder="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99" fillId="63" borderId="0" xfId="96" applyFont="1" applyFill="1" applyAlignment="1">
      <alignment horizontal="center" vertical="center"/>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86" fillId="63" borderId="0" xfId="96" applyFont="1" applyFill="1" applyBorder="1" applyAlignment="1">
      <alignment horizontal="center" vertical="center"/>
    </xf>
    <xf numFmtId="0" fontId="190"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190" fillId="63" borderId="0" xfId="96" applyFont="1" applyFill="1" applyBorder="1" applyAlignment="1" applyProtection="1">
      <alignment horizontal="center" vertical="center"/>
      <protection locked="0"/>
    </xf>
    <xf numFmtId="0" fontId="190" fillId="63" borderId="41"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41" xfId="96" applyFont="1" applyFill="1" applyBorder="1" applyAlignment="1">
      <alignment horizontal="center" vertical="center"/>
    </xf>
    <xf numFmtId="0" fontId="190" fillId="63" borderId="33" xfId="96" applyFont="1" applyFill="1" applyBorder="1" applyAlignment="1" applyProtection="1">
      <alignment horizontal="center" vertical="center"/>
      <protection locked="0"/>
    </xf>
    <xf numFmtId="178" fontId="209" fillId="0" borderId="0" xfId="96" applyNumberFormat="1" applyFont="1" applyFill="1" applyAlignment="1">
      <alignment horizontal="right" vertical="center"/>
    </xf>
    <xf numFmtId="0" fontId="199" fillId="63" borderId="0" xfId="96" applyFont="1" applyFill="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232"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10" xfId="0" applyFont="1" applyBorder="1" applyAlignment="1">
      <alignment horizontal="center" vertical="center"/>
    </xf>
    <xf numFmtId="0" fontId="5" fillId="0" borderId="52"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52" xfId="0" applyFont="1" applyBorder="1" applyAlignment="1">
      <alignment horizontal="center" vertical="center"/>
    </xf>
    <xf numFmtId="0" fontId="5" fillId="0" borderId="37"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8" fillId="0" borderId="25" xfId="0" applyFont="1" applyBorder="1" applyAlignment="1">
      <alignment horizontal="center" vertical="center"/>
    </xf>
    <xf numFmtId="0" fontId="5" fillId="0" borderId="48"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6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O24" sqref="O24"/>
    </sheetView>
  </sheetViews>
  <sheetFormatPr defaultRowHeight="11.25"/>
  <cols>
    <col min="1" max="1" width="4.42578125" style="1020" customWidth="1"/>
    <col min="2" max="2" width="13.7109375" style="1020" customWidth="1"/>
    <col min="3" max="3" width="10.28515625" style="1020" customWidth="1"/>
    <col min="4" max="4" width="10.7109375" style="1020" customWidth="1"/>
    <col min="5" max="6" width="9.140625" style="1020"/>
    <col min="7" max="7" width="12.42578125" style="1020" customWidth="1"/>
    <col min="8" max="16384" width="9.140625" style="1020"/>
  </cols>
  <sheetData>
    <row r="2" spans="1:10" ht="12.75">
      <c r="B2" s="1021" t="s">
        <v>0</v>
      </c>
      <c r="G2" s="1022" t="s">
        <v>507</v>
      </c>
      <c r="I2" s="1023"/>
    </row>
    <row r="3" spans="1:10" ht="12.75">
      <c r="B3" s="1021" t="s">
        <v>463</v>
      </c>
    </row>
    <row r="5" spans="1:10">
      <c r="B5" s="1024" t="s">
        <v>381</v>
      </c>
      <c r="C5" s="1024"/>
      <c r="D5" s="1024"/>
      <c r="E5" s="1024"/>
      <c r="F5" s="1024"/>
    </row>
    <row r="6" spans="1:10">
      <c r="B6" s="1025"/>
      <c r="C6" s="1026"/>
      <c r="D6" s="1027"/>
      <c r="E6" s="1027"/>
      <c r="F6" s="1027"/>
      <c r="G6" s="1027"/>
      <c r="H6" s="1027"/>
      <c r="I6" s="1027"/>
      <c r="J6" s="1027"/>
    </row>
    <row r="7" spans="1:10">
      <c r="B7" s="1025" t="s">
        <v>1</v>
      </c>
      <c r="C7" s="1026"/>
      <c r="D7" s="1027"/>
      <c r="E7" s="1027"/>
      <c r="F7" s="1027"/>
      <c r="G7" s="1027"/>
      <c r="H7" s="1027"/>
      <c r="I7" s="1027"/>
      <c r="J7" s="1027"/>
    </row>
    <row r="8" spans="1:10">
      <c r="B8" s="1025" t="s">
        <v>2</v>
      </c>
      <c r="C8" s="1026"/>
      <c r="D8" s="1027"/>
      <c r="E8" s="1027"/>
      <c r="F8" s="1027"/>
      <c r="G8" s="1027"/>
      <c r="H8" s="1027"/>
      <c r="I8" s="1027"/>
      <c r="J8" s="1027"/>
    </row>
    <row r="9" spans="1:10" ht="23.25">
      <c r="B9" s="1027"/>
      <c r="C9" s="1027"/>
      <c r="D9" s="1027"/>
      <c r="E9" s="1027"/>
      <c r="H9" s="1027"/>
      <c r="I9" s="1027"/>
      <c r="J9" s="1028"/>
    </row>
    <row r="10" spans="1:10" ht="24.75" customHeight="1">
      <c r="B10" s="1029" t="s">
        <v>506</v>
      </c>
      <c r="C10" s="1030"/>
      <c r="D10" s="1031" t="s">
        <v>52</v>
      </c>
      <c r="E10" s="1028"/>
      <c r="F10" s="1028"/>
      <c r="G10" s="1028"/>
      <c r="H10" s="1028"/>
      <c r="I10" s="1028"/>
      <c r="J10" s="1027"/>
    </row>
    <row r="11" spans="1:10">
      <c r="B11" s="1026"/>
      <c r="C11" s="1026"/>
      <c r="E11" s="1027"/>
      <c r="F11" s="1032" t="s">
        <v>209</v>
      </c>
      <c r="G11" s="1027"/>
      <c r="H11" s="1027"/>
      <c r="I11" s="1027"/>
      <c r="J11" s="1027"/>
    </row>
    <row r="12" spans="1:10" ht="15.75">
      <c r="B12" s="1033"/>
      <c r="C12" s="1026"/>
      <c r="D12" s="1027"/>
      <c r="E12" s="1027"/>
      <c r="F12" s="1027"/>
      <c r="G12" s="1034"/>
      <c r="H12" s="1035"/>
      <c r="I12" s="1027"/>
      <c r="J12" s="1027"/>
    </row>
    <row r="13" spans="1:10" ht="15.75">
      <c r="A13" s="1027"/>
      <c r="B13" s="1029" t="s">
        <v>508</v>
      </c>
      <c r="C13" s="1036"/>
      <c r="D13" s="1036"/>
      <c r="E13" s="1036"/>
      <c r="F13" s="1027"/>
      <c r="G13" s="1027"/>
      <c r="H13" s="41"/>
      <c r="I13" s="1027"/>
      <c r="J13" s="1027"/>
    </row>
    <row r="14" spans="1:10" ht="12.75">
      <c r="A14" s="1027"/>
      <c r="B14" s="1378"/>
      <c r="C14" s="1036"/>
      <c r="D14" s="1036"/>
      <c r="E14" s="1036"/>
      <c r="F14" s="1027"/>
      <c r="G14" s="1027"/>
      <c r="H14" s="41"/>
      <c r="I14" s="1027"/>
      <c r="J14" s="1027"/>
    </row>
    <row r="15" spans="1:10">
      <c r="B15" s="1025"/>
      <c r="C15" s="1026"/>
      <c r="D15" s="1027"/>
      <c r="E15" s="1027"/>
      <c r="F15" s="1027"/>
      <c r="G15" s="1027"/>
      <c r="H15" s="1027"/>
      <c r="I15" s="1027"/>
      <c r="J15" s="1027"/>
    </row>
    <row r="16" spans="1:10">
      <c r="B16" s="1027"/>
      <c r="C16" s="1027"/>
      <c r="D16" s="1027"/>
      <c r="E16" s="1027"/>
      <c r="F16" s="1027"/>
      <c r="G16" s="1027"/>
      <c r="H16" s="1027"/>
      <c r="I16" s="1027"/>
      <c r="J16" s="1027"/>
    </row>
    <row r="17" spans="2:11">
      <c r="B17" s="1027"/>
      <c r="C17" s="1027"/>
      <c r="D17" s="1027"/>
      <c r="E17" s="1027"/>
      <c r="F17" s="1027"/>
      <c r="G17" s="1027"/>
      <c r="H17" s="1027"/>
      <c r="I17" s="1027"/>
      <c r="J17" s="1027"/>
    </row>
    <row r="18" spans="2:11">
      <c r="B18" s="1027" t="s">
        <v>423</v>
      </c>
      <c r="C18" s="1027"/>
      <c r="D18" s="1027"/>
      <c r="E18" s="1027"/>
      <c r="F18" s="1027"/>
      <c r="G18" s="1027"/>
      <c r="H18" s="1027"/>
      <c r="I18" s="1027"/>
      <c r="J18" s="1027"/>
    </row>
    <row r="19" spans="2:11">
      <c r="B19" s="1027" t="s">
        <v>3</v>
      </c>
      <c r="C19" s="1027"/>
      <c r="D19" s="1027"/>
      <c r="E19" s="1027"/>
      <c r="F19" s="1027"/>
      <c r="G19" s="1027"/>
      <c r="H19" s="1027"/>
      <c r="I19" s="1027"/>
      <c r="J19" s="1027"/>
    </row>
    <row r="20" spans="2:11">
      <c r="B20" s="1027" t="s">
        <v>384</v>
      </c>
      <c r="C20" s="1027"/>
      <c r="D20" s="1027"/>
      <c r="E20" s="1027"/>
      <c r="F20" s="1027"/>
      <c r="G20" s="1027"/>
      <c r="H20" s="1027"/>
      <c r="I20" s="1027"/>
      <c r="J20" s="1027"/>
    </row>
    <row r="21" spans="2:11">
      <c r="B21" s="1027" t="s">
        <v>4</v>
      </c>
      <c r="C21" s="1027"/>
      <c r="D21" s="1027"/>
      <c r="E21" s="1027"/>
      <c r="F21" s="1027"/>
      <c r="G21" s="1027"/>
      <c r="H21" s="1027"/>
      <c r="I21" s="1027"/>
      <c r="J21" s="1027"/>
    </row>
    <row r="22" spans="2:11">
      <c r="B22" s="1027" t="s">
        <v>5</v>
      </c>
      <c r="C22" s="1027"/>
      <c r="D22" s="1027"/>
      <c r="E22" s="1027"/>
      <c r="F22" s="1027"/>
      <c r="G22" s="1027"/>
      <c r="H22" s="1027"/>
      <c r="I22" s="1027"/>
      <c r="J22" s="1027"/>
    </row>
    <row r="23" spans="2:11">
      <c r="B23" s="1027" t="s">
        <v>69</v>
      </c>
      <c r="C23" s="1027"/>
      <c r="D23" s="1027"/>
      <c r="E23" s="1027"/>
      <c r="F23" s="1027"/>
      <c r="G23" s="1027"/>
      <c r="H23" s="1027"/>
      <c r="I23" s="1027"/>
      <c r="J23" s="1027"/>
    </row>
    <row r="24" spans="2:11">
      <c r="B24" s="1020" t="s">
        <v>6</v>
      </c>
      <c r="C24" s="1027"/>
      <c r="D24" s="1027"/>
      <c r="E24" s="1027"/>
      <c r="F24" s="1027"/>
      <c r="G24" s="1027"/>
      <c r="H24" s="1027"/>
      <c r="I24" s="1027"/>
      <c r="J24" s="1027"/>
    </row>
    <row r="25" spans="2:11" ht="11.25" customHeight="1">
      <c r="B25" s="1037" t="s">
        <v>490</v>
      </c>
      <c r="C25" s="1027"/>
      <c r="D25" s="1027"/>
      <c r="E25" s="1027"/>
      <c r="F25" s="1027"/>
      <c r="G25" s="1027"/>
      <c r="H25" s="1027"/>
      <c r="I25" s="1027"/>
    </row>
    <row r="26" spans="2:11" ht="12.75">
      <c r="B26" s="1037" t="s">
        <v>7</v>
      </c>
    </row>
    <row r="27" spans="2:11" ht="12.75">
      <c r="B27" s="1037"/>
    </row>
    <row r="28" spans="2:11">
      <c r="B28" s="1038" t="s">
        <v>385</v>
      </c>
      <c r="C28" s="1039"/>
      <c r="D28" s="1039"/>
      <c r="E28" s="1039"/>
      <c r="F28" s="1039"/>
      <c r="G28" s="1039"/>
      <c r="H28" s="1039"/>
      <c r="I28" s="1039"/>
      <c r="J28" s="1039"/>
      <c r="K28" s="1039"/>
    </row>
    <row r="29" spans="2:11">
      <c r="B29" s="1040"/>
      <c r="C29" s="1039"/>
      <c r="D29" s="1039"/>
      <c r="E29" s="1039"/>
      <c r="F29" s="1039"/>
      <c r="G29" s="1039"/>
      <c r="H29" s="1039"/>
      <c r="I29" s="1039"/>
      <c r="J29" s="1039"/>
      <c r="K29" s="1039"/>
    </row>
    <row r="30" spans="2:11">
      <c r="B30" s="1020"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0" t="s">
        <v>470</v>
      </c>
      <c r="B1" s="1500"/>
      <c r="C1" s="1500"/>
      <c r="D1" s="1500"/>
      <c r="E1" s="1500"/>
      <c r="F1" s="1500"/>
      <c r="G1" s="581"/>
      <c r="H1" s="581"/>
    </row>
    <row r="2" spans="1:8" ht="13.5" customHeight="1" thickBot="1"/>
    <row r="3" spans="1:8" ht="27" customHeight="1">
      <c r="A3" s="1496" t="s">
        <v>57</v>
      </c>
      <c r="B3" s="1496" t="s">
        <v>98</v>
      </c>
      <c r="C3" s="1501" t="s">
        <v>65</v>
      </c>
      <c r="D3" s="1502"/>
      <c r="E3" s="1503"/>
      <c r="F3" s="1498" t="s">
        <v>99</v>
      </c>
      <c r="G3" s="1499"/>
      <c r="H3" s="81"/>
    </row>
    <row r="4" spans="1:8" ht="32.25" customHeight="1" thickBot="1">
      <c r="A4" s="1497"/>
      <c r="B4" s="1497"/>
      <c r="C4" s="1001">
        <v>44591</v>
      </c>
      <c r="D4" s="1002">
        <v>44584</v>
      </c>
      <c r="E4" s="1003">
        <v>44227</v>
      </c>
      <c r="F4" s="805" t="s">
        <v>288</v>
      </c>
      <c r="G4" s="806" t="s">
        <v>100</v>
      </c>
      <c r="H4" s="81"/>
    </row>
    <row r="5" spans="1:8" ht="29.25" customHeight="1">
      <c r="A5" s="843" t="s">
        <v>104</v>
      </c>
      <c r="B5" s="941" t="s">
        <v>271</v>
      </c>
      <c r="C5" s="1373">
        <v>681.14</v>
      </c>
      <c r="D5" s="1374">
        <v>711.226</v>
      </c>
      <c r="E5" s="1375">
        <v>603.21</v>
      </c>
      <c r="F5" s="1044">
        <v>-4.230160314724154</v>
      </c>
      <c r="G5" s="1045">
        <v>12.919215530246506</v>
      </c>
      <c r="H5" s="81"/>
    </row>
    <row r="6" spans="1:8" ht="28.5" customHeight="1" thickBot="1">
      <c r="A6" s="844" t="s">
        <v>105</v>
      </c>
      <c r="B6" s="1230" t="s">
        <v>271</v>
      </c>
      <c r="C6" s="977">
        <v>1021.69</v>
      </c>
      <c r="D6" s="1376">
        <v>982.68799999999999</v>
      </c>
      <c r="E6" s="1377">
        <v>854.99</v>
      </c>
      <c r="F6" s="1231">
        <v>3.9689097658666905</v>
      </c>
      <c r="G6" s="1046">
        <v>19.49730406203582</v>
      </c>
      <c r="H6" s="81"/>
    </row>
    <row r="7" spans="1:8" ht="32.25" customHeight="1" thickBot="1">
      <c r="A7" s="1228" t="s">
        <v>101</v>
      </c>
      <c r="B7" s="1229" t="s">
        <v>102</v>
      </c>
      <c r="C7" s="977" t="s">
        <v>469</v>
      </c>
      <c r="D7" s="998" t="s">
        <v>469</v>
      </c>
      <c r="E7" s="999" t="s">
        <v>469</v>
      </c>
      <c r="F7" s="1000" t="s">
        <v>80</v>
      </c>
      <c r="G7" s="1232"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75"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49" t="s">
        <v>513</v>
      </c>
      <c r="B1" s="1350"/>
      <c r="C1" s="1350"/>
      <c r="D1" s="1350"/>
      <c r="E1" s="1350"/>
      <c r="F1" s="1351"/>
      <c r="G1" s="1351"/>
      <c r="H1" s="1351"/>
      <c r="I1" s="1351"/>
      <c r="J1" s="1351"/>
      <c r="K1" s="1351"/>
      <c r="L1" s="1351"/>
      <c r="M1" s="1351"/>
      <c r="N1" s="1351"/>
    </row>
    <row r="2" spans="1:14" ht="20.25">
      <c r="A2" s="1352" t="s">
        <v>464</v>
      </c>
      <c r="B2" s="1350"/>
      <c r="C2" s="1350"/>
      <c r="D2" s="1350"/>
      <c r="E2" s="1350"/>
      <c r="F2" s="1351"/>
      <c r="G2" s="1351"/>
      <c r="H2" s="1351"/>
      <c r="I2" s="1351"/>
      <c r="J2" s="1351"/>
      <c r="K2" s="1351"/>
      <c r="L2" s="1351"/>
      <c r="M2" s="1351"/>
      <c r="N2" s="1351"/>
    </row>
    <row r="3" spans="1:14" ht="25.5" customHeight="1">
      <c r="A3" s="1197"/>
      <c r="B3" s="1198"/>
      <c r="C3" s="1198"/>
      <c r="D3" s="1198"/>
      <c r="E3" s="1198"/>
      <c r="F3" s="1198"/>
      <c r="G3" s="1198"/>
      <c r="H3" s="1198"/>
    </row>
    <row r="4" spans="1:14" ht="34.5" customHeight="1" thickBot="1">
      <c r="A4" s="1082"/>
      <c r="B4" s="1319"/>
    </row>
    <row r="5" spans="1:14" ht="24.95" customHeight="1">
      <c r="B5" s="1504" t="s">
        <v>103</v>
      </c>
      <c r="C5" s="1506" t="s">
        <v>465</v>
      </c>
      <c r="D5" s="1507"/>
      <c r="E5" s="1508" t="s">
        <v>466</v>
      </c>
      <c r="F5" s="1241"/>
    </row>
    <row r="6" spans="1:14" ht="24.95" customHeight="1" thickBot="1">
      <c r="B6" s="1505"/>
      <c r="C6" s="1354">
        <v>44591</v>
      </c>
      <c r="D6" s="1355">
        <v>44584</v>
      </c>
      <c r="E6" s="1509"/>
    </row>
    <row r="7" spans="1:14" ht="24.95" customHeight="1">
      <c r="B7" s="1510" t="s">
        <v>483</v>
      </c>
      <c r="C7" s="1511"/>
      <c r="D7" s="1511"/>
      <c r="E7" s="1512"/>
    </row>
    <row r="8" spans="1:14" ht="24.95" customHeight="1">
      <c r="B8" s="1356" t="s">
        <v>484</v>
      </c>
      <c r="C8" s="1357">
        <v>34.57</v>
      </c>
      <c r="D8" s="1358">
        <v>34.840000000000003</v>
      </c>
      <c r="E8" s="1359">
        <v>-0.77497129735936598</v>
      </c>
    </row>
    <row r="9" spans="1:14" ht="24.95" customHeight="1" thickBot="1">
      <c r="B9" s="1360" t="s">
        <v>485</v>
      </c>
      <c r="C9" s="1357">
        <v>19.02</v>
      </c>
      <c r="D9" s="1358">
        <v>19.149999999999999</v>
      </c>
      <c r="E9" s="1359">
        <v>-0.67885117493472069</v>
      </c>
    </row>
    <row r="10" spans="1:14" ht="25.5" customHeight="1">
      <c r="B10" s="1513" t="s">
        <v>486</v>
      </c>
      <c r="C10" s="1514"/>
      <c r="D10" s="1514"/>
      <c r="E10" s="1515"/>
    </row>
    <row r="11" spans="1:14" ht="20.25" customHeight="1" thickBot="1">
      <c r="B11" s="1361" t="s">
        <v>484</v>
      </c>
      <c r="C11" s="1362">
        <v>30.61</v>
      </c>
      <c r="D11" s="1363">
        <v>30.4</v>
      </c>
      <c r="E11" s="1384">
        <v>0.6907894736842134</v>
      </c>
    </row>
    <row r="13" spans="1:14" ht="18.75">
      <c r="B13" s="1315"/>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66" customWidth="1"/>
    <col min="2" max="2" width="1" style="1166" customWidth="1"/>
    <col min="3" max="7" width="7.42578125" style="1166" customWidth="1"/>
    <col min="8" max="8" width="7.7109375" style="1166" customWidth="1"/>
    <col min="9" max="9" width="0.5703125" style="1166" customWidth="1"/>
    <col min="10" max="15" width="7.42578125" style="1166" customWidth="1"/>
    <col min="16" max="16" width="0.5703125" style="1166" customWidth="1"/>
    <col min="17" max="22" width="7.42578125" style="1166" customWidth="1"/>
    <col min="23" max="23" width="0.5703125" style="1166" customWidth="1"/>
    <col min="24" max="24" width="7" style="1166" customWidth="1"/>
    <col min="25" max="26" width="7.42578125" style="1166" customWidth="1"/>
    <col min="27" max="27" width="9.42578125" style="1166" customWidth="1"/>
    <col min="28" max="29" width="2.5703125" style="1166" customWidth="1"/>
    <col min="30" max="31" width="9.42578125" style="1166" customWidth="1"/>
    <col min="32" max="33" width="9.42578125" style="1166"/>
    <col min="34" max="34" width="3.42578125" style="1166" customWidth="1"/>
    <col min="35" max="16384" width="9.42578125" style="1166"/>
  </cols>
  <sheetData>
    <row r="1" spans="1:35" s="1150" customFormat="1" ht="56.1" customHeight="1">
      <c r="A1" s="1146" t="s">
        <v>452</v>
      </c>
      <c r="B1" s="1147"/>
      <c r="C1" s="1147"/>
      <c r="D1" s="1148"/>
      <c r="E1" s="1148"/>
      <c r="F1" s="1147"/>
      <c r="G1" s="1147"/>
      <c r="H1" s="1147"/>
      <c r="I1" s="1147"/>
      <c r="J1" s="1147"/>
      <c r="K1" s="1147"/>
      <c r="L1" s="1147"/>
      <c r="M1" s="1147"/>
      <c r="N1" s="1147"/>
      <c r="O1" s="1147"/>
      <c r="P1" s="1147"/>
      <c r="Q1" s="1147"/>
      <c r="R1" s="1147"/>
      <c r="S1" s="1147"/>
      <c r="T1" s="1147"/>
      <c r="U1" s="1147"/>
      <c r="V1" s="1147"/>
      <c r="W1" s="1147"/>
      <c r="X1" s="1147"/>
      <c r="Y1" s="1147"/>
      <c r="Z1" s="1149"/>
      <c r="AA1" s="1149" t="s">
        <v>457</v>
      </c>
      <c r="AD1" s="1151">
        <v>1</v>
      </c>
      <c r="AE1" s="1151">
        <v>1</v>
      </c>
      <c r="AF1" s="1151">
        <v>1</v>
      </c>
      <c r="AG1" s="1151">
        <v>0</v>
      </c>
      <c r="AH1" s="1151">
        <v>0</v>
      </c>
      <c r="AI1" s="1151">
        <v>0</v>
      </c>
    </row>
    <row r="2" spans="1:35" s="1157" customFormat="1" ht="18" customHeight="1">
      <c r="A2" s="1152"/>
      <c r="B2" s="1153"/>
      <c r="C2" s="1153"/>
      <c r="D2" s="1154"/>
      <c r="E2" s="1154"/>
      <c r="F2" s="1153"/>
      <c r="G2" s="1153"/>
      <c r="H2" s="1153"/>
      <c r="I2" s="1153"/>
      <c r="J2" s="1153"/>
      <c r="K2" s="1153"/>
      <c r="L2" s="1153"/>
      <c r="M2" s="1153"/>
      <c r="N2" s="1153"/>
      <c r="O2" s="1153"/>
      <c r="P2" s="1153"/>
      <c r="Q2" s="1153"/>
      <c r="R2" s="1153"/>
      <c r="S2" s="1153"/>
      <c r="T2" s="1153"/>
      <c r="U2" s="1153"/>
      <c r="V2" s="1153"/>
      <c r="W2" s="1153"/>
      <c r="X2" s="1153"/>
      <c r="Y2" s="1153"/>
      <c r="Z2" s="1155"/>
      <c r="AA2" s="1156" t="s">
        <v>511</v>
      </c>
      <c r="AD2" s="1158"/>
      <c r="AF2" s="1159"/>
    </row>
    <row r="3" spans="1:35" s="1150" customFormat="1" ht="15" customHeight="1">
      <c r="A3" s="1160"/>
      <c r="B3" s="1161"/>
      <c r="C3" s="1162"/>
      <c r="D3" s="1163"/>
      <c r="E3" s="1163"/>
      <c r="F3" s="1162"/>
      <c r="G3" s="1162"/>
      <c r="H3" s="1162"/>
      <c r="I3" s="1162"/>
      <c r="J3" s="1162"/>
      <c r="K3" s="1162"/>
      <c r="L3" s="1162"/>
      <c r="M3" s="1162"/>
      <c r="N3" s="1164"/>
      <c r="Y3" s="1165"/>
      <c r="Z3" s="1166"/>
      <c r="AA3" s="1167"/>
    </row>
    <row r="4" spans="1:35" ht="15">
      <c r="A4" s="1160"/>
      <c r="Y4" s="1521">
        <v>4</v>
      </c>
      <c r="Z4" s="1521"/>
      <c r="AA4" s="1521"/>
    </row>
    <row r="5" spans="1:35" s="1170" customFormat="1" ht="15.75">
      <c r="A5" s="1168" t="s">
        <v>500</v>
      </c>
      <c r="B5" s="1169"/>
      <c r="C5" s="1169"/>
      <c r="D5" s="1169"/>
      <c r="E5" s="1169"/>
      <c r="F5" s="1169"/>
      <c r="G5" s="1169"/>
      <c r="H5" s="1169"/>
      <c r="I5" s="1169"/>
      <c r="J5" s="1169"/>
      <c r="Y5" s="1387"/>
      <c r="Z5" s="1388" t="s">
        <v>458</v>
      </c>
      <c r="AA5" s="1389">
        <v>44585</v>
      </c>
      <c r="AE5" s="1390"/>
      <c r="AF5" s="1390"/>
      <c r="AG5" s="1390"/>
      <c r="AH5" s="1390"/>
      <c r="AI5" s="1390"/>
    </row>
    <row r="6" spans="1:35">
      <c r="Y6" s="1387"/>
      <c r="Z6" s="1391" t="s">
        <v>459</v>
      </c>
      <c r="AA6" s="1392">
        <v>44591</v>
      </c>
      <c r="AE6" s="1150"/>
      <c r="AF6" s="1150"/>
      <c r="AG6" s="1150"/>
      <c r="AH6" s="1150"/>
      <c r="AI6" s="1150"/>
    </row>
    <row r="7" spans="1:35" s="1171" customFormat="1" ht="15.75">
      <c r="A7" s="1522" t="s">
        <v>460</v>
      </c>
      <c r="B7" s="1522"/>
      <c r="C7" s="1522"/>
      <c r="D7" s="1522"/>
      <c r="E7" s="1522"/>
      <c r="F7" s="1522"/>
      <c r="G7" s="1522"/>
      <c r="H7" s="1522"/>
      <c r="I7" s="1522"/>
      <c r="J7" s="1522"/>
      <c r="K7" s="1522"/>
      <c r="L7" s="1522"/>
      <c r="M7" s="1522"/>
      <c r="N7" s="1522"/>
      <c r="O7" s="1522"/>
      <c r="P7" s="1522"/>
      <c r="Q7" s="1522"/>
      <c r="R7" s="1522"/>
      <c r="S7" s="1522"/>
      <c r="T7" s="1522"/>
      <c r="U7" s="1522"/>
      <c r="V7" s="1522"/>
      <c r="W7" s="1522"/>
      <c r="X7" s="1522"/>
      <c r="Y7" s="1522"/>
      <c r="Z7" s="1522"/>
      <c r="AA7" s="1393"/>
      <c r="AB7" s="1394"/>
      <c r="AC7" s="1394"/>
      <c r="AD7" s="1394"/>
      <c r="AE7" s="1150"/>
      <c r="AF7" s="1150"/>
      <c r="AG7" s="1150"/>
      <c r="AH7" s="1150"/>
      <c r="AI7" s="1150"/>
    </row>
    <row r="8" spans="1:35" s="1171" customFormat="1" ht="15.75">
      <c r="A8" s="1522" t="s">
        <v>461</v>
      </c>
      <c r="B8" s="1522"/>
      <c r="C8" s="1522"/>
      <c r="D8" s="1522"/>
      <c r="E8" s="1522"/>
      <c r="F8" s="1522"/>
      <c r="G8" s="1522"/>
      <c r="H8" s="1522"/>
      <c r="I8" s="1522"/>
      <c r="J8" s="1522"/>
      <c r="K8" s="1522"/>
      <c r="L8" s="1522"/>
      <c r="M8" s="1522"/>
      <c r="N8" s="1522"/>
      <c r="O8" s="1522"/>
      <c r="P8" s="1522"/>
      <c r="Q8" s="1522"/>
      <c r="R8" s="1522"/>
      <c r="S8" s="1522"/>
      <c r="T8" s="1522"/>
      <c r="U8" s="1522"/>
      <c r="V8" s="1522"/>
      <c r="W8" s="1522"/>
      <c r="X8" s="1522"/>
      <c r="Y8" s="1522"/>
      <c r="Z8" s="1522"/>
      <c r="AA8" s="1393"/>
      <c r="AB8" s="1394"/>
      <c r="AC8" s="1394"/>
      <c r="AD8" s="1394"/>
      <c r="AE8" s="1150"/>
      <c r="AF8" s="1150"/>
      <c r="AG8" s="1150"/>
      <c r="AH8" s="1150"/>
      <c r="AI8" s="1150"/>
    </row>
    <row r="9" spans="1:35" s="1171" customFormat="1" ht="13.5" thickBot="1">
      <c r="A9" s="1395"/>
      <c r="B9" s="1395"/>
      <c r="C9" s="1396"/>
      <c r="D9" s="1396"/>
      <c r="E9" s="1396"/>
      <c r="F9" s="1396"/>
      <c r="G9" s="1396"/>
      <c r="H9" s="1397"/>
      <c r="I9" s="1396"/>
      <c r="J9" s="1396"/>
      <c r="K9" s="1396"/>
      <c r="L9" s="1396"/>
      <c r="M9" s="1396"/>
      <c r="N9" s="1396"/>
      <c r="O9" s="1396"/>
      <c r="P9" s="1396"/>
      <c r="Q9" s="1396"/>
      <c r="R9" s="1396"/>
      <c r="S9" s="1396"/>
      <c r="T9" s="1396"/>
      <c r="U9" s="1396"/>
      <c r="V9" s="1396"/>
      <c r="W9" s="1396"/>
      <c r="X9" s="1396"/>
      <c r="Y9" s="1396"/>
      <c r="Z9" s="1395"/>
      <c r="AA9" s="1395"/>
      <c r="AB9" s="1394"/>
      <c r="AC9" s="1394"/>
      <c r="AD9" s="1394"/>
      <c r="AE9" s="1150"/>
      <c r="AF9" s="1150"/>
      <c r="AG9" s="1150"/>
      <c r="AH9" s="1150"/>
      <c r="AI9" s="1150"/>
    </row>
    <row r="10" spans="1:35" s="1171" customFormat="1" ht="13.5" thickBot="1">
      <c r="A10" s="1398" t="s">
        <v>321</v>
      </c>
      <c r="B10" s="1395"/>
      <c r="C10" s="1523" t="s">
        <v>375</v>
      </c>
      <c r="D10" s="1524"/>
      <c r="E10" s="1524"/>
      <c r="F10" s="1524"/>
      <c r="G10" s="1524"/>
      <c r="H10" s="1525"/>
      <c r="I10" s="1396"/>
      <c r="J10" s="1523" t="s">
        <v>376</v>
      </c>
      <c r="K10" s="1524"/>
      <c r="L10" s="1524"/>
      <c r="M10" s="1524"/>
      <c r="N10" s="1524"/>
      <c r="O10" s="1525"/>
      <c r="P10" s="1396"/>
      <c r="Q10" s="1523" t="s">
        <v>377</v>
      </c>
      <c r="R10" s="1524"/>
      <c r="S10" s="1524"/>
      <c r="T10" s="1524"/>
      <c r="U10" s="1524"/>
      <c r="V10" s="1525"/>
      <c r="W10" s="1396"/>
      <c r="X10" s="1526" t="s">
        <v>378</v>
      </c>
      <c r="Y10" s="1527"/>
      <c r="Z10" s="1527"/>
      <c r="AA10" s="1528"/>
      <c r="AB10" s="1394"/>
      <c r="AC10" s="1394"/>
      <c r="AD10" s="1394"/>
      <c r="AE10" s="1150"/>
      <c r="AF10" s="1150"/>
      <c r="AG10" s="1150"/>
      <c r="AH10" s="1150"/>
      <c r="AI10" s="1150"/>
    </row>
    <row r="11" spans="1:35" s="1171" customFormat="1" ht="12" customHeight="1">
      <c r="A11" s="1395"/>
      <c r="B11" s="1395"/>
      <c r="C11" s="1516" t="s">
        <v>322</v>
      </c>
      <c r="D11" s="1516" t="s">
        <v>323</v>
      </c>
      <c r="E11" s="1516" t="s">
        <v>324</v>
      </c>
      <c r="F11" s="1516" t="s">
        <v>325</v>
      </c>
      <c r="G11" s="1399" t="s">
        <v>370</v>
      </c>
      <c r="H11" s="1400"/>
      <c r="I11" s="1396"/>
      <c r="J11" s="1520" t="s">
        <v>326</v>
      </c>
      <c r="K11" s="1520" t="s">
        <v>327</v>
      </c>
      <c r="L11" s="1520" t="s">
        <v>328</v>
      </c>
      <c r="M11" s="1520" t="s">
        <v>325</v>
      </c>
      <c r="N11" s="1399" t="s">
        <v>370</v>
      </c>
      <c r="O11" s="1399"/>
      <c r="P11" s="1396"/>
      <c r="Q11" s="1516" t="s">
        <v>322</v>
      </c>
      <c r="R11" s="1516" t="s">
        <v>323</v>
      </c>
      <c r="S11" s="1516" t="s">
        <v>324</v>
      </c>
      <c r="T11" s="1516" t="s">
        <v>325</v>
      </c>
      <c r="U11" s="1399" t="s">
        <v>370</v>
      </c>
      <c r="V11" s="1400"/>
      <c r="W11" s="1396"/>
      <c r="X11" s="1518" t="s">
        <v>329</v>
      </c>
      <c r="Y11" s="1401" t="s">
        <v>330</v>
      </c>
      <c r="Z11" s="1399" t="s">
        <v>370</v>
      </c>
      <c r="AA11" s="1399"/>
      <c r="AB11" s="1394"/>
      <c r="AC11" s="1394"/>
      <c r="AD11" s="1394"/>
      <c r="AE11" s="1150"/>
      <c r="AF11" s="1150"/>
      <c r="AG11" s="1150"/>
      <c r="AH11" s="1150"/>
      <c r="AI11" s="1150"/>
    </row>
    <row r="12" spans="1:35" s="1171" customFormat="1" ht="12" customHeight="1" thickBot="1">
      <c r="A12" s="1402" t="s">
        <v>371</v>
      </c>
      <c r="B12" s="1395"/>
      <c r="C12" s="1517"/>
      <c r="D12" s="1517"/>
      <c r="E12" s="1517"/>
      <c r="F12" s="1517"/>
      <c r="G12" s="1403" t="s">
        <v>372</v>
      </c>
      <c r="H12" s="1404" t="s">
        <v>331</v>
      </c>
      <c r="I12" s="1405"/>
      <c r="J12" s="1517"/>
      <c r="K12" s="1517"/>
      <c r="L12" s="1517"/>
      <c r="M12" s="1517"/>
      <c r="N12" s="1403" t="s">
        <v>372</v>
      </c>
      <c r="O12" s="1404" t="s">
        <v>331</v>
      </c>
      <c r="P12" s="1395"/>
      <c r="Q12" s="1517"/>
      <c r="R12" s="1517"/>
      <c r="S12" s="1517"/>
      <c r="T12" s="1517"/>
      <c r="U12" s="1403" t="s">
        <v>372</v>
      </c>
      <c r="V12" s="1404" t="s">
        <v>331</v>
      </c>
      <c r="W12" s="1395"/>
      <c r="X12" s="1519"/>
      <c r="Y12" s="1406" t="s">
        <v>332</v>
      </c>
      <c r="Z12" s="1403" t="s">
        <v>372</v>
      </c>
      <c r="AA12" s="1403" t="s">
        <v>331</v>
      </c>
      <c r="AB12" s="1394"/>
      <c r="AC12" s="1394"/>
      <c r="AD12" s="1394"/>
      <c r="AE12" s="1394"/>
    </row>
    <row r="13" spans="1:35" s="1171" customFormat="1" ht="15.75" thickBot="1">
      <c r="A13" s="1407" t="s">
        <v>373</v>
      </c>
      <c r="B13" s="1395"/>
      <c r="C13" s="1408">
        <v>452.17500000000001</v>
      </c>
      <c r="D13" s="1409">
        <v>455.65699999999998</v>
      </c>
      <c r="E13" s="1410"/>
      <c r="F13" s="1411">
        <v>445.464</v>
      </c>
      <c r="G13" s="1172">
        <v>-0.81000000000000227</v>
      </c>
      <c r="H13" s="1173">
        <v>-1.8150284354454538E-3</v>
      </c>
      <c r="I13" s="1405"/>
      <c r="J13" s="1408">
        <v>359.6</v>
      </c>
      <c r="K13" s="1409">
        <v>438.762</v>
      </c>
      <c r="L13" s="1410">
        <v>440.95600000000002</v>
      </c>
      <c r="M13" s="1411">
        <v>436.09199999999998</v>
      </c>
      <c r="N13" s="1172">
        <v>1.4079999999999586</v>
      </c>
      <c r="O13" s="1173">
        <v>3.2391346357352191E-3</v>
      </c>
      <c r="P13" s="1395"/>
      <c r="Q13" s="1408">
        <v>427.37400000000002</v>
      </c>
      <c r="R13" s="1409">
        <v>431.84899999999999</v>
      </c>
      <c r="S13" s="1410"/>
      <c r="T13" s="1411">
        <v>424.827</v>
      </c>
      <c r="U13" s="1172">
        <v>-0.12299999999999045</v>
      </c>
      <c r="V13" s="1173">
        <v>-2.894458171549541E-4</v>
      </c>
      <c r="W13" s="1395"/>
      <c r="X13" s="1412">
        <v>440.69130000000001</v>
      </c>
      <c r="Y13" s="1238">
        <v>198.1525629496403</v>
      </c>
      <c r="Z13" s="1172">
        <v>-0.36969999999996617</v>
      </c>
      <c r="AA13" s="1173">
        <v>-8.3820605313089658E-4</v>
      </c>
      <c r="AB13" s="1394"/>
      <c r="AC13" s="1394"/>
      <c r="AD13" s="1394"/>
      <c r="AE13" s="1394"/>
      <c r="AF13" s="1174"/>
    </row>
    <row r="14" spans="1:35" s="1171" customFormat="1" ht="2.1" customHeight="1">
      <c r="A14" s="1413"/>
      <c r="B14" s="1395"/>
      <c r="C14" s="1413"/>
      <c r="D14" s="1414"/>
      <c r="E14" s="1414"/>
      <c r="F14" s="1414"/>
      <c r="G14" s="1414"/>
      <c r="H14" s="1175"/>
      <c r="I14" s="1414"/>
      <c r="J14" s="1414"/>
      <c r="K14" s="1414"/>
      <c r="L14" s="1414"/>
      <c r="M14" s="1414"/>
      <c r="N14" s="1414"/>
      <c r="O14" s="1176"/>
      <c r="P14" s="1395"/>
      <c r="Q14" s="1413"/>
      <c r="R14" s="1414"/>
      <c r="S14" s="1414"/>
      <c r="T14" s="1414"/>
      <c r="U14" s="1414"/>
      <c r="V14" s="1175"/>
      <c r="W14" s="1395"/>
      <c r="X14" s="1415"/>
      <c r="Y14" s="1416"/>
      <c r="Z14" s="1413"/>
      <c r="AA14" s="1413"/>
      <c r="AB14" s="1394"/>
      <c r="AC14" s="1394"/>
      <c r="AD14" s="1394"/>
      <c r="AE14" s="1394"/>
    </row>
    <row r="15" spans="1:35" s="1171" customFormat="1" ht="2.85" customHeight="1">
      <c r="A15" s="1417"/>
      <c r="B15" s="1395"/>
      <c r="C15" s="1417"/>
      <c r="D15" s="1417"/>
      <c r="E15" s="1417"/>
      <c r="F15" s="1417"/>
      <c r="G15" s="1177"/>
      <c r="H15" s="1178"/>
      <c r="I15" s="1417"/>
      <c r="J15" s="1417"/>
      <c r="K15" s="1417"/>
      <c r="L15" s="1417"/>
      <c r="M15" s="1417"/>
      <c r="N15" s="1417"/>
      <c r="O15" s="1179"/>
      <c r="P15" s="1417"/>
      <c r="Q15" s="1417"/>
      <c r="R15" s="1417"/>
      <c r="S15" s="1417"/>
      <c r="T15" s="1417"/>
      <c r="U15" s="1177"/>
      <c r="V15" s="1178"/>
      <c r="W15" s="1417"/>
      <c r="X15" s="1417"/>
      <c r="Y15" s="1417"/>
      <c r="Z15" s="1418"/>
      <c r="AA15" s="1418"/>
      <c r="AB15" s="1394"/>
      <c r="AC15" s="1394"/>
      <c r="AD15" s="1394"/>
      <c r="AE15" s="1394"/>
    </row>
    <row r="16" spans="1:35" s="1171" customFormat="1" ht="13.5" thickBot="1">
      <c r="A16" s="1417"/>
      <c r="B16" s="1395"/>
      <c r="C16" s="1419" t="s">
        <v>333</v>
      </c>
      <c r="D16" s="1419" t="s">
        <v>334</v>
      </c>
      <c r="E16" s="1419" t="s">
        <v>335</v>
      </c>
      <c r="F16" s="1419" t="s">
        <v>336</v>
      </c>
      <c r="G16" s="1419"/>
      <c r="H16" s="1180"/>
      <c r="I16" s="1396"/>
      <c r="J16" s="1419" t="s">
        <v>333</v>
      </c>
      <c r="K16" s="1419" t="s">
        <v>334</v>
      </c>
      <c r="L16" s="1419" t="s">
        <v>335</v>
      </c>
      <c r="M16" s="1419" t="s">
        <v>336</v>
      </c>
      <c r="N16" s="1420"/>
      <c r="O16" s="1181"/>
      <c r="P16" s="1396"/>
      <c r="Q16" s="1419" t="s">
        <v>333</v>
      </c>
      <c r="R16" s="1419" t="s">
        <v>334</v>
      </c>
      <c r="S16" s="1419" t="s">
        <v>335</v>
      </c>
      <c r="T16" s="1419" t="s">
        <v>336</v>
      </c>
      <c r="U16" s="1419"/>
      <c r="V16" s="1180"/>
      <c r="W16" s="1395"/>
      <c r="X16" s="1421" t="s">
        <v>329</v>
      </c>
      <c r="Y16" s="1396"/>
      <c r="Z16" s="1418"/>
      <c r="AA16" s="1418"/>
      <c r="AB16" s="1394"/>
      <c r="AC16" s="1394"/>
      <c r="AD16" s="1394"/>
      <c r="AE16" s="1394"/>
    </row>
    <row r="17" spans="1:31" s="1171" customFormat="1">
      <c r="A17" s="1422" t="s">
        <v>337</v>
      </c>
      <c r="B17" s="1395"/>
      <c r="C17" s="1423">
        <v>420.73410000000001</v>
      </c>
      <c r="D17" s="1424">
        <v>366.9187</v>
      </c>
      <c r="E17" s="1424" t="s">
        <v>390</v>
      </c>
      <c r="F17" s="1425">
        <v>414.25189999999998</v>
      </c>
      <c r="G17" s="1182">
        <v>11.347999999999956</v>
      </c>
      <c r="H17" s="1183">
        <v>2.8165525327503493E-2</v>
      </c>
      <c r="I17" s="1426"/>
      <c r="J17" s="1423" t="s">
        <v>390</v>
      </c>
      <c r="K17" s="1424" t="s">
        <v>390</v>
      </c>
      <c r="L17" s="1424" t="s">
        <v>390</v>
      </c>
      <c r="M17" s="1425" t="s">
        <v>390</v>
      </c>
      <c r="N17" s="1182"/>
      <c r="O17" s="1183"/>
      <c r="P17" s="1395"/>
      <c r="Q17" s="1423" t="s">
        <v>390</v>
      </c>
      <c r="R17" s="1424" t="s">
        <v>390</v>
      </c>
      <c r="S17" s="1424" t="s">
        <v>390</v>
      </c>
      <c r="T17" s="1425" t="s">
        <v>390</v>
      </c>
      <c r="U17" s="1182" t="s">
        <v>390</v>
      </c>
      <c r="V17" s="1184" t="s">
        <v>390</v>
      </c>
      <c r="W17" s="1395"/>
      <c r="X17" s="1427">
        <v>414.25189999999998</v>
      </c>
      <c r="Y17" s="1428"/>
      <c r="Z17" s="1185">
        <v>11.347999999999956</v>
      </c>
      <c r="AA17" s="1184">
        <v>2.8165525327503493E-2</v>
      </c>
      <c r="AB17" s="1429"/>
      <c r="AC17" s="1429"/>
      <c r="AD17" s="1429"/>
      <c r="AE17" s="1429"/>
    </row>
    <row r="18" spans="1:31" s="1171" customFormat="1">
      <c r="A18" s="1430" t="s">
        <v>338</v>
      </c>
      <c r="B18" s="1395"/>
      <c r="C18" s="1431" t="s">
        <v>390</v>
      </c>
      <c r="D18" s="1432" t="s">
        <v>390</v>
      </c>
      <c r="E18" s="1432" t="s">
        <v>390</v>
      </c>
      <c r="F18" s="1433" t="s">
        <v>390</v>
      </c>
      <c r="G18" s="1186"/>
      <c r="H18" s="1187" t="s">
        <v>390</v>
      </c>
      <c r="I18" s="1426"/>
      <c r="J18" s="1431" t="s">
        <v>390</v>
      </c>
      <c r="K18" s="1432" t="s">
        <v>390</v>
      </c>
      <c r="L18" s="1432" t="s">
        <v>390</v>
      </c>
      <c r="M18" s="1433" t="s">
        <v>390</v>
      </c>
      <c r="N18" s="1186" t="s">
        <v>390</v>
      </c>
      <c r="O18" s="1188" t="s">
        <v>390</v>
      </c>
      <c r="P18" s="1395"/>
      <c r="Q18" s="1431" t="s">
        <v>390</v>
      </c>
      <c r="R18" s="1432" t="s">
        <v>390</v>
      </c>
      <c r="S18" s="1432" t="s">
        <v>390</v>
      </c>
      <c r="T18" s="1433" t="s">
        <v>390</v>
      </c>
      <c r="U18" s="1186" t="s">
        <v>390</v>
      </c>
      <c r="V18" s="1188" t="s">
        <v>390</v>
      </c>
      <c r="W18" s="1395"/>
      <c r="X18" s="1434" t="s">
        <v>390</v>
      </c>
      <c r="Y18" s="1414"/>
      <c r="Z18" s="1189" t="s">
        <v>390</v>
      </c>
      <c r="AA18" s="1188" t="s">
        <v>390</v>
      </c>
      <c r="AB18" s="1429"/>
      <c r="AC18" s="1429"/>
      <c r="AD18" s="1429"/>
      <c r="AE18" s="1429"/>
    </row>
    <row r="19" spans="1:31" s="1171" customFormat="1">
      <c r="A19" s="1430" t="s">
        <v>339</v>
      </c>
      <c r="B19" s="1395"/>
      <c r="C19" s="1431">
        <v>392.56479999999999</v>
      </c>
      <c r="D19" s="1432">
        <v>394.21480000000003</v>
      </c>
      <c r="E19" s="1432">
        <v>396.04640000000001</v>
      </c>
      <c r="F19" s="1433">
        <v>394.22239999999999</v>
      </c>
      <c r="G19" s="1186">
        <v>-0.50940000000002783</v>
      </c>
      <c r="H19" s="1187">
        <v>-1.2904964839418609E-3</v>
      </c>
      <c r="I19" s="1426"/>
      <c r="J19" s="1431" t="s">
        <v>390</v>
      </c>
      <c r="K19" s="1432" t="s">
        <v>390</v>
      </c>
      <c r="L19" s="1432" t="s">
        <v>390</v>
      </c>
      <c r="M19" s="1433" t="s">
        <v>390</v>
      </c>
      <c r="N19" s="1186" t="s">
        <v>390</v>
      </c>
      <c r="O19" s="1188" t="s">
        <v>390</v>
      </c>
      <c r="P19" s="1395"/>
      <c r="Q19" s="1431" t="s">
        <v>390</v>
      </c>
      <c r="R19" s="1432" t="s">
        <v>390</v>
      </c>
      <c r="S19" s="1432" t="s">
        <v>343</v>
      </c>
      <c r="T19" s="1433" t="s">
        <v>343</v>
      </c>
      <c r="U19" s="1186" t="s">
        <v>390</v>
      </c>
      <c r="V19" s="1188" t="s">
        <v>390</v>
      </c>
      <c r="W19" s="1395"/>
      <c r="X19" s="1434" t="s">
        <v>343</v>
      </c>
      <c r="Y19" s="1414"/>
      <c r="Z19" s="1189" t="s">
        <v>390</v>
      </c>
      <c r="AA19" s="1188" t="s">
        <v>390</v>
      </c>
      <c r="AB19" s="1429"/>
      <c r="AC19" s="1429"/>
      <c r="AD19" s="1429"/>
      <c r="AE19" s="1429"/>
    </row>
    <row r="20" spans="1:31" s="1171" customFormat="1">
      <c r="A20" s="1430" t="s">
        <v>340</v>
      </c>
      <c r="B20" s="1395"/>
      <c r="C20" s="1431" t="s">
        <v>390</v>
      </c>
      <c r="D20" s="1432">
        <v>408.31490000000002</v>
      </c>
      <c r="E20" s="1432">
        <v>382.85969999999998</v>
      </c>
      <c r="F20" s="1433">
        <v>391.89409999999998</v>
      </c>
      <c r="G20" s="1186">
        <v>0.49539999999996098</v>
      </c>
      <c r="H20" s="1187">
        <v>1.2657170297192266E-3</v>
      </c>
      <c r="I20" s="1426"/>
      <c r="J20" s="1431" t="s">
        <v>390</v>
      </c>
      <c r="K20" s="1432" t="s">
        <v>390</v>
      </c>
      <c r="L20" s="1432" t="s">
        <v>390</v>
      </c>
      <c r="M20" s="1433" t="s">
        <v>390</v>
      </c>
      <c r="N20" s="1186" t="s">
        <v>390</v>
      </c>
      <c r="O20" s="1188" t="s">
        <v>390</v>
      </c>
      <c r="P20" s="1395"/>
      <c r="Q20" s="1431" t="s">
        <v>390</v>
      </c>
      <c r="R20" s="1432">
        <v>404.13720000000001</v>
      </c>
      <c r="S20" s="1432">
        <v>417.16329999999999</v>
      </c>
      <c r="T20" s="1433">
        <v>414.17439999999999</v>
      </c>
      <c r="U20" s="1186">
        <v>-1.2049000000000092</v>
      </c>
      <c r="V20" s="1188">
        <v>-2.9007223036873198E-3</v>
      </c>
      <c r="W20" s="1395"/>
      <c r="X20" s="1435">
        <v>406.85719999999998</v>
      </c>
      <c r="Y20" s="1395"/>
      <c r="Z20" s="1189">
        <v>-0.64650000000000318</v>
      </c>
      <c r="AA20" s="1188">
        <v>-1.5864886625569508E-3</v>
      </c>
      <c r="AB20" s="1429"/>
      <c r="AC20" s="1429"/>
      <c r="AD20" s="1429"/>
      <c r="AE20" s="1429"/>
    </row>
    <row r="21" spans="1:31" s="1171" customFormat="1">
      <c r="A21" s="1430" t="s">
        <v>341</v>
      </c>
      <c r="B21" s="1395"/>
      <c r="C21" s="1431">
        <v>482.37209999999999</v>
      </c>
      <c r="D21" s="1432">
        <v>498.65019999999998</v>
      </c>
      <c r="E21" s="1432" t="s">
        <v>390</v>
      </c>
      <c r="F21" s="1433">
        <v>489.99090000000001</v>
      </c>
      <c r="G21" s="1186">
        <v>3.4809000000000196</v>
      </c>
      <c r="H21" s="1187">
        <v>7.1548375161867295E-3</v>
      </c>
      <c r="I21" s="1426"/>
      <c r="J21" s="1431" t="s">
        <v>390</v>
      </c>
      <c r="K21" s="1432" t="s">
        <v>390</v>
      </c>
      <c r="L21" s="1432" t="s">
        <v>390</v>
      </c>
      <c r="M21" s="1433" t="s">
        <v>390</v>
      </c>
      <c r="N21" s="1186" t="s">
        <v>390</v>
      </c>
      <c r="O21" s="1188" t="s">
        <v>390</v>
      </c>
      <c r="P21" s="1395"/>
      <c r="Q21" s="1431" t="s">
        <v>390</v>
      </c>
      <c r="R21" s="1432" t="s">
        <v>390</v>
      </c>
      <c r="S21" s="1432" t="s">
        <v>390</v>
      </c>
      <c r="T21" s="1433" t="s">
        <v>390</v>
      </c>
      <c r="U21" s="1186" t="s">
        <v>390</v>
      </c>
      <c r="V21" s="1188" t="s">
        <v>390</v>
      </c>
      <c r="W21" s="1395"/>
      <c r="X21" s="1435">
        <v>489.99090000000001</v>
      </c>
      <c r="Y21" s="1414"/>
      <c r="Z21" s="1189">
        <v>3.4809000000000196</v>
      </c>
      <c r="AA21" s="1188">
        <v>7.1548375161867295E-3</v>
      </c>
      <c r="AB21" s="1429"/>
      <c r="AC21" s="1429"/>
      <c r="AD21" s="1429"/>
      <c r="AE21" s="1429"/>
    </row>
    <row r="22" spans="1:31" s="1171" customFormat="1">
      <c r="A22" s="1430" t="s">
        <v>342</v>
      </c>
      <c r="B22" s="1395"/>
      <c r="C22" s="1431" t="s">
        <v>390</v>
      </c>
      <c r="D22" s="1432" t="s">
        <v>343</v>
      </c>
      <c r="E22" s="1432" t="s">
        <v>390</v>
      </c>
      <c r="F22" s="1433" t="s">
        <v>343</v>
      </c>
      <c r="G22" s="1226" t="s">
        <v>390</v>
      </c>
      <c r="H22" s="1227" t="s">
        <v>390</v>
      </c>
      <c r="I22" s="1426"/>
      <c r="J22" s="1431" t="s">
        <v>390</v>
      </c>
      <c r="K22" s="1432" t="s">
        <v>390</v>
      </c>
      <c r="L22" s="1432" t="s">
        <v>390</v>
      </c>
      <c r="M22" s="1433" t="s">
        <v>390</v>
      </c>
      <c r="N22" s="1186" t="s">
        <v>390</v>
      </c>
      <c r="O22" s="1188" t="s">
        <v>390</v>
      </c>
      <c r="P22" s="1395"/>
      <c r="Q22" s="1431" t="s">
        <v>390</v>
      </c>
      <c r="R22" s="1432" t="s">
        <v>390</v>
      </c>
      <c r="S22" s="1432" t="s">
        <v>390</v>
      </c>
      <c r="T22" s="1433" t="s">
        <v>390</v>
      </c>
      <c r="U22" s="1186" t="s">
        <v>390</v>
      </c>
      <c r="V22" s="1188" t="s">
        <v>390</v>
      </c>
      <c r="W22" s="1395"/>
      <c r="X22" s="1435" t="s">
        <v>343</v>
      </c>
      <c r="Y22" s="1414"/>
      <c r="Z22" s="1189"/>
      <c r="AA22" s="1188"/>
      <c r="AB22" s="1429"/>
      <c r="AC22" s="1429"/>
      <c r="AD22" s="1429"/>
      <c r="AE22" s="1429"/>
    </row>
    <row r="23" spans="1:31" s="1171" customFormat="1">
      <c r="A23" s="1430" t="s">
        <v>344</v>
      </c>
      <c r="B23" s="1395"/>
      <c r="C23" s="1436" t="s">
        <v>390</v>
      </c>
      <c r="D23" s="1437" t="s">
        <v>390</v>
      </c>
      <c r="E23" s="1437" t="s">
        <v>390</v>
      </c>
      <c r="F23" s="1438" t="s">
        <v>390</v>
      </c>
      <c r="G23" s="1186"/>
      <c r="H23" s="1187"/>
      <c r="I23" s="1439"/>
      <c r="J23" s="1436">
        <v>428.80430000000001</v>
      </c>
      <c r="K23" s="1437">
        <v>440.05579999999998</v>
      </c>
      <c r="L23" s="1437">
        <v>455.1465</v>
      </c>
      <c r="M23" s="1438">
        <v>444.11399999999998</v>
      </c>
      <c r="N23" s="1186">
        <v>1.6848999999999705</v>
      </c>
      <c r="O23" s="1188">
        <v>3.8082938034591507E-3</v>
      </c>
      <c r="P23" s="1395"/>
      <c r="Q23" s="1436" t="s">
        <v>390</v>
      </c>
      <c r="R23" s="1437" t="s">
        <v>390</v>
      </c>
      <c r="S23" s="1437" t="s">
        <v>390</v>
      </c>
      <c r="T23" s="1438" t="s">
        <v>390</v>
      </c>
      <c r="U23" s="1186" t="s">
        <v>390</v>
      </c>
      <c r="V23" s="1188" t="s">
        <v>390</v>
      </c>
      <c r="W23" s="1395"/>
      <c r="X23" s="1435">
        <v>444.11399999999998</v>
      </c>
      <c r="Y23" s="1428"/>
      <c r="Z23" s="1189">
        <v>1.6848999999999705</v>
      </c>
      <c r="AA23" s="1188">
        <v>3.8082938034591507E-3</v>
      </c>
      <c r="AB23" s="1429"/>
      <c r="AC23" s="1429"/>
      <c r="AD23" s="1429"/>
      <c r="AE23" s="1429"/>
    </row>
    <row r="24" spans="1:31" s="1171" customFormat="1">
      <c r="A24" s="1430" t="s">
        <v>345</v>
      </c>
      <c r="B24" s="1395"/>
      <c r="C24" s="1431" t="s">
        <v>390</v>
      </c>
      <c r="D24" s="1432">
        <v>409.71159999999998</v>
      </c>
      <c r="E24" s="1432">
        <v>392.22840000000002</v>
      </c>
      <c r="F24" s="1433">
        <v>401.7688</v>
      </c>
      <c r="G24" s="1186">
        <v>0</v>
      </c>
      <c r="H24" s="1187">
        <v>0</v>
      </c>
      <c r="I24" s="1426"/>
      <c r="J24" s="1431" t="s">
        <v>390</v>
      </c>
      <c r="K24" s="1432" t="s">
        <v>390</v>
      </c>
      <c r="L24" s="1432" t="s">
        <v>390</v>
      </c>
      <c r="M24" s="1433" t="s">
        <v>390</v>
      </c>
      <c r="N24" s="1186" t="s">
        <v>390</v>
      </c>
      <c r="O24" s="1188" t="s">
        <v>390</v>
      </c>
      <c r="P24" s="1395"/>
      <c r="Q24" s="1431" t="s">
        <v>390</v>
      </c>
      <c r="R24" s="1432" t="s">
        <v>390</v>
      </c>
      <c r="S24" s="1432">
        <v>423.02300000000002</v>
      </c>
      <c r="T24" s="1433">
        <v>423.02300000000002</v>
      </c>
      <c r="U24" s="1186" t="s">
        <v>390</v>
      </c>
      <c r="V24" s="1188" t="s">
        <v>390</v>
      </c>
      <c r="W24" s="1395"/>
      <c r="X24" s="1435">
        <v>415.3913</v>
      </c>
      <c r="Y24" s="1428"/>
      <c r="Z24" s="1189" t="s">
        <v>390</v>
      </c>
      <c r="AA24" s="1188" t="s">
        <v>390</v>
      </c>
      <c r="AB24" s="1429"/>
      <c r="AC24" s="1429"/>
      <c r="AD24" s="1429"/>
      <c r="AE24" s="1429"/>
    </row>
    <row r="25" spans="1:31" s="1171" customFormat="1">
      <c r="A25" s="1430" t="s">
        <v>346</v>
      </c>
      <c r="B25" s="1395"/>
      <c r="C25" s="1431">
        <v>430.22399999999999</v>
      </c>
      <c r="D25" s="1432">
        <v>438.67180000000002</v>
      </c>
      <c r="E25" s="1432" t="s">
        <v>390</v>
      </c>
      <c r="F25" s="1433">
        <v>433.41980000000001</v>
      </c>
      <c r="G25" s="1186">
        <v>4.2522000000000162</v>
      </c>
      <c r="H25" s="1187">
        <v>9.9080172874188577E-3</v>
      </c>
      <c r="I25" s="1426"/>
      <c r="J25" s="1431" t="s">
        <v>390</v>
      </c>
      <c r="K25" s="1432" t="s">
        <v>390</v>
      </c>
      <c r="L25" s="1432" t="s">
        <v>390</v>
      </c>
      <c r="M25" s="1433" t="s">
        <v>390</v>
      </c>
      <c r="N25" s="1186" t="s">
        <v>390</v>
      </c>
      <c r="O25" s="1188" t="s">
        <v>390</v>
      </c>
      <c r="P25" s="1395"/>
      <c r="Q25" s="1431">
        <v>424.99810000000002</v>
      </c>
      <c r="R25" s="1432">
        <v>438.76769999999999</v>
      </c>
      <c r="S25" s="1432">
        <v>423.02300000000002</v>
      </c>
      <c r="T25" s="1433">
        <v>433.46140000000003</v>
      </c>
      <c r="U25" s="1186">
        <v>-1.5269999999999868</v>
      </c>
      <c r="V25" s="1188">
        <v>-3.5104384392778964E-3</v>
      </c>
      <c r="W25" s="1395"/>
      <c r="X25" s="1435">
        <v>433.44380000000001</v>
      </c>
      <c r="Y25" s="1428"/>
      <c r="Z25" s="1189">
        <v>0.92130000000003065</v>
      </c>
      <c r="AA25" s="1188">
        <v>2.1300625978994958E-3</v>
      </c>
      <c r="AB25" s="1429"/>
      <c r="AC25" s="1429"/>
      <c r="AD25" s="1429"/>
      <c r="AE25" s="1429"/>
    </row>
    <row r="26" spans="1:31" s="1171" customFormat="1">
      <c r="A26" s="1430" t="s">
        <v>347</v>
      </c>
      <c r="B26" s="1395"/>
      <c r="C26" s="1436">
        <v>449.4314</v>
      </c>
      <c r="D26" s="1437">
        <v>447.75240000000002</v>
      </c>
      <c r="E26" s="1437">
        <v>400.93549999999999</v>
      </c>
      <c r="F26" s="1438">
        <v>441.49329999999998</v>
      </c>
      <c r="G26" s="1186">
        <v>3.6868999999999801</v>
      </c>
      <c r="H26" s="1187">
        <v>8.421302201155445E-3</v>
      </c>
      <c r="I26" s="1426"/>
      <c r="J26" s="1436">
        <v>391.76249999999999</v>
      </c>
      <c r="K26" s="1437">
        <v>424</v>
      </c>
      <c r="L26" s="1437">
        <v>388.53500000000003</v>
      </c>
      <c r="M26" s="1438">
        <v>399.81349999999998</v>
      </c>
      <c r="N26" s="1186">
        <v>0.15639999999996235</v>
      </c>
      <c r="O26" s="1188">
        <v>3.913354723334983E-4</v>
      </c>
      <c r="P26" s="1395"/>
      <c r="Q26" s="1436" t="s">
        <v>390</v>
      </c>
      <c r="R26" s="1437" t="s">
        <v>390</v>
      </c>
      <c r="S26" s="1437" t="s">
        <v>390</v>
      </c>
      <c r="T26" s="1438" t="s">
        <v>390</v>
      </c>
      <c r="U26" s="1186" t="s">
        <v>390</v>
      </c>
      <c r="V26" s="1188" t="s">
        <v>390</v>
      </c>
      <c r="W26" s="1395"/>
      <c r="X26" s="1435">
        <v>434.99110000000002</v>
      </c>
      <c r="Y26" s="1414"/>
      <c r="Z26" s="1189">
        <v>3.136099999999999</v>
      </c>
      <c r="AA26" s="1188">
        <v>7.2619281934909186E-3</v>
      </c>
      <c r="AB26" s="1429"/>
      <c r="AC26" s="1429"/>
      <c r="AD26" s="1429"/>
      <c r="AE26" s="1429"/>
    </row>
    <row r="27" spans="1:31" s="1171" customFormat="1">
      <c r="A27" s="1430" t="s">
        <v>348</v>
      </c>
      <c r="B27" s="1395"/>
      <c r="C27" s="1436">
        <v>393.47770000000003</v>
      </c>
      <c r="D27" s="1437">
        <v>418.33949999999999</v>
      </c>
      <c r="E27" s="1437" t="s">
        <v>390</v>
      </c>
      <c r="F27" s="1438">
        <v>411.8501</v>
      </c>
      <c r="G27" s="1186">
        <v>0.59550000000001546</v>
      </c>
      <c r="H27" s="1187">
        <v>1.448008119544486E-3</v>
      </c>
      <c r="I27" s="1426"/>
      <c r="J27" s="1436" t="s">
        <v>390</v>
      </c>
      <c r="K27" s="1437" t="s">
        <v>390</v>
      </c>
      <c r="L27" s="1437" t="s">
        <v>390</v>
      </c>
      <c r="M27" s="1438" t="s">
        <v>390</v>
      </c>
      <c r="N27" s="1186" t="s">
        <v>390</v>
      </c>
      <c r="O27" s="1188" t="s">
        <v>390</v>
      </c>
      <c r="P27" s="1395"/>
      <c r="Q27" s="1436" t="s">
        <v>390</v>
      </c>
      <c r="R27" s="1437" t="s">
        <v>390</v>
      </c>
      <c r="S27" s="1437" t="s">
        <v>390</v>
      </c>
      <c r="T27" s="1438" t="s">
        <v>390</v>
      </c>
      <c r="U27" s="1186" t="s">
        <v>390</v>
      </c>
      <c r="V27" s="1188" t="s">
        <v>390</v>
      </c>
      <c r="W27" s="1395"/>
      <c r="X27" s="1435">
        <v>411.8501</v>
      </c>
      <c r="Y27" s="1414"/>
      <c r="Z27" s="1189">
        <v>0.59550000000001546</v>
      </c>
      <c r="AA27" s="1188">
        <v>1.448008119544486E-3</v>
      </c>
      <c r="AB27" s="1429"/>
      <c r="AC27" s="1429"/>
      <c r="AD27" s="1429"/>
      <c r="AE27" s="1429"/>
    </row>
    <row r="28" spans="1:31" s="1171" customFormat="1">
      <c r="A28" s="1430" t="s">
        <v>349</v>
      </c>
      <c r="B28" s="1395"/>
      <c r="C28" s="1431">
        <v>447.21019999999999</v>
      </c>
      <c r="D28" s="1432">
        <v>411.58539999999999</v>
      </c>
      <c r="E28" s="1432">
        <v>373.77210000000002</v>
      </c>
      <c r="F28" s="1433">
        <v>441.21710000000002</v>
      </c>
      <c r="G28" s="1190">
        <v>-6.7872999999999593</v>
      </c>
      <c r="H28" s="1187">
        <v>-1.5150074418911919E-2</v>
      </c>
      <c r="I28" s="1426"/>
      <c r="J28" s="1431" t="s">
        <v>390</v>
      </c>
      <c r="K28" s="1432" t="s">
        <v>390</v>
      </c>
      <c r="L28" s="1432" t="s">
        <v>390</v>
      </c>
      <c r="M28" s="1433" t="s">
        <v>390</v>
      </c>
      <c r="N28" s="1186" t="s">
        <v>390</v>
      </c>
      <c r="O28" s="1188" t="s">
        <v>390</v>
      </c>
      <c r="P28" s="1395"/>
      <c r="Q28" s="1431">
        <v>447.06580000000002</v>
      </c>
      <c r="R28" s="1432">
        <v>508.12290000000002</v>
      </c>
      <c r="S28" s="1432">
        <v>534.37239999999997</v>
      </c>
      <c r="T28" s="1433">
        <v>486.25380000000001</v>
      </c>
      <c r="U28" s="1186">
        <v>2.810100000000034</v>
      </c>
      <c r="V28" s="1188">
        <v>5.8126727062530748E-3</v>
      </c>
      <c r="W28" s="1395"/>
      <c r="X28" s="1435">
        <v>443.5804</v>
      </c>
      <c r="Y28" s="1414"/>
      <c r="Z28" s="1189">
        <v>-6.2837000000000103</v>
      </c>
      <c r="AA28" s="1188">
        <v>-1.3967996112603798E-2</v>
      </c>
      <c r="AB28" s="1429"/>
      <c r="AC28" s="1429"/>
      <c r="AD28" s="1429"/>
      <c r="AE28" s="1429"/>
    </row>
    <row r="29" spans="1:31" s="1171" customFormat="1">
      <c r="A29" s="1430" t="s">
        <v>350</v>
      </c>
      <c r="B29" s="1395"/>
      <c r="C29" s="1431" t="s">
        <v>390</v>
      </c>
      <c r="D29" s="1432" t="s">
        <v>390</v>
      </c>
      <c r="E29" s="1432" t="s">
        <v>390</v>
      </c>
      <c r="F29" s="1433" t="s">
        <v>390</v>
      </c>
      <c r="G29" s="1186">
        <v>0</v>
      </c>
      <c r="H29" s="1187">
        <v>0</v>
      </c>
      <c r="I29" s="1426"/>
      <c r="J29" s="1431" t="s">
        <v>390</v>
      </c>
      <c r="K29" s="1432" t="s">
        <v>390</v>
      </c>
      <c r="L29" s="1432" t="s">
        <v>390</v>
      </c>
      <c r="M29" s="1433" t="s">
        <v>390</v>
      </c>
      <c r="N29" s="1186" t="s">
        <v>390</v>
      </c>
      <c r="O29" s="1188" t="s">
        <v>390</v>
      </c>
      <c r="P29" s="1395"/>
      <c r="Q29" s="1431" t="s">
        <v>390</v>
      </c>
      <c r="R29" s="1432" t="s">
        <v>390</v>
      </c>
      <c r="S29" s="1432" t="s">
        <v>390</v>
      </c>
      <c r="T29" s="1433" t="s">
        <v>390</v>
      </c>
      <c r="U29" s="1186" t="s">
        <v>390</v>
      </c>
      <c r="V29" s="1188" t="s">
        <v>390</v>
      </c>
      <c r="W29" s="1395"/>
      <c r="X29" s="1435" t="s">
        <v>390</v>
      </c>
      <c r="Y29" s="1428"/>
      <c r="Z29" s="1189" t="s">
        <v>390</v>
      </c>
      <c r="AA29" s="1188" t="s">
        <v>390</v>
      </c>
      <c r="AB29" s="1429"/>
      <c r="AC29" s="1429"/>
      <c r="AD29" s="1429"/>
      <c r="AE29" s="1429"/>
    </row>
    <row r="30" spans="1:31" s="1171" customFormat="1">
      <c r="A30" s="1430" t="s">
        <v>351</v>
      </c>
      <c r="B30" s="1395"/>
      <c r="C30" s="1431" t="s">
        <v>390</v>
      </c>
      <c r="D30" s="1432">
        <v>328.5419</v>
      </c>
      <c r="E30" s="1432" t="s">
        <v>390</v>
      </c>
      <c r="F30" s="1433">
        <v>328.5419</v>
      </c>
      <c r="G30" s="1186">
        <v>-29.42489999999998</v>
      </c>
      <c r="H30" s="1187">
        <v>-8.2200081124841673E-2</v>
      </c>
      <c r="I30" s="1426"/>
      <c r="J30" s="1431" t="s">
        <v>390</v>
      </c>
      <c r="K30" s="1432" t="s">
        <v>390</v>
      </c>
      <c r="L30" s="1432" t="s">
        <v>390</v>
      </c>
      <c r="M30" s="1433" t="s">
        <v>390</v>
      </c>
      <c r="N30" s="1186" t="s">
        <v>390</v>
      </c>
      <c r="O30" s="1188" t="s">
        <v>390</v>
      </c>
      <c r="P30" s="1395"/>
      <c r="Q30" s="1431" t="s">
        <v>390</v>
      </c>
      <c r="R30" s="1432">
        <v>285.58620000000002</v>
      </c>
      <c r="S30" s="1432" t="s">
        <v>390</v>
      </c>
      <c r="T30" s="1433">
        <v>285.58620000000002</v>
      </c>
      <c r="U30" s="1186">
        <v>22.678200000000004</v>
      </c>
      <c r="V30" s="1188">
        <v>8.6259071614405158E-2</v>
      </c>
      <c r="W30" s="1395"/>
      <c r="X30" s="1435">
        <v>319.12400000000002</v>
      </c>
      <c r="Y30" s="1428"/>
      <c r="Z30" s="1189">
        <v>-18.00139999999999</v>
      </c>
      <c r="AA30" s="1188">
        <v>-5.3396747916353959E-2</v>
      </c>
      <c r="AB30" s="1429"/>
      <c r="AC30" s="1429"/>
      <c r="AD30" s="1429"/>
      <c r="AE30" s="1429"/>
    </row>
    <row r="31" spans="1:31" s="1171" customFormat="1">
      <c r="A31" s="1430" t="s">
        <v>352</v>
      </c>
      <c r="B31" s="1395"/>
      <c r="C31" s="1431" t="s">
        <v>390</v>
      </c>
      <c r="D31" s="1432">
        <v>370.35759999999999</v>
      </c>
      <c r="E31" s="1432">
        <v>380.4187</v>
      </c>
      <c r="F31" s="1433">
        <v>377.65660000000003</v>
      </c>
      <c r="G31" s="1186">
        <v>14.448599999999999</v>
      </c>
      <c r="H31" s="1187">
        <v>3.9780511442479183E-2</v>
      </c>
      <c r="I31" s="1426"/>
      <c r="J31" s="1431" t="s">
        <v>390</v>
      </c>
      <c r="K31" s="1432" t="s">
        <v>390</v>
      </c>
      <c r="L31" s="1432" t="s">
        <v>390</v>
      </c>
      <c r="M31" s="1433" t="s">
        <v>390</v>
      </c>
      <c r="N31" s="1186" t="s">
        <v>390</v>
      </c>
      <c r="O31" s="1188" t="s">
        <v>390</v>
      </c>
      <c r="P31" s="1395"/>
      <c r="Q31" s="1431" t="s">
        <v>390</v>
      </c>
      <c r="R31" s="1432" t="s">
        <v>390</v>
      </c>
      <c r="S31" s="1432" t="s">
        <v>390</v>
      </c>
      <c r="T31" s="1433" t="s">
        <v>390</v>
      </c>
      <c r="U31" s="1186" t="s">
        <v>390</v>
      </c>
      <c r="V31" s="1188" t="s">
        <v>390</v>
      </c>
      <c r="W31" s="1395"/>
      <c r="X31" s="1435">
        <v>377.65660000000003</v>
      </c>
      <c r="Y31" s="1428"/>
      <c r="Z31" s="1189">
        <v>13.002400000000023</v>
      </c>
      <c r="AA31" s="1188">
        <v>3.5656794848379691E-2</v>
      </c>
      <c r="AB31" s="1429"/>
      <c r="AC31" s="1429"/>
      <c r="AD31" s="1429"/>
      <c r="AE31" s="1429"/>
    </row>
    <row r="32" spans="1:31" s="1171" customFormat="1">
      <c r="A32" s="1430" t="s">
        <v>353</v>
      </c>
      <c r="B32" s="1395"/>
      <c r="C32" s="1431" t="s">
        <v>343</v>
      </c>
      <c r="D32" s="1437">
        <v>455.41910000000001</v>
      </c>
      <c r="E32" s="1437" t="s">
        <v>390</v>
      </c>
      <c r="F32" s="1438" t="s">
        <v>343</v>
      </c>
      <c r="G32" s="1186" t="s">
        <v>390</v>
      </c>
      <c r="H32" s="1187" t="s">
        <v>390</v>
      </c>
      <c r="I32" s="1426"/>
      <c r="J32" s="1431" t="s">
        <v>390</v>
      </c>
      <c r="K32" s="1437" t="s">
        <v>390</v>
      </c>
      <c r="L32" s="1437" t="s">
        <v>390</v>
      </c>
      <c r="M32" s="1438" t="s">
        <v>390</v>
      </c>
      <c r="N32" s="1186" t="s">
        <v>390</v>
      </c>
      <c r="O32" s="1188" t="s">
        <v>390</v>
      </c>
      <c r="P32" s="1395"/>
      <c r="Q32" s="1431" t="s">
        <v>390</v>
      </c>
      <c r="R32" s="1437" t="s">
        <v>390</v>
      </c>
      <c r="S32" s="1437" t="s">
        <v>390</v>
      </c>
      <c r="T32" s="1438" t="s">
        <v>390</v>
      </c>
      <c r="U32" s="1186" t="s">
        <v>390</v>
      </c>
      <c r="V32" s="1188" t="s">
        <v>390</v>
      </c>
      <c r="W32" s="1395"/>
      <c r="X32" s="1435" t="s">
        <v>343</v>
      </c>
      <c r="Y32" s="1428"/>
      <c r="Z32" s="1189" t="s">
        <v>390</v>
      </c>
      <c r="AA32" s="1188" t="s">
        <v>390</v>
      </c>
      <c r="AB32" s="1429"/>
      <c r="AC32" s="1429"/>
      <c r="AD32" s="1429"/>
      <c r="AE32" s="1429"/>
    </row>
    <row r="33" spans="1:31" s="1171" customFormat="1">
      <c r="A33" s="1430" t="s">
        <v>354</v>
      </c>
      <c r="B33" s="1395"/>
      <c r="C33" s="1431" t="s">
        <v>390</v>
      </c>
      <c r="D33" s="1437">
        <v>188.54499999999999</v>
      </c>
      <c r="E33" s="1437" t="s">
        <v>390</v>
      </c>
      <c r="F33" s="1438">
        <v>188.54499999999999</v>
      </c>
      <c r="G33" s="1186">
        <v>-171.99230000000003</v>
      </c>
      <c r="H33" s="1187">
        <v>-0.47704440012170735</v>
      </c>
      <c r="I33" s="1426"/>
      <c r="J33" s="1431" t="s">
        <v>390</v>
      </c>
      <c r="K33" s="1437" t="s">
        <v>390</v>
      </c>
      <c r="L33" s="1437" t="s">
        <v>390</v>
      </c>
      <c r="M33" s="1438" t="s">
        <v>390</v>
      </c>
      <c r="N33" s="1186" t="s">
        <v>390</v>
      </c>
      <c r="O33" s="1188" t="s">
        <v>390</v>
      </c>
      <c r="P33" s="1395"/>
      <c r="Q33" s="1431" t="s">
        <v>390</v>
      </c>
      <c r="R33" s="1437" t="s">
        <v>390</v>
      </c>
      <c r="S33" s="1437" t="s">
        <v>390</v>
      </c>
      <c r="T33" s="1438" t="s">
        <v>390</v>
      </c>
      <c r="U33" s="1186" t="s">
        <v>390</v>
      </c>
      <c r="V33" s="1188" t="s">
        <v>390</v>
      </c>
      <c r="W33" s="1395"/>
      <c r="X33" s="1435">
        <v>188.54499999999999</v>
      </c>
      <c r="Y33" s="1428"/>
      <c r="Z33" s="1189">
        <v>-171.99230000000003</v>
      </c>
      <c r="AA33" s="1188">
        <v>-0.47704440012170735</v>
      </c>
      <c r="AB33" s="1429"/>
      <c r="AC33" s="1429"/>
      <c r="AD33" s="1429"/>
      <c r="AE33" s="1429"/>
    </row>
    <row r="34" spans="1:31" s="1171" customFormat="1">
      <c r="A34" s="1430" t="s">
        <v>355</v>
      </c>
      <c r="B34" s="1395"/>
      <c r="C34" s="1431" t="s">
        <v>390</v>
      </c>
      <c r="D34" s="1437" t="s">
        <v>390</v>
      </c>
      <c r="E34" s="1437" t="s">
        <v>390</v>
      </c>
      <c r="F34" s="1438" t="s">
        <v>390</v>
      </c>
      <c r="G34" s="1186"/>
      <c r="H34" s="1187" t="s">
        <v>390</v>
      </c>
      <c r="I34" s="1426"/>
      <c r="J34" s="1431" t="s">
        <v>390</v>
      </c>
      <c r="K34" s="1437" t="s">
        <v>390</v>
      </c>
      <c r="L34" s="1437" t="s">
        <v>390</v>
      </c>
      <c r="M34" s="1438" t="s">
        <v>390</v>
      </c>
      <c r="N34" s="1186" t="s">
        <v>390</v>
      </c>
      <c r="O34" s="1188" t="s">
        <v>390</v>
      </c>
      <c r="P34" s="1395"/>
      <c r="Q34" s="1431" t="s">
        <v>390</v>
      </c>
      <c r="R34" s="1437" t="s">
        <v>390</v>
      </c>
      <c r="S34" s="1437" t="s">
        <v>390</v>
      </c>
      <c r="T34" s="1438" t="s">
        <v>390</v>
      </c>
      <c r="U34" s="1186" t="s">
        <v>390</v>
      </c>
      <c r="V34" s="1188" t="s">
        <v>390</v>
      </c>
      <c r="W34" s="1395"/>
      <c r="X34" s="1435" t="s">
        <v>390</v>
      </c>
      <c r="Y34" s="1428"/>
      <c r="Z34" s="1189" t="s">
        <v>390</v>
      </c>
      <c r="AA34" s="1188" t="s">
        <v>390</v>
      </c>
      <c r="AB34" s="1429"/>
      <c r="AC34" s="1429"/>
      <c r="AD34" s="1429"/>
      <c r="AE34" s="1429"/>
    </row>
    <row r="35" spans="1:31" s="1171" customFormat="1">
      <c r="A35" s="1430" t="s">
        <v>356</v>
      </c>
      <c r="B35" s="1395"/>
      <c r="C35" s="1431" t="s">
        <v>390</v>
      </c>
      <c r="D35" s="1432">
        <v>380.06</v>
      </c>
      <c r="E35" s="1432">
        <v>373.25119999999998</v>
      </c>
      <c r="F35" s="1433">
        <v>376.93310000000002</v>
      </c>
      <c r="G35" s="1186">
        <v>-35.8399</v>
      </c>
      <c r="H35" s="1187">
        <v>-8.6827142279170433E-2</v>
      </c>
      <c r="I35" s="1426"/>
      <c r="J35" s="1431" t="s">
        <v>390</v>
      </c>
      <c r="K35" s="1432" t="s">
        <v>390</v>
      </c>
      <c r="L35" s="1432" t="s">
        <v>390</v>
      </c>
      <c r="M35" s="1433" t="s">
        <v>390</v>
      </c>
      <c r="N35" s="1186" t="s">
        <v>390</v>
      </c>
      <c r="O35" s="1188" t="s">
        <v>390</v>
      </c>
      <c r="P35" s="1395"/>
      <c r="Q35" s="1431" t="s">
        <v>390</v>
      </c>
      <c r="R35" s="1432">
        <v>415.44209999999998</v>
      </c>
      <c r="S35" s="1432">
        <v>410.80099999999999</v>
      </c>
      <c r="T35" s="1433">
        <v>411.44510000000002</v>
      </c>
      <c r="U35" s="1186">
        <v>0.81400000000002137</v>
      </c>
      <c r="V35" s="1188">
        <v>1.9823145397415143E-3</v>
      </c>
      <c r="W35" s="1395"/>
      <c r="X35" s="1435">
        <v>404.0761</v>
      </c>
      <c r="Y35" s="1414"/>
      <c r="Z35" s="1189">
        <v>-7.012299999999982</v>
      </c>
      <c r="AA35" s="1188">
        <v>-1.705788827901733E-2</v>
      </c>
      <c r="AB35" s="1429"/>
      <c r="AC35" s="1429"/>
      <c r="AD35" s="1429"/>
      <c r="AE35" s="1429"/>
    </row>
    <row r="36" spans="1:31" s="1171" customFormat="1">
      <c r="A36" s="1430" t="s">
        <v>357</v>
      </c>
      <c r="B36" s="1395"/>
      <c r="C36" s="1431">
        <v>439.6028</v>
      </c>
      <c r="D36" s="1432">
        <v>444.15559999999999</v>
      </c>
      <c r="E36" s="1432" t="s">
        <v>390</v>
      </c>
      <c r="F36" s="1433">
        <v>441.15750000000003</v>
      </c>
      <c r="G36" s="1186">
        <v>3.6018000000000256</v>
      </c>
      <c r="H36" s="1187">
        <v>8.2316377092106485E-3</v>
      </c>
      <c r="I36" s="1426"/>
      <c r="J36" s="1431" t="s">
        <v>390</v>
      </c>
      <c r="K36" s="1432" t="s">
        <v>390</v>
      </c>
      <c r="L36" s="1432" t="s">
        <v>390</v>
      </c>
      <c r="M36" s="1433" t="s">
        <v>390</v>
      </c>
      <c r="N36" s="1186" t="s">
        <v>390</v>
      </c>
      <c r="O36" s="1188" t="s">
        <v>390</v>
      </c>
      <c r="P36" s="1395"/>
      <c r="Q36" s="1431">
        <v>490.6053</v>
      </c>
      <c r="R36" s="1432">
        <v>488.54390000000001</v>
      </c>
      <c r="S36" s="1432" t="s">
        <v>390</v>
      </c>
      <c r="T36" s="1433">
        <v>489.76229999999998</v>
      </c>
      <c r="U36" s="1186">
        <v>-4.0527999999999906</v>
      </c>
      <c r="V36" s="1188">
        <v>-8.2071204383988849E-3</v>
      </c>
      <c r="W36" s="1395"/>
      <c r="X36" s="1435">
        <v>442.38760000000002</v>
      </c>
      <c r="Y36" s="1414"/>
      <c r="Z36" s="1189">
        <v>3.4081000000000472</v>
      </c>
      <c r="AA36" s="1188">
        <v>7.7636882815712571E-3</v>
      </c>
      <c r="AB36" s="1429"/>
      <c r="AC36" s="1429"/>
      <c r="AD36" s="1429"/>
      <c r="AE36" s="1429"/>
    </row>
    <row r="37" spans="1:31" s="1171" customFormat="1">
      <c r="A37" s="1430" t="s">
        <v>358</v>
      </c>
      <c r="B37" s="1395"/>
      <c r="C37" s="1431" t="s">
        <v>390</v>
      </c>
      <c r="D37" s="1432">
        <v>443.30149999999998</v>
      </c>
      <c r="E37" s="1432">
        <v>448.04559999999998</v>
      </c>
      <c r="F37" s="1433">
        <v>446.3963</v>
      </c>
      <c r="G37" s="1186">
        <v>-10.982700000000023</v>
      </c>
      <c r="H37" s="1187">
        <v>-2.4012252420858915E-2</v>
      </c>
      <c r="I37" s="1426"/>
      <c r="J37" s="1431" t="s">
        <v>390</v>
      </c>
      <c r="K37" s="1432" t="s">
        <v>390</v>
      </c>
      <c r="L37" s="1432" t="s">
        <v>390</v>
      </c>
      <c r="M37" s="1433" t="s">
        <v>390</v>
      </c>
      <c r="N37" s="1186" t="s">
        <v>390</v>
      </c>
      <c r="O37" s="1188" t="s">
        <v>390</v>
      </c>
      <c r="P37" s="1395"/>
      <c r="Q37" s="1431" t="s">
        <v>390</v>
      </c>
      <c r="R37" s="1432" t="s">
        <v>390</v>
      </c>
      <c r="S37" s="1432">
        <v>419.81029999999998</v>
      </c>
      <c r="T37" s="1433">
        <v>419.81970000000001</v>
      </c>
      <c r="U37" s="1186">
        <v>-12.844099999999969</v>
      </c>
      <c r="V37" s="1188">
        <v>-2.9686098074301448E-2</v>
      </c>
      <c r="W37" s="1395"/>
      <c r="X37" s="1435">
        <v>446.21749999999997</v>
      </c>
      <c r="Y37" s="1414"/>
      <c r="Z37" s="1189">
        <v>-10.995200000000011</v>
      </c>
      <c r="AA37" s="1188">
        <v>-2.4048325866713682E-2</v>
      </c>
      <c r="AB37" s="1429"/>
      <c r="AC37" s="1429"/>
      <c r="AD37" s="1429"/>
      <c r="AE37" s="1429"/>
    </row>
    <row r="38" spans="1:31" s="1171" customFormat="1">
      <c r="A38" s="1430" t="s">
        <v>359</v>
      </c>
      <c r="B38" s="1395"/>
      <c r="C38" s="1431">
        <v>432.56630000000001</v>
      </c>
      <c r="D38" s="1432">
        <v>422.0616</v>
      </c>
      <c r="E38" s="1432" t="s">
        <v>390</v>
      </c>
      <c r="F38" s="1433">
        <v>427.68099999999998</v>
      </c>
      <c r="G38" s="1186">
        <v>4.6517000000000053</v>
      </c>
      <c r="H38" s="1187">
        <v>1.0996165041050388E-2</v>
      </c>
      <c r="I38" s="1426"/>
      <c r="J38" s="1431" t="s">
        <v>390</v>
      </c>
      <c r="K38" s="1432" t="s">
        <v>390</v>
      </c>
      <c r="L38" s="1432" t="s">
        <v>390</v>
      </c>
      <c r="M38" s="1433" t="s">
        <v>390</v>
      </c>
      <c r="N38" s="1186" t="s">
        <v>390</v>
      </c>
      <c r="O38" s="1188" t="s">
        <v>390</v>
      </c>
      <c r="P38" s="1395"/>
      <c r="Q38" s="1431">
        <v>420.38189999999997</v>
      </c>
      <c r="R38" s="1432">
        <v>387.52159999999998</v>
      </c>
      <c r="S38" s="1432" t="s">
        <v>390</v>
      </c>
      <c r="T38" s="1433">
        <v>392.1952</v>
      </c>
      <c r="U38" s="1186">
        <v>5.0869000000000142</v>
      </c>
      <c r="V38" s="1188">
        <v>1.3140767066993853E-2</v>
      </c>
      <c r="W38" s="1395"/>
      <c r="X38" s="1435">
        <v>411.50689999999997</v>
      </c>
      <c r="Y38" s="1414"/>
      <c r="Z38" s="1189">
        <v>4.8499999999999659</v>
      </c>
      <c r="AA38" s="1188">
        <v>1.1926515940095861E-2</v>
      </c>
      <c r="AB38" s="1394"/>
      <c r="AC38" s="1394"/>
      <c r="AD38" s="1394"/>
      <c r="AE38" s="1394"/>
    </row>
    <row r="39" spans="1:31" s="1171" customFormat="1">
      <c r="A39" s="1430" t="s">
        <v>360</v>
      </c>
      <c r="B39" s="1395"/>
      <c r="C39" s="1431">
        <v>344.21269999999998</v>
      </c>
      <c r="D39" s="1432">
        <v>312.38240000000002</v>
      </c>
      <c r="E39" s="1432">
        <v>335.60930000000002</v>
      </c>
      <c r="F39" s="1433">
        <v>330.35789999999997</v>
      </c>
      <c r="G39" s="1186">
        <v>6.2978999999999701</v>
      </c>
      <c r="H39" s="1187">
        <v>1.9434364006665428E-2</v>
      </c>
      <c r="I39" s="1426"/>
      <c r="J39" s="1431" t="s">
        <v>390</v>
      </c>
      <c r="K39" s="1432" t="s">
        <v>390</v>
      </c>
      <c r="L39" s="1432" t="s">
        <v>390</v>
      </c>
      <c r="M39" s="1433" t="s">
        <v>390</v>
      </c>
      <c r="N39" s="1186" t="s">
        <v>390</v>
      </c>
      <c r="O39" s="1188" t="s">
        <v>390</v>
      </c>
      <c r="P39" s="1395"/>
      <c r="Q39" s="1431">
        <v>277.68650000000002</v>
      </c>
      <c r="R39" s="1432">
        <v>296.8929</v>
      </c>
      <c r="S39" s="1432">
        <v>338.83409999999998</v>
      </c>
      <c r="T39" s="1433">
        <v>334.18920000000003</v>
      </c>
      <c r="U39" s="1186">
        <v>24.370000000000005</v>
      </c>
      <c r="V39" s="1188">
        <v>7.8658779055655659E-2</v>
      </c>
      <c r="W39" s="1395"/>
      <c r="X39" s="1435">
        <v>332.99680000000001</v>
      </c>
      <c r="Y39" s="1414"/>
      <c r="Z39" s="1189">
        <v>18.745600000000024</v>
      </c>
      <c r="AA39" s="1188">
        <v>5.9651641743929673E-2</v>
      </c>
      <c r="AB39" s="1429"/>
      <c r="AC39" s="1429"/>
      <c r="AD39" s="1429"/>
      <c r="AE39" s="1429"/>
    </row>
    <row r="40" spans="1:31" s="1171" customFormat="1">
      <c r="A40" s="1430" t="s">
        <v>361</v>
      </c>
      <c r="B40" s="1395"/>
      <c r="C40" s="1431">
        <v>383.24829999999997</v>
      </c>
      <c r="D40" s="1432">
        <v>379.62729999999999</v>
      </c>
      <c r="E40" s="1432">
        <v>366.56900000000002</v>
      </c>
      <c r="F40" s="1433">
        <v>379.23559999999998</v>
      </c>
      <c r="G40" s="1186">
        <v>1.4243999999999915</v>
      </c>
      <c r="H40" s="1187">
        <v>3.77013704199336E-3</v>
      </c>
      <c r="I40" s="1426"/>
      <c r="J40" s="1431" t="s">
        <v>390</v>
      </c>
      <c r="K40" s="1432" t="s">
        <v>390</v>
      </c>
      <c r="L40" s="1432" t="s">
        <v>390</v>
      </c>
      <c r="M40" s="1433" t="s">
        <v>390</v>
      </c>
      <c r="N40" s="1186" t="s">
        <v>390</v>
      </c>
      <c r="O40" s="1188" t="s">
        <v>390</v>
      </c>
      <c r="P40" s="1395"/>
      <c r="Q40" s="1431" t="s">
        <v>390</v>
      </c>
      <c r="R40" s="1432">
        <v>307.99009999999998</v>
      </c>
      <c r="S40" s="1432" t="s">
        <v>390</v>
      </c>
      <c r="T40" s="1433">
        <v>307.99009999999998</v>
      </c>
      <c r="U40" s="1186">
        <v>-22.509900000000016</v>
      </c>
      <c r="V40" s="1188">
        <v>-6.8108623298033355E-2</v>
      </c>
      <c r="W40" s="1395"/>
      <c r="X40" s="1435">
        <v>374.37139999999999</v>
      </c>
      <c r="Y40" s="1414"/>
      <c r="Z40" s="1189">
        <v>-0.209699999999998</v>
      </c>
      <c r="AA40" s="1188">
        <v>-5.5982536225129831E-4</v>
      </c>
      <c r="AB40" s="1429"/>
      <c r="AC40" s="1429"/>
      <c r="AD40" s="1429"/>
      <c r="AE40" s="1429"/>
    </row>
    <row r="41" spans="1:31" s="1171" customFormat="1">
      <c r="A41" s="1430" t="s">
        <v>362</v>
      </c>
      <c r="B41" s="1395"/>
      <c r="C41" s="1431" t="s">
        <v>390</v>
      </c>
      <c r="D41" s="1432">
        <v>329.76310000000001</v>
      </c>
      <c r="E41" s="1432">
        <v>276.93889999999999</v>
      </c>
      <c r="F41" s="1433">
        <v>302.0788</v>
      </c>
      <c r="G41" s="1186">
        <v>-6.7047000000000025</v>
      </c>
      <c r="H41" s="1187">
        <v>-2.1713271596442207E-2</v>
      </c>
      <c r="I41" s="1426"/>
      <c r="J41" s="1431" t="s">
        <v>390</v>
      </c>
      <c r="K41" s="1432" t="s">
        <v>390</v>
      </c>
      <c r="L41" s="1432" t="s">
        <v>390</v>
      </c>
      <c r="M41" s="1433" t="s">
        <v>390</v>
      </c>
      <c r="N41" s="1186" t="s">
        <v>390</v>
      </c>
      <c r="O41" s="1188" t="s">
        <v>390</v>
      </c>
      <c r="P41" s="1395"/>
      <c r="Q41" s="1431" t="s">
        <v>390</v>
      </c>
      <c r="R41" s="1432" t="s">
        <v>390</v>
      </c>
      <c r="S41" s="1432" t="s">
        <v>390</v>
      </c>
      <c r="T41" s="1433" t="s">
        <v>390</v>
      </c>
      <c r="U41" s="1186" t="s">
        <v>390</v>
      </c>
      <c r="V41" s="1188" t="s">
        <v>390</v>
      </c>
      <c r="W41" s="1395"/>
      <c r="X41" s="1435">
        <v>302.0788</v>
      </c>
      <c r="Y41" s="1414"/>
      <c r="Z41" s="1189">
        <v>-8.7060000000000173</v>
      </c>
      <c r="AA41" s="1188">
        <v>-2.8012953014433184E-2</v>
      </c>
      <c r="AB41" s="1429"/>
      <c r="AC41" s="1429"/>
      <c r="AD41" s="1429"/>
      <c r="AE41" s="1429"/>
    </row>
    <row r="42" spans="1:31" s="1171" customFormat="1">
      <c r="A42" s="1430" t="s">
        <v>363</v>
      </c>
      <c r="B42" s="1395"/>
      <c r="C42" s="1431" t="s">
        <v>390</v>
      </c>
      <c r="D42" s="1432">
        <v>389.06630000000001</v>
      </c>
      <c r="E42" s="1432">
        <v>379.86720000000003</v>
      </c>
      <c r="F42" s="1433">
        <v>381.46780000000001</v>
      </c>
      <c r="G42" s="1186">
        <v>-2.0768999999999664</v>
      </c>
      <c r="H42" s="1187">
        <v>-5.4150142082525221E-3</v>
      </c>
      <c r="I42" s="1426"/>
      <c r="J42" s="1431" t="s">
        <v>390</v>
      </c>
      <c r="K42" s="1432" t="s">
        <v>390</v>
      </c>
      <c r="L42" s="1432" t="s">
        <v>390</v>
      </c>
      <c r="M42" s="1433" t="s">
        <v>390</v>
      </c>
      <c r="N42" s="1186" t="s">
        <v>390</v>
      </c>
      <c r="O42" s="1188" t="s">
        <v>390</v>
      </c>
      <c r="P42" s="1395"/>
      <c r="Q42" s="1431" t="s">
        <v>390</v>
      </c>
      <c r="R42" s="1432" t="s">
        <v>390</v>
      </c>
      <c r="S42" s="1432" t="s">
        <v>390</v>
      </c>
      <c r="T42" s="1433" t="s">
        <v>390</v>
      </c>
      <c r="U42" s="1186" t="s">
        <v>390</v>
      </c>
      <c r="V42" s="1188" t="s">
        <v>390</v>
      </c>
      <c r="W42" s="1395"/>
      <c r="X42" s="1435">
        <v>381.46780000000001</v>
      </c>
      <c r="Y42" s="1414"/>
      <c r="Z42" s="1189">
        <v>-2.0768999999999664</v>
      </c>
      <c r="AA42" s="1188">
        <v>-5.4150142082525221E-3</v>
      </c>
      <c r="AB42" s="1429"/>
      <c r="AC42" s="1429"/>
      <c r="AD42" s="1429"/>
      <c r="AE42" s="1429"/>
    </row>
    <row r="43" spans="1:31" s="1171" customFormat="1" ht="13.5" thickBot="1">
      <c r="A43" s="1440" t="s">
        <v>364</v>
      </c>
      <c r="B43" s="1395"/>
      <c r="C43" s="1441" t="s">
        <v>390</v>
      </c>
      <c r="D43" s="1442">
        <v>460.99259999999998</v>
      </c>
      <c r="E43" s="1442">
        <v>480.15260000000001</v>
      </c>
      <c r="F43" s="1443">
        <v>472.2527</v>
      </c>
      <c r="G43" s="1191">
        <v>-0.45789999999999509</v>
      </c>
      <c r="H43" s="1192">
        <v>-9.6866877958734499E-4</v>
      </c>
      <c r="I43" s="1426"/>
      <c r="J43" s="1441" t="s">
        <v>390</v>
      </c>
      <c r="K43" s="1442" t="s">
        <v>390</v>
      </c>
      <c r="L43" s="1442" t="s">
        <v>390</v>
      </c>
      <c r="M43" s="1443" t="s">
        <v>390</v>
      </c>
      <c r="N43" s="1191" t="s">
        <v>390</v>
      </c>
      <c r="O43" s="1193" t="s">
        <v>390</v>
      </c>
      <c r="P43" s="1395"/>
      <c r="Q43" s="1441" t="s">
        <v>390</v>
      </c>
      <c r="R43" s="1442">
        <v>468.57510000000002</v>
      </c>
      <c r="S43" s="1442" t="s">
        <v>390</v>
      </c>
      <c r="T43" s="1443">
        <v>468.57510000000002</v>
      </c>
      <c r="U43" s="1191">
        <v>-8.0652999999999793</v>
      </c>
      <c r="V43" s="1193">
        <v>-1.6921142227977248E-2</v>
      </c>
      <c r="W43" s="1395"/>
      <c r="X43" s="1444">
        <v>471.99470000000002</v>
      </c>
      <c r="Y43" s="1414"/>
      <c r="Z43" s="1194">
        <v>-0.99160000000000537</v>
      </c>
      <c r="AA43" s="1193">
        <v>-2.0964666418457067E-3</v>
      </c>
      <c r="AB43" s="1394"/>
      <c r="AC43" s="1394"/>
      <c r="AD43" s="1394"/>
      <c r="AE43" s="1394"/>
    </row>
    <row r="44" spans="1:31">
      <c r="A44" s="1445" t="s">
        <v>419</v>
      </c>
    </row>
    <row r="55" spans="3:5" ht="15">
      <c r="D55" s="1394"/>
      <c r="E55" s="1174"/>
    </row>
    <row r="59" spans="3:5" ht="20.85" customHeight="1">
      <c r="C59" s="1150"/>
      <c r="D59" s="1195" t="s">
        <v>462</v>
      </c>
    </row>
    <row r="60" spans="3:5">
      <c r="C60" s="1157"/>
      <c r="D60" s="1159"/>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5" sqref="W15"/>
    </sheetView>
  </sheetViews>
  <sheetFormatPr defaultRowHeight="12.75" outlineLevelCol="1"/>
  <cols>
    <col min="1" max="2" width="8.7109375" style="1096" hidden="1" customWidth="1" outlineLevel="1"/>
    <col min="3" max="3" width="32" style="81" customWidth="1" collapsed="1"/>
    <col min="4" max="19" width="10.42578125" style="81" customWidth="1"/>
    <col min="20" max="16384" width="9.140625" style="81"/>
  </cols>
  <sheetData>
    <row r="1" spans="1:31" ht="53.1" customHeight="1">
      <c r="C1" s="1146" t="s">
        <v>452</v>
      </c>
      <c r="D1" s="1147"/>
      <c r="E1" s="1147"/>
      <c r="F1" s="1148"/>
      <c r="G1" s="1148"/>
      <c r="H1" s="1147"/>
      <c r="I1" s="1147"/>
      <c r="J1" s="1147"/>
      <c r="K1" s="1147"/>
      <c r="L1" s="1147"/>
      <c r="M1" s="1147"/>
      <c r="N1" s="1147"/>
      <c r="O1" s="1147"/>
      <c r="P1" s="1147"/>
      <c r="Q1" s="1147"/>
      <c r="R1" s="1147"/>
      <c r="S1" s="1149" t="s">
        <v>453</v>
      </c>
      <c r="U1" s="1096">
        <v>0</v>
      </c>
      <c r="AE1" s="81">
        <v>0</v>
      </c>
    </row>
    <row r="2" spans="1:31" s="979" customFormat="1" ht="20.85" customHeight="1">
      <c r="A2" s="1138"/>
      <c r="B2" s="1138"/>
      <c r="C2" s="1152"/>
      <c r="D2" s="1153"/>
      <c r="E2" s="1153"/>
      <c r="F2" s="1154"/>
      <c r="G2" s="1154"/>
      <c r="H2" s="1153"/>
      <c r="I2" s="1153"/>
      <c r="J2" s="1153"/>
      <c r="K2" s="1153"/>
      <c r="L2" s="1153"/>
      <c r="M2" s="1153"/>
      <c r="N2" s="1153"/>
      <c r="O2" s="1153"/>
      <c r="P2" s="1153"/>
      <c r="Q2" s="1153"/>
      <c r="R2" s="1153"/>
      <c r="S2" s="1156" t="s">
        <v>511</v>
      </c>
      <c r="U2" s="1138"/>
    </row>
    <row r="3" spans="1:31" s="1097" customFormat="1">
      <c r="C3" s="1139"/>
      <c r="Q3" s="1140" t="s">
        <v>512</v>
      </c>
      <c r="R3" s="1141" t="s">
        <v>454</v>
      </c>
      <c r="S3" s="1142">
        <v>44585</v>
      </c>
    </row>
    <row r="4" spans="1:31" s="1097" customFormat="1">
      <c r="C4" s="1139"/>
      <c r="D4" s="1143"/>
      <c r="E4" s="1143"/>
      <c r="F4" s="1143"/>
      <c r="R4" s="1141" t="s">
        <v>455</v>
      </c>
      <c r="S4" s="1142">
        <v>44591</v>
      </c>
    </row>
    <row r="5" spans="1:31" ht="6.6" customHeight="1">
      <c r="C5" s="1144"/>
    </row>
    <row r="6" spans="1:31" ht="28.35" customHeight="1">
      <c r="C6" s="1529" t="s">
        <v>456</v>
      </c>
      <c r="D6" s="1529"/>
      <c r="E6" s="1529"/>
      <c r="F6" s="1529"/>
      <c r="G6" s="1529"/>
      <c r="H6" s="1529"/>
      <c r="I6" s="1529"/>
      <c r="J6" s="1529"/>
      <c r="K6" s="1529"/>
      <c r="L6" s="1529"/>
      <c r="M6" s="1529"/>
      <c r="N6" s="1529"/>
      <c r="O6" s="1529"/>
      <c r="P6" s="1529"/>
      <c r="Q6" s="1529"/>
      <c r="R6" s="1529"/>
      <c r="S6" s="1529"/>
    </row>
    <row r="7" spans="1:31" ht="5.85" customHeight="1">
      <c r="C7" s="1244"/>
      <c r="D7" s="1244"/>
      <c r="E7" s="1244"/>
      <c r="F7" s="1244"/>
      <c r="G7" s="1244"/>
      <c r="H7" s="1244"/>
      <c r="I7" s="1244"/>
      <c r="J7" s="1244"/>
      <c r="K7" s="1244"/>
      <c r="L7" s="1244"/>
      <c r="M7" s="1244"/>
      <c r="N7" s="1244"/>
      <c r="O7" s="1244"/>
      <c r="P7" s="1244"/>
      <c r="Q7" s="1245"/>
      <c r="R7" s="1244"/>
      <c r="S7" s="1244"/>
    </row>
    <row r="8" spans="1:31" ht="13.5" thickBot="1">
      <c r="A8" s="1098"/>
      <c r="B8" s="1098"/>
      <c r="C8" s="1244"/>
      <c r="D8" s="1244"/>
      <c r="E8" s="1244"/>
      <c r="F8" s="1244"/>
      <c r="G8" s="1244"/>
      <c r="H8" s="1244"/>
      <c r="I8" s="1244"/>
      <c r="J8" s="1244"/>
      <c r="K8" s="1244"/>
      <c r="L8" s="1244"/>
      <c r="M8" s="1244"/>
      <c r="N8" s="1244"/>
      <c r="O8" s="1244"/>
      <c r="P8" s="1244"/>
      <c r="Q8" s="1244"/>
      <c r="R8" s="1244"/>
      <c r="S8" s="1244"/>
    </row>
    <row r="9" spans="1:31" ht="18.75" thickBot="1">
      <c r="A9" s="1098"/>
      <c r="B9" s="1098"/>
      <c r="C9" s="1246" t="s">
        <v>394</v>
      </c>
      <c r="D9" s="1247"/>
      <c r="E9" s="1247"/>
      <c r="F9" s="1247"/>
      <c r="G9" s="1247"/>
      <c r="H9" s="1247"/>
      <c r="I9" s="1247"/>
      <c r="J9" s="1247"/>
      <c r="K9" s="1247"/>
      <c r="L9" s="1247"/>
      <c r="M9" s="1247"/>
      <c r="N9" s="1247"/>
      <c r="O9" s="1247"/>
      <c r="P9" s="1247"/>
      <c r="Q9" s="1247"/>
      <c r="R9" s="1248"/>
      <c r="S9" s="1244"/>
    </row>
    <row r="10" spans="1:31" ht="13.5" thickBot="1">
      <c r="A10" s="1096" t="s">
        <v>396</v>
      </c>
      <c r="B10" s="1096" t="s">
        <v>397</v>
      </c>
      <c r="C10" s="1249"/>
      <c r="D10" s="1250" t="s">
        <v>337</v>
      </c>
      <c r="E10" s="1251" t="s">
        <v>340</v>
      </c>
      <c r="F10" s="1251" t="s">
        <v>341</v>
      </c>
      <c r="G10" s="1251" t="s">
        <v>344</v>
      </c>
      <c r="H10" s="1251" t="s">
        <v>346</v>
      </c>
      <c r="I10" s="1251" t="s">
        <v>347</v>
      </c>
      <c r="J10" s="1251" t="s">
        <v>349</v>
      </c>
      <c r="K10" s="1251" t="s">
        <v>356</v>
      </c>
      <c r="L10" s="1251" t="s">
        <v>357</v>
      </c>
      <c r="M10" s="1251" t="s">
        <v>358</v>
      </c>
      <c r="N10" s="1251" t="s">
        <v>359</v>
      </c>
      <c r="O10" s="1251" t="s">
        <v>360</v>
      </c>
      <c r="P10" s="1252" t="s">
        <v>361</v>
      </c>
      <c r="Q10" s="1252" t="s">
        <v>364</v>
      </c>
      <c r="R10" s="1253" t="s">
        <v>395</v>
      </c>
      <c r="S10" s="1244"/>
    </row>
    <row r="11" spans="1:31" ht="14.25">
      <c r="C11" s="1254" t="s">
        <v>398</v>
      </c>
      <c r="D11" s="1255"/>
      <c r="E11" s="1256"/>
      <c r="F11" s="1256"/>
      <c r="G11" s="1256"/>
      <c r="H11" s="1256"/>
      <c r="I11" s="1256"/>
      <c r="J11" s="1256"/>
      <c r="K11" s="1256"/>
      <c r="L11" s="1256"/>
      <c r="M11" s="1256"/>
      <c r="N11" s="1256"/>
      <c r="O11" s="1256"/>
      <c r="P11" s="1256"/>
      <c r="Q11" s="1256"/>
      <c r="R11" s="1257"/>
      <c r="S11" s="1244"/>
    </row>
    <row r="12" spans="1:31">
      <c r="C12" s="1258" t="s">
        <v>399</v>
      </c>
      <c r="D12" s="1259">
        <v>59.25</v>
      </c>
      <c r="E12" s="1260">
        <v>77.253600000000006</v>
      </c>
      <c r="F12" s="1260">
        <v>72</v>
      </c>
      <c r="G12" s="1260">
        <v>95.39</v>
      </c>
      <c r="H12" s="1260">
        <v>99.42</v>
      </c>
      <c r="I12" s="1260">
        <v>57</v>
      </c>
      <c r="J12" s="1260">
        <v>100.6</v>
      </c>
      <c r="K12" s="1260">
        <v>95</v>
      </c>
      <c r="L12" s="1260">
        <v>111.91</v>
      </c>
      <c r="M12" s="1260">
        <v>157.04249999999999</v>
      </c>
      <c r="N12" s="1260" t="e">
        <v>#N/A</v>
      </c>
      <c r="O12" s="1260">
        <v>39.731699999999996</v>
      </c>
      <c r="P12" s="1261" t="e">
        <v>#N/A</v>
      </c>
      <c r="Q12" s="1261" t="e">
        <v>#N/A</v>
      </c>
      <c r="R12" s="1262">
        <v>76.691699999999997</v>
      </c>
      <c r="S12" s="1244"/>
    </row>
    <row r="13" spans="1:31">
      <c r="A13" s="1099"/>
      <c r="B13" s="1099"/>
      <c r="C13" s="1263" t="s">
        <v>400</v>
      </c>
      <c r="D13" s="1264">
        <v>59.25</v>
      </c>
      <c r="E13" s="1265">
        <v>77.261099999999999</v>
      </c>
      <c r="F13" s="1265">
        <v>71.150000000000006</v>
      </c>
      <c r="G13" s="1265">
        <v>101.65</v>
      </c>
      <c r="H13" s="1265">
        <v>99.44</v>
      </c>
      <c r="I13" s="1265">
        <v>56</v>
      </c>
      <c r="J13" s="1265">
        <v>100.4</v>
      </c>
      <c r="K13" s="1265">
        <v>90</v>
      </c>
      <c r="L13" s="1265">
        <v>110.32</v>
      </c>
      <c r="M13" s="1265">
        <v>157.04249999999999</v>
      </c>
      <c r="N13" s="1265" t="e">
        <v>#N/A</v>
      </c>
      <c r="O13" s="1265">
        <v>49.188400000000001</v>
      </c>
      <c r="P13" s="1266" t="e">
        <v>#N/A</v>
      </c>
      <c r="Q13" s="1266" t="e">
        <v>#N/A</v>
      </c>
      <c r="R13" s="1267">
        <v>88.936899999999994</v>
      </c>
      <c r="S13" s="1244"/>
    </row>
    <row r="14" spans="1:31">
      <c r="A14" s="1099"/>
      <c r="B14" s="1099"/>
      <c r="C14" s="1268" t="s">
        <v>401</v>
      </c>
      <c r="D14" s="1269">
        <v>0</v>
      </c>
      <c r="E14" s="1270">
        <v>-7.4999999999931788E-3</v>
      </c>
      <c r="F14" s="1270">
        <v>0.84999999999999432</v>
      </c>
      <c r="G14" s="1270">
        <v>-6.2600000000000051</v>
      </c>
      <c r="H14" s="1270">
        <v>-1.9999999999996021E-2</v>
      </c>
      <c r="I14" s="1270">
        <v>1</v>
      </c>
      <c r="J14" s="1270">
        <v>0.19999999999998863</v>
      </c>
      <c r="K14" s="1270">
        <v>5</v>
      </c>
      <c r="L14" s="1270">
        <v>1.5900000000000034</v>
      </c>
      <c r="M14" s="1270">
        <v>0</v>
      </c>
      <c r="N14" s="1271" t="e">
        <v>#N/A</v>
      </c>
      <c r="O14" s="1270">
        <v>-9.456700000000005</v>
      </c>
      <c r="P14" s="1272"/>
      <c r="Q14" s="1273"/>
      <c r="R14" s="1274">
        <v>-12.245199999999997</v>
      </c>
      <c r="S14" s="1244"/>
    </row>
    <row r="15" spans="1:31">
      <c r="A15" s="1100"/>
      <c r="B15" s="1100"/>
      <c r="C15" s="1268" t="s">
        <v>402</v>
      </c>
      <c r="D15" s="1275">
        <v>77.257382480763894</v>
      </c>
      <c r="E15" s="1276">
        <v>100.73267380955176</v>
      </c>
      <c r="F15" s="1276">
        <v>93.882388837383971</v>
      </c>
      <c r="G15" s="1276">
        <v>124.38112598886191</v>
      </c>
      <c r="H15" s="1276">
        <v>129.63593191962104</v>
      </c>
      <c r="I15" s="1276">
        <v>74.323557829595643</v>
      </c>
      <c r="J15" s="1276">
        <v>131.17455995890037</v>
      </c>
      <c r="K15" s="1276">
        <v>123.8725963826594</v>
      </c>
      <c r="L15" s="1276">
        <v>145.92191853877276</v>
      </c>
      <c r="M15" s="1276">
        <v>204.77118123603987</v>
      </c>
      <c r="N15" s="1276"/>
      <c r="O15" s="1276">
        <v>51.807040396809555</v>
      </c>
      <c r="P15" s="1277"/>
      <c r="Q15" s="1277"/>
      <c r="R15" s="1278"/>
      <c r="S15" s="1244"/>
    </row>
    <row r="16" spans="1:31">
      <c r="A16" s="1096" t="s">
        <v>396</v>
      </c>
      <c r="B16" s="1096" t="s">
        <v>404</v>
      </c>
      <c r="C16" s="1279" t="s">
        <v>403</v>
      </c>
      <c r="D16" s="1280">
        <v>2.99</v>
      </c>
      <c r="E16" s="1281">
        <v>3.14</v>
      </c>
      <c r="F16" s="1281">
        <v>21.81</v>
      </c>
      <c r="G16" s="1281">
        <v>8.1</v>
      </c>
      <c r="H16" s="1281">
        <v>4.51</v>
      </c>
      <c r="I16" s="1281">
        <v>19.22</v>
      </c>
      <c r="J16" s="1281">
        <v>10.41</v>
      </c>
      <c r="K16" s="1281">
        <v>8.73</v>
      </c>
      <c r="L16" s="1281">
        <v>2.92</v>
      </c>
      <c r="M16" s="1281">
        <v>11.82</v>
      </c>
      <c r="N16" s="1281">
        <v>0</v>
      </c>
      <c r="O16" s="1281">
        <v>6.34</v>
      </c>
      <c r="P16" s="1282"/>
      <c r="Q16" s="1283"/>
      <c r="R16" s="1284">
        <v>99.990000000000009</v>
      </c>
      <c r="S16" s="1244"/>
    </row>
    <row r="17" spans="1:19" ht="14.25">
      <c r="C17" s="1254" t="s">
        <v>405</v>
      </c>
      <c r="D17" s="1285"/>
      <c r="E17" s="1286"/>
      <c r="F17" s="1286"/>
      <c r="G17" s="1286"/>
      <c r="H17" s="1286"/>
      <c r="I17" s="1286"/>
      <c r="J17" s="1286"/>
      <c r="K17" s="1286"/>
      <c r="L17" s="1286"/>
      <c r="M17" s="1286"/>
      <c r="N17" s="1286"/>
      <c r="O17" s="1286"/>
      <c r="P17" s="1286"/>
      <c r="Q17" s="1286"/>
      <c r="R17" s="1287"/>
      <c r="S17" s="1244"/>
    </row>
    <row r="18" spans="1:19">
      <c r="C18" s="1258" t="s">
        <v>399</v>
      </c>
      <c r="D18" s="1259">
        <v>360</v>
      </c>
      <c r="E18" s="1260">
        <v>161.22499999999999</v>
      </c>
      <c r="F18" s="1260">
        <v>183.5</v>
      </c>
      <c r="G18" s="1260">
        <v>271.13</v>
      </c>
      <c r="H18" s="1260">
        <v>215.56</v>
      </c>
      <c r="I18" s="1260">
        <v>202</v>
      </c>
      <c r="J18" s="1260">
        <v>241.85</v>
      </c>
      <c r="K18" s="1260">
        <v>200</v>
      </c>
      <c r="L18" s="1260">
        <v>287.01</v>
      </c>
      <c r="M18" s="1260" t="s">
        <v>390</v>
      </c>
      <c r="N18" s="1260" t="e">
        <v>#N/A</v>
      </c>
      <c r="O18" s="1260">
        <v>333.62509999999997</v>
      </c>
      <c r="P18" s="1261"/>
      <c r="Q18" s="1261"/>
      <c r="R18" s="1262">
        <v>223.9076</v>
      </c>
      <c r="S18" s="1244"/>
    </row>
    <row r="19" spans="1:19">
      <c r="A19" s="1099"/>
      <c r="B19" s="1099"/>
      <c r="C19" s="1263" t="s">
        <v>400</v>
      </c>
      <c r="D19" s="1264">
        <v>361.11</v>
      </c>
      <c r="E19" s="1265">
        <v>161.2405</v>
      </c>
      <c r="F19" s="1265">
        <v>182.6</v>
      </c>
      <c r="G19" s="1265">
        <v>220.98</v>
      </c>
      <c r="H19" s="1265">
        <v>215</v>
      </c>
      <c r="I19" s="1265">
        <v>200</v>
      </c>
      <c r="J19" s="1265">
        <v>241.85</v>
      </c>
      <c r="K19" s="1265">
        <v>198</v>
      </c>
      <c r="L19" s="1265">
        <v>282.77999999999997</v>
      </c>
      <c r="M19" s="1265">
        <v>216.982</v>
      </c>
      <c r="N19" s="1265" t="e">
        <v>#N/A</v>
      </c>
      <c r="O19" s="1265">
        <v>341.98230000000001</v>
      </c>
      <c r="P19" s="1266"/>
      <c r="Q19" s="1266"/>
      <c r="R19" s="1267">
        <v>218.27719999999999</v>
      </c>
      <c r="S19" s="1244"/>
    </row>
    <row r="20" spans="1:19">
      <c r="A20" s="1099"/>
      <c r="B20" s="1099"/>
      <c r="C20" s="1268" t="s">
        <v>401</v>
      </c>
      <c r="D20" s="1269">
        <v>1.1100000000000136</v>
      </c>
      <c r="E20" s="1271">
        <v>1.5500000000002956E-2</v>
      </c>
      <c r="F20" s="1270">
        <v>0.90000000000000568</v>
      </c>
      <c r="G20" s="1270">
        <v>50.150000000000006</v>
      </c>
      <c r="H20" s="1270">
        <v>0.56000000000000227</v>
      </c>
      <c r="I20" s="1270">
        <v>2</v>
      </c>
      <c r="J20" s="1270">
        <v>0</v>
      </c>
      <c r="K20" s="1270">
        <v>2</v>
      </c>
      <c r="L20" s="1270">
        <v>4.2300000000000182</v>
      </c>
      <c r="M20" s="1270" t="e">
        <v>#VALUE!</v>
      </c>
      <c r="N20" s="1271">
        <v>0</v>
      </c>
      <c r="O20" s="1270">
        <v>-8.3572000000000344</v>
      </c>
      <c r="P20" s="1272"/>
      <c r="Q20" s="1273"/>
      <c r="R20" s="1274">
        <v>5.6304000000000087</v>
      </c>
      <c r="S20" s="1244"/>
    </row>
    <row r="21" spans="1:19">
      <c r="A21" s="1100"/>
      <c r="B21" s="1100"/>
      <c r="C21" s="1268" t="s">
        <v>402</v>
      </c>
      <c r="D21" s="1275">
        <v>160.78060771496814</v>
      </c>
      <c r="E21" s="1288">
        <v>72.005148552349269</v>
      </c>
      <c r="F21" s="1276">
        <v>81.953448654712929</v>
      </c>
      <c r="G21" s="1276">
        <v>121.09012824933141</v>
      </c>
      <c r="H21" s="1276">
        <v>96.271854997329257</v>
      </c>
      <c r="I21" s="1276">
        <v>90.21578544006546</v>
      </c>
      <c r="J21" s="1276">
        <v>108.01330548851399</v>
      </c>
      <c r="K21" s="1276">
        <v>89.322559841648967</v>
      </c>
      <c r="L21" s="1276">
        <v>128.18233950075836</v>
      </c>
      <c r="M21" s="1276" t="e">
        <v>#VALUE!</v>
      </c>
      <c r="N21" s="1276"/>
      <c r="O21" s="1276">
        <v>149.00123979713058</v>
      </c>
      <c r="P21" s="1277"/>
      <c r="Q21" s="1277"/>
      <c r="R21" s="1278"/>
      <c r="S21" s="1244"/>
    </row>
    <row r="22" spans="1:19" ht="13.5" thickBot="1">
      <c r="C22" s="1289" t="s">
        <v>403</v>
      </c>
      <c r="D22" s="1290">
        <v>3.41</v>
      </c>
      <c r="E22" s="1291">
        <v>2.39</v>
      </c>
      <c r="F22" s="1291">
        <v>16.84</v>
      </c>
      <c r="G22" s="1291">
        <v>8.81</v>
      </c>
      <c r="H22" s="1291">
        <v>10.77</v>
      </c>
      <c r="I22" s="1291">
        <v>27.68</v>
      </c>
      <c r="J22" s="1291">
        <v>8.31</v>
      </c>
      <c r="K22" s="1291">
        <v>5.97</v>
      </c>
      <c r="L22" s="1291">
        <v>2.65</v>
      </c>
      <c r="M22" s="1291">
        <v>8.86</v>
      </c>
      <c r="N22" s="1291">
        <v>0</v>
      </c>
      <c r="O22" s="1291">
        <v>4.3099999999999996</v>
      </c>
      <c r="P22" s="1292"/>
      <c r="Q22" s="1293"/>
      <c r="R22" s="1294">
        <v>100.00000000000001</v>
      </c>
      <c r="S22" s="1244"/>
    </row>
    <row r="23" spans="1:19" ht="13.5" thickBot="1">
      <c r="A23" s="1098"/>
      <c r="B23" s="1098"/>
      <c r="C23" s="1244"/>
      <c r="D23" s="1244"/>
      <c r="E23" s="1244"/>
      <c r="F23" s="1244"/>
      <c r="G23" s="1244"/>
      <c r="H23" s="1244"/>
      <c r="I23" s="1244"/>
      <c r="J23" s="1244"/>
      <c r="K23" s="1244"/>
      <c r="L23" s="1244"/>
      <c r="M23" s="1244"/>
      <c r="N23" s="1244"/>
      <c r="O23" s="1244"/>
      <c r="P23" s="1244"/>
      <c r="Q23" s="1244"/>
      <c r="R23" s="1244"/>
      <c r="S23" s="1244"/>
    </row>
    <row r="24" spans="1:19" ht="18.75" thickBot="1">
      <c r="A24" s="1098"/>
      <c r="B24" s="1098"/>
      <c r="C24" s="1295" t="s">
        <v>406</v>
      </c>
      <c r="D24" s="1247"/>
      <c r="E24" s="1247"/>
      <c r="F24" s="1247"/>
      <c r="G24" s="1247"/>
      <c r="H24" s="1247"/>
      <c r="I24" s="1247"/>
      <c r="J24" s="1247"/>
      <c r="K24" s="1247"/>
      <c r="L24" s="1247"/>
      <c r="M24" s="1247"/>
      <c r="N24" s="1247"/>
      <c r="O24" s="1247"/>
      <c r="P24" s="1247"/>
      <c r="Q24" s="1247"/>
      <c r="R24" s="1248"/>
      <c r="S24" s="1244"/>
    </row>
    <row r="25" spans="1:19" ht="13.5" thickBot="1">
      <c r="A25" s="1096" t="s">
        <v>407</v>
      </c>
      <c r="B25" s="1096" t="s">
        <v>408</v>
      </c>
      <c r="C25" s="1249"/>
      <c r="D25" s="1250" t="s">
        <v>337</v>
      </c>
      <c r="E25" s="1251" t="s">
        <v>340</v>
      </c>
      <c r="F25" s="1251" t="s">
        <v>341</v>
      </c>
      <c r="G25" s="1251" t="s">
        <v>344</v>
      </c>
      <c r="H25" s="1251" t="s">
        <v>346</v>
      </c>
      <c r="I25" s="1251" t="s">
        <v>347</v>
      </c>
      <c r="J25" s="1251" t="s">
        <v>349</v>
      </c>
      <c r="K25" s="1251" t="s">
        <v>356</v>
      </c>
      <c r="L25" s="1251" t="s">
        <v>357</v>
      </c>
      <c r="M25" s="1251" t="s">
        <v>358</v>
      </c>
      <c r="N25" s="1251" t="s">
        <v>359</v>
      </c>
      <c r="O25" s="1251" t="s">
        <v>360</v>
      </c>
      <c r="P25" s="1252" t="s">
        <v>361</v>
      </c>
      <c r="Q25" s="1252" t="s">
        <v>364</v>
      </c>
      <c r="R25" s="1253" t="s">
        <v>395</v>
      </c>
      <c r="S25" s="1244"/>
    </row>
    <row r="26" spans="1:19" ht="14.25">
      <c r="C26" s="1254" t="s">
        <v>409</v>
      </c>
      <c r="D26" s="1255"/>
      <c r="E26" s="1256"/>
      <c r="F26" s="1256"/>
      <c r="G26" s="1256"/>
      <c r="H26" s="1256"/>
      <c r="I26" s="1256"/>
      <c r="J26" s="1256"/>
      <c r="K26" s="1256"/>
      <c r="L26" s="1256"/>
      <c r="M26" s="1256"/>
      <c r="N26" s="1256"/>
      <c r="O26" s="1256"/>
      <c r="P26" s="1256"/>
      <c r="Q26" s="1256"/>
      <c r="R26" s="1257"/>
      <c r="S26" s="1244"/>
    </row>
    <row r="27" spans="1:19">
      <c r="C27" s="1258" t="s">
        <v>410</v>
      </c>
      <c r="D27" s="1259">
        <v>4.32</v>
      </c>
      <c r="E27" s="1260"/>
      <c r="F27" s="1260"/>
      <c r="G27" s="1260">
        <v>2.31</v>
      </c>
      <c r="H27" s="1260">
        <v>2.73</v>
      </c>
      <c r="I27" s="1260">
        <v>2.8</v>
      </c>
      <c r="J27" s="1260">
        <v>2.96</v>
      </c>
      <c r="K27" s="1260"/>
      <c r="L27" s="1260">
        <v>2.4500000000000002</v>
      </c>
      <c r="M27" s="1260"/>
      <c r="N27" s="1260"/>
      <c r="O27" s="1260"/>
      <c r="P27" s="1261"/>
      <c r="Q27" s="1261">
        <v>2.5343</v>
      </c>
      <c r="R27" s="1262">
        <v>2.7610000000000001</v>
      </c>
      <c r="S27" s="1244"/>
    </row>
    <row r="28" spans="1:19">
      <c r="A28" s="1099"/>
      <c r="B28" s="1099"/>
      <c r="C28" s="1263" t="s">
        <v>400</v>
      </c>
      <c r="D28" s="1264">
        <v>4.32</v>
      </c>
      <c r="E28" s="1296"/>
      <c r="F28" s="1297"/>
      <c r="G28" s="1297">
        <v>2.3199999999999998</v>
      </c>
      <c r="H28" s="1297">
        <v>2.72</v>
      </c>
      <c r="I28" s="1297">
        <v>2.76</v>
      </c>
      <c r="J28" s="1297">
        <v>2.95</v>
      </c>
      <c r="K28" s="1297"/>
      <c r="L28" s="1297">
        <v>2.41</v>
      </c>
      <c r="M28" s="1297"/>
      <c r="N28" s="1297"/>
      <c r="O28" s="1297"/>
      <c r="P28" s="1298"/>
      <c r="Q28" s="1298">
        <v>2.5068999999999999</v>
      </c>
      <c r="R28" s="1267">
        <v>2.7393000000000001</v>
      </c>
      <c r="S28" s="1244"/>
    </row>
    <row r="29" spans="1:19">
      <c r="A29" s="1099"/>
      <c r="B29" s="1099"/>
      <c r="C29" s="1268" t="s">
        <v>401</v>
      </c>
      <c r="D29" s="1269">
        <v>0</v>
      </c>
      <c r="E29" s="1271"/>
      <c r="F29" s="1270"/>
      <c r="G29" s="1270">
        <v>-9.9999999999997868E-3</v>
      </c>
      <c r="H29" s="1270">
        <v>9.9999999999997868E-3</v>
      </c>
      <c r="I29" s="1270">
        <v>4.0000000000000036E-2</v>
      </c>
      <c r="J29" s="1270">
        <v>9.9999999999997868E-3</v>
      </c>
      <c r="K29" s="1270"/>
      <c r="L29" s="1270">
        <v>4.0000000000000036E-2</v>
      </c>
      <c r="M29" s="1270"/>
      <c r="N29" s="1271"/>
      <c r="O29" s="1271"/>
      <c r="P29" s="1273"/>
      <c r="Q29" s="1272">
        <v>2.7400000000000091E-2</v>
      </c>
      <c r="R29" s="1274">
        <v>2.1700000000000053E-2</v>
      </c>
      <c r="S29" s="1244"/>
    </row>
    <row r="30" spans="1:19">
      <c r="A30" s="1100"/>
      <c r="B30" s="1100"/>
      <c r="C30" s="1268" t="s">
        <v>402</v>
      </c>
      <c r="D30" s="1275">
        <v>156.46504889532778</v>
      </c>
      <c r="E30" s="1288"/>
      <c r="F30" s="1276"/>
      <c r="G30" s="1276">
        <v>83.665338645418331</v>
      </c>
      <c r="H30" s="1276">
        <v>98.87721839913074</v>
      </c>
      <c r="I30" s="1276">
        <v>101.41253169141615</v>
      </c>
      <c r="J30" s="1276">
        <v>107.20753350235421</v>
      </c>
      <c r="K30" s="1276"/>
      <c r="L30" s="1276">
        <v>88.735965229989134</v>
      </c>
      <c r="M30" s="1276"/>
      <c r="N30" s="1276"/>
      <c r="O30" s="1276"/>
      <c r="P30" s="1277"/>
      <c r="Q30" s="1277">
        <v>91.789206809127123</v>
      </c>
      <c r="R30" s="1299"/>
      <c r="S30" s="1244"/>
    </row>
    <row r="31" spans="1:19">
      <c r="A31" s="1096" t="s">
        <v>407</v>
      </c>
      <c r="B31" s="1096" t="s">
        <v>411</v>
      </c>
      <c r="C31" s="1279" t="s">
        <v>403</v>
      </c>
      <c r="D31" s="1280">
        <v>5.75</v>
      </c>
      <c r="E31" s="1281"/>
      <c r="F31" s="1281"/>
      <c r="G31" s="1281">
        <v>21.56</v>
      </c>
      <c r="H31" s="1281">
        <v>7.03</v>
      </c>
      <c r="I31" s="1281">
        <v>47.86</v>
      </c>
      <c r="J31" s="1281">
        <v>8.33</v>
      </c>
      <c r="K31" s="1281"/>
      <c r="L31" s="1281">
        <v>4.76</v>
      </c>
      <c r="M31" s="1281"/>
      <c r="N31" s="1281"/>
      <c r="O31" s="1281"/>
      <c r="P31" s="1282"/>
      <c r="Q31" s="1283">
        <v>4.71</v>
      </c>
      <c r="R31" s="1284">
        <v>99.999999999999986</v>
      </c>
      <c r="S31" s="1244"/>
    </row>
    <row r="32" spans="1:19" ht="14.25">
      <c r="C32" s="1254" t="s">
        <v>412</v>
      </c>
      <c r="D32" s="1285"/>
      <c r="E32" s="1286"/>
      <c r="F32" s="1286"/>
      <c r="G32" s="1286"/>
      <c r="H32" s="1286"/>
      <c r="I32" s="1286"/>
      <c r="J32" s="1286"/>
      <c r="K32" s="1286"/>
      <c r="L32" s="1286"/>
      <c r="M32" s="1286"/>
      <c r="N32" s="1286"/>
      <c r="O32" s="1286"/>
      <c r="P32" s="1286"/>
      <c r="Q32" s="1286"/>
      <c r="R32" s="1287"/>
      <c r="S32" s="1244"/>
    </row>
    <row r="33" spans="1:19">
      <c r="C33" s="1258" t="s">
        <v>410</v>
      </c>
      <c r="D33" s="1259">
        <v>4.25</v>
      </c>
      <c r="E33" s="1260"/>
      <c r="F33" s="1260">
        <v>4.8</v>
      </c>
      <c r="G33" s="1260">
        <v>2.21</v>
      </c>
      <c r="H33" s="1260" t="e">
        <v>#N/A</v>
      </c>
      <c r="I33" s="1260">
        <v>2.58</v>
      </c>
      <c r="J33" s="1260">
        <v>2.98</v>
      </c>
      <c r="K33" s="1260"/>
      <c r="L33" s="1260">
        <v>2.04</v>
      </c>
      <c r="M33" s="1260"/>
      <c r="N33" s="1260"/>
      <c r="O33" s="1260"/>
      <c r="P33" s="1261"/>
      <c r="Q33" s="1261">
        <v>2.1947999999999999</v>
      </c>
      <c r="R33" s="1262">
        <v>3.3111000000000002</v>
      </c>
      <c r="S33" s="1244"/>
    </row>
    <row r="34" spans="1:19">
      <c r="A34" s="1099"/>
      <c r="B34" s="1099"/>
      <c r="C34" s="1263" t="s">
        <v>400</v>
      </c>
      <c r="D34" s="1264">
        <v>4.25</v>
      </c>
      <c r="E34" s="1265"/>
      <c r="F34" s="1265">
        <v>4.71</v>
      </c>
      <c r="G34" s="1265">
        <v>2.14</v>
      </c>
      <c r="H34" s="1265" t="e">
        <v>#N/A</v>
      </c>
      <c r="I34" s="1265">
        <v>2.58</v>
      </c>
      <c r="J34" s="1265">
        <v>2.96</v>
      </c>
      <c r="K34" s="1265"/>
      <c r="L34" s="1265">
        <v>2.3199999999999998</v>
      </c>
      <c r="M34" s="1265"/>
      <c r="N34" s="1265"/>
      <c r="O34" s="1265"/>
      <c r="P34" s="1266"/>
      <c r="Q34" s="1266">
        <v>2.2951999999999999</v>
      </c>
      <c r="R34" s="1267">
        <v>3.2776999999999998</v>
      </c>
      <c r="S34" s="1244"/>
    </row>
    <row r="35" spans="1:19">
      <c r="A35" s="1099"/>
      <c r="B35" s="1099"/>
      <c r="C35" s="1268" t="s">
        <v>401</v>
      </c>
      <c r="D35" s="1269">
        <v>0</v>
      </c>
      <c r="E35" s="1271"/>
      <c r="F35" s="1270">
        <v>8.9999999999999858E-2</v>
      </c>
      <c r="G35" s="1270">
        <v>6.999999999999984E-2</v>
      </c>
      <c r="H35" s="1270" t="e">
        <v>#N/A</v>
      </c>
      <c r="I35" s="1270">
        <v>0</v>
      </c>
      <c r="J35" s="1270">
        <v>2.0000000000000018E-2</v>
      </c>
      <c r="K35" s="1270"/>
      <c r="L35" s="1270">
        <v>-0.2799999999999998</v>
      </c>
      <c r="M35" s="1271"/>
      <c r="N35" s="1271"/>
      <c r="O35" s="1271"/>
      <c r="P35" s="1273"/>
      <c r="Q35" s="1272">
        <v>-0.10040000000000004</v>
      </c>
      <c r="R35" s="1274">
        <v>3.3400000000000318E-2</v>
      </c>
      <c r="S35" s="1244"/>
    </row>
    <row r="36" spans="1:19">
      <c r="A36" s="1100"/>
      <c r="B36" s="1100"/>
      <c r="C36" s="1268" t="s">
        <v>402</v>
      </c>
      <c r="D36" s="1275">
        <v>128.35613542327323</v>
      </c>
      <c r="E36" s="1288"/>
      <c r="F36" s="1276">
        <v>144.96692941922623</v>
      </c>
      <c r="G36" s="1276">
        <v>66.745190420102077</v>
      </c>
      <c r="H36" s="1276" t="e">
        <v>#N/A</v>
      </c>
      <c r="I36" s="1276">
        <v>77.919724562834105</v>
      </c>
      <c r="J36" s="1276">
        <v>90.000302014436286</v>
      </c>
      <c r="K36" s="1276"/>
      <c r="L36" s="1276">
        <v>61.610945003171146</v>
      </c>
      <c r="M36" s="1276"/>
      <c r="N36" s="1276"/>
      <c r="O36" s="1276"/>
      <c r="P36" s="1277"/>
      <c r="Q36" s="1277">
        <v>66.286128476941187</v>
      </c>
      <c r="R36" s="1278"/>
      <c r="S36" s="1244"/>
    </row>
    <row r="37" spans="1:19">
      <c r="A37" s="1096" t="s">
        <v>407</v>
      </c>
      <c r="B37" s="1096" t="s">
        <v>413</v>
      </c>
      <c r="C37" s="1279" t="s">
        <v>403</v>
      </c>
      <c r="D37" s="1280">
        <v>5.22</v>
      </c>
      <c r="E37" s="1281"/>
      <c r="F37" s="1281">
        <v>25.98</v>
      </c>
      <c r="G37" s="1281">
        <v>13.78</v>
      </c>
      <c r="H37" s="1281">
        <v>0</v>
      </c>
      <c r="I37" s="1281">
        <v>33.299999999999997</v>
      </c>
      <c r="J37" s="1281">
        <v>15</v>
      </c>
      <c r="K37" s="1281"/>
      <c r="L37" s="1281">
        <v>3.73</v>
      </c>
      <c r="M37" s="1281"/>
      <c r="N37" s="1281"/>
      <c r="O37" s="1281"/>
      <c r="P37" s="1282"/>
      <c r="Q37" s="1283">
        <v>3.01</v>
      </c>
      <c r="R37" s="1284">
        <v>100.02000000000001</v>
      </c>
      <c r="S37" s="1244"/>
    </row>
    <row r="38" spans="1:19" ht="14.25">
      <c r="C38" s="1254" t="s">
        <v>414</v>
      </c>
      <c r="D38" s="1285"/>
      <c r="E38" s="1286"/>
      <c r="F38" s="1286"/>
      <c r="G38" s="1286"/>
      <c r="H38" s="1286"/>
      <c r="I38" s="1286"/>
      <c r="J38" s="1286"/>
      <c r="K38" s="1286"/>
      <c r="L38" s="1286"/>
      <c r="M38" s="1286"/>
      <c r="N38" s="1286"/>
      <c r="O38" s="1286"/>
      <c r="P38" s="1286"/>
      <c r="Q38" s="1286"/>
      <c r="R38" s="1287"/>
      <c r="S38" s="1244"/>
    </row>
    <row r="39" spans="1:19">
      <c r="C39" s="1258" t="s">
        <v>410</v>
      </c>
      <c r="D39" s="1259">
        <v>2.93</v>
      </c>
      <c r="E39" s="1260"/>
      <c r="F39" s="1260">
        <v>2.5099999999999998</v>
      </c>
      <c r="G39" s="1260">
        <v>2.21</v>
      </c>
      <c r="H39" s="1260" t="e">
        <v>#N/A</v>
      </c>
      <c r="I39" s="1260">
        <v>2.7</v>
      </c>
      <c r="J39" s="1260">
        <v>2.85</v>
      </c>
      <c r="K39" s="1260"/>
      <c r="L39" s="1260">
        <v>2.0099999999999998</v>
      </c>
      <c r="M39" s="1260"/>
      <c r="N39" s="1260"/>
      <c r="O39" s="1260"/>
      <c r="P39" s="1261"/>
      <c r="Q39" s="1261">
        <v>1.9851000000000001</v>
      </c>
      <c r="R39" s="1262">
        <v>2.5703999999999998</v>
      </c>
      <c r="S39" s="1244"/>
    </row>
    <row r="40" spans="1:19">
      <c r="A40" s="1099"/>
      <c r="B40" s="1099"/>
      <c r="C40" s="1263" t="s">
        <v>400</v>
      </c>
      <c r="D40" s="1264">
        <v>2.93</v>
      </c>
      <c r="E40" s="1265"/>
      <c r="F40" s="1265">
        <v>2.5</v>
      </c>
      <c r="G40" s="1265">
        <v>2.1800000000000002</v>
      </c>
      <c r="H40" s="1265" t="e">
        <v>#N/A</v>
      </c>
      <c r="I40" s="1265">
        <v>2.7</v>
      </c>
      <c r="J40" s="1265">
        <v>2.85</v>
      </c>
      <c r="K40" s="1265"/>
      <c r="L40" s="1265">
        <v>2.1</v>
      </c>
      <c r="M40" s="1265"/>
      <c r="N40" s="1265"/>
      <c r="O40" s="1265"/>
      <c r="P40" s="1266"/>
      <c r="Q40" s="1266">
        <v>2.2768000000000002</v>
      </c>
      <c r="R40" s="1267">
        <v>2.5758000000000001</v>
      </c>
      <c r="S40" s="1244"/>
    </row>
    <row r="41" spans="1:19">
      <c r="A41" s="1099"/>
      <c r="B41" s="1099"/>
      <c r="C41" s="1268" t="s">
        <v>401</v>
      </c>
      <c r="D41" s="1269">
        <v>0</v>
      </c>
      <c r="E41" s="1271"/>
      <c r="F41" s="1270">
        <v>9.9999999999997868E-3</v>
      </c>
      <c r="G41" s="1270">
        <v>2.9999999999999805E-2</v>
      </c>
      <c r="H41" s="1270" t="e">
        <v>#N/A</v>
      </c>
      <c r="I41" s="1270">
        <v>0</v>
      </c>
      <c r="J41" s="1270">
        <v>0</v>
      </c>
      <c r="K41" s="1270"/>
      <c r="L41" s="1270">
        <v>-9.0000000000000302E-2</v>
      </c>
      <c r="M41" s="1271"/>
      <c r="N41" s="1271"/>
      <c r="O41" s="1271"/>
      <c r="P41" s="1273"/>
      <c r="Q41" s="1272">
        <v>-0.29170000000000007</v>
      </c>
      <c r="R41" s="1274">
        <v>-5.4000000000002935E-3</v>
      </c>
      <c r="S41" s="1244"/>
    </row>
    <row r="42" spans="1:19">
      <c r="A42" s="1100"/>
      <c r="B42" s="1100"/>
      <c r="C42" s="1268" t="s">
        <v>402</v>
      </c>
      <c r="D42" s="1275">
        <v>113.99004046062871</v>
      </c>
      <c r="E42" s="1288"/>
      <c r="F42" s="1276">
        <v>97.650171179582941</v>
      </c>
      <c r="G42" s="1276">
        <v>85.978835978835988</v>
      </c>
      <c r="H42" s="1276" t="e">
        <v>#N/A</v>
      </c>
      <c r="I42" s="1276">
        <v>105.0420168067227</v>
      </c>
      <c r="J42" s="1276">
        <v>110.87768440709618</v>
      </c>
      <c r="K42" s="1276"/>
      <c r="L42" s="1276">
        <v>78.197945845004668</v>
      </c>
      <c r="M42" s="1276"/>
      <c r="N42" s="1276"/>
      <c r="O42" s="1276"/>
      <c r="P42" s="1277"/>
      <c r="Q42" s="1277">
        <v>77.229225023342678</v>
      </c>
      <c r="R42" s="1278"/>
      <c r="S42" s="1244"/>
    </row>
    <row r="43" spans="1:19" ht="13.5" thickBot="1">
      <c r="C43" s="1289" t="s">
        <v>403</v>
      </c>
      <c r="D43" s="1290">
        <v>5.22</v>
      </c>
      <c r="E43" s="1291"/>
      <c r="F43" s="1291">
        <v>25.98</v>
      </c>
      <c r="G43" s="1291">
        <v>13.78</v>
      </c>
      <c r="H43" s="1291">
        <v>0</v>
      </c>
      <c r="I43" s="1291">
        <v>33.299999999999997</v>
      </c>
      <c r="J43" s="1291">
        <v>15</v>
      </c>
      <c r="K43" s="1291"/>
      <c r="L43" s="1291">
        <v>3.73</v>
      </c>
      <c r="M43" s="1291"/>
      <c r="N43" s="1291"/>
      <c r="O43" s="1291"/>
      <c r="P43" s="1292"/>
      <c r="Q43" s="1293">
        <v>3.01</v>
      </c>
      <c r="R43" s="1294">
        <v>100.02000000000001</v>
      </c>
      <c r="S43" s="1244"/>
    </row>
    <row r="44" spans="1:19" ht="13.5" thickBot="1">
      <c r="A44" s="1098" t="s">
        <v>415</v>
      </c>
      <c r="B44" s="1098" t="s">
        <v>416</v>
      </c>
      <c r="C44" s="1244"/>
      <c r="D44" s="1244"/>
      <c r="E44" s="1244"/>
      <c r="F44" s="1244"/>
      <c r="G44" s="1244"/>
      <c r="H44" s="1244"/>
      <c r="I44" s="1244"/>
      <c r="J44" s="1244"/>
      <c r="K44" s="1244"/>
      <c r="L44" s="1244"/>
      <c r="M44" s="1244"/>
      <c r="N44" s="1244"/>
      <c r="O44" s="1244"/>
      <c r="P44" s="1244"/>
      <c r="Q44" s="1244"/>
      <c r="R44" s="1244"/>
      <c r="S44" s="1244"/>
    </row>
    <row r="45" spans="1:19" ht="18.75" thickBot="1">
      <c r="A45" s="1098"/>
      <c r="B45" s="1098"/>
      <c r="C45" s="1246" t="s">
        <v>417</v>
      </c>
      <c r="D45" s="1247"/>
      <c r="E45" s="1247"/>
      <c r="F45" s="1247"/>
      <c r="G45" s="1247"/>
      <c r="H45" s="1247"/>
      <c r="I45" s="1247"/>
      <c r="J45" s="1247"/>
      <c r="K45" s="1247"/>
      <c r="L45" s="1247"/>
      <c r="M45" s="1247"/>
      <c r="N45" s="1247"/>
      <c r="O45" s="1247"/>
      <c r="P45" s="1247"/>
      <c r="Q45" s="1247"/>
      <c r="R45" s="1248"/>
      <c r="S45" s="1244"/>
    </row>
    <row r="46" spans="1:19" ht="13.5" thickBot="1">
      <c r="C46" s="1249"/>
      <c r="D46" s="1250" t="s">
        <v>337</v>
      </c>
      <c r="E46" s="1251" t="s">
        <v>340</v>
      </c>
      <c r="F46" s="1251" t="s">
        <v>341</v>
      </c>
      <c r="G46" s="1251" t="s">
        <v>344</v>
      </c>
      <c r="H46" s="1251" t="s">
        <v>346</v>
      </c>
      <c r="I46" s="1251" t="s">
        <v>347</v>
      </c>
      <c r="J46" s="1251" t="s">
        <v>349</v>
      </c>
      <c r="K46" s="1251" t="s">
        <v>356</v>
      </c>
      <c r="L46" s="1251" t="s">
        <v>357</v>
      </c>
      <c r="M46" s="1251" t="s">
        <v>358</v>
      </c>
      <c r="N46" s="1251" t="s">
        <v>359</v>
      </c>
      <c r="O46" s="1251" t="s">
        <v>360</v>
      </c>
      <c r="P46" s="1252" t="s">
        <v>361</v>
      </c>
      <c r="Q46" s="1252" t="s">
        <v>364</v>
      </c>
      <c r="R46" s="1253" t="s">
        <v>395</v>
      </c>
      <c r="S46" s="1244"/>
    </row>
    <row r="47" spans="1:19">
      <c r="C47" s="1300" t="s">
        <v>418</v>
      </c>
      <c r="D47" s="1301">
        <v>653.4</v>
      </c>
      <c r="E47" s="1302"/>
      <c r="F47" s="1303">
        <v>530</v>
      </c>
      <c r="G47" s="1303"/>
      <c r="H47" s="1303"/>
      <c r="I47" s="1303">
        <v>641</v>
      </c>
      <c r="J47" s="1303">
        <v>527.66999999999996</v>
      </c>
      <c r="K47" s="1302">
        <v>516.63</v>
      </c>
      <c r="L47" s="1302"/>
      <c r="M47" s="1302"/>
      <c r="N47" s="1302"/>
      <c r="O47" s="1302"/>
      <c r="P47" s="1302">
        <v>411.16</v>
      </c>
      <c r="Q47" s="1302"/>
      <c r="R47" s="1304">
        <v>568.16449999999998</v>
      </c>
      <c r="S47" s="1244"/>
    </row>
    <row r="48" spans="1:19">
      <c r="A48" s="1099"/>
      <c r="B48" s="1099"/>
      <c r="C48" s="1305" t="s">
        <v>400</v>
      </c>
      <c r="D48" s="1306">
        <v>652.29999999999995</v>
      </c>
      <c r="E48" s="1307"/>
      <c r="F48" s="1307">
        <v>515</v>
      </c>
      <c r="G48" s="1307"/>
      <c r="H48" s="1307"/>
      <c r="I48" s="1307">
        <v>645</v>
      </c>
      <c r="J48" s="1307">
        <v>549.16999999999996</v>
      </c>
      <c r="K48" s="1307">
        <v>516.63</v>
      </c>
      <c r="L48" s="1307"/>
      <c r="M48" s="1307"/>
      <c r="N48" s="1307"/>
      <c r="O48" s="1307"/>
      <c r="P48" s="1307">
        <v>426.79</v>
      </c>
      <c r="Q48" s="1308"/>
      <c r="R48" s="1309">
        <v>571.54819999999995</v>
      </c>
      <c r="S48" s="1244"/>
    </row>
    <row r="49" spans="1:19">
      <c r="A49" s="1099"/>
      <c r="B49" s="1099"/>
      <c r="C49" s="1268" t="s">
        <v>401</v>
      </c>
      <c r="D49" s="1269">
        <v>1.1000000000000227</v>
      </c>
      <c r="E49" s="1271"/>
      <c r="F49" s="1270">
        <v>15</v>
      </c>
      <c r="G49" s="1270"/>
      <c r="H49" s="1270"/>
      <c r="I49" s="1270">
        <v>-4</v>
      </c>
      <c r="J49" s="1270">
        <v>-21.5</v>
      </c>
      <c r="K49" s="1270">
        <v>0</v>
      </c>
      <c r="L49" s="1270"/>
      <c r="M49" s="1270"/>
      <c r="N49" s="1270"/>
      <c r="O49" s="1270"/>
      <c r="P49" s="1270">
        <v>-15.629999999999995</v>
      </c>
      <c r="Q49" s="1273"/>
      <c r="R49" s="1274">
        <v>-3.3836999999999762</v>
      </c>
      <c r="S49" s="1244"/>
    </row>
    <row r="50" spans="1:19">
      <c r="A50" s="1100"/>
      <c r="B50" s="1100"/>
      <c r="C50" s="1268" t="s">
        <v>402</v>
      </c>
      <c r="D50" s="1275">
        <v>115.00190525807226</v>
      </c>
      <c r="E50" s="1276"/>
      <c r="F50" s="1276">
        <v>93.282843261062595</v>
      </c>
      <c r="G50" s="1276"/>
      <c r="H50" s="1276"/>
      <c r="I50" s="1276">
        <v>112.8194387364927</v>
      </c>
      <c r="J50" s="1276">
        <v>92.8727507614432</v>
      </c>
      <c r="K50" s="1276">
        <v>90.929651535778817</v>
      </c>
      <c r="L50" s="1276"/>
      <c r="M50" s="1276"/>
      <c r="N50" s="1276"/>
      <c r="O50" s="1276"/>
      <c r="P50" s="1276">
        <v>72.366365726827368</v>
      </c>
      <c r="Q50" s="1277"/>
      <c r="R50" s="1299"/>
      <c r="S50" s="1244"/>
    </row>
    <row r="51" spans="1:19" ht="13.5" thickBot="1">
      <c r="C51" s="1289" t="s">
        <v>403</v>
      </c>
      <c r="D51" s="1290">
        <v>7.53</v>
      </c>
      <c r="E51" s="1291"/>
      <c r="F51" s="1291">
        <v>8.1999999999999993</v>
      </c>
      <c r="G51" s="1291"/>
      <c r="H51" s="1291"/>
      <c r="I51" s="1291">
        <v>31.16</v>
      </c>
      <c r="J51" s="1291">
        <v>15.8</v>
      </c>
      <c r="K51" s="1291">
        <v>36.97</v>
      </c>
      <c r="L51" s="1291"/>
      <c r="M51" s="1291"/>
      <c r="N51" s="1291"/>
      <c r="O51" s="1291"/>
      <c r="P51" s="1292">
        <v>0.34</v>
      </c>
      <c r="Q51" s="1293"/>
      <c r="R51" s="1294">
        <v>100</v>
      </c>
      <c r="S51" s="124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4" workbookViewId="0">
      <selection activeCell="L32" sqref="L32"/>
    </sheetView>
  </sheetViews>
  <sheetFormatPr defaultRowHeight="12.75"/>
  <cols>
    <col min="1" max="1" width="18.85546875" style="1004" customWidth="1"/>
    <col min="2" max="2" width="14.28515625" style="1004" customWidth="1"/>
    <col min="3" max="3" width="13.7109375" style="1004" customWidth="1"/>
    <col min="4" max="4" width="15" style="1004" customWidth="1"/>
    <col min="5" max="5" width="14.28515625" style="1004" customWidth="1"/>
    <col min="6" max="6" width="17.5703125" style="1004" customWidth="1"/>
    <col min="7" max="7" width="9.140625" style="1004"/>
    <col min="8" max="8" width="18.85546875" style="1004" bestFit="1" customWidth="1"/>
    <col min="9" max="9" width="12.5703125" style="1004" customWidth="1"/>
    <col min="10" max="251" width="9.140625" style="1004"/>
    <col min="252" max="252" width="4.42578125" style="1004" customWidth="1"/>
    <col min="253" max="253" width="20.85546875" style="1004" customWidth="1"/>
    <col min="254" max="255" width="12" style="1004" customWidth="1"/>
    <col min="256" max="256" width="14.5703125" style="1004" customWidth="1"/>
    <col min="257" max="257" width="12.42578125" style="1004" customWidth="1"/>
    <col min="258" max="258" width="19.7109375" style="1004" customWidth="1"/>
    <col min="259" max="259" width="9.140625" style="1004"/>
    <col min="260" max="260" width="16.85546875" style="1004" customWidth="1"/>
    <col min="261" max="261" width="12.5703125" style="1004" customWidth="1"/>
    <col min="262" max="262" width="11.7109375" style="1004" customWidth="1"/>
    <col min="263" max="263" width="12.28515625" style="1004" customWidth="1"/>
    <col min="264" max="507" width="9.140625" style="1004"/>
    <col min="508" max="508" width="4.42578125" style="1004" customWidth="1"/>
    <col min="509" max="509" width="20.85546875" style="1004" customWidth="1"/>
    <col min="510" max="511" width="12" style="1004" customWidth="1"/>
    <col min="512" max="512" width="14.5703125" style="1004" customWidth="1"/>
    <col min="513" max="513" width="12.42578125" style="1004" customWidth="1"/>
    <col min="514" max="514" width="19.7109375" style="1004" customWidth="1"/>
    <col min="515" max="515" width="9.140625" style="1004"/>
    <col min="516" max="516" width="16.85546875" style="1004" customWidth="1"/>
    <col min="517" max="517" width="12.5703125" style="1004" customWidth="1"/>
    <col min="518" max="518" width="11.7109375" style="1004" customWidth="1"/>
    <col min="519" max="519" width="12.28515625" style="1004" customWidth="1"/>
    <col min="520" max="763" width="9.140625" style="1004"/>
    <col min="764" max="764" width="4.42578125" style="1004" customWidth="1"/>
    <col min="765" max="765" width="20.85546875" style="1004" customWidth="1"/>
    <col min="766" max="767" width="12" style="1004" customWidth="1"/>
    <col min="768" max="768" width="14.5703125" style="1004" customWidth="1"/>
    <col min="769" max="769" width="12.42578125" style="1004" customWidth="1"/>
    <col min="770" max="770" width="19.7109375" style="1004" customWidth="1"/>
    <col min="771" max="771" width="9.140625" style="1004"/>
    <col min="772" max="772" width="16.85546875" style="1004" customWidth="1"/>
    <col min="773" max="773" width="12.5703125" style="1004" customWidth="1"/>
    <col min="774" max="774" width="11.7109375" style="1004" customWidth="1"/>
    <col min="775" max="775" width="12.28515625" style="1004" customWidth="1"/>
    <col min="776" max="1019" width="9.140625" style="1004"/>
    <col min="1020" max="1020" width="4.42578125" style="1004" customWidth="1"/>
    <col min="1021" max="1021" width="20.85546875" style="1004" customWidth="1"/>
    <col min="1022" max="1023" width="12" style="1004" customWidth="1"/>
    <col min="1024" max="1024" width="14.5703125" style="1004" customWidth="1"/>
    <col min="1025" max="1025" width="12.42578125" style="1004" customWidth="1"/>
    <col min="1026" max="1026" width="19.7109375" style="1004" customWidth="1"/>
    <col min="1027" max="1027" width="9.140625" style="1004"/>
    <col min="1028" max="1028" width="16.85546875" style="1004" customWidth="1"/>
    <col min="1029" max="1029" width="12.5703125" style="1004" customWidth="1"/>
    <col min="1030" max="1030" width="11.7109375" style="1004" customWidth="1"/>
    <col min="1031" max="1031" width="12.28515625" style="1004" customWidth="1"/>
    <col min="1032" max="1275" width="9.140625" style="1004"/>
    <col min="1276" max="1276" width="4.42578125" style="1004" customWidth="1"/>
    <col min="1277" max="1277" width="20.85546875" style="1004" customWidth="1"/>
    <col min="1278" max="1279" width="12" style="1004" customWidth="1"/>
    <col min="1280" max="1280" width="14.5703125" style="1004" customWidth="1"/>
    <col min="1281" max="1281" width="12.42578125" style="1004" customWidth="1"/>
    <col min="1282" max="1282" width="19.7109375" style="1004" customWidth="1"/>
    <col min="1283" max="1283" width="9.140625" style="1004"/>
    <col min="1284" max="1284" width="16.85546875" style="1004" customWidth="1"/>
    <col min="1285" max="1285" width="12.5703125" style="1004" customWidth="1"/>
    <col min="1286" max="1286" width="11.7109375" style="1004" customWidth="1"/>
    <col min="1287" max="1287" width="12.28515625" style="1004" customWidth="1"/>
    <col min="1288" max="1531" width="9.140625" style="1004"/>
    <col min="1532" max="1532" width="4.42578125" style="1004" customWidth="1"/>
    <col min="1533" max="1533" width="20.85546875" style="1004" customWidth="1"/>
    <col min="1534" max="1535" width="12" style="1004" customWidth="1"/>
    <col min="1536" max="1536" width="14.5703125" style="1004" customWidth="1"/>
    <col min="1537" max="1537" width="12.42578125" style="1004" customWidth="1"/>
    <col min="1538" max="1538" width="19.7109375" style="1004" customWidth="1"/>
    <col min="1539" max="1539" width="9.140625" style="1004"/>
    <col min="1540" max="1540" width="16.85546875" style="1004" customWidth="1"/>
    <col min="1541" max="1541" width="12.5703125" style="1004" customWidth="1"/>
    <col min="1542" max="1542" width="11.7109375" style="1004" customWidth="1"/>
    <col min="1543" max="1543" width="12.28515625" style="1004" customWidth="1"/>
    <col min="1544" max="1787" width="9.140625" style="1004"/>
    <col min="1788" max="1788" width="4.42578125" style="1004" customWidth="1"/>
    <col min="1789" max="1789" width="20.85546875" style="1004" customWidth="1"/>
    <col min="1790" max="1791" width="12" style="1004" customWidth="1"/>
    <col min="1792" max="1792" width="14.5703125" style="1004" customWidth="1"/>
    <col min="1793" max="1793" width="12.42578125" style="1004" customWidth="1"/>
    <col min="1794" max="1794" width="19.7109375" style="1004" customWidth="1"/>
    <col min="1795" max="1795" width="9.140625" style="1004"/>
    <col min="1796" max="1796" width="16.85546875" style="1004" customWidth="1"/>
    <col min="1797" max="1797" width="12.5703125" style="1004" customWidth="1"/>
    <col min="1798" max="1798" width="11.7109375" style="1004" customWidth="1"/>
    <col min="1799" max="1799" width="12.28515625" style="1004" customWidth="1"/>
    <col min="1800" max="2043" width="9.140625" style="1004"/>
    <col min="2044" max="2044" width="4.42578125" style="1004" customWidth="1"/>
    <col min="2045" max="2045" width="20.85546875" style="1004" customWidth="1"/>
    <col min="2046" max="2047" width="12" style="1004" customWidth="1"/>
    <col min="2048" max="2048" width="14.5703125" style="1004" customWidth="1"/>
    <col min="2049" max="2049" width="12.42578125" style="1004" customWidth="1"/>
    <col min="2050" max="2050" width="19.7109375" style="1004" customWidth="1"/>
    <col min="2051" max="2051" width="9.140625" style="1004"/>
    <col min="2052" max="2052" width="16.85546875" style="1004" customWidth="1"/>
    <col min="2053" max="2053" width="12.5703125" style="1004" customWidth="1"/>
    <col min="2054" max="2054" width="11.7109375" style="1004" customWidth="1"/>
    <col min="2055" max="2055" width="12.28515625" style="1004" customWidth="1"/>
    <col min="2056" max="2299" width="9.140625" style="1004"/>
    <col min="2300" max="2300" width="4.42578125" style="1004" customWidth="1"/>
    <col min="2301" max="2301" width="20.85546875" style="1004" customWidth="1"/>
    <col min="2302" max="2303" width="12" style="1004" customWidth="1"/>
    <col min="2304" max="2304" width="14.5703125" style="1004" customWidth="1"/>
    <col min="2305" max="2305" width="12.42578125" style="1004" customWidth="1"/>
    <col min="2306" max="2306" width="19.7109375" style="1004" customWidth="1"/>
    <col min="2307" max="2307" width="9.140625" style="1004"/>
    <col min="2308" max="2308" width="16.85546875" style="1004" customWidth="1"/>
    <col min="2309" max="2309" width="12.5703125" style="1004" customWidth="1"/>
    <col min="2310" max="2310" width="11.7109375" style="1004" customWidth="1"/>
    <col min="2311" max="2311" width="12.28515625" style="1004" customWidth="1"/>
    <col min="2312" max="2555" width="9.140625" style="1004"/>
    <col min="2556" max="2556" width="4.42578125" style="1004" customWidth="1"/>
    <col min="2557" max="2557" width="20.85546875" style="1004" customWidth="1"/>
    <col min="2558" max="2559" width="12" style="1004" customWidth="1"/>
    <col min="2560" max="2560" width="14.5703125" style="1004" customWidth="1"/>
    <col min="2561" max="2561" width="12.42578125" style="1004" customWidth="1"/>
    <col min="2562" max="2562" width="19.7109375" style="1004" customWidth="1"/>
    <col min="2563" max="2563" width="9.140625" style="1004"/>
    <col min="2564" max="2564" width="16.85546875" style="1004" customWidth="1"/>
    <col min="2565" max="2565" width="12.5703125" style="1004" customWidth="1"/>
    <col min="2566" max="2566" width="11.7109375" style="1004" customWidth="1"/>
    <col min="2567" max="2567" width="12.28515625" style="1004" customWidth="1"/>
    <col min="2568" max="2811" width="9.140625" style="1004"/>
    <col min="2812" max="2812" width="4.42578125" style="1004" customWidth="1"/>
    <col min="2813" max="2813" width="20.85546875" style="1004" customWidth="1"/>
    <col min="2814" max="2815" width="12" style="1004" customWidth="1"/>
    <col min="2816" max="2816" width="14.5703125" style="1004" customWidth="1"/>
    <col min="2817" max="2817" width="12.42578125" style="1004" customWidth="1"/>
    <col min="2818" max="2818" width="19.7109375" style="1004" customWidth="1"/>
    <col min="2819" max="2819" width="9.140625" style="1004"/>
    <col min="2820" max="2820" width="16.85546875" style="1004" customWidth="1"/>
    <col min="2821" max="2821" width="12.5703125" style="1004" customWidth="1"/>
    <col min="2822" max="2822" width="11.7109375" style="1004" customWidth="1"/>
    <col min="2823" max="2823" width="12.28515625" style="1004" customWidth="1"/>
    <col min="2824" max="3067" width="9.140625" style="1004"/>
    <col min="3068" max="3068" width="4.42578125" style="1004" customWidth="1"/>
    <col min="3069" max="3069" width="20.85546875" style="1004" customWidth="1"/>
    <col min="3070" max="3071" width="12" style="1004" customWidth="1"/>
    <col min="3072" max="3072" width="14.5703125" style="1004" customWidth="1"/>
    <col min="3073" max="3073" width="12.42578125" style="1004" customWidth="1"/>
    <col min="3074" max="3074" width="19.7109375" style="1004" customWidth="1"/>
    <col min="3075" max="3075" width="9.140625" style="1004"/>
    <col min="3076" max="3076" width="16.85546875" style="1004" customWidth="1"/>
    <col min="3077" max="3077" width="12.5703125" style="1004" customWidth="1"/>
    <col min="3078" max="3078" width="11.7109375" style="1004" customWidth="1"/>
    <col min="3079" max="3079" width="12.28515625" style="1004" customWidth="1"/>
    <col min="3080" max="3323" width="9.140625" style="1004"/>
    <col min="3324" max="3324" width="4.42578125" style="1004" customWidth="1"/>
    <col min="3325" max="3325" width="20.85546875" style="1004" customWidth="1"/>
    <col min="3326" max="3327" width="12" style="1004" customWidth="1"/>
    <col min="3328" max="3328" width="14.5703125" style="1004" customWidth="1"/>
    <col min="3329" max="3329" width="12.42578125" style="1004" customWidth="1"/>
    <col min="3330" max="3330" width="19.7109375" style="1004" customWidth="1"/>
    <col min="3331" max="3331" width="9.140625" style="1004"/>
    <col min="3332" max="3332" width="16.85546875" style="1004" customWidth="1"/>
    <col min="3333" max="3333" width="12.5703125" style="1004" customWidth="1"/>
    <col min="3334" max="3334" width="11.7109375" style="1004" customWidth="1"/>
    <col min="3335" max="3335" width="12.28515625" style="1004" customWidth="1"/>
    <col min="3336" max="3579" width="9.140625" style="1004"/>
    <col min="3580" max="3580" width="4.42578125" style="1004" customWidth="1"/>
    <col min="3581" max="3581" width="20.85546875" style="1004" customWidth="1"/>
    <col min="3582" max="3583" width="12" style="1004" customWidth="1"/>
    <col min="3584" max="3584" width="14.5703125" style="1004" customWidth="1"/>
    <col min="3585" max="3585" width="12.42578125" style="1004" customWidth="1"/>
    <col min="3586" max="3586" width="19.7109375" style="1004" customWidth="1"/>
    <col min="3587" max="3587" width="9.140625" style="1004"/>
    <col min="3588" max="3588" width="16.85546875" style="1004" customWidth="1"/>
    <col min="3589" max="3589" width="12.5703125" style="1004" customWidth="1"/>
    <col min="3590" max="3590" width="11.7109375" style="1004" customWidth="1"/>
    <col min="3591" max="3591" width="12.28515625" style="1004" customWidth="1"/>
    <col min="3592" max="3835" width="9.140625" style="1004"/>
    <col min="3836" max="3836" width="4.42578125" style="1004" customWidth="1"/>
    <col min="3837" max="3837" width="20.85546875" style="1004" customWidth="1"/>
    <col min="3838" max="3839" width="12" style="1004" customWidth="1"/>
    <col min="3840" max="3840" width="14.5703125" style="1004" customWidth="1"/>
    <col min="3841" max="3841" width="12.42578125" style="1004" customWidth="1"/>
    <col min="3842" max="3842" width="19.7109375" style="1004" customWidth="1"/>
    <col min="3843" max="3843" width="9.140625" style="1004"/>
    <col min="3844" max="3844" width="16.85546875" style="1004" customWidth="1"/>
    <col min="3845" max="3845" width="12.5703125" style="1004" customWidth="1"/>
    <col min="3846" max="3846" width="11.7109375" style="1004" customWidth="1"/>
    <col min="3847" max="3847" width="12.28515625" style="1004" customWidth="1"/>
    <col min="3848" max="4091" width="9.140625" style="1004"/>
    <col min="4092" max="4092" width="4.42578125" style="1004" customWidth="1"/>
    <col min="4093" max="4093" width="20.85546875" style="1004" customWidth="1"/>
    <col min="4094" max="4095" width="12" style="1004" customWidth="1"/>
    <col min="4096" max="4096" width="14.5703125" style="1004" customWidth="1"/>
    <col min="4097" max="4097" width="12.42578125" style="1004" customWidth="1"/>
    <col min="4098" max="4098" width="19.7109375" style="1004" customWidth="1"/>
    <col min="4099" max="4099" width="9.140625" style="1004"/>
    <col min="4100" max="4100" width="16.85546875" style="1004" customWidth="1"/>
    <col min="4101" max="4101" width="12.5703125" style="1004" customWidth="1"/>
    <col min="4102" max="4102" width="11.7109375" style="1004" customWidth="1"/>
    <col min="4103" max="4103" width="12.28515625" style="1004" customWidth="1"/>
    <col min="4104" max="4347" width="9.140625" style="1004"/>
    <col min="4348" max="4348" width="4.42578125" style="1004" customWidth="1"/>
    <col min="4349" max="4349" width="20.85546875" style="1004" customWidth="1"/>
    <col min="4350" max="4351" width="12" style="1004" customWidth="1"/>
    <col min="4352" max="4352" width="14.5703125" style="1004" customWidth="1"/>
    <col min="4353" max="4353" width="12.42578125" style="1004" customWidth="1"/>
    <col min="4354" max="4354" width="19.7109375" style="1004" customWidth="1"/>
    <col min="4355" max="4355" width="9.140625" style="1004"/>
    <col min="4356" max="4356" width="16.85546875" style="1004" customWidth="1"/>
    <col min="4357" max="4357" width="12.5703125" style="1004" customWidth="1"/>
    <col min="4358" max="4358" width="11.7109375" style="1004" customWidth="1"/>
    <col min="4359" max="4359" width="12.28515625" style="1004" customWidth="1"/>
    <col min="4360" max="4603" width="9.140625" style="1004"/>
    <col min="4604" max="4604" width="4.42578125" style="1004" customWidth="1"/>
    <col min="4605" max="4605" width="20.85546875" style="1004" customWidth="1"/>
    <col min="4606" max="4607" width="12" style="1004" customWidth="1"/>
    <col min="4608" max="4608" width="14.5703125" style="1004" customWidth="1"/>
    <col min="4609" max="4609" width="12.42578125" style="1004" customWidth="1"/>
    <col min="4610" max="4610" width="19.7109375" style="1004" customWidth="1"/>
    <col min="4611" max="4611" width="9.140625" style="1004"/>
    <col min="4612" max="4612" width="16.85546875" style="1004" customWidth="1"/>
    <col min="4613" max="4613" width="12.5703125" style="1004" customWidth="1"/>
    <col min="4614" max="4614" width="11.7109375" style="1004" customWidth="1"/>
    <col min="4615" max="4615" width="12.28515625" style="1004" customWidth="1"/>
    <col min="4616" max="4859" width="9.140625" style="1004"/>
    <col min="4860" max="4860" width="4.42578125" style="1004" customWidth="1"/>
    <col min="4861" max="4861" width="20.85546875" style="1004" customWidth="1"/>
    <col min="4862" max="4863" width="12" style="1004" customWidth="1"/>
    <col min="4864" max="4864" width="14.5703125" style="1004" customWidth="1"/>
    <col min="4865" max="4865" width="12.42578125" style="1004" customWidth="1"/>
    <col min="4866" max="4866" width="19.7109375" style="1004" customWidth="1"/>
    <col min="4867" max="4867" width="9.140625" style="1004"/>
    <col min="4868" max="4868" width="16.85546875" style="1004" customWidth="1"/>
    <col min="4869" max="4869" width="12.5703125" style="1004" customWidth="1"/>
    <col min="4870" max="4870" width="11.7109375" style="1004" customWidth="1"/>
    <col min="4871" max="4871" width="12.28515625" style="1004" customWidth="1"/>
    <col min="4872" max="5115" width="9.140625" style="1004"/>
    <col min="5116" max="5116" width="4.42578125" style="1004" customWidth="1"/>
    <col min="5117" max="5117" width="20.85546875" style="1004" customWidth="1"/>
    <col min="5118" max="5119" width="12" style="1004" customWidth="1"/>
    <col min="5120" max="5120" width="14.5703125" style="1004" customWidth="1"/>
    <col min="5121" max="5121" width="12.42578125" style="1004" customWidth="1"/>
    <col min="5122" max="5122" width="19.7109375" style="1004" customWidth="1"/>
    <col min="5123" max="5123" width="9.140625" style="1004"/>
    <col min="5124" max="5124" width="16.85546875" style="1004" customWidth="1"/>
    <col min="5125" max="5125" width="12.5703125" style="1004" customWidth="1"/>
    <col min="5126" max="5126" width="11.7109375" style="1004" customWidth="1"/>
    <col min="5127" max="5127" width="12.28515625" style="1004" customWidth="1"/>
    <col min="5128" max="5371" width="9.140625" style="1004"/>
    <col min="5372" max="5372" width="4.42578125" style="1004" customWidth="1"/>
    <col min="5373" max="5373" width="20.85546875" style="1004" customWidth="1"/>
    <col min="5374" max="5375" width="12" style="1004" customWidth="1"/>
    <col min="5376" max="5376" width="14.5703125" style="1004" customWidth="1"/>
    <col min="5377" max="5377" width="12.42578125" style="1004" customWidth="1"/>
    <col min="5378" max="5378" width="19.7109375" style="1004" customWidth="1"/>
    <col min="5379" max="5379" width="9.140625" style="1004"/>
    <col min="5380" max="5380" width="16.85546875" style="1004" customWidth="1"/>
    <col min="5381" max="5381" width="12.5703125" style="1004" customWidth="1"/>
    <col min="5382" max="5382" width="11.7109375" style="1004" customWidth="1"/>
    <col min="5383" max="5383" width="12.28515625" style="1004" customWidth="1"/>
    <col min="5384" max="5627" width="9.140625" style="1004"/>
    <col min="5628" max="5628" width="4.42578125" style="1004" customWidth="1"/>
    <col min="5629" max="5629" width="20.85546875" style="1004" customWidth="1"/>
    <col min="5630" max="5631" width="12" style="1004" customWidth="1"/>
    <col min="5632" max="5632" width="14.5703125" style="1004" customWidth="1"/>
    <col min="5633" max="5633" width="12.42578125" style="1004" customWidth="1"/>
    <col min="5634" max="5634" width="19.7109375" style="1004" customWidth="1"/>
    <col min="5635" max="5635" width="9.140625" style="1004"/>
    <col min="5636" max="5636" width="16.85546875" style="1004" customWidth="1"/>
    <col min="5637" max="5637" width="12.5703125" style="1004" customWidth="1"/>
    <col min="5638" max="5638" width="11.7109375" style="1004" customWidth="1"/>
    <col min="5639" max="5639" width="12.28515625" style="1004" customWidth="1"/>
    <col min="5640" max="5883" width="9.140625" style="1004"/>
    <col min="5884" max="5884" width="4.42578125" style="1004" customWidth="1"/>
    <col min="5885" max="5885" width="20.85546875" style="1004" customWidth="1"/>
    <col min="5886" max="5887" width="12" style="1004" customWidth="1"/>
    <col min="5888" max="5888" width="14.5703125" style="1004" customWidth="1"/>
    <col min="5889" max="5889" width="12.42578125" style="1004" customWidth="1"/>
    <col min="5890" max="5890" width="19.7109375" style="1004" customWidth="1"/>
    <col min="5891" max="5891" width="9.140625" style="1004"/>
    <col min="5892" max="5892" width="16.85546875" style="1004" customWidth="1"/>
    <col min="5893" max="5893" width="12.5703125" style="1004" customWidth="1"/>
    <col min="5894" max="5894" width="11.7109375" style="1004" customWidth="1"/>
    <col min="5895" max="5895" width="12.28515625" style="1004" customWidth="1"/>
    <col min="5896" max="6139" width="9.140625" style="1004"/>
    <col min="6140" max="6140" width="4.42578125" style="1004" customWidth="1"/>
    <col min="6141" max="6141" width="20.85546875" style="1004" customWidth="1"/>
    <col min="6142" max="6143" width="12" style="1004" customWidth="1"/>
    <col min="6144" max="6144" width="14.5703125" style="1004" customWidth="1"/>
    <col min="6145" max="6145" width="12.42578125" style="1004" customWidth="1"/>
    <col min="6146" max="6146" width="19.7109375" style="1004" customWidth="1"/>
    <col min="6147" max="6147" width="9.140625" style="1004"/>
    <col min="6148" max="6148" width="16.85546875" style="1004" customWidth="1"/>
    <col min="6149" max="6149" width="12.5703125" style="1004" customWidth="1"/>
    <col min="6150" max="6150" width="11.7109375" style="1004" customWidth="1"/>
    <col min="6151" max="6151" width="12.28515625" style="1004" customWidth="1"/>
    <col min="6152" max="6395" width="9.140625" style="1004"/>
    <col min="6396" max="6396" width="4.42578125" style="1004" customWidth="1"/>
    <col min="6397" max="6397" width="20.85546875" style="1004" customWidth="1"/>
    <col min="6398" max="6399" width="12" style="1004" customWidth="1"/>
    <col min="6400" max="6400" width="14.5703125" style="1004" customWidth="1"/>
    <col min="6401" max="6401" width="12.42578125" style="1004" customWidth="1"/>
    <col min="6402" max="6402" width="19.7109375" style="1004" customWidth="1"/>
    <col min="6403" max="6403" width="9.140625" style="1004"/>
    <col min="6404" max="6404" width="16.85546875" style="1004" customWidth="1"/>
    <col min="6405" max="6405" width="12.5703125" style="1004" customWidth="1"/>
    <col min="6406" max="6406" width="11.7109375" style="1004" customWidth="1"/>
    <col min="6407" max="6407" width="12.28515625" style="1004" customWidth="1"/>
    <col min="6408" max="6651" width="9.140625" style="1004"/>
    <col min="6652" max="6652" width="4.42578125" style="1004" customWidth="1"/>
    <col min="6653" max="6653" width="20.85546875" style="1004" customWidth="1"/>
    <col min="6654" max="6655" width="12" style="1004" customWidth="1"/>
    <col min="6656" max="6656" width="14.5703125" style="1004" customWidth="1"/>
    <col min="6657" max="6657" width="12.42578125" style="1004" customWidth="1"/>
    <col min="6658" max="6658" width="19.7109375" style="1004" customWidth="1"/>
    <col min="6659" max="6659" width="9.140625" style="1004"/>
    <col min="6660" max="6660" width="16.85546875" style="1004" customWidth="1"/>
    <col min="6661" max="6661" width="12.5703125" style="1004" customWidth="1"/>
    <col min="6662" max="6662" width="11.7109375" style="1004" customWidth="1"/>
    <col min="6663" max="6663" width="12.28515625" style="1004" customWidth="1"/>
    <col min="6664" max="6907" width="9.140625" style="1004"/>
    <col min="6908" max="6908" width="4.42578125" style="1004" customWidth="1"/>
    <col min="6909" max="6909" width="20.85546875" style="1004" customWidth="1"/>
    <col min="6910" max="6911" width="12" style="1004" customWidth="1"/>
    <col min="6912" max="6912" width="14.5703125" style="1004" customWidth="1"/>
    <col min="6913" max="6913" width="12.42578125" style="1004" customWidth="1"/>
    <col min="6914" max="6914" width="19.7109375" style="1004" customWidth="1"/>
    <col min="6915" max="6915" width="9.140625" style="1004"/>
    <col min="6916" max="6916" width="16.85546875" style="1004" customWidth="1"/>
    <col min="6917" max="6917" width="12.5703125" style="1004" customWidth="1"/>
    <col min="6918" max="6918" width="11.7109375" style="1004" customWidth="1"/>
    <col min="6919" max="6919" width="12.28515625" style="1004" customWidth="1"/>
    <col min="6920" max="7163" width="9.140625" style="1004"/>
    <col min="7164" max="7164" width="4.42578125" style="1004" customWidth="1"/>
    <col min="7165" max="7165" width="20.85546875" style="1004" customWidth="1"/>
    <col min="7166" max="7167" width="12" style="1004" customWidth="1"/>
    <col min="7168" max="7168" width="14.5703125" style="1004" customWidth="1"/>
    <col min="7169" max="7169" width="12.42578125" style="1004" customWidth="1"/>
    <col min="7170" max="7170" width="19.7109375" style="1004" customWidth="1"/>
    <col min="7171" max="7171" width="9.140625" style="1004"/>
    <col min="7172" max="7172" width="16.85546875" style="1004" customWidth="1"/>
    <col min="7173" max="7173" width="12.5703125" style="1004" customWidth="1"/>
    <col min="7174" max="7174" width="11.7109375" style="1004" customWidth="1"/>
    <col min="7175" max="7175" width="12.28515625" style="1004" customWidth="1"/>
    <col min="7176" max="7419" width="9.140625" style="1004"/>
    <col min="7420" max="7420" width="4.42578125" style="1004" customWidth="1"/>
    <col min="7421" max="7421" width="20.85546875" style="1004" customWidth="1"/>
    <col min="7422" max="7423" width="12" style="1004" customWidth="1"/>
    <col min="7424" max="7424" width="14.5703125" style="1004" customWidth="1"/>
    <col min="7425" max="7425" width="12.42578125" style="1004" customWidth="1"/>
    <col min="7426" max="7426" width="19.7109375" style="1004" customWidth="1"/>
    <col min="7427" max="7427" width="9.140625" style="1004"/>
    <col min="7428" max="7428" width="16.85546875" style="1004" customWidth="1"/>
    <col min="7429" max="7429" width="12.5703125" style="1004" customWidth="1"/>
    <col min="7430" max="7430" width="11.7109375" style="1004" customWidth="1"/>
    <col min="7431" max="7431" width="12.28515625" style="1004" customWidth="1"/>
    <col min="7432" max="7675" width="9.140625" style="1004"/>
    <col min="7676" max="7676" width="4.42578125" style="1004" customWidth="1"/>
    <col min="7677" max="7677" width="20.85546875" style="1004" customWidth="1"/>
    <col min="7678" max="7679" width="12" style="1004" customWidth="1"/>
    <col min="7680" max="7680" width="14.5703125" style="1004" customWidth="1"/>
    <col min="7681" max="7681" width="12.42578125" style="1004" customWidth="1"/>
    <col min="7682" max="7682" width="19.7109375" style="1004" customWidth="1"/>
    <col min="7683" max="7683" width="9.140625" style="1004"/>
    <col min="7684" max="7684" width="16.85546875" style="1004" customWidth="1"/>
    <col min="7685" max="7685" width="12.5703125" style="1004" customWidth="1"/>
    <col min="7686" max="7686" width="11.7109375" style="1004" customWidth="1"/>
    <col min="7687" max="7687" width="12.28515625" style="1004" customWidth="1"/>
    <col min="7688" max="7931" width="9.140625" style="1004"/>
    <col min="7932" max="7932" width="4.42578125" style="1004" customWidth="1"/>
    <col min="7933" max="7933" width="20.85546875" style="1004" customWidth="1"/>
    <col min="7934" max="7935" width="12" style="1004" customWidth="1"/>
    <col min="7936" max="7936" width="14.5703125" style="1004" customWidth="1"/>
    <col min="7937" max="7937" width="12.42578125" style="1004" customWidth="1"/>
    <col min="7938" max="7938" width="19.7109375" style="1004" customWidth="1"/>
    <col min="7939" max="7939" width="9.140625" style="1004"/>
    <col min="7940" max="7940" width="16.85546875" style="1004" customWidth="1"/>
    <col min="7941" max="7941" width="12.5703125" style="1004" customWidth="1"/>
    <col min="7942" max="7942" width="11.7109375" style="1004" customWidth="1"/>
    <col min="7943" max="7943" width="12.28515625" style="1004" customWidth="1"/>
    <col min="7944" max="8187" width="9.140625" style="1004"/>
    <col min="8188" max="8188" width="4.42578125" style="1004" customWidth="1"/>
    <col min="8189" max="8189" width="20.85546875" style="1004" customWidth="1"/>
    <col min="8190" max="8191" width="12" style="1004" customWidth="1"/>
    <col min="8192" max="8192" width="14.5703125" style="1004" customWidth="1"/>
    <col min="8193" max="8193" width="12.42578125" style="1004" customWidth="1"/>
    <col min="8194" max="8194" width="19.7109375" style="1004" customWidth="1"/>
    <col min="8195" max="8195" width="9.140625" style="1004"/>
    <col min="8196" max="8196" width="16.85546875" style="1004" customWidth="1"/>
    <col min="8197" max="8197" width="12.5703125" style="1004" customWidth="1"/>
    <col min="8198" max="8198" width="11.7109375" style="1004" customWidth="1"/>
    <col min="8199" max="8199" width="12.28515625" style="1004" customWidth="1"/>
    <col min="8200" max="8443" width="9.140625" style="1004"/>
    <col min="8444" max="8444" width="4.42578125" style="1004" customWidth="1"/>
    <col min="8445" max="8445" width="20.85546875" style="1004" customWidth="1"/>
    <col min="8446" max="8447" width="12" style="1004" customWidth="1"/>
    <col min="8448" max="8448" width="14.5703125" style="1004" customWidth="1"/>
    <col min="8449" max="8449" width="12.42578125" style="1004" customWidth="1"/>
    <col min="8450" max="8450" width="19.7109375" style="1004" customWidth="1"/>
    <col min="8451" max="8451" width="9.140625" style="1004"/>
    <col min="8452" max="8452" width="16.85546875" style="1004" customWidth="1"/>
    <col min="8453" max="8453" width="12.5703125" style="1004" customWidth="1"/>
    <col min="8454" max="8454" width="11.7109375" style="1004" customWidth="1"/>
    <col min="8455" max="8455" width="12.28515625" style="1004" customWidth="1"/>
    <col min="8456" max="8699" width="9.140625" style="1004"/>
    <col min="8700" max="8700" width="4.42578125" style="1004" customWidth="1"/>
    <col min="8701" max="8701" width="20.85546875" style="1004" customWidth="1"/>
    <col min="8702" max="8703" width="12" style="1004" customWidth="1"/>
    <col min="8704" max="8704" width="14.5703125" style="1004" customWidth="1"/>
    <col min="8705" max="8705" width="12.42578125" style="1004" customWidth="1"/>
    <col min="8706" max="8706" width="19.7109375" style="1004" customWidth="1"/>
    <col min="8707" max="8707" width="9.140625" style="1004"/>
    <col min="8708" max="8708" width="16.85546875" style="1004" customWidth="1"/>
    <col min="8709" max="8709" width="12.5703125" style="1004" customWidth="1"/>
    <col min="8710" max="8710" width="11.7109375" style="1004" customWidth="1"/>
    <col min="8711" max="8711" width="12.28515625" style="1004" customWidth="1"/>
    <col min="8712" max="8955" width="9.140625" style="1004"/>
    <col min="8956" max="8956" width="4.42578125" style="1004" customWidth="1"/>
    <col min="8957" max="8957" width="20.85546875" style="1004" customWidth="1"/>
    <col min="8958" max="8959" width="12" style="1004" customWidth="1"/>
    <col min="8960" max="8960" width="14.5703125" style="1004" customWidth="1"/>
    <col min="8961" max="8961" width="12.42578125" style="1004" customWidth="1"/>
    <col min="8962" max="8962" width="19.7109375" style="1004" customWidth="1"/>
    <col min="8963" max="8963" width="9.140625" style="1004"/>
    <col min="8964" max="8964" width="16.85546875" style="1004" customWidth="1"/>
    <col min="8965" max="8965" width="12.5703125" style="1004" customWidth="1"/>
    <col min="8966" max="8966" width="11.7109375" style="1004" customWidth="1"/>
    <col min="8967" max="8967" width="12.28515625" style="1004" customWidth="1"/>
    <col min="8968" max="9211" width="9.140625" style="1004"/>
    <col min="9212" max="9212" width="4.42578125" style="1004" customWidth="1"/>
    <col min="9213" max="9213" width="20.85546875" style="1004" customWidth="1"/>
    <col min="9214" max="9215" width="12" style="1004" customWidth="1"/>
    <col min="9216" max="9216" width="14.5703125" style="1004" customWidth="1"/>
    <col min="9217" max="9217" width="12.42578125" style="1004" customWidth="1"/>
    <col min="9218" max="9218" width="19.7109375" style="1004" customWidth="1"/>
    <col min="9219" max="9219" width="9.140625" style="1004"/>
    <col min="9220" max="9220" width="16.85546875" style="1004" customWidth="1"/>
    <col min="9221" max="9221" width="12.5703125" style="1004" customWidth="1"/>
    <col min="9222" max="9222" width="11.7109375" style="1004" customWidth="1"/>
    <col min="9223" max="9223" width="12.28515625" style="1004" customWidth="1"/>
    <col min="9224" max="9467" width="9.140625" style="1004"/>
    <col min="9468" max="9468" width="4.42578125" style="1004" customWidth="1"/>
    <col min="9469" max="9469" width="20.85546875" style="1004" customWidth="1"/>
    <col min="9470" max="9471" width="12" style="1004" customWidth="1"/>
    <col min="9472" max="9472" width="14.5703125" style="1004" customWidth="1"/>
    <col min="9473" max="9473" width="12.42578125" style="1004" customWidth="1"/>
    <col min="9474" max="9474" width="19.7109375" style="1004" customWidth="1"/>
    <col min="9475" max="9475" width="9.140625" style="1004"/>
    <col min="9476" max="9476" width="16.85546875" style="1004" customWidth="1"/>
    <col min="9477" max="9477" width="12.5703125" style="1004" customWidth="1"/>
    <col min="9478" max="9478" width="11.7109375" style="1004" customWidth="1"/>
    <col min="9479" max="9479" width="12.28515625" style="1004" customWidth="1"/>
    <col min="9480" max="9723" width="9.140625" style="1004"/>
    <col min="9724" max="9724" width="4.42578125" style="1004" customWidth="1"/>
    <col min="9725" max="9725" width="20.85546875" style="1004" customWidth="1"/>
    <col min="9726" max="9727" width="12" style="1004" customWidth="1"/>
    <col min="9728" max="9728" width="14.5703125" style="1004" customWidth="1"/>
    <col min="9729" max="9729" width="12.42578125" style="1004" customWidth="1"/>
    <col min="9730" max="9730" width="19.7109375" style="1004" customWidth="1"/>
    <col min="9731" max="9731" width="9.140625" style="1004"/>
    <col min="9732" max="9732" width="16.85546875" style="1004" customWidth="1"/>
    <col min="9733" max="9733" width="12.5703125" style="1004" customWidth="1"/>
    <col min="9734" max="9734" width="11.7109375" style="1004" customWidth="1"/>
    <col min="9735" max="9735" width="12.28515625" style="1004" customWidth="1"/>
    <col min="9736" max="9979" width="9.140625" style="1004"/>
    <col min="9980" max="9980" width="4.42578125" style="1004" customWidth="1"/>
    <col min="9981" max="9981" width="20.85546875" style="1004" customWidth="1"/>
    <col min="9982" max="9983" width="12" style="1004" customWidth="1"/>
    <col min="9984" max="9984" width="14.5703125" style="1004" customWidth="1"/>
    <col min="9985" max="9985" width="12.42578125" style="1004" customWidth="1"/>
    <col min="9986" max="9986" width="19.7109375" style="1004" customWidth="1"/>
    <col min="9987" max="9987" width="9.140625" style="1004"/>
    <col min="9988" max="9988" width="16.85546875" style="1004" customWidth="1"/>
    <col min="9989" max="9989" width="12.5703125" style="1004" customWidth="1"/>
    <col min="9990" max="9990" width="11.7109375" style="1004" customWidth="1"/>
    <col min="9991" max="9991" width="12.28515625" style="1004" customWidth="1"/>
    <col min="9992" max="10235" width="9.140625" style="1004"/>
    <col min="10236" max="10236" width="4.42578125" style="1004" customWidth="1"/>
    <col min="10237" max="10237" width="20.85546875" style="1004" customWidth="1"/>
    <col min="10238" max="10239" width="12" style="1004" customWidth="1"/>
    <col min="10240" max="10240" width="14.5703125" style="1004" customWidth="1"/>
    <col min="10241" max="10241" width="12.42578125" style="1004" customWidth="1"/>
    <col min="10242" max="10242" width="19.7109375" style="1004" customWidth="1"/>
    <col min="10243" max="10243" width="9.140625" style="1004"/>
    <col min="10244" max="10244" width="16.85546875" style="1004" customWidth="1"/>
    <col min="10245" max="10245" width="12.5703125" style="1004" customWidth="1"/>
    <col min="10246" max="10246" width="11.7109375" style="1004" customWidth="1"/>
    <col min="10247" max="10247" width="12.28515625" style="1004" customWidth="1"/>
    <col min="10248" max="10491" width="9.140625" style="1004"/>
    <col min="10492" max="10492" width="4.42578125" style="1004" customWidth="1"/>
    <col min="10493" max="10493" width="20.85546875" style="1004" customWidth="1"/>
    <col min="10494" max="10495" width="12" style="1004" customWidth="1"/>
    <col min="10496" max="10496" width="14.5703125" style="1004" customWidth="1"/>
    <col min="10497" max="10497" width="12.42578125" style="1004" customWidth="1"/>
    <col min="10498" max="10498" width="19.7109375" style="1004" customWidth="1"/>
    <col min="10499" max="10499" width="9.140625" style="1004"/>
    <col min="10500" max="10500" width="16.85546875" style="1004" customWidth="1"/>
    <col min="10501" max="10501" width="12.5703125" style="1004" customWidth="1"/>
    <col min="10502" max="10502" width="11.7109375" style="1004" customWidth="1"/>
    <col min="10503" max="10503" width="12.28515625" style="1004" customWidth="1"/>
    <col min="10504" max="10747" width="9.140625" style="1004"/>
    <col min="10748" max="10748" width="4.42578125" style="1004" customWidth="1"/>
    <col min="10749" max="10749" width="20.85546875" style="1004" customWidth="1"/>
    <col min="10750" max="10751" width="12" style="1004" customWidth="1"/>
    <col min="10752" max="10752" width="14.5703125" style="1004" customWidth="1"/>
    <col min="10753" max="10753" width="12.42578125" style="1004" customWidth="1"/>
    <col min="10754" max="10754" width="19.7109375" style="1004" customWidth="1"/>
    <col min="10755" max="10755" width="9.140625" style="1004"/>
    <col min="10756" max="10756" width="16.85546875" style="1004" customWidth="1"/>
    <col min="10757" max="10757" width="12.5703125" style="1004" customWidth="1"/>
    <col min="10758" max="10758" width="11.7109375" style="1004" customWidth="1"/>
    <col min="10759" max="10759" width="12.28515625" style="1004" customWidth="1"/>
    <col min="10760" max="11003" width="9.140625" style="1004"/>
    <col min="11004" max="11004" width="4.42578125" style="1004" customWidth="1"/>
    <col min="11005" max="11005" width="20.85546875" style="1004" customWidth="1"/>
    <col min="11006" max="11007" width="12" style="1004" customWidth="1"/>
    <col min="11008" max="11008" width="14.5703125" style="1004" customWidth="1"/>
    <col min="11009" max="11009" width="12.42578125" style="1004" customWidth="1"/>
    <col min="11010" max="11010" width="19.7109375" style="1004" customWidth="1"/>
    <col min="11011" max="11011" width="9.140625" style="1004"/>
    <col min="11012" max="11012" width="16.85546875" style="1004" customWidth="1"/>
    <col min="11013" max="11013" width="12.5703125" style="1004" customWidth="1"/>
    <col min="11014" max="11014" width="11.7109375" style="1004" customWidth="1"/>
    <col min="11015" max="11015" width="12.28515625" style="1004" customWidth="1"/>
    <col min="11016" max="11259" width="9.140625" style="1004"/>
    <col min="11260" max="11260" width="4.42578125" style="1004" customWidth="1"/>
    <col min="11261" max="11261" width="20.85546875" style="1004" customWidth="1"/>
    <col min="11262" max="11263" width="12" style="1004" customWidth="1"/>
    <col min="11264" max="11264" width="14.5703125" style="1004" customWidth="1"/>
    <col min="11265" max="11265" width="12.42578125" style="1004" customWidth="1"/>
    <col min="11266" max="11266" width="19.7109375" style="1004" customWidth="1"/>
    <col min="11267" max="11267" width="9.140625" style="1004"/>
    <col min="11268" max="11268" width="16.85546875" style="1004" customWidth="1"/>
    <col min="11269" max="11269" width="12.5703125" style="1004" customWidth="1"/>
    <col min="11270" max="11270" width="11.7109375" style="1004" customWidth="1"/>
    <col min="11271" max="11271" width="12.28515625" style="1004" customWidth="1"/>
    <col min="11272" max="11515" width="9.140625" style="1004"/>
    <col min="11516" max="11516" width="4.42578125" style="1004" customWidth="1"/>
    <col min="11517" max="11517" width="20.85546875" style="1004" customWidth="1"/>
    <col min="11518" max="11519" width="12" style="1004" customWidth="1"/>
    <col min="11520" max="11520" width="14.5703125" style="1004" customWidth="1"/>
    <col min="11521" max="11521" width="12.42578125" style="1004" customWidth="1"/>
    <col min="11522" max="11522" width="19.7109375" style="1004" customWidth="1"/>
    <col min="11523" max="11523" width="9.140625" style="1004"/>
    <col min="11524" max="11524" width="16.85546875" style="1004" customWidth="1"/>
    <col min="11525" max="11525" width="12.5703125" style="1004" customWidth="1"/>
    <col min="11526" max="11526" width="11.7109375" style="1004" customWidth="1"/>
    <col min="11527" max="11527" width="12.28515625" style="1004" customWidth="1"/>
    <col min="11528" max="11771" width="9.140625" style="1004"/>
    <col min="11772" max="11772" width="4.42578125" style="1004" customWidth="1"/>
    <col min="11773" max="11773" width="20.85546875" style="1004" customWidth="1"/>
    <col min="11774" max="11775" width="12" style="1004" customWidth="1"/>
    <col min="11776" max="11776" width="14.5703125" style="1004" customWidth="1"/>
    <col min="11777" max="11777" width="12.42578125" style="1004" customWidth="1"/>
    <col min="11778" max="11778" width="19.7109375" style="1004" customWidth="1"/>
    <col min="11779" max="11779" width="9.140625" style="1004"/>
    <col min="11780" max="11780" width="16.85546875" style="1004" customWidth="1"/>
    <col min="11781" max="11781" width="12.5703125" style="1004" customWidth="1"/>
    <col min="11782" max="11782" width="11.7109375" style="1004" customWidth="1"/>
    <col min="11783" max="11783" width="12.28515625" style="1004" customWidth="1"/>
    <col min="11784" max="12027" width="9.140625" style="1004"/>
    <col min="12028" max="12028" width="4.42578125" style="1004" customWidth="1"/>
    <col min="12029" max="12029" width="20.85546875" style="1004" customWidth="1"/>
    <col min="12030" max="12031" width="12" style="1004" customWidth="1"/>
    <col min="12032" max="12032" width="14.5703125" style="1004" customWidth="1"/>
    <col min="12033" max="12033" width="12.42578125" style="1004" customWidth="1"/>
    <col min="12034" max="12034" width="19.7109375" style="1004" customWidth="1"/>
    <col min="12035" max="12035" width="9.140625" style="1004"/>
    <col min="12036" max="12036" width="16.85546875" style="1004" customWidth="1"/>
    <col min="12037" max="12037" width="12.5703125" style="1004" customWidth="1"/>
    <col min="12038" max="12038" width="11.7109375" style="1004" customWidth="1"/>
    <col min="12039" max="12039" width="12.28515625" style="1004" customWidth="1"/>
    <col min="12040" max="12283" width="9.140625" style="1004"/>
    <col min="12284" max="12284" width="4.42578125" style="1004" customWidth="1"/>
    <col min="12285" max="12285" width="20.85546875" style="1004" customWidth="1"/>
    <col min="12286" max="12287" width="12" style="1004" customWidth="1"/>
    <col min="12288" max="12288" width="14.5703125" style="1004" customWidth="1"/>
    <col min="12289" max="12289" width="12.42578125" style="1004" customWidth="1"/>
    <col min="12290" max="12290" width="19.7109375" style="1004" customWidth="1"/>
    <col min="12291" max="12291" width="9.140625" style="1004"/>
    <col min="12292" max="12292" width="16.85546875" style="1004" customWidth="1"/>
    <col min="12293" max="12293" width="12.5703125" style="1004" customWidth="1"/>
    <col min="12294" max="12294" width="11.7109375" style="1004" customWidth="1"/>
    <col min="12295" max="12295" width="12.28515625" style="1004" customWidth="1"/>
    <col min="12296" max="12539" width="9.140625" style="1004"/>
    <col min="12540" max="12540" width="4.42578125" style="1004" customWidth="1"/>
    <col min="12541" max="12541" width="20.85546875" style="1004" customWidth="1"/>
    <col min="12542" max="12543" width="12" style="1004" customWidth="1"/>
    <col min="12544" max="12544" width="14.5703125" style="1004" customWidth="1"/>
    <col min="12545" max="12545" width="12.42578125" style="1004" customWidth="1"/>
    <col min="12546" max="12546" width="19.7109375" style="1004" customWidth="1"/>
    <col min="12547" max="12547" width="9.140625" style="1004"/>
    <col min="12548" max="12548" width="16.85546875" style="1004" customWidth="1"/>
    <col min="12549" max="12549" width="12.5703125" style="1004" customWidth="1"/>
    <col min="12550" max="12550" width="11.7109375" style="1004" customWidth="1"/>
    <col min="12551" max="12551" width="12.28515625" style="1004" customWidth="1"/>
    <col min="12552" max="12795" width="9.140625" style="1004"/>
    <col min="12796" max="12796" width="4.42578125" style="1004" customWidth="1"/>
    <col min="12797" max="12797" width="20.85546875" style="1004" customWidth="1"/>
    <col min="12798" max="12799" width="12" style="1004" customWidth="1"/>
    <col min="12800" max="12800" width="14.5703125" style="1004" customWidth="1"/>
    <col min="12801" max="12801" width="12.42578125" style="1004" customWidth="1"/>
    <col min="12802" max="12802" width="19.7109375" style="1004" customWidth="1"/>
    <col min="12803" max="12803" width="9.140625" style="1004"/>
    <col min="12804" max="12804" width="16.85546875" style="1004" customWidth="1"/>
    <col min="12805" max="12805" width="12.5703125" style="1004" customWidth="1"/>
    <col min="12806" max="12806" width="11.7109375" style="1004" customWidth="1"/>
    <col min="12807" max="12807" width="12.28515625" style="1004" customWidth="1"/>
    <col min="12808" max="13051" width="9.140625" style="1004"/>
    <col min="13052" max="13052" width="4.42578125" style="1004" customWidth="1"/>
    <col min="13053" max="13053" width="20.85546875" style="1004" customWidth="1"/>
    <col min="13054" max="13055" width="12" style="1004" customWidth="1"/>
    <col min="13056" max="13056" width="14.5703125" style="1004" customWidth="1"/>
    <col min="13057" max="13057" width="12.42578125" style="1004" customWidth="1"/>
    <col min="13058" max="13058" width="19.7109375" style="1004" customWidth="1"/>
    <col min="13059" max="13059" width="9.140625" style="1004"/>
    <col min="13060" max="13060" width="16.85546875" style="1004" customWidth="1"/>
    <col min="13061" max="13061" width="12.5703125" style="1004" customWidth="1"/>
    <col min="13062" max="13062" width="11.7109375" style="1004" customWidth="1"/>
    <col min="13063" max="13063" width="12.28515625" style="1004" customWidth="1"/>
    <col min="13064" max="13307" width="9.140625" style="1004"/>
    <col min="13308" max="13308" width="4.42578125" style="1004" customWidth="1"/>
    <col min="13309" max="13309" width="20.85546875" style="1004" customWidth="1"/>
    <col min="13310" max="13311" width="12" style="1004" customWidth="1"/>
    <col min="13312" max="13312" width="14.5703125" style="1004" customWidth="1"/>
    <col min="13313" max="13313" width="12.42578125" style="1004" customWidth="1"/>
    <col min="13314" max="13314" width="19.7109375" style="1004" customWidth="1"/>
    <col min="13315" max="13315" width="9.140625" style="1004"/>
    <col min="13316" max="13316" width="16.85546875" style="1004" customWidth="1"/>
    <col min="13317" max="13317" width="12.5703125" style="1004" customWidth="1"/>
    <col min="13318" max="13318" width="11.7109375" style="1004" customWidth="1"/>
    <col min="13319" max="13319" width="12.28515625" style="1004" customWidth="1"/>
    <col min="13320" max="13563" width="9.140625" style="1004"/>
    <col min="13564" max="13564" width="4.42578125" style="1004" customWidth="1"/>
    <col min="13565" max="13565" width="20.85546875" style="1004" customWidth="1"/>
    <col min="13566" max="13567" width="12" style="1004" customWidth="1"/>
    <col min="13568" max="13568" width="14.5703125" style="1004" customWidth="1"/>
    <col min="13569" max="13569" width="12.42578125" style="1004" customWidth="1"/>
    <col min="13570" max="13570" width="19.7109375" style="1004" customWidth="1"/>
    <col min="13571" max="13571" width="9.140625" style="1004"/>
    <col min="13572" max="13572" width="16.85546875" style="1004" customWidth="1"/>
    <col min="13573" max="13573" width="12.5703125" style="1004" customWidth="1"/>
    <col min="13574" max="13574" width="11.7109375" style="1004" customWidth="1"/>
    <col min="13575" max="13575" width="12.28515625" style="1004" customWidth="1"/>
    <col min="13576" max="13819" width="9.140625" style="1004"/>
    <col min="13820" max="13820" width="4.42578125" style="1004" customWidth="1"/>
    <col min="13821" max="13821" width="20.85546875" style="1004" customWidth="1"/>
    <col min="13822" max="13823" width="12" style="1004" customWidth="1"/>
    <col min="13824" max="13824" width="14.5703125" style="1004" customWidth="1"/>
    <col min="13825" max="13825" width="12.42578125" style="1004" customWidth="1"/>
    <col min="13826" max="13826" width="19.7109375" style="1004" customWidth="1"/>
    <col min="13827" max="13827" width="9.140625" style="1004"/>
    <col min="13828" max="13828" width="16.85546875" style="1004" customWidth="1"/>
    <col min="13829" max="13829" width="12.5703125" style="1004" customWidth="1"/>
    <col min="13830" max="13830" width="11.7109375" style="1004" customWidth="1"/>
    <col min="13831" max="13831" width="12.28515625" style="1004" customWidth="1"/>
    <col min="13832" max="14075" width="9.140625" style="1004"/>
    <col min="14076" max="14076" width="4.42578125" style="1004" customWidth="1"/>
    <col min="14077" max="14077" width="20.85546875" style="1004" customWidth="1"/>
    <col min="14078" max="14079" width="12" style="1004" customWidth="1"/>
    <col min="14080" max="14080" width="14.5703125" style="1004" customWidth="1"/>
    <col min="14081" max="14081" width="12.42578125" style="1004" customWidth="1"/>
    <col min="14082" max="14082" width="19.7109375" style="1004" customWidth="1"/>
    <col min="14083" max="14083" width="9.140625" style="1004"/>
    <col min="14084" max="14084" width="16.85546875" style="1004" customWidth="1"/>
    <col min="14085" max="14085" width="12.5703125" style="1004" customWidth="1"/>
    <col min="14086" max="14086" width="11.7109375" style="1004" customWidth="1"/>
    <col min="14087" max="14087" width="12.28515625" style="1004" customWidth="1"/>
    <col min="14088" max="14331" width="9.140625" style="1004"/>
    <col min="14332" max="14332" width="4.42578125" style="1004" customWidth="1"/>
    <col min="14333" max="14333" width="20.85546875" style="1004" customWidth="1"/>
    <col min="14334" max="14335" width="12" style="1004" customWidth="1"/>
    <col min="14336" max="14336" width="14.5703125" style="1004" customWidth="1"/>
    <col min="14337" max="14337" width="12.42578125" style="1004" customWidth="1"/>
    <col min="14338" max="14338" width="19.7109375" style="1004" customWidth="1"/>
    <col min="14339" max="14339" width="9.140625" style="1004"/>
    <col min="14340" max="14340" width="16.85546875" style="1004" customWidth="1"/>
    <col min="14341" max="14341" width="12.5703125" style="1004" customWidth="1"/>
    <col min="14342" max="14342" width="11.7109375" style="1004" customWidth="1"/>
    <col min="14343" max="14343" width="12.28515625" style="1004" customWidth="1"/>
    <col min="14344" max="14587" width="9.140625" style="1004"/>
    <col min="14588" max="14588" width="4.42578125" style="1004" customWidth="1"/>
    <col min="14589" max="14589" width="20.85546875" style="1004" customWidth="1"/>
    <col min="14590" max="14591" width="12" style="1004" customWidth="1"/>
    <col min="14592" max="14592" width="14.5703125" style="1004" customWidth="1"/>
    <col min="14593" max="14593" width="12.42578125" style="1004" customWidth="1"/>
    <col min="14594" max="14594" width="19.7109375" style="1004" customWidth="1"/>
    <col min="14595" max="14595" width="9.140625" style="1004"/>
    <col min="14596" max="14596" width="16.85546875" style="1004" customWidth="1"/>
    <col min="14597" max="14597" width="12.5703125" style="1004" customWidth="1"/>
    <col min="14598" max="14598" width="11.7109375" style="1004" customWidth="1"/>
    <col min="14599" max="14599" width="12.28515625" style="1004" customWidth="1"/>
    <col min="14600" max="14843" width="9.140625" style="1004"/>
    <col min="14844" max="14844" width="4.42578125" style="1004" customWidth="1"/>
    <col min="14845" max="14845" width="20.85546875" style="1004" customWidth="1"/>
    <col min="14846" max="14847" width="12" style="1004" customWidth="1"/>
    <col min="14848" max="14848" width="14.5703125" style="1004" customWidth="1"/>
    <col min="14849" max="14849" width="12.42578125" style="1004" customWidth="1"/>
    <col min="14850" max="14850" width="19.7109375" style="1004" customWidth="1"/>
    <col min="14851" max="14851" width="9.140625" style="1004"/>
    <col min="14852" max="14852" width="16.85546875" style="1004" customWidth="1"/>
    <col min="14853" max="14853" width="12.5703125" style="1004" customWidth="1"/>
    <col min="14854" max="14854" width="11.7109375" style="1004" customWidth="1"/>
    <col min="14855" max="14855" width="12.28515625" style="1004" customWidth="1"/>
    <col min="14856" max="15099" width="9.140625" style="1004"/>
    <col min="15100" max="15100" width="4.42578125" style="1004" customWidth="1"/>
    <col min="15101" max="15101" width="20.85546875" style="1004" customWidth="1"/>
    <col min="15102" max="15103" width="12" style="1004" customWidth="1"/>
    <col min="15104" max="15104" width="14.5703125" style="1004" customWidth="1"/>
    <col min="15105" max="15105" width="12.42578125" style="1004" customWidth="1"/>
    <col min="15106" max="15106" width="19.7109375" style="1004" customWidth="1"/>
    <col min="15107" max="15107" width="9.140625" style="1004"/>
    <col min="15108" max="15108" width="16.85546875" style="1004" customWidth="1"/>
    <col min="15109" max="15109" width="12.5703125" style="1004" customWidth="1"/>
    <col min="15110" max="15110" width="11.7109375" style="1004" customWidth="1"/>
    <col min="15111" max="15111" width="12.28515625" style="1004" customWidth="1"/>
    <col min="15112" max="15355" width="9.140625" style="1004"/>
    <col min="15356" max="15356" width="4.42578125" style="1004" customWidth="1"/>
    <col min="15357" max="15357" width="20.85546875" style="1004" customWidth="1"/>
    <col min="15358" max="15359" width="12" style="1004" customWidth="1"/>
    <col min="15360" max="15360" width="14.5703125" style="1004" customWidth="1"/>
    <col min="15361" max="15361" width="12.42578125" style="1004" customWidth="1"/>
    <col min="15362" max="15362" width="19.7109375" style="1004" customWidth="1"/>
    <col min="15363" max="15363" width="9.140625" style="1004"/>
    <col min="15364" max="15364" width="16.85546875" style="1004" customWidth="1"/>
    <col min="15365" max="15365" width="12.5703125" style="1004" customWidth="1"/>
    <col min="15366" max="15366" width="11.7109375" style="1004" customWidth="1"/>
    <col min="15367" max="15367" width="12.28515625" style="1004" customWidth="1"/>
    <col min="15368" max="15611" width="9.140625" style="1004"/>
    <col min="15612" max="15612" width="4.42578125" style="1004" customWidth="1"/>
    <col min="15613" max="15613" width="20.85546875" style="1004" customWidth="1"/>
    <col min="15614" max="15615" width="12" style="1004" customWidth="1"/>
    <col min="15616" max="15616" width="14.5703125" style="1004" customWidth="1"/>
    <col min="15617" max="15617" width="12.42578125" style="1004" customWidth="1"/>
    <col min="15618" max="15618" width="19.7109375" style="1004" customWidth="1"/>
    <col min="15619" max="15619" width="9.140625" style="1004"/>
    <col min="15620" max="15620" width="16.85546875" style="1004" customWidth="1"/>
    <col min="15621" max="15621" width="12.5703125" style="1004" customWidth="1"/>
    <col min="15622" max="15622" width="11.7109375" style="1004" customWidth="1"/>
    <col min="15623" max="15623" width="12.28515625" style="1004" customWidth="1"/>
    <col min="15624" max="15867" width="9.140625" style="1004"/>
    <col min="15868" max="15868" width="4.42578125" style="1004" customWidth="1"/>
    <col min="15869" max="15869" width="20.85546875" style="1004" customWidth="1"/>
    <col min="15870" max="15871" width="12" style="1004" customWidth="1"/>
    <col min="15872" max="15872" width="14.5703125" style="1004" customWidth="1"/>
    <col min="15873" max="15873" width="12.42578125" style="1004" customWidth="1"/>
    <col min="15874" max="15874" width="19.7109375" style="1004" customWidth="1"/>
    <col min="15875" max="15875" width="9.140625" style="1004"/>
    <col min="15876" max="15876" width="16.85546875" style="1004" customWidth="1"/>
    <col min="15877" max="15877" width="12.5703125" style="1004" customWidth="1"/>
    <col min="15878" max="15878" width="11.7109375" style="1004" customWidth="1"/>
    <col min="15879" max="15879" width="12.28515625" style="1004" customWidth="1"/>
    <col min="15880" max="16123" width="9.140625" style="1004"/>
    <col min="16124" max="16124" width="4.42578125" style="1004" customWidth="1"/>
    <col min="16125" max="16125" width="20.85546875" style="1004" customWidth="1"/>
    <col min="16126" max="16127" width="12" style="1004" customWidth="1"/>
    <col min="16128" max="16128" width="14.5703125" style="1004" customWidth="1"/>
    <col min="16129" max="16129" width="12.42578125" style="1004" customWidth="1"/>
    <col min="16130" max="16130" width="19.7109375" style="1004" customWidth="1"/>
    <col min="16131" max="16131" width="9.140625" style="1004"/>
    <col min="16132" max="16132" width="16.85546875" style="1004" customWidth="1"/>
    <col min="16133" max="16133" width="12.5703125" style="1004" customWidth="1"/>
    <col min="16134" max="16134" width="11.7109375" style="1004" customWidth="1"/>
    <col min="16135" max="16135" width="12.28515625" style="1004" customWidth="1"/>
    <col min="16136" max="16384" width="9.140625" style="1004"/>
  </cols>
  <sheetData>
    <row r="1" spans="1:20" ht="15.75">
      <c r="A1" s="528" t="s">
        <v>256</v>
      </c>
    </row>
    <row r="2" spans="1:20" ht="26.25" customHeight="1">
      <c r="A2" s="529" t="s">
        <v>257</v>
      </c>
    </row>
    <row r="5" spans="1:20" ht="38.25" customHeight="1" thickBot="1">
      <c r="A5" s="1540" t="s">
        <v>492</v>
      </c>
      <c r="B5" s="1540"/>
      <c r="C5" s="1540"/>
      <c r="D5" s="1540"/>
      <c r="E5" s="1540"/>
      <c r="F5" s="1540"/>
      <c r="H5" s="597" t="s">
        <v>278</v>
      </c>
    </row>
    <row r="6" spans="1:20" ht="15.75" customHeight="1" thickBot="1">
      <c r="A6" s="1541" t="s">
        <v>124</v>
      </c>
      <c r="B6" s="1533" t="s">
        <v>493</v>
      </c>
      <c r="C6" s="1534"/>
      <c r="D6" s="1535"/>
      <c r="E6" s="1536" t="s">
        <v>494</v>
      </c>
      <c r="F6" s="1538" t="s">
        <v>495</v>
      </c>
    </row>
    <row r="7" spans="1:20" ht="21" customHeight="1" thickBot="1">
      <c r="A7" s="1542"/>
      <c r="B7" s="1234" t="s">
        <v>263</v>
      </c>
      <c r="C7" s="1234" t="s">
        <v>267</v>
      </c>
      <c r="D7" s="1234" t="s">
        <v>268</v>
      </c>
      <c r="E7" s="1543"/>
      <c r="F7" s="1544"/>
    </row>
    <row r="8" spans="1:20" ht="17.25" customHeight="1" thickBot="1">
      <c r="A8" s="791" t="s">
        <v>125</v>
      </c>
      <c r="B8" s="1347">
        <v>13393.465</v>
      </c>
      <c r="C8" s="1235">
        <v>4981.6719999999996</v>
      </c>
      <c r="D8" s="818">
        <f t="shared" ref="D8:D13" si="0">(C8/B8)*100</f>
        <v>37.194796118853482</v>
      </c>
      <c r="E8" s="1235">
        <v>15397.532999999999</v>
      </c>
      <c r="F8" s="818">
        <f t="shared" ref="F8:F13" si="1">((B8-E8)/E8)*100</f>
        <v>-13.015513589092482</v>
      </c>
      <c r="H8" s="625" t="s">
        <v>126</v>
      </c>
    </row>
    <row r="9" spans="1:20" ht="18" customHeight="1" thickBot="1">
      <c r="A9" s="791" t="s">
        <v>127</v>
      </c>
      <c r="B9" s="1348">
        <v>51194</v>
      </c>
      <c r="C9" s="681">
        <v>11560</v>
      </c>
      <c r="D9" s="818">
        <f t="shared" si="0"/>
        <v>22.580771184123137</v>
      </c>
      <c r="E9" s="681">
        <v>45956</v>
      </c>
      <c r="F9" s="818">
        <f t="shared" si="1"/>
        <v>11.397858821481417</v>
      </c>
      <c r="H9" s="596">
        <f>B9-E9</f>
        <v>5238</v>
      </c>
      <c r="O9" s="81"/>
      <c r="P9" s="81"/>
      <c r="Q9" s="81"/>
      <c r="R9" s="81"/>
      <c r="S9" s="81"/>
      <c r="T9" s="81"/>
    </row>
    <row r="10" spans="1:20" ht="15" customHeight="1" thickBot="1">
      <c r="A10" s="792" t="s">
        <v>258</v>
      </c>
      <c r="B10" s="1348">
        <v>11725</v>
      </c>
      <c r="C10" s="683">
        <v>0</v>
      </c>
      <c r="D10" s="819">
        <f t="shared" si="0"/>
        <v>0</v>
      </c>
      <c r="E10" s="683">
        <v>14652</v>
      </c>
      <c r="F10" s="819">
        <f t="shared" si="1"/>
        <v>-19.976794976794977</v>
      </c>
      <c r="O10" s="81"/>
      <c r="P10" s="81"/>
      <c r="Q10" s="81"/>
      <c r="R10" s="81"/>
      <c r="S10" s="81"/>
      <c r="T10" s="81"/>
    </row>
    <row r="11" spans="1:20" ht="17.25" customHeight="1" thickBot="1">
      <c r="A11" s="791" t="s">
        <v>128</v>
      </c>
      <c r="B11" s="1348">
        <v>244018.25700000001</v>
      </c>
      <c r="C11" s="684">
        <v>23002.204000000002</v>
      </c>
      <c r="D11" s="818">
        <f t="shared" si="0"/>
        <v>9.4264274660399696</v>
      </c>
      <c r="E11" s="684">
        <v>255010.94500000001</v>
      </c>
      <c r="F11" s="818">
        <f t="shared" si="1"/>
        <v>-4.3106730183678961</v>
      </c>
      <c r="J11" s="787"/>
      <c r="K11"/>
      <c r="L11"/>
      <c r="M11"/>
      <c r="N11"/>
      <c r="O11" s="81"/>
      <c r="P11" s="81"/>
      <c r="Q11" s="81"/>
      <c r="R11" s="81"/>
      <c r="S11" s="81"/>
      <c r="T11" s="81"/>
    </row>
    <row r="12" spans="1:20" ht="15" customHeight="1" thickBot="1">
      <c r="A12" s="790" t="s">
        <v>129</v>
      </c>
      <c r="B12" s="1348">
        <v>97616.489000000001</v>
      </c>
      <c r="C12" s="680">
        <v>27502.059000000001</v>
      </c>
      <c r="D12" s="818">
        <f t="shared" si="0"/>
        <v>28.173579363215985</v>
      </c>
      <c r="E12" s="680">
        <v>96510.678</v>
      </c>
      <c r="F12" s="818">
        <f t="shared" si="1"/>
        <v>1.1457913496369816</v>
      </c>
      <c r="K12"/>
      <c r="L12"/>
      <c r="M12"/>
      <c r="N12"/>
      <c r="O12" s="81"/>
      <c r="P12" s="81"/>
      <c r="Q12" s="81"/>
      <c r="R12" s="81"/>
      <c r="S12" s="81"/>
      <c r="T12" s="81"/>
    </row>
    <row r="13" spans="1:20" ht="15" customHeight="1" thickBot="1">
      <c r="A13" s="790" t="s">
        <v>130</v>
      </c>
      <c r="B13" s="1348">
        <f>B11+B12</f>
        <v>341634.74600000004</v>
      </c>
      <c r="C13" s="680">
        <f>C11+C12</f>
        <v>50504.263000000006</v>
      </c>
      <c r="D13" s="820">
        <f t="shared" si="0"/>
        <v>14.783116644698662</v>
      </c>
      <c r="E13" s="680">
        <f>E11+E12</f>
        <v>351521.62300000002</v>
      </c>
      <c r="F13" s="820">
        <f t="shared" si="1"/>
        <v>-2.8125942625156739</v>
      </c>
      <c r="K13"/>
      <c r="L13"/>
      <c r="M13"/>
      <c r="N13"/>
      <c r="O13" s="81"/>
      <c r="P13" s="81"/>
      <c r="Q13" s="81"/>
      <c r="R13" s="81"/>
      <c r="S13" s="81"/>
      <c r="T13" s="81"/>
    </row>
    <row r="14" spans="1:20">
      <c r="E14" s="978"/>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540" t="s">
        <v>499</v>
      </c>
      <c r="B18" s="1540"/>
      <c r="C18" s="1540"/>
      <c r="D18" s="1540"/>
      <c r="E18" s="1540"/>
      <c r="F18" s="1540"/>
      <c r="L18" s="81"/>
      <c r="M18" s="81"/>
      <c r="O18" s="81"/>
      <c r="P18" s="81"/>
      <c r="Q18" s="81"/>
      <c r="R18" s="81"/>
      <c r="S18" s="81"/>
      <c r="T18" s="81"/>
    </row>
    <row r="19" spans="1:20" ht="16.5" customHeight="1" thickBot="1">
      <c r="A19" s="1531" t="s">
        <v>131</v>
      </c>
      <c r="B19" s="1533" t="s">
        <v>493</v>
      </c>
      <c r="C19" s="1534"/>
      <c r="D19" s="1535"/>
      <c r="E19" s="1536" t="s">
        <v>494</v>
      </c>
      <c r="F19" s="1538" t="s">
        <v>495</v>
      </c>
      <c r="O19" s="81"/>
      <c r="P19" s="81"/>
      <c r="Q19" s="81"/>
      <c r="R19" s="81"/>
      <c r="S19" s="81"/>
      <c r="T19" s="81"/>
    </row>
    <row r="20" spans="1:20" ht="21" customHeight="1" thickBot="1">
      <c r="A20" s="1532"/>
      <c r="B20" s="789" t="s">
        <v>263</v>
      </c>
      <c r="C20" s="789" t="s">
        <v>379</v>
      </c>
      <c r="D20" s="789" t="s">
        <v>380</v>
      </c>
      <c r="E20" s="1537"/>
      <c r="F20" s="1539"/>
      <c r="L20" s="81"/>
      <c r="M20" s="81"/>
      <c r="O20" s="81"/>
      <c r="P20" s="81"/>
      <c r="Q20" s="81"/>
      <c r="R20" s="81"/>
      <c r="S20" s="81"/>
      <c r="T20" s="81"/>
    </row>
    <row r="21" spans="1:20" ht="15.75" thickBot="1">
      <c r="A21" s="530" t="s">
        <v>125</v>
      </c>
      <c r="B21" s="1348">
        <v>35253.31</v>
      </c>
      <c r="C21" s="1316">
        <v>0</v>
      </c>
      <c r="D21" s="817">
        <f t="shared" ref="D21:D26" si="2">(C21/B21)*100</f>
        <v>0</v>
      </c>
      <c r="E21" s="680">
        <v>26538.205999999998</v>
      </c>
      <c r="F21" s="817">
        <f t="shared" ref="F21:F26" si="3">((B21-E21)/E21)*100</f>
        <v>32.839838533169875</v>
      </c>
      <c r="H21" s="625" t="s">
        <v>132</v>
      </c>
      <c r="L21" s="81"/>
      <c r="M21" s="81"/>
      <c r="O21" s="81"/>
      <c r="P21" s="81"/>
      <c r="Q21" s="81"/>
      <c r="R21" s="81"/>
      <c r="S21" s="81"/>
      <c r="T21" s="81"/>
    </row>
    <row r="22" spans="1:20" ht="15.75" thickBot="1">
      <c r="A22" s="530" t="s">
        <v>127</v>
      </c>
      <c r="B22" s="1348">
        <v>143986</v>
      </c>
      <c r="C22" s="1316">
        <v>0</v>
      </c>
      <c r="D22" s="818">
        <f t="shared" si="2"/>
        <v>0</v>
      </c>
      <c r="E22" s="680">
        <v>107897</v>
      </c>
      <c r="F22" s="818">
        <f t="shared" si="3"/>
        <v>33.447639878773273</v>
      </c>
      <c r="H22" s="596">
        <f>B22-E22</f>
        <v>36089</v>
      </c>
      <c r="O22" s="81"/>
      <c r="P22" s="81"/>
      <c r="Q22" s="81"/>
      <c r="R22" s="81"/>
      <c r="S22" s="81"/>
      <c r="T22" s="81"/>
    </row>
    <row r="23" spans="1:20" ht="15.75" thickBot="1">
      <c r="A23" s="531" t="s">
        <v>258</v>
      </c>
      <c r="B23" s="1348">
        <v>37311</v>
      </c>
      <c r="C23" s="1317">
        <v>0</v>
      </c>
      <c r="D23" s="818">
        <f t="shared" si="2"/>
        <v>0</v>
      </c>
      <c r="E23" s="683">
        <v>29939</v>
      </c>
      <c r="F23" s="818">
        <f t="shared" si="3"/>
        <v>24.623400915194228</v>
      </c>
      <c r="O23" s="81"/>
      <c r="P23" s="81"/>
      <c r="Q23" s="81"/>
      <c r="R23" s="81"/>
      <c r="S23" s="81"/>
      <c r="T23" s="81"/>
    </row>
    <row r="24" spans="1:20" ht="15.75" thickBot="1">
      <c r="A24" s="530" t="s">
        <v>128</v>
      </c>
      <c r="B24" s="1348">
        <v>11523.32</v>
      </c>
      <c r="C24" s="1318">
        <v>609.58399999999995</v>
      </c>
      <c r="D24" s="819">
        <f t="shared" si="2"/>
        <v>5.2900032282363068</v>
      </c>
      <c r="E24" s="680">
        <v>13607.536</v>
      </c>
      <c r="F24" s="819">
        <f t="shared" si="3"/>
        <v>-15.316630431843064</v>
      </c>
      <c r="O24" s="81"/>
      <c r="P24" s="81"/>
      <c r="Q24" s="81"/>
      <c r="R24" s="81"/>
      <c r="S24" s="81"/>
      <c r="T24" s="81"/>
    </row>
    <row r="25" spans="1:20" ht="15.75" thickBot="1">
      <c r="A25" s="530" t="s">
        <v>129</v>
      </c>
      <c r="B25" s="1348">
        <v>6550.6139999999996</v>
      </c>
      <c r="C25" s="1318">
        <v>309.56400000000002</v>
      </c>
      <c r="D25" s="818">
        <f t="shared" si="2"/>
        <v>4.7257249473102831</v>
      </c>
      <c r="E25" s="680">
        <v>5357.5159999999996</v>
      </c>
      <c r="F25" s="818">
        <f t="shared" si="3"/>
        <v>22.269611513992679</v>
      </c>
      <c r="O25" s="81"/>
      <c r="P25" s="81"/>
      <c r="Q25" s="81"/>
      <c r="R25" s="81"/>
      <c r="S25" s="81"/>
      <c r="T25" s="81"/>
    </row>
    <row r="26" spans="1:20" ht="15.75" thickBot="1">
      <c r="A26" s="530" t="s">
        <v>130</v>
      </c>
      <c r="B26" s="1348">
        <f>B24+B25</f>
        <v>18073.934000000001</v>
      </c>
      <c r="C26" s="680">
        <f>C24+C25</f>
        <v>919.14799999999991</v>
      </c>
      <c r="D26" s="820">
        <f t="shared" si="2"/>
        <v>5.0854894125429464</v>
      </c>
      <c r="E26" s="680">
        <f>E24+E25</f>
        <v>18965.052</v>
      </c>
      <c r="F26" s="820">
        <f t="shared" si="3"/>
        <v>-4.6987374461193072</v>
      </c>
      <c r="O26" s="81"/>
      <c r="P26" s="81"/>
      <c r="Q26" s="81"/>
      <c r="R26" s="81"/>
      <c r="S26" s="81"/>
      <c r="T26" s="81"/>
    </row>
    <row r="27" spans="1:20">
      <c r="A27" s="1047"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0"/>
      <c r="D30" s="1530"/>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0"/>
      <c r="C41" s="1530"/>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A45" sqref="A45"/>
    </sheetView>
  </sheetViews>
  <sheetFormatPr defaultRowHeight="12.75"/>
  <cols>
    <col min="1" max="1" width="21.7109375" style="1004" customWidth="1"/>
    <col min="2" max="2" width="11.140625" style="1004" customWidth="1"/>
    <col min="3" max="3" width="12.140625" style="1004" customWidth="1"/>
    <col min="4" max="4" width="8.85546875" style="1004" bestFit="1" customWidth="1"/>
    <col min="5" max="5" width="3" style="1004" customWidth="1"/>
    <col min="6" max="6" width="20.28515625" style="1004" customWidth="1"/>
    <col min="7" max="7" width="10.5703125" style="1004" customWidth="1"/>
    <col min="8" max="8" width="9.85546875" style="787" bestFit="1" customWidth="1"/>
    <col min="9" max="9" width="8.85546875" style="1004" bestFit="1" customWidth="1"/>
    <col min="10" max="10" width="2.85546875" style="1004" customWidth="1"/>
    <col min="11" max="11" width="19.85546875" style="1004" customWidth="1"/>
    <col min="12" max="12" width="12.140625" style="1004" customWidth="1"/>
    <col min="13" max="13" width="11.7109375" style="1004" customWidth="1"/>
    <col min="14" max="14" width="8.85546875" style="1004" bestFit="1" customWidth="1"/>
    <col min="15" max="15" width="4.42578125" style="1004" customWidth="1"/>
    <col min="16" max="16" width="19.85546875" style="1004" customWidth="1"/>
    <col min="17" max="17" width="12.42578125" style="1004" customWidth="1"/>
    <col min="18" max="18" width="15" style="1004" customWidth="1"/>
    <col min="19" max="19" width="8.85546875" style="1004" bestFit="1" customWidth="1"/>
    <col min="20" max="252" width="9.140625" style="1004"/>
    <col min="253" max="253" width="5" style="1004" customWidth="1"/>
    <col min="254" max="254" width="17.7109375" style="1004" customWidth="1"/>
    <col min="255" max="255" width="13.85546875" style="1004" customWidth="1"/>
    <col min="256" max="256" width="13.140625" style="1004" customWidth="1"/>
    <col min="257" max="257" width="12.28515625" style="1004" customWidth="1"/>
    <col min="258" max="258" width="3" style="1004" customWidth="1"/>
    <col min="259" max="259" width="20.28515625" style="1004" customWidth="1"/>
    <col min="260" max="260" width="12.5703125" style="1004" customWidth="1"/>
    <col min="261" max="261" width="11.7109375" style="1004" customWidth="1"/>
    <col min="262" max="262" width="9.140625" style="1004"/>
    <col min="263" max="263" width="2.85546875" style="1004" customWidth="1"/>
    <col min="264" max="264" width="18.5703125" style="1004" customWidth="1"/>
    <col min="265" max="265" width="14.42578125" style="1004" customWidth="1"/>
    <col min="266" max="266" width="13.7109375" style="1004" customWidth="1"/>
    <col min="267" max="267" width="10.140625" style="1004" customWidth="1"/>
    <col min="268" max="268" width="4.42578125" style="1004" customWidth="1"/>
    <col min="269" max="269" width="24" style="1004" customWidth="1"/>
    <col min="270" max="270" width="13.140625" style="1004" customWidth="1"/>
    <col min="271" max="271" width="13" style="1004" customWidth="1"/>
    <col min="272" max="272" width="10.42578125" style="1004" customWidth="1"/>
    <col min="273" max="508" width="9.140625" style="1004"/>
    <col min="509" max="509" width="5" style="1004" customWidth="1"/>
    <col min="510" max="510" width="17.7109375" style="1004" customWidth="1"/>
    <col min="511" max="511" width="13.85546875" style="1004" customWidth="1"/>
    <col min="512" max="512" width="13.140625" style="1004" customWidth="1"/>
    <col min="513" max="513" width="12.28515625" style="1004" customWidth="1"/>
    <col min="514" max="514" width="3" style="1004" customWidth="1"/>
    <col min="515" max="515" width="20.28515625" style="1004" customWidth="1"/>
    <col min="516" max="516" width="12.5703125" style="1004" customWidth="1"/>
    <col min="517" max="517" width="11.7109375" style="1004" customWidth="1"/>
    <col min="518" max="518" width="9.140625" style="1004"/>
    <col min="519" max="519" width="2.85546875" style="1004" customWidth="1"/>
    <col min="520" max="520" width="18.5703125" style="1004" customWidth="1"/>
    <col min="521" max="521" width="14.42578125" style="1004" customWidth="1"/>
    <col min="522" max="522" width="13.7109375" style="1004" customWidth="1"/>
    <col min="523" max="523" width="10.140625" style="1004" customWidth="1"/>
    <col min="524" max="524" width="4.42578125" style="1004" customWidth="1"/>
    <col min="525" max="525" width="24" style="1004" customWidth="1"/>
    <col min="526" max="526" width="13.140625" style="1004" customWidth="1"/>
    <col min="527" max="527" width="13" style="1004" customWidth="1"/>
    <col min="528" max="528" width="10.42578125" style="1004" customWidth="1"/>
    <col min="529" max="764" width="9.140625" style="1004"/>
    <col min="765" max="765" width="5" style="1004" customWidth="1"/>
    <col min="766" max="766" width="17.7109375" style="1004" customWidth="1"/>
    <col min="767" max="767" width="13.85546875" style="1004" customWidth="1"/>
    <col min="768" max="768" width="13.140625" style="1004" customWidth="1"/>
    <col min="769" max="769" width="12.28515625" style="1004" customWidth="1"/>
    <col min="770" max="770" width="3" style="1004" customWidth="1"/>
    <col min="771" max="771" width="20.28515625" style="1004" customWidth="1"/>
    <col min="772" max="772" width="12.5703125" style="1004" customWidth="1"/>
    <col min="773" max="773" width="11.7109375" style="1004" customWidth="1"/>
    <col min="774" max="774" width="9.140625" style="1004"/>
    <col min="775" max="775" width="2.85546875" style="1004" customWidth="1"/>
    <col min="776" max="776" width="18.5703125" style="1004" customWidth="1"/>
    <col min="777" max="777" width="14.42578125" style="1004" customWidth="1"/>
    <col min="778" max="778" width="13.7109375" style="1004" customWidth="1"/>
    <col min="779" max="779" width="10.140625" style="1004" customWidth="1"/>
    <col min="780" max="780" width="4.42578125" style="1004" customWidth="1"/>
    <col min="781" max="781" width="24" style="1004" customWidth="1"/>
    <col min="782" max="782" width="13.140625" style="1004" customWidth="1"/>
    <col min="783" max="783" width="13" style="1004" customWidth="1"/>
    <col min="784" max="784" width="10.42578125" style="1004" customWidth="1"/>
    <col min="785" max="1020" width="9.140625" style="1004"/>
    <col min="1021" max="1021" width="5" style="1004" customWidth="1"/>
    <col min="1022" max="1022" width="17.7109375" style="1004" customWidth="1"/>
    <col min="1023" max="1023" width="13.85546875" style="1004" customWidth="1"/>
    <col min="1024" max="1024" width="13.140625" style="1004" customWidth="1"/>
    <col min="1025" max="1025" width="12.28515625" style="1004" customWidth="1"/>
    <col min="1026" max="1026" width="3" style="1004" customWidth="1"/>
    <col min="1027" max="1027" width="20.28515625" style="1004" customWidth="1"/>
    <col min="1028" max="1028" width="12.5703125" style="1004" customWidth="1"/>
    <col min="1029" max="1029" width="11.7109375" style="1004" customWidth="1"/>
    <col min="1030" max="1030" width="9.140625" style="1004"/>
    <col min="1031" max="1031" width="2.85546875" style="1004" customWidth="1"/>
    <col min="1032" max="1032" width="18.5703125" style="1004" customWidth="1"/>
    <col min="1033" max="1033" width="14.42578125" style="1004" customWidth="1"/>
    <col min="1034" max="1034" width="13.7109375" style="1004" customWidth="1"/>
    <col min="1035" max="1035" width="10.140625" style="1004" customWidth="1"/>
    <col min="1036" max="1036" width="4.42578125" style="1004" customWidth="1"/>
    <col min="1037" max="1037" width="24" style="1004" customWidth="1"/>
    <col min="1038" max="1038" width="13.140625" style="1004" customWidth="1"/>
    <col min="1039" max="1039" width="13" style="1004" customWidth="1"/>
    <col min="1040" max="1040" width="10.42578125" style="1004" customWidth="1"/>
    <col min="1041" max="1276" width="9.140625" style="1004"/>
    <col min="1277" max="1277" width="5" style="1004" customWidth="1"/>
    <col min="1278" max="1278" width="17.7109375" style="1004" customWidth="1"/>
    <col min="1279" max="1279" width="13.85546875" style="1004" customWidth="1"/>
    <col min="1280" max="1280" width="13.140625" style="1004" customWidth="1"/>
    <col min="1281" max="1281" width="12.28515625" style="1004" customWidth="1"/>
    <col min="1282" max="1282" width="3" style="1004" customWidth="1"/>
    <col min="1283" max="1283" width="20.28515625" style="1004" customWidth="1"/>
    <col min="1284" max="1284" width="12.5703125" style="1004" customWidth="1"/>
    <col min="1285" max="1285" width="11.7109375" style="1004" customWidth="1"/>
    <col min="1286" max="1286" width="9.140625" style="1004"/>
    <col min="1287" max="1287" width="2.85546875" style="1004" customWidth="1"/>
    <col min="1288" max="1288" width="18.5703125" style="1004" customWidth="1"/>
    <col min="1289" max="1289" width="14.42578125" style="1004" customWidth="1"/>
    <col min="1290" max="1290" width="13.7109375" style="1004" customWidth="1"/>
    <col min="1291" max="1291" width="10.140625" style="1004" customWidth="1"/>
    <col min="1292" max="1292" width="4.42578125" style="1004" customWidth="1"/>
    <col min="1293" max="1293" width="24" style="1004" customWidth="1"/>
    <col min="1294" max="1294" width="13.140625" style="1004" customWidth="1"/>
    <col min="1295" max="1295" width="13" style="1004" customWidth="1"/>
    <col min="1296" max="1296" width="10.42578125" style="1004" customWidth="1"/>
    <col min="1297" max="1532" width="9.140625" style="1004"/>
    <col min="1533" max="1533" width="5" style="1004" customWidth="1"/>
    <col min="1534" max="1534" width="17.7109375" style="1004" customWidth="1"/>
    <col min="1535" max="1535" width="13.85546875" style="1004" customWidth="1"/>
    <col min="1536" max="1536" width="13.140625" style="1004" customWidth="1"/>
    <col min="1537" max="1537" width="12.28515625" style="1004" customWidth="1"/>
    <col min="1538" max="1538" width="3" style="1004" customWidth="1"/>
    <col min="1539" max="1539" width="20.28515625" style="1004" customWidth="1"/>
    <col min="1540" max="1540" width="12.5703125" style="1004" customWidth="1"/>
    <col min="1541" max="1541" width="11.7109375" style="1004" customWidth="1"/>
    <col min="1542" max="1542" width="9.140625" style="1004"/>
    <col min="1543" max="1543" width="2.85546875" style="1004" customWidth="1"/>
    <col min="1544" max="1544" width="18.5703125" style="1004" customWidth="1"/>
    <col min="1545" max="1545" width="14.42578125" style="1004" customWidth="1"/>
    <col min="1546" max="1546" width="13.7109375" style="1004" customWidth="1"/>
    <col min="1547" max="1547" width="10.140625" style="1004" customWidth="1"/>
    <col min="1548" max="1548" width="4.42578125" style="1004" customWidth="1"/>
    <col min="1549" max="1549" width="24" style="1004" customWidth="1"/>
    <col min="1550" max="1550" width="13.140625" style="1004" customWidth="1"/>
    <col min="1551" max="1551" width="13" style="1004" customWidth="1"/>
    <col min="1552" max="1552" width="10.42578125" style="1004" customWidth="1"/>
    <col min="1553" max="1788" width="9.140625" style="1004"/>
    <col min="1789" max="1789" width="5" style="1004" customWidth="1"/>
    <col min="1790" max="1790" width="17.7109375" style="1004" customWidth="1"/>
    <col min="1791" max="1791" width="13.85546875" style="1004" customWidth="1"/>
    <col min="1792" max="1792" width="13.140625" style="1004" customWidth="1"/>
    <col min="1793" max="1793" width="12.28515625" style="1004" customWidth="1"/>
    <col min="1794" max="1794" width="3" style="1004" customWidth="1"/>
    <col min="1795" max="1795" width="20.28515625" style="1004" customWidth="1"/>
    <col min="1796" max="1796" width="12.5703125" style="1004" customWidth="1"/>
    <col min="1797" max="1797" width="11.7109375" style="1004" customWidth="1"/>
    <col min="1798" max="1798" width="9.140625" style="1004"/>
    <col min="1799" max="1799" width="2.85546875" style="1004" customWidth="1"/>
    <col min="1800" max="1800" width="18.5703125" style="1004" customWidth="1"/>
    <col min="1801" max="1801" width="14.42578125" style="1004" customWidth="1"/>
    <col min="1802" max="1802" width="13.7109375" style="1004" customWidth="1"/>
    <col min="1803" max="1803" width="10.140625" style="1004" customWidth="1"/>
    <col min="1804" max="1804" width="4.42578125" style="1004" customWidth="1"/>
    <col min="1805" max="1805" width="24" style="1004" customWidth="1"/>
    <col min="1806" max="1806" width="13.140625" style="1004" customWidth="1"/>
    <col min="1807" max="1807" width="13" style="1004" customWidth="1"/>
    <col min="1808" max="1808" width="10.42578125" style="1004" customWidth="1"/>
    <col min="1809" max="2044" width="9.140625" style="1004"/>
    <col min="2045" max="2045" width="5" style="1004" customWidth="1"/>
    <col min="2046" max="2046" width="17.7109375" style="1004" customWidth="1"/>
    <col min="2047" max="2047" width="13.85546875" style="1004" customWidth="1"/>
    <col min="2048" max="2048" width="13.140625" style="1004" customWidth="1"/>
    <col min="2049" max="2049" width="12.28515625" style="1004" customWidth="1"/>
    <col min="2050" max="2050" width="3" style="1004" customWidth="1"/>
    <col min="2051" max="2051" width="20.28515625" style="1004" customWidth="1"/>
    <col min="2052" max="2052" width="12.5703125" style="1004" customWidth="1"/>
    <col min="2053" max="2053" width="11.7109375" style="1004" customWidth="1"/>
    <col min="2054" max="2054" width="9.140625" style="1004"/>
    <col min="2055" max="2055" width="2.85546875" style="1004" customWidth="1"/>
    <col min="2056" max="2056" width="18.5703125" style="1004" customWidth="1"/>
    <col min="2057" max="2057" width="14.42578125" style="1004" customWidth="1"/>
    <col min="2058" max="2058" width="13.7109375" style="1004" customWidth="1"/>
    <col min="2059" max="2059" width="10.140625" style="1004" customWidth="1"/>
    <col min="2060" max="2060" width="4.42578125" style="1004" customWidth="1"/>
    <col min="2061" max="2061" width="24" style="1004" customWidth="1"/>
    <col min="2062" max="2062" width="13.140625" style="1004" customWidth="1"/>
    <col min="2063" max="2063" width="13" style="1004" customWidth="1"/>
    <col min="2064" max="2064" width="10.42578125" style="1004" customWidth="1"/>
    <col min="2065" max="2300" width="9.140625" style="1004"/>
    <col min="2301" max="2301" width="5" style="1004" customWidth="1"/>
    <col min="2302" max="2302" width="17.7109375" style="1004" customWidth="1"/>
    <col min="2303" max="2303" width="13.85546875" style="1004" customWidth="1"/>
    <col min="2304" max="2304" width="13.140625" style="1004" customWidth="1"/>
    <col min="2305" max="2305" width="12.28515625" style="1004" customWidth="1"/>
    <col min="2306" max="2306" width="3" style="1004" customWidth="1"/>
    <col min="2307" max="2307" width="20.28515625" style="1004" customWidth="1"/>
    <col min="2308" max="2308" width="12.5703125" style="1004" customWidth="1"/>
    <col min="2309" max="2309" width="11.7109375" style="1004" customWidth="1"/>
    <col min="2310" max="2310" width="9.140625" style="1004"/>
    <col min="2311" max="2311" width="2.85546875" style="1004" customWidth="1"/>
    <col min="2312" max="2312" width="18.5703125" style="1004" customWidth="1"/>
    <col min="2313" max="2313" width="14.42578125" style="1004" customWidth="1"/>
    <col min="2314" max="2314" width="13.7109375" style="1004" customWidth="1"/>
    <col min="2315" max="2315" width="10.140625" style="1004" customWidth="1"/>
    <col min="2316" max="2316" width="4.42578125" style="1004" customWidth="1"/>
    <col min="2317" max="2317" width="24" style="1004" customWidth="1"/>
    <col min="2318" max="2318" width="13.140625" style="1004" customWidth="1"/>
    <col min="2319" max="2319" width="13" style="1004" customWidth="1"/>
    <col min="2320" max="2320" width="10.42578125" style="1004" customWidth="1"/>
    <col min="2321" max="2556" width="9.140625" style="1004"/>
    <col min="2557" max="2557" width="5" style="1004" customWidth="1"/>
    <col min="2558" max="2558" width="17.7109375" style="1004" customWidth="1"/>
    <col min="2559" max="2559" width="13.85546875" style="1004" customWidth="1"/>
    <col min="2560" max="2560" width="13.140625" style="1004" customWidth="1"/>
    <col min="2561" max="2561" width="12.28515625" style="1004" customWidth="1"/>
    <col min="2562" max="2562" width="3" style="1004" customWidth="1"/>
    <col min="2563" max="2563" width="20.28515625" style="1004" customWidth="1"/>
    <col min="2564" max="2564" width="12.5703125" style="1004" customWidth="1"/>
    <col min="2565" max="2565" width="11.7109375" style="1004" customWidth="1"/>
    <col min="2566" max="2566" width="9.140625" style="1004"/>
    <col min="2567" max="2567" width="2.85546875" style="1004" customWidth="1"/>
    <col min="2568" max="2568" width="18.5703125" style="1004" customWidth="1"/>
    <col min="2569" max="2569" width="14.42578125" style="1004" customWidth="1"/>
    <col min="2570" max="2570" width="13.7109375" style="1004" customWidth="1"/>
    <col min="2571" max="2571" width="10.140625" style="1004" customWidth="1"/>
    <col min="2572" max="2572" width="4.42578125" style="1004" customWidth="1"/>
    <col min="2573" max="2573" width="24" style="1004" customWidth="1"/>
    <col min="2574" max="2574" width="13.140625" style="1004" customWidth="1"/>
    <col min="2575" max="2575" width="13" style="1004" customWidth="1"/>
    <col min="2576" max="2576" width="10.42578125" style="1004" customWidth="1"/>
    <col min="2577" max="2812" width="9.140625" style="1004"/>
    <col min="2813" max="2813" width="5" style="1004" customWidth="1"/>
    <col min="2814" max="2814" width="17.7109375" style="1004" customWidth="1"/>
    <col min="2815" max="2815" width="13.85546875" style="1004" customWidth="1"/>
    <col min="2816" max="2816" width="13.140625" style="1004" customWidth="1"/>
    <col min="2817" max="2817" width="12.28515625" style="1004" customWidth="1"/>
    <col min="2818" max="2818" width="3" style="1004" customWidth="1"/>
    <col min="2819" max="2819" width="20.28515625" style="1004" customWidth="1"/>
    <col min="2820" max="2820" width="12.5703125" style="1004" customWidth="1"/>
    <col min="2821" max="2821" width="11.7109375" style="1004" customWidth="1"/>
    <col min="2822" max="2822" width="9.140625" style="1004"/>
    <col min="2823" max="2823" width="2.85546875" style="1004" customWidth="1"/>
    <col min="2824" max="2824" width="18.5703125" style="1004" customWidth="1"/>
    <col min="2825" max="2825" width="14.42578125" style="1004" customWidth="1"/>
    <col min="2826" max="2826" width="13.7109375" style="1004" customWidth="1"/>
    <col min="2827" max="2827" width="10.140625" style="1004" customWidth="1"/>
    <col min="2828" max="2828" width="4.42578125" style="1004" customWidth="1"/>
    <col min="2829" max="2829" width="24" style="1004" customWidth="1"/>
    <col min="2830" max="2830" width="13.140625" style="1004" customWidth="1"/>
    <col min="2831" max="2831" width="13" style="1004" customWidth="1"/>
    <col min="2832" max="2832" width="10.42578125" style="1004" customWidth="1"/>
    <col min="2833" max="3068" width="9.140625" style="1004"/>
    <col min="3069" max="3069" width="5" style="1004" customWidth="1"/>
    <col min="3070" max="3070" width="17.7109375" style="1004" customWidth="1"/>
    <col min="3071" max="3071" width="13.85546875" style="1004" customWidth="1"/>
    <col min="3072" max="3072" width="13.140625" style="1004" customWidth="1"/>
    <col min="3073" max="3073" width="12.28515625" style="1004" customWidth="1"/>
    <col min="3074" max="3074" width="3" style="1004" customWidth="1"/>
    <col min="3075" max="3075" width="20.28515625" style="1004" customWidth="1"/>
    <col min="3076" max="3076" width="12.5703125" style="1004" customWidth="1"/>
    <col min="3077" max="3077" width="11.7109375" style="1004" customWidth="1"/>
    <col min="3078" max="3078" width="9.140625" style="1004"/>
    <col min="3079" max="3079" width="2.85546875" style="1004" customWidth="1"/>
    <col min="3080" max="3080" width="18.5703125" style="1004" customWidth="1"/>
    <col min="3081" max="3081" width="14.42578125" style="1004" customWidth="1"/>
    <col min="3082" max="3082" width="13.7109375" style="1004" customWidth="1"/>
    <col min="3083" max="3083" width="10.140625" style="1004" customWidth="1"/>
    <col min="3084" max="3084" width="4.42578125" style="1004" customWidth="1"/>
    <col min="3085" max="3085" width="24" style="1004" customWidth="1"/>
    <col min="3086" max="3086" width="13.140625" style="1004" customWidth="1"/>
    <col min="3087" max="3087" width="13" style="1004" customWidth="1"/>
    <col min="3088" max="3088" width="10.42578125" style="1004" customWidth="1"/>
    <col min="3089" max="3324" width="9.140625" style="1004"/>
    <col min="3325" max="3325" width="5" style="1004" customWidth="1"/>
    <col min="3326" max="3326" width="17.7109375" style="1004" customWidth="1"/>
    <col min="3327" max="3327" width="13.85546875" style="1004" customWidth="1"/>
    <col min="3328" max="3328" width="13.140625" style="1004" customWidth="1"/>
    <col min="3329" max="3329" width="12.28515625" style="1004" customWidth="1"/>
    <col min="3330" max="3330" width="3" style="1004" customWidth="1"/>
    <col min="3331" max="3331" width="20.28515625" style="1004" customWidth="1"/>
    <col min="3332" max="3332" width="12.5703125" style="1004" customWidth="1"/>
    <col min="3333" max="3333" width="11.7109375" style="1004" customWidth="1"/>
    <col min="3334" max="3334" width="9.140625" style="1004"/>
    <col min="3335" max="3335" width="2.85546875" style="1004" customWidth="1"/>
    <col min="3336" max="3336" width="18.5703125" style="1004" customWidth="1"/>
    <col min="3337" max="3337" width="14.42578125" style="1004" customWidth="1"/>
    <col min="3338" max="3338" width="13.7109375" style="1004" customWidth="1"/>
    <col min="3339" max="3339" width="10.140625" style="1004" customWidth="1"/>
    <col min="3340" max="3340" width="4.42578125" style="1004" customWidth="1"/>
    <col min="3341" max="3341" width="24" style="1004" customWidth="1"/>
    <col min="3342" max="3342" width="13.140625" style="1004" customWidth="1"/>
    <col min="3343" max="3343" width="13" style="1004" customWidth="1"/>
    <col min="3344" max="3344" width="10.42578125" style="1004" customWidth="1"/>
    <col min="3345" max="3580" width="9.140625" style="1004"/>
    <col min="3581" max="3581" width="5" style="1004" customWidth="1"/>
    <col min="3582" max="3582" width="17.7109375" style="1004" customWidth="1"/>
    <col min="3583" max="3583" width="13.85546875" style="1004" customWidth="1"/>
    <col min="3584" max="3584" width="13.140625" style="1004" customWidth="1"/>
    <col min="3585" max="3585" width="12.28515625" style="1004" customWidth="1"/>
    <col min="3586" max="3586" width="3" style="1004" customWidth="1"/>
    <col min="3587" max="3587" width="20.28515625" style="1004" customWidth="1"/>
    <col min="3588" max="3588" width="12.5703125" style="1004" customWidth="1"/>
    <col min="3589" max="3589" width="11.7109375" style="1004" customWidth="1"/>
    <col min="3590" max="3590" width="9.140625" style="1004"/>
    <col min="3591" max="3591" width="2.85546875" style="1004" customWidth="1"/>
    <col min="3592" max="3592" width="18.5703125" style="1004" customWidth="1"/>
    <col min="3593" max="3593" width="14.42578125" style="1004" customWidth="1"/>
    <col min="3594" max="3594" width="13.7109375" style="1004" customWidth="1"/>
    <col min="3595" max="3595" width="10.140625" style="1004" customWidth="1"/>
    <col min="3596" max="3596" width="4.42578125" style="1004" customWidth="1"/>
    <col min="3597" max="3597" width="24" style="1004" customWidth="1"/>
    <col min="3598" max="3598" width="13.140625" style="1004" customWidth="1"/>
    <col min="3599" max="3599" width="13" style="1004" customWidth="1"/>
    <col min="3600" max="3600" width="10.42578125" style="1004" customWidth="1"/>
    <col min="3601" max="3836" width="9.140625" style="1004"/>
    <col min="3837" max="3837" width="5" style="1004" customWidth="1"/>
    <col min="3838" max="3838" width="17.7109375" style="1004" customWidth="1"/>
    <col min="3839" max="3839" width="13.85546875" style="1004" customWidth="1"/>
    <col min="3840" max="3840" width="13.140625" style="1004" customWidth="1"/>
    <col min="3841" max="3841" width="12.28515625" style="1004" customWidth="1"/>
    <col min="3842" max="3842" width="3" style="1004" customWidth="1"/>
    <col min="3843" max="3843" width="20.28515625" style="1004" customWidth="1"/>
    <col min="3844" max="3844" width="12.5703125" style="1004" customWidth="1"/>
    <col min="3845" max="3845" width="11.7109375" style="1004" customWidth="1"/>
    <col min="3846" max="3846" width="9.140625" style="1004"/>
    <col min="3847" max="3847" width="2.85546875" style="1004" customWidth="1"/>
    <col min="3848" max="3848" width="18.5703125" style="1004" customWidth="1"/>
    <col min="3849" max="3849" width="14.42578125" style="1004" customWidth="1"/>
    <col min="3850" max="3850" width="13.7109375" style="1004" customWidth="1"/>
    <col min="3851" max="3851" width="10.140625" style="1004" customWidth="1"/>
    <col min="3852" max="3852" width="4.42578125" style="1004" customWidth="1"/>
    <col min="3853" max="3853" width="24" style="1004" customWidth="1"/>
    <col min="3854" max="3854" width="13.140625" style="1004" customWidth="1"/>
    <col min="3855" max="3855" width="13" style="1004" customWidth="1"/>
    <col min="3856" max="3856" width="10.42578125" style="1004" customWidth="1"/>
    <col min="3857" max="4092" width="9.140625" style="1004"/>
    <col min="4093" max="4093" width="5" style="1004" customWidth="1"/>
    <col min="4094" max="4094" width="17.7109375" style="1004" customWidth="1"/>
    <col min="4095" max="4095" width="13.85546875" style="1004" customWidth="1"/>
    <col min="4096" max="4096" width="13.140625" style="1004" customWidth="1"/>
    <col min="4097" max="4097" width="12.28515625" style="1004" customWidth="1"/>
    <col min="4098" max="4098" width="3" style="1004" customWidth="1"/>
    <col min="4099" max="4099" width="20.28515625" style="1004" customWidth="1"/>
    <col min="4100" max="4100" width="12.5703125" style="1004" customWidth="1"/>
    <col min="4101" max="4101" width="11.7109375" style="1004" customWidth="1"/>
    <col min="4102" max="4102" width="9.140625" style="1004"/>
    <col min="4103" max="4103" width="2.85546875" style="1004" customWidth="1"/>
    <col min="4104" max="4104" width="18.5703125" style="1004" customWidth="1"/>
    <col min="4105" max="4105" width="14.42578125" style="1004" customWidth="1"/>
    <col min="4106" max="4106" width="13.7109375" style="1004" customWidth="1"/>
    <col min="4107" max="4107" width="10.140625" style="1004" customWidth="1"/>
    <col min="4108" max="4108" width="4.42578125" style="1004" customWidth="1"/>
    <col min="4109" max="4109" width="24" style="1004" customWidth="1"/>
    <col min="4110" max="4110" width="13.140625" style="1004" customWidth="1"/>
    <col min="4111" max="4111" width="13" style="1004" customWidth="1"/>
    <col min="4112" max="4112" width="10.42578125" style="1004" customWidth="1"/>
    <col min="4113" max="4348" width="9.140625" style="1004"/>
    <col min="4349" max="4349" width="5" style="1004" customWidth="1"/>
    <col min="4350" max="4350" width="17.7109375" style="1004" customWidth="1"/>
    <col min="4351" max="4351" width="13.85546875" style="1004" customWidth="1"/>
    <col min="4352" max="4352" width="13.140625" style="1004" customWidth="1"/>
    <col min="4353" max="4353" width="12.28515625" style="1004" customWidth="1"/>
    <col min="4354" max="4354" width="3" style="1004" customWidth="1"/>
    <col min="4355" max="4355" width="20.28515625" style="1004" customWidth="1"/>
    <col min="4356" max="4356" width="12.5703125" style="1004" customWidth="1"/>
    <col min="4357" max="4357" width="11.7109375" style="1004" customWidth="1"/>
    <col min="4358" max="4358" width="9.140625" style="1004"/>
    <col min="4359" max="4359" width="2.85546875" style="1004" customWidth="1"/>
    <col min="4360" max="4360" width="18.5703125" style="1004" customWidth="1"/>
    <col min="4361" max="4361" width="14.42578125" style="1004" customWidth="1"/>
    <col min="4362" max="4362" width="13.7109375" style="1004" customWidth="1"/>
    <col min="4363" max="4363" width="10.140625" style="1004" customWidth="1"/>
    <col min="4364" max="4364" width="4.42578125" style="1004" customWidth="1"/>
    <col min="4365" max="4365" width="24" style="1004" customWidth="1"/>
    <col min="4366" max="4366" width="13.140625" style="1004" customWidth="1"/>
    <col min="4367" max="4367" width="13" style="1004" customWidth="1"/>
    <col min="4368" max="4368" width="10.42578125" style="1004" customWidth="1"/>
    <col min="4369" max="4604" width="9.140625" style="1004"/>
    <col min="4605" max="4605" width="5" style="1004" customWidth="1"/>
    <col min="4606" max="4606" width="17.7109375" style="1004" customWidth="1"/>
    <col min="4607" max="4607" width="13.85546875" style="1004" customWidth="1"/>
    <col min="4608" max="4608" width="13.140625" style="1004" customWidth="1"/>
    <col min="4609" max="4609" width="12.28515625" style="1004" customWidth="1"/>
    <col min="4610" max="4610" width="3" style="1004" customWidth="1"/>
    <col min="4611" max="4611" width="20.28515625" style="1004" customWidth="1"/>
    <col min="4612" max="4612" width="12.5703125" style="1004" customWidth="1"/>
    <col min="4613" max="4613" width="11.7109375" style="1004" customWidth="1"/>
    <col min="4614" max="4614" width="9.140625" style="1004"/>
    <col min="4615" max="4615" width="2.85546875" style="1004" customWidth="1"/>
    <col min="4616" max="4616" width="18.5703125" style="1004" customWidth="1"/>
    <col min="4617" max="4617" width="14.42578125" style="1004" customWidth="1"/>
    <col min="4618" max="4618" width="13.7109375" style="1004" customWidth="1"/>
    <col min="4619" max="4619" width="10.140625" style="1004" customWidth="1"/>
    <col min="4620" max="4620" width="4.42578125" style="1004" customWidth="1"/>
    <col min="4621" max="4621" width="24" style="1004" customWidth="1"/>
    <col min="4622" max="4622" width="13.140625" style="1004" customWidth="1"/>
    <col min="4623" max="4623" width="13" style="1004" customWidth="1"/>
    <col min="4624" max="4624" width="10.42578125" style="1004" customWidth="1"/>
    <col min="4625" max="4860" width="9.140625" style="1004"/>
    <col min="4861" max="4861" width="5" style="1004" customWidth="1"/>
    <col min="4862" max="4862" width="17.7109375" style="1004" customWidth="1"/>
    <col min="4863" max="4863" width="13.85546875" style="1004" customWidth="1"/>
    <col min="4864" max="4864" width="13.140625" style="1004" customWidth="1"/>
    <col min="4865" max="4865" width="12.28515625" style="1004" customWidth="1"/>
    <col min="4866" max="4866" width="3" style="1004" customWidth="1"/>
    <col min="4867" max="4867" width="20.28515625" style="1004" customWidth="1"/>
    <col min="4868" max="4868" width="12.5703125" style="1004" customWidth="1"/>
    <col min="4869" max="4869" width="11.7109375" style="1004" customWidth="1"/>
    <col min="4870" max="4870" width="9.140625" style="1004"/>
    <col min="4871" max="4871" width="2.85546875" style="1004" customWidth="1"/>
    <col min="4872" max="4872" width="18.5703125" style="1004" customWidth="1"/>
    <col min="4873" max="4873" width="14.42578125" style="1004" customWidth="1"/>
    <col min="4874" max="4874" width="13.7109375" style="1004" customWidth="1"/>
    <col min="4875" max="4875" width="10.140625" style="1004" customWidth="1"/>
    <col min="4876" max="4876" width="4.42578125" style="1004" customWidth="1"/>
    <col min="4877" max="4877" width="24" style="1004" customWidth="1"/>
    <col min="4878" max="4878" width="13.140625" style="1004" customWidth="1"/>
    <col min="4879" max="4879" width="13" style="1004" customWidth="1"/>
    <col min="4880" max="4880" width="10.42578125" style="1004" customWidth="1"/>
    <col min="4881" max="5116" width="9.140625" style="1004"/>
    <col min="5117" max="5117" width="5" style="1004" customWidth="1"/>
    <col min="5118" max="5118" width="17.7109375" style="1004" customWidth="1"/>
    <col min="5119" max="5119" width="13.85546875" style="1004" customWidth="1"/>
    <col min="5120" max="5120" width="13.140625" style="1004" customWidth="1"/>
    <col min="5121" max="5121" width="12.28515625" style="1004" customWidth="1"/>
    <col min="5122" max="5122" width="3" style="1004" customWidth="1"/>
    <col min="5123" max="5123" width="20.28515625" style="1004" customWidth="1"/>
    <col min="5124" max="5124" width="12.5703125" style="1004" customWidth="1"/>
    <col min="5125" max="5125" width="11.7109375" style="1004" customWidth="1"/>
    <col min="5126" max="5126" width="9.140625" style="1004"/>
    <col min="5127" max="5127" width="2.85546875" style="1004" customWidth="1"/>
    <col min="5128" max="5128" width="18.5703125" style="1004" customWidth="1"/>
    <col min="5129" max="5129" width="14.42578125" style="1004" customWidth="1"/>
    <col min="5130" max="5130" width="13.7109375" style="1004" customWidth="1"/>
    <col min="5131" max="5131" width="10.140625" style="1004" customWidth="1"/>
    <col min="5132" max="5132" width="4.42578125" style="1004" customWidth="1"/>
    <col min="5133" max="5133" width="24" style="1004" customWidth="1"/>
    <col min="5134" max="5134" width="13.140625" style="1004" customWidth="1"/>
    <col min="5135" max="5135" width="13" style="1004" customWidth="1"/>
    <col min="5136" max="5136" width="10.42578125" style="1004" customWidth="1"/>
    <col min="5137" max="5372" width="9.140625" style="1004"/>
    <col min="5373" max="5373" width="5" style="1004" customWidth="1"/>
    <col min="5374" max="5374" width="17.7109375" style="1004" customWidth="1"/>
    <col min="5375" max="5375" width="13.85546875" style="1004" customWidth="1"/>
    <col min="5376" max="5376" width="13.140625" style="1004" customWidth="1"/>
    <col min="5377" max="5377" width="12.28515625" style="1004" customWidth="1"/>
    <col min="5378" max="5378" width="3" style="1004" customWidth="1"/>
    <col min="5379" max="5379" width="20.28515625" style="1004" customWidth="1"/>
    <col min="5380" max="5380" width="12.5703125" style="1004" customWidth="1"/>
    <col min="5381" max="5381" width="11.7109375" style="1004" customWidth="1"/>
    <col min="5382" max="5382" width="9.140625" style="1004"/>
    <col min="5383" max="5383" width="2.85546875" style="1004" customWidth="1"/>
    <col min="5384" max="5384" width="18.5703125" style="1004" customWidth="1"/>
    <col min="5385" max="5385" width="14.42578125" style="1004" customWidth="1"/>
    <col min="5386" max="5386" width="13.7109375" style="1004" customWidth="1"/>
    <col min="5387" max="5387" width="10.140625" style="1004" customWidth="1"/>
    <col min="5388" max="5388" width="4.42578125" style="1004" customWidth="1"/>
    <col min="5389" max="5389" width="24" style="1004" customWidth="1"/>
    <col min="5390" max="5390" width="13.140625" style="1004" customWidth="1"/>
    <col min="5391" max="5391" width="13" style="1004" customWidth="1"/>
    <col min="5392" max="5392" width="10.42578125" style="1004" customWidth="1"/>
    <col min="5393" max="5628" width="9.140625" style="1004"/>
    <col min="5629" max="5629" width="5" style="1004" customWidth="1"/>
    <col min="5630" max="5630" width="17.7109375" style="1004" customWidth="1"/>
    <col min="5631" max="5631" width="13.85546875" style="1004" customWidth="1"/>
    <col min="5632" max="5632" width="13.140625" style="1004" customWidth="1"/>
    <col min="5633" max="5633" width="12.28515625" style="1004" customWidth="1"/>
    <col min="5634" max="5634" width="3" style="1004" customWidth="1"/>
    <col min="5635" max="5635" width="20.28515625" style="1004" customWidth="1"/>
    <col min="5636" max="5636" width="12.5703125" style="1004" customWidth="1"/>
    <col min="5637" max="5637" width="11.7109375" style="1004" customWidth="1"/>
    <col min="5638" max="5638" width="9.140625" style="1004"/>
    <col min="5639" max="5639" width="2.85546875" style="1004" customWidth="1"/>
    <col min="5640" max="5640" width="18.5703125" style="1004" customWidth="1"/>
    <col min="5641" max="5641" width="14.42578125" style="1004" customWidth="1"/>
    <col min="5642" max="5642" width="13.7109375" style="1004" customWidth="1"/>
    <col min="5643" max="5643" width="10.140625" style="1004" customWidth="1"/>
    <col min="5644" max="5644" width="4.42578125" style="1004" customWidth="1"/>
    <col min="5645" max="5645" width="24" style="1004" customWidth="1"/>
    <col min="5646" max="5646" width="13.140625" style="1004" customWidth="1"/>
    <col min="5647" max="5647" width="13" style="1004" customWidth="1"/>
    <col min="5648" max="5648" width="10.42578125" style="1004" customWidth="1"/>
    <col min="5649" max="5884" width="9.140625" style="1004"/>
    <col min="5885" max="5885" width="5" style="1004" customWidth="1"/>
    <col min="5886" max="5886" width="17.7109375" style="1004" customWidth="1"/>
    <col min="5887" max="5887" width="13.85546875" style="1004" customWidth="1"/>
    <col min="5888" max="5888" width="13.140625" style="1004" customWidth="1"/>
    <col min="5889" max="5889" width="12.28515625" style="1004" customWidth="1"/>
    <col min="5890" max="5890" width="3" style="1004" customWidth="1"/>
    <col min="5891" max="5891" width="20.28515625" style="1004" customWidth="1"/>
    <col min="5892" max="5892" width="12.5703125" style="1004" customWidth="1"/>
    <col min="5893" max="5893" width="11.7109375" style="1004" customWidth="1"/>
    <col min="5894" max="5894" width="9.140625" style="1004"/>
    <col min="5895" max="5895" width="2.85546875" style="1004" customWidth="1"/>
    <col min="5896" max="5896" width="18.5703125" style="1004" customWidth="1"/>
    <col min="5897" max="5897" width="14.42578125" style="1004" customWidth="1"/>
    <col min="5898" max="5898" width="13.7109375" style="1004" customWidth="1"/>
    <col min="5899" max="5899" width="10.140625" style="1004" customWidth="1"/>
    <col min="5900" max="5900" width="4.42578125" style="1004" customWidth="1"/>
    <col min="5901" max="5901" width="24" style="1004" customWidth="1"/>
    <col min="5902" max="5902" width="13.140625" style="1004" customWidth="1"/>
    <col min="5903" max="5903" width="13" style="1004" customWidth="1"/>
    <col min="5904" max="5904" width="10.42578125" style="1004" customWidth="1"/>
    <col min="5905" max="6140" width="9.140625" style="1004"/>
    <col min="6141" max="6141" width="5" style="1004" customWidth="1"/>
    <col min="6142" max="6142" width="17.7109375" style="1004" customWidth="1"/>
    <col min="6143" max="6143" width="13.85546875" style="1004" customWidth="1"/>
    <col min="6144" max="6144" width="13.140625" style="1004" customWidth="1"/>
    <col min="6145" max="6145" width="12.28515625" style="1004" customWidth="1"/>
    <col min="6146" max="6146" width="3" style="1004" customWidth="1"/>
    <col min="6147" max="6147" width="20.28515625" style="1004" customWidth="1"/>
    <col min="6148" max="6148" width="12.5703125" style="1004" customWidth="1"/>
    <col min="6149" max="6149" width="11.7109375" style="1004" customWidth="1"/>
    <col min="6150" max="6150" width="9.140625" style="1004"/>
    <col min="6151" max="6151" width="2.85546875" style="1004" customWidth="1"/>
    <col min="6152" max="6152" width="18.5703125" style="1004" customWidth="1"/>
    <col min="6153" max="6153" width="14.42578125" style="1004" customWidth="1"/>
    <col min="6154" max="6154" width="13.7109375" style="1004" customWidth="1"/>
    <col min="6155" max="6155" width="10.140625" style="1004" customWidth="1"/>
    <col min="6156" max="6156" width="4.42578125" style="1004" customWidth="1"/>
    <col min="6157" max="6157" width="24" style="1004" customWidth="1"/>
    <col min="6158" max="6158" width="13.140625" style="1004" customWidth="1"/>
    <col min="6159" max="6159" width="13" style="1004" customWidth="1"/>
    <col min="6160" max="6160" width="10.42578125" style="1004" customWidth="1"/>
    <col min="6161" max="6396" width="9.140625" style="1004"/>
    <col min="6397" max="6397" width="5" style="1004" customWidth="1"/>
    <col min="6398" max="6398" width="17.7109375" style="1004" customWidth="1"/>
    <col min="6399" max="6399" width="13.85546875" style="1004" customWidth="1"/>
    <col min="6400" max="6400" width="13.140625" style="1004" customWidth="1"/>
    <col min="6401" max="6401" width="12.28515625" style="1004" customWidth="1"/>
    <col min="6402" max="6402" width="3" style="1004" customWidth="1"/>
    <col min="6403" max="6403" width="20.28515625" style="1004" customWidth="1"/>
    <col min="6404" max="6404" width="12.5703125" style="1004" customWidth="1"/>
    <col min="6405" max="6405" width="11.7109375" style="1004" customWidth="1"/>
    <col min="6406" max="6406" width="9.140625" style="1004"/>
    <col min="6407" max="6407" width="2.85546875" style="1004" customWidth="1"/>
    <col min="6408" max="6408" width="18.5703125" style="1004" customWidth="1"/>
    <col min="6409" max="6409" width="14.42578125" style="1004" customWidth="1"/>
    <col min="6410" max="6410" width="13.7109375" style="1004" customWidth="1"/>
    <col min="6411" max="6411" width="10.140625" style="1004" customWidth="1"/>
    <col min="6412" max="6412" width="4.42578125" style="1004" customWidth="1"/>
    <col min="6413" max="6413" width="24" style="1004" customWidth="1"/>
    <col min="6414" max="6414" width="13.140625" style="1004" customWidth="1"/>
    <col min="6415" max="6415" width="13" style="1004" customWidth="1"/>
    <col min="6416" max="6416" width="10.42578125" style="1004" customWidth="1"/>
    <col min="6417" max="6652" width="9.140625" style="1004"/>
    <col min="6653" max="6653" width="5" style="1004" customWidth="1"/>
    <col min="6654" max="6654" width="17.7109375" style="1004" customWidth="1"/>
    <col min="6655" max="6655" width="13.85546875" style="1004" customWidth="1"/>
    <col min="6656" max="6656" width="13.140625" style="1004" customWidth="1"/>
    <col min="6657" max="6657" width="12.28515625" style="1004" customWidth="1"/>
    <col min="6658" max="6658" width="3" style="1004" customWidth="1"/>
    <col min="6659" max="6659" width="20.28515625" style="1004" customWidth="1"/>
    <col min="6660" max="6660" width="12.5703125" style="1004" customWidth="1"/>
    <col min="6661" max="6661" width="11.7109375" style="1004" customWidth="1"/>
    <col min="6662" max="6662" width="9.140625" style="1004"/>
    <col min="6663" max="6663" width="2.85546875" style="1004" customWidth="1"/>
    <col min="6664" max="6664" width="18.5703125" style="1004" customWidth="1"/>
    <col min="6665" max="6665" width="14.42578125" style="1004" customWidth="1"/>
    <col min="6666" max="6666" width="13.7109375" style="1004" customWidth="1"/>
    <col min="6667" max="6667" width="10.140625" style="1004" customWidth="1"/>
    <col min="6668" max="6668" width="4.42578125" style="1004" customWidth="1"/>
    <col min="6669" max="6669" width="24" style="1004" customWidth="1"/>
    <col min="6670" max="6670" width="13.140625" style="1004" customWidth="1"/>
    <col min="6671" max="6671" width="13" style="1004" customWidth="1"/>
    <col min="6672" max="6672" width="10.42578125" style="1004" customWidth="1"/>
    <col min="6673" max="6908" width="9.140625" style="1004"/>
    <col min="6909" max="6909" width="5" style="1004" customWidth="1"/>
    <col min="6910" max="6910" width="17.7109375" style="1004" customWidth="1"/>
    <col min="6911" max="6911" width="13.85546875" style="1004" customWidth="1"/>
    <col min="6912" max="6912" width="13.140625" style="1004" customWidth="1"/>
    <col min="6913" max="6913" width="12.28515625" style="1004" customWidth="1"/>
    <col min="6914" max="6914" width="3" style="1004" customWidth="1"/>
    <col min="6915" max="6915" width="20.28515625" style="1004" customWidth="1"/>
    <col min="6916" max="6916" width="12.5703125" style="1004" customWidth="1"/>
    <col min="6917" max="6917" width="11.7109375" style="1004" customWidth="1"/>
    <col min="6918" max="6918" width="9.140625" style="1004"/>
    <col min="6919" max="6919" width="2.85546875" style="1004" customWidth="1"/>
    <col min="6920" max="6920" width="18.5703125" style="1004" customWidth="1"/>
    <col min="6921" max="6921" width="14.42578125" style="1004" customWidth="1"/>
    <col min="6922" max="6922" width="13.7109375" style="1004" customWidth="1"/>
    <col min="6923" max="6923" width="10.140625" style="1004" customWidth="1"/>
    <col min="6924" max="6924" width="4.42578125" style="1004" customWidth="1"/>
    <col min="6925" max="6925" width="24" style="1004" customWidth="1"/>
    <col min="6926" max="6926" width="13.140625" style="1004" customWidth="1"/>
    <col min="6927" max="6927" width="13" style="1004" customWidth="1"/>
    <col min="6928" max="6928" width="10.42578125" style="1004" customWidth="1"/>
    <col min="6929" max="7164" width="9.140625" style="1004"/>
    <col min="7165" max="7165" width="5" style="1004" customWidth="1"/>
    <col min="7166" max="7166" width="17.7109375" style="1004" customWidth="1"/>
    <col min="7167" max="7167" width="13.85546875" style="1004" customWidth="1"/>
    <col min="7168" max="7168" width="13.140625" style="1004" customWidth="1"/>
    <col min="7169" max="7169" width="12.28515625" style="1004" customWidth="1"/>
    <col min="7170" max="7170" width="3" style="1004" customWidth="1"/>
    <col min="7171" max="7171" width="20.28515625" style="1004" customWidth="1"/>
    <col min="7172" max="7172" width="12.5703125" style="1004" customWidth="1"/>
    <col min="7173" max="7173" width="11.7109375" style="1004" customWidth="1"/>
    <col min="7174" max="7174" width="9.140625" style="1004"/>
    <col min="7175" max="7175" width="2.85546875" style="1004" customWidth="1"/>
    <col min="7176" max="7176" width="18.5703125" style="1004" customWidth="1"/>
    <col min="7177" max="7177" width="14.42578125" style="1004" customWidth="1"/>
    <col min="7178" max="7178" width="13.7109375" style="1004" customWidth="1"/>
    <col min="7179" max="7179" width="10.140625" style="1004" customWidth="1"/>
    <col min="7180" max="7180" width="4.42578125" style="1004" customWidth="1"/>
    <col min="7181" max="7181" width="24" style="1004" customWidth="1"/>
    <col min="7182" max="7182" width="13.140625" style="1004" customWidth="1"/>
    <col min="7183" max="7183" width="13" style="1004" customWidth="1"/>
    <col min="7184" max="7184" width="10.42578125" style="1004" customWidth="1"/>
    <col min="7185" max="7420" width="9.140625" style="1004"/>
    <col min="7421" max="7421" width="5" style="1004" customWidth="1"/>
    <col min="7422" max="7422" width="17.7109375" style="1004" customWidth="1"/>
    <col min="7423" max="7423" width="13.85546875" style="1004" customWidth="1"/>
    <col min="7424" max="7424" width="13.140625" style="1004" customWidth="1"/>
    <col min="7425" max="7425" width="12.28515625" style="1004" customWidth="1"/>
    <col min="7426" max="7426" width="3" style="1004" customWidth="1"/>
    <col min="7427" max="7427" width="20.28515625" style="1004" customWidth="1"/>
    <col min="7428" max="7428" width="12.5703125" style="1004" customWidth="1"/>
    <col min="7429" max="7429" width="11.7109375" style="1004" customWidth="1"/>
    <col min="7430" max="7430" width="9.140625" style="1004"/>
    <col min="7431" max="7431" width="2.85546875" style="1004" customWidth="1"/>
    <col min="7432" max="7432" width="18.5703125" style="1004" customWidth="1"/>
    <col min="7433" max="7433" width="14.42578125" style="1004" customWidth="1"/>
    <col min="7434" max="7434" width="13.7109375" style="1004" customWidth="1"/>
    <col min="7435" max="7435" width="10.140625" style="1004" customWidth="1"/>
    <col min="7436" max="7436" width="4.42578125" style="1004" customWidth="1"/>
    <col min="7437" max="7437" width="24" style="1004" customWidth="1"/>
    <col min="7438" max="7438" width="13.140625" style="1004" customWidth="1"/>
    <col min="7439" max="7439" width="13" style="1004" customWidth="1"/>
    <col min="7440" max="7440" width="10.42578125" style="1004" customWidth="1"/>
    <col min="7441" max="7676" width="9.140625" style="1004"/>
    <col min="7677" max="7677" width="5" style="1004" customWidth="1"/>
    <col min="7678" max="7678" width="17.7109375" style="1004" customWidth="1"/>
    <col min="7679" max="7679" width="13.85546875" style="1004" customWidth="1"/>
    <col min="7680" max="7680" width="13.140625" style="1004" customWidth="1"/>
    <col min="7681" max="7681" width="12.28515625" style="1004" customWidth="1"/>
    <col min="7682" max="7682" width="3" style="1004" customWidth="1"/>
    <col min="7683" max="7683" width="20.28515625" style="1004" customWidth="1"/>
    <col min="7684" max="7684" width="12.5703125" style="1004" customWidth="1"/>
    <col min="7685" max="7685" width="11.7109375" style="1004" customWidth="1"/>
    <col min="7686" max="7686" width="9.140625" style="1004"/>
    <col min="7687" max="7687" width="2.85546875" style="1004" customWidth="1"/>
    <col min="7688" max="7688" width="18.5703125" style="1004" customWidth="1"/>
    <col min="7689" max="7689" width="14.42578125" style="1004" customWidth="1"/>
    <col min="7690" max="7690" width="13.7109375" style="1004" customWidth="1"/>
    <col min="7691" max="7691" width="10.140625" style="1004" customWidth="1"/>
    <col min="7692" max="7692" width="4.42578125" style="1004" customWidth="1"/>
    <col min="7693" max="7693" width="24" style="1004" customWidth="1"/>
    <col min="7694" max="7694" width="13.140625" style="1004" customWidth="1"/>
    <col min="7695" max="7695" width="13" style="1004" customWidth="1"/>
    <col min="7696" max="7696" width="10.42578125" style="1004" customWidth="1"/>
    <col min="7697" max="7932" width="9.140625" style="1004"/>
    <col min="7933" max="7933" width="5" style="1004" customWidth="1"/>
    <col min="7934" max="7934" width="17.7109375" style="1004" customWidth="1"/>
    <col min="7935" max="7935" width="13.85546875" style="1004" customWidth="1"/>
    <col min="7936" max="7936" width="13.140625" style="1004" customWidth="1"/>
    <col min="7937" max="7937" width="12.28515625" style="1004" customWidth="1"/>
    <col min="7938" max="7938" width="3" style="1004" customWidth="1"/>
    <col min="7939" max="7939" width="20.28515625" style="1004" customWidth="1"/>
    <col min="7940" max="7940" width="12.5703125" style="1004" customWidth="1"/>
    <col min="7941" max="7941" width="11.7109375" style="1004" customWidth="1"/>
    <col min="7942" max="7942" width="9.140625" style="1004"/>
    <col min="7943" max="7943" width="2.85546875" style="1004" customWidth="1"/>
    <col min="7944" max="7944" width="18.5703125" style="1004" customWidth="1"/>
    <col min="7945" max="7945" width="14.42578125" style="1004" customWidth="1"/>
    <col min="7946" max="7946" width="13.7109375" style="1004" customWidth="1"/>
    <col min="7947" max="7947" width="10.140625" style="1004" customWidth="1"/>
    <col min="7948" max="7948" width="4.42578125" style="1004" customWidth="1"/>
    <col min="7949" max="7949" width="24" style="1004" customWidth="1"/>
    <col min="7950" max="7950" width="13.140625" style="1004" customWidth="1"/>
    <col min="7951" max="7951" width="13" style="1004" customWidth="1"/>
    <col min="7952" max="7952" width="10.42578125" style="1004" customWidth="1"/>
    <col min="7953" max="8188" width="9.140625" style="1004"/>
    <col min="8189" max="8189" width="5" style="1004" customWidth="1"/>
    <col min="8190" max="8190" width="17.7109375" style="1004" customWidth="1"/>
    <col min="8191" max="8191" width="13.85546875" style="1004" customWidth="1"/>
    <col min="8192" max="8192" width="13.140625" style="1004" customWidth="1"/>
    <col min="8193" max="8193" width="12.28515625" style="1004" customWidth="1"/>
    <col min="8194" max="8194" width="3" style="1004" customWidth="1"/>
    <col min="8195" max="8195" width="20.28515625" style="1004" customWidth="1"/>
    <col min="8196" max="8196" width="12.5703125" style="1004" customWidth="1"/>
    <col min="8197" max="8197" width="11.7109375" style="1004" customWidth="1"/>
    <col min="8198" max="8198" width="9.140625" style="1004"/>
    <col min="8199" max="8199" width="2.85546875" style="1004" customWidth="1"/>
    <col min="8200" max="8200" width="18.5703125" style="1004" customWidth="1"/>
    <col min="8201" max="8201" width="14.42578125" style="1004" customWidth="1"/>
    <col min="8202" max="8202" width="13.7109375" style="1004" customWidth="1"/>
    <col min="8203" max="8203" width="10.140625" style="1004" customWidth="1"/>
    <col min="8204" max="8204" width="4.42578125" style="1004" customWidth="1"/>
    <col min="8205" max="8205" width="24" style="1004" customWidth="1"/>
    <col min="8206" max="8206" width="13.140625" style="1004" customWidth="1"/>
    <col min="8207" max="8207" width="13" style="1004" customWidth="1"/>
    <col min="8208" max="8208" width="10.42578125" style="1004" customWidth="1"/>
    <col min="8209" max="8444" width="9.140625" style="1004"/>
    <col min="8445" max="8445" width="5" style="1004" customWidth="1"/>
    <col min="8446" max="8446" width="17.7109375" style="1004" customWidth="1"/>
    <col min="8447" max="8447" width="13.85546875" style="1004" customWidth="1"/>
    <col min="8448" max="8448" width="13.140625" style="1004" customWidth="1"/>
    <col min="8449" max="8449" width="12.28515625" style="1004" customWidth="1"/>
    <col min="8450" max="8450" width="3" style="1004" customWidth="1"/>
    <col min="8451" max="8451" width="20.28515625" style="1004" customWidth="1"/>
    <col min="8452" max="8452" width="12.5703125" style="1004" customWidth="1"/>
    <col min="8453" max="8453" width="11.7109375" style="1004" customWidth="1"/>
    <col min="8454" max="8454" width="9.140625" style="1004"/>
    <col min="8455" max="8455" width="2.85546875" style="1004" customWidth="1"/>
    <col min="8456" max="8456" width="18.5703125" style="1004" customWidth="1"/>
    <col min="8457" max="8457" width="14.42578125" style="1004" customWidth="1"/>
    <col min="8458" max="8458" width="13.7109375" style="1004" customWidth="1"/>
    <col min="8459" max="8459" width="10.140625" style="1004" customWidth="1"/>
    <col min="8460" max="8460" width="4.42578125" style="1004" customWidth="1"/>
    <col min="8461" max="8461" width="24" style="1004" customWidth="1"/>
    <col min="8462" max="8462" width="13.140625" style="1004" customWidth="1"/>
    <col min="8463" max="8463" width="13" style="1004" customWidth="1"/>
    <col min="8464" max="8464" width="10.42578125" style="1004" customWidth="1"/>
    <col min="8465" max="8700" width="9.140625" style="1004"/>
    <col min="8701" max="8701" width="5" style="1004" customWidth="1"/>
    <col min="8702" max="8702" width="17.7109375" style="1004" customWidth="1"/>
    <col min="8703" max="8703" width="13.85546875" style="1004" customWidth="1"/>
    <col min="8704" max="8704" width="13.140625" style="1004" customWidth="1"/>
    <col min="8705" max="8705" width="12.28515625" style="1004" customWidth="1"/>
    <col min="8706" max="8706" width="3" style="1004" customWidth="1"/>
    <col min="8707" max="8707" width="20.28515625" style="1004" customWidth="1"/>
    <col min="8708" max="8708" width="12.5703125" style="1004" customWidth="1"/>
    <col min="8709" max="8709" width="11.7109375" style="1004" customWidth="1"/>
    <col min="8710" max="8710" width="9.140625" style="1004"/>
    <col min="8711" max="8711" width="2.85546875" style="1004" customWidth="1"/>
    <col min="8712" max="8712" width="18.5703125" style="1004" customWidth="1"/>
    <col min="8713" max="8713" width="14.42578125" style="1004" customWidth="1"/>
    <col min="8714" max="8714" width="13.7109375" style="1004" customWidth="1"/>
    <col min="8715" max="8715" width="10.140625" style="1004" customWidth="1"/>
    <col min="8716" max="8716" width="4.42578125" style="1004" customWidth="1"/>
    <col min="8717" max="8717" width="24" style="1004" customWidth="1"/>
    <col min="8718" max="8718" width="13.140625" style="1004" customWidth="1"/>
    <col min="8719" max="8719" width="13" style="1004" customWidth="1"/>
    <col min="8720" max="8720" width="10.42578125" style="1004" customWidth="1"/>
    <col min="8721" max="8956" width="9.140625" style="1004"/>
    <col min="8957" max="8957" width="5" style="1004" customWidth="1"/>
    <col min="8958" max="8958" width="17.7109375" style="1004" customWidth="1"/>
    <col min="8959" max="8959" width="13.85546875" style="1004" customWidth="1"/>
    <col min="8960" max="8960" width="13.140625" style="1004" customWidth="1"/>
    <col min="8961" max="8961" width="12.28515625" style="1004" customWidth="1"/>
    <col min="8962" max="8962" width="3" style="1004" customWidth="1"/>
    <col min="8963" max="8963" width="20.28515625" style="1004" customWidth="1"/>
    <col min="8964" max="8964" width="12.5703125" style="1004" customWidth="1"/>
    <col min="8965" max="8965" width="11.7109375" style="1004" customWidth="1"/>
    <col min="8966" max="8966" width="9.140625" style="1004"/>
    <col min="8967" max="8967" width="2.85546875" style="1004" customWidth="1"/>
    <col min="8968" max="8968" width="18.5703125" style="1004" customWidth="1"/>
    <col min="8969" max="8969" width="14.42578125" style="1004" customWidth="1"/>
    <col min="8970" max="8970" width="13.7109375" style="1004" customWidth="1"/>
    <col min="8971" max="8971" width="10.140625" style="1004" customWidth="1"/>
    <col min="8972" max="8972" width="4.42578125" style="1004" customWidth="1"/>
    <col min="8973" max="8973" width="24" style="1004" customWidth="1"/>
    <col min="8974" max="8974" width="13.140625" style="1004" customWidth="1"/>
    <col min="8975" max="8975" width="13" style="1004" customWidth="1"/>
    <col min="8976" max="8976" width="10.42578125" style="1004" customWidth="1"/>
    <col min="8977" max="9212" width="9.140625" style="1004"/>
    <col min="9213" max="9213" width="5" style="1004" customWidth="1"/>
    <col min="9214" max="9214" width="17.7109375" style="1004" customWidth="1"/>
    <col min="9215" max="9215" width="13.85546875" style="1004" customWidth="1"/>
    <col min="9216" max="9216" width="13.140625" style="1004" customWidth="1"/>
    <col min="9217" max="9217" width="12.28515625" style="1004" customWidth="1"/>
    <col min="9218" max="9218" width="3" style="1004" customWidth="1"/>
    <col min="9219" max="9219" width="20.28515625" style="1004" customWidth="1"/>
    <col min="9220" max="9220" width="12.5703125" style="1004" customWidth="1"/>
    <col min="9221" max="9221" width="11.7109375" style="1004" customWidth="1"/>
    <col min="9222" max="9222" width="9.140625" style="1004"/>
    <col min="9223" max="9223" width="2.85546875" style="1004" customWidth="1"/>
    <col min="9224" max="9224" width="18.5703125" style="1004" customWidth="1"/>
    <col min="9225" max="9225" width="14.42578125" style="1004" customWidth="1"/>
    <col min="9226" max="9226" width="13.7109375" style="1004" customWidth="1"/>
    <col min="9227" max="9227" width="10.140625" style="1004" customWidth="1"/>
    <col min="9228" max="9228" width="4.42578125" style="1004" customWidth="1"/>
    <col min="9229" max="9229" width="24" style="1004" customWidth="1"/>
    <col min="9230" max="9230" width="13.140625" style="1004" customWidth="1"/>
    <col min="9231" max="9231" width="13" style="1004" customWidth="1"/>
    <col min="9232" max="9232" width="10.42578125" style="1004" customWidth="1"/>
    <col min="9233" max="9468" width="9.140625" style="1004"/>
    <col min="9469" max="9469" width="5" style="1004" customWidth="1"/>
    <col min="9470" max="9470" width="17.7109375" style="1004" customWidth="1"/>
    <col min="9471" max="9471" width="13.85546875" style="1004" customWidth="1"/>
    <col min="9472" max="9472" width="13.140625" style="1004" customWidth="1"/>
    <col min="9473" max="9473" width="12.28515625" style="1004" customWidth="1"/>
    <col min="9474" max="9474" width="3" style="1004" customWidth="1"/>
    <col min="9475" max="9475" width="20.28515625" style="1004" customWidth="1"/>
    <col min="9476" max="9476" width="12.5703125" style="1004" customWidth="1"/>
    <col min="9477" max="9477" width="11.7109375" style="1004" customWidth="1"/>
    <col min="9478" max="9478" width="9.140625" style="1004"/>
    <col min="9479" max="9479" width="2.85546875" style="1004" customWidth="1"/>
    <col min="9480" max="9480" width="18.5703125" style="1004" customWidth="1"/>
    <col min="9481" max="9481" width="14.42578125" style="1004" customWidth="1"/>
    <col min="9482" max="9482" width="13.7109375" style="1004" customWidth="1"/>
    <col min="9483" max="9483" width="10.140625" style="1004" customWidth="1"/>
    <col min="9484" max="9484" width="4.42578125" style="1004" customWidth="1"/>
    <col min="9485" max="9485" width="24" style="1004" customWidth="1"/>
    <col min="9486" max="9486" width="13.140625" style="1004" customWidth="1"/>
    <col min="9487" max="9487" width="13" style="1004" customWidth="1"/>
    <col min="9488" max="9488" width="10.42578125" style="1004" customWidth="1"/>
    <col min="9489" max="9724" width="9.140625" style="1004"/>
    <col min="9725" max="9725" width="5" style="1004" customWidth="1"/>
    <col min="9726" max="9726" width="17.7109375" style="1004" customWidth="1"/>
    <col min="9727" max="9727" width="13.85546875" style="1004" customWidth="1"/>
    <col min="9728" max="9728" width="13.140625" style="1004" customWidth="1"/>
    <col min="9729" max="9729" width="12.28515625" style="1004" customWidth="1"/>
    <col min="9730" max="9730" width="3" style="1004" customWidth="1"/>
    <col min="9731" max="9731" width="20.28515625" style="1004" customWidth="1"/>
    <col min="9732" max="9732" width="12.5703125" style="1004" customWidth="1"/>
    <col min="9733" max="9733" width="11.7109375" style="1004" customWidth="1"/>
    <col min="9734" max="9734" width="9.140625" style="1004"/>
    <col min="9735" max="9735" width="2.85546875" style="1004" customWidth="1"/>
    <col min="9736" max="9736" width="18.5703125" style="1004" customWidth="1"/>
    <col min="9737" max="9737" width="14.42578125" style="1004" customWidth="1"/>
    <col min="9738" max="9738" width="13.7109375" style="1004" customWidth="1"/>
    <col min="9739" max="9739" width="10.140625" style="1004" customWidth="1"/>
    <col min="9740" max="9740" width="4.42578125" style="1004" customWidth="1"/>
    <col min="9741" max="9741" width="24" style="1004" customWidth="1"/>
    <col min="9742" max="9742" width="13.140625" style="1004" customWidth="1"/>
    <col min="9743" max="9743" width="13" style="1004" customWidth="1"/>
    <col min="9744" max="9744" width="10.42578125" style="1004" customWidth="1"/>
    <col min="9745" max="9980" width="9.140625" style="1004"/>
    <col min="9981" max="9981" width="5" style="1004" customWidth="1"/>
    <col min="9982" max="9982" width="17.7109375" style="1004" customWidth="1"/>
    <col min="9983" max="9983" width="13.85546875" style="1004" customWidth="1"/>
    <col min="9984" max="9984" width="13.140625" style="1004" customWidth="1"/>
    <col min="9985" max="9985" width="12.28515625" style="1004" customWidth="1"/>
    <col min="9986" max="9986" width="3" style="1004" customWidth="1"/>
    <col min="9987" max="9987" width="20.28515625" style="1004" customWidth="1"/>
    <col min="9988" max="9988" width="12.5703125" style="1004" customWidth="1"/>
    <col min="9989" max="9989" width="11.7109375" style="1004" customWidth="1"/>
    <col min="9990" max="9990" width="9.140625" style="1004"/>
    <col min="9991" max="9991" width="2.85546875" style="1004" customWidth="1"/>
    <col min="9992" max="9992" width="18.5703125" style="1004" customWidth="1"/>
    <col min="9993" max="9993" width="14.42578125" style="1004" customWidth="1"/>
    <col min="9994" max="9994" width="13.7109375" style="1004" customWidth="1"/>
    <col min="9995" max="9995" width="10.140625" style="1004" customWidth="1"/>
    <col min="9996" max="9996" width="4.42578125" style="1004" customWidth="1"/>
    <col min="9997" max="9997" width="24" style="1004" customWidth="1"/>
    <col min="9998" max="9998" width="13.140625" style="1004" customWidth="1"/>
    <col min="9999" max="9999" width="13" style="1004" customWidth="1"/>
    <col min="10000" max="10000" width="10.42578125" style="1004" customWidth="1"/>
    <col min="10001" max="10236" width="9.140625" style="1004"/>
    <col min="10237" max="10237" width="5" style="1004" customWidth="1"/>
    <col min="10238" max="10238" width="17.7109375" style="1004" customWidth="1"/>
    <col min="10239" max="10239" width="13.85546875" style="1004" customWidth="1"/>
    <col min="10240" max="10240" width="13.140625" style="1004" customWidth="1"/>
    <col min="10241" max="10241" width="12.28515625" style="1004" customWidth="1"/>
    <col min="10242" max="10242" width="3" style="1004" customWidth="1"/>
    <col min="10243" max="10243" width="20.28515625" style="1004" customWidth="1"/>
    <col min="10244" max="10244" width="12.5703125" style="1004" customWidth="1"/>
    <col min="10245" max="10245" width="11.7109375" style="1004" customWidth="1"/>
    <col min="10246" max="10246" width="9.140625" style="1004"/>
    <col min="10247" max="10247" width="2.85546875" style="1004" customWidth="1"/>
    <col min="10248" max="10248" width="18.5703125" style="1004" customWidth="1"/>
    <col min="10249" max="10249" width="14.42578125" style="1004" customWidth="1"/>
    <col min="10250" max="10250" width="13.7109375" style="1004" customWidth="1"/>
    <col min="10251" max="10251" width="10.140625" style="1004" customWidth="1"/>
    <col min="10252" max="10252" width="4.42578125" style="1004" customWidth="1"/>
    <col min="10253" max="10253" width="24" style="1004" customWidth="1"/>
    <col min="10254" max="10254" width="13.140625" style="1004" customWidth="1"/>
    <col min="10255" max="10255" width="13" style="1004" customWidth="1"/>
    <col min="10256" max="10256" width="10.42578125" style="1004" customWidth="1"/>
    <col min="10257" max="10492" width="9.140625" style="1004"/>
    <col min="10493" max="10493" width="5" style="1004" customWidth="1"/>
    <col min="10494" max="10494" width="17.7109375" style="1004" customWidth="1"/>
    <col min="10495" max="10495" width="13.85546875" style="1004" customWidth="1"/>
    <col min="10496" max="10496" width="13.140625" style="1004" customWidth="1"/>
    <col min="10497" max="10497" width="12.28515625" style="1004" customWidth="1"/>
    <col min="10498" max="10498" width="3" style="1004" customWidth="1"/>
    <col min="10499" max="10499" width="20.28515625" style="1004" customWidth="1"/>
    <col min="10500" max="10500" width="12.5703125" style="1004" customWidth="1"/>
    <col min="10501" max="10501" width="11.7109375" style="1004" customWidth="1"/>
    <col min="10502" max="10502" width="9.140625" style="1004"/>
    <col min="10503" max="10503" width="2.85546875" style="1004" customWidth="1"/>
    <col min="10504" max="10504" width="18.5703125" style="1004" customWidth="1"/>
    <col min="10505" max="10505" width="14.42578125" style="1004" customWidth="1"/>
    <col min="10506" max="10506" width="13.7109375" style="1004" customWidth="1"/>
    <col min="10507" max="10507" width="10.140625" style="1004" customWidth="1"/>
    <col min="10508" max="10508" width="4.42578125" style="1004" customWidth="1"/>
    <col min="10509" max="10509" width="24" style="1004" customWidth="1"/>
    <col min="10510" max="10510" width="13.140625" style="1004" customWidth="1"/>
    <col min="10511" max="10511" width="13" style="1004" customWidth="1"/>
    <col min="10512" max="10512" width="10.42578125" style="1004" customWidth="1"/>
    <col min="10513" max="10748" width="9.140625" style="1004"/>
    <col min="10749" max="10749" width="5" style="1004" customWidth="1"/>
    <col min="10750" max="10750" width="17.7109375" style="1004" customWidth="1"/>
    <col min="10751" max="10751" width="13.85546875" style="1004" customWidth="1"/>
    <col min="10752" max="10752" width="13.140625" style="1004" customWidth="1"/>
    <col min="10753" max="10753" width="12.28515625" style="1004" customWidth="1"/>
    <col min="10754" max="10754" width="3" style="1004" customWidth="1"/>
    <col min="10755" max="10755" width="20.28515625" style="1004" customWidth="1"/>
    <col min="10756" max="10756" width="12.5703125" style="1004" customWidth="1"/>
    <col min="10757" max="10757" width="11.7109375" style="1004" customWidth="1"/>
    <col min="10758" max="10758" width="9.140625" style="1004"/>
    <col min="10759" max="10759" width="2.85546875" style="1004" customWidth="1"/>
    <col min="10760" max="10760" width="18.5703125" style="1004" customWidth="1"/>
    <col min="10761" max="10761" width="14.42578125" style="1004" customWidth="1"/>
    <col min="10762" max="10762" width="13.7109375" style="1004" customWidth="1"/>
    <col min="10763" max="10763" width="10.140625" style="1004" customWidth="1"/>
    <col min="10764" max="10764" width="4.42578125" style="1004" customWidth="1"/>
    <col min="10765" max="10765" width="24" style="1004" customWidth="1"/>
    <col min="10766" max="10766" width="13.140625" style="1004" customWidth="1"/>
    <col min="10767" max="10767" width="13" style="1004" customWidth="1"/>
    <col min="10768" max="10768" width="10.42578125" style="1004" customWidth="1"/>
    <col min="10769" max="11004" width="9.140625" style="1004"/>
    <col min="11005" max="11005" width="5" style="1004" customWidth="1"/>
    <col min="11006" max="11006" width="17.7109375" style="1004" customWidth="1"/>
    <col min="11007" max="11007" width="13.85546875" style="1004" customWidth="1"/>
    <col min="11008" max="11008" width="13.140625" style="1004" customWidth="1"/>
    <col min="11009" max="11009" width="12.28515625" style="1004" customWidth="1"/>
    <col min="11010" max="11010" width="3" style="1004" customWidth="1"/>
    <col min="11011" max="11011" width="20.28515625" style="1004" customWidth="1"/>
    <col min="11012" max="11012" width="12.5703125" style="1004" customWidth="1"/>
    <col min="11013" max="11013" width="11.7109375" style="1004" customWidth="1"/>
    <col min="11014" max="11014" width="9.140625" style="1004"/>
    <col min="11015" max="11015" width="2.85546875" style="1004" customWidth="1"/>
    <col min="11016" max="11016" width="18.5703125" style="1004" customWidth="1"/>
    <col min="11017" max="11017" width="14.42578125" style="1004" customWidth="1"/>
    <col min="11018" max="11018" width="13.7109375" style="1004" customWidth="1"/>
    <col min="11019" max="11019" width="10.140625" style="1004" customWidth="1"/>
    <col min="11020" max="11020" width="4.42578125" style="1004" customWidth="1"/>
    <col min="11021" max="11021" width="24" style="1004" customWidth="1"/>
    <col min="11022" max="11022" width="13.140625" style="1004" customWidth="1"/>
    <col min="11023" max="11023" width="13" style="1004" customWidth="1"/>
    <col min="11024" max="11024" width="10.42578125" style="1004" customWidth="1"/>
    <col min="11025" max="11260" width="9.140625" style="1004"/>
    <col min="11261" max="11261" width="5" style="1004" customWidth="1"/>
    <col min="11262" max="11262" width="17.7109375" style="1004" customWidth="1"/>
    <col min="11263" max="11263" width="13.85546875" style="1004" customWidth="1"/>
    <col min="11264" max="11264" width="13.140625" style="1004" customWidth="1"/>
    <col min="11265" max="11265" width="12.28515625" style="1004" customWidth="1"/>
    <col min="11266" max="11266" width="3" style="1004" customWidth="1"/>
    <col min="11267" max="11267" width="20.28515625" style="1004" customWidth="1"/>
    <col min="11268" max="11268" width="12.5703125" style="1004" customWidth="1"/>
    <col min="11269" max="11269" width="11.7109375" style="1004" customWidth="1"/>
    <col min="11270" max="11270" width="9.140625" style="1004"/>
    <col min="11271" max="11271" width="2.85546875" style="1004" customWidth="1"/>
    <col min="11272" max="11272" width="18.5703125" style="1004" customWidth="1"/>
    <col min="11273" max="11273" width="14.42578125" style="1004" customWidth="1"/>
    <col min="11274" max="11274" width="13.7109375" style="1004" customWidth="1"/>
    <col min="11275" max="11275" width="10.140625" style="1004" customWidth="1"/>
    <col min="11276" max="11276" width="4.42578125" style="1004" customWidth="1"/>
    <col min="11277" max="11277" width="24" style="1004" customWidth="1"/>
    <col min="11278" max="11278" width="13.140625" style="1004" customWidth="1"/>
    <col min="11279" max="11279" width="13" style="1004" customWidth="1"/>
    <col min="11280" max="11280" width="10.42578125" style="1004" customWidth="1"/>
    <col min="11281" max="11516" width="9.140625" style="1004"/>
    <col min="11517" max="11517" width="5" style="1004" customWidth="1"/>
    <col min="11518" max="11518" width="17.7109375" style="1004" customWidth="1"/>
    <col min="11519" max="11519" width="13.85546875" style="1004" customWidth="1"/>
    <col min="11520" max="11520" width="13.140625" style="1004" customWidth="1"/>
    <col min="11521" max="11521" width="12.28515625" style="1004" customWidth="1"/>
    <col min="11522" max="11522" width="3" style="1004" customWidth="1"/>
    <col min="11523" max="11523" width="20.28515625" style="1004" customWidth="1"/>
    <col min="11524" max="11524" width="12.5703125" style="1004" customWidth="1"/>
    <col min="11525" max="11525" width="11.7109375" style="1004" customWidth="1"/>
    <col min="11526" max="11526" width="9.140625" style="1004"/>
    <col min="11527" max="11527" width="2.85546875" style="1004" customWidth="1"/>
    <col min="11528" max="11528" width="18.5703125" style="1004" customWidth="1"/>
    <col min="11529" max="11529" width="14.42578125" style="1004" customWidth="1"/>
    <col min="11530" max="11530" width="13.7109375" style="1004" customWidth="1"/>
    <col min="11531" max="11531" width="10.140625" style="1004" customWidth="1"/>
    <col min="11532" max="11532" width="4.42578125" style="1004" customWidth="1"/>
    <col min="11533" max="11533" width="24" style="1004" customWidth="1"/>
    <col min="11534" max="11534" width="13.140625" style="1004" customWidth="1"/>
    <col min="11535" max="11535" width="13" style="1004" customWidth="1"/>
    <col min="11536" max="11536" width="10.42578125" style="1004" customWidth="1"/>
    <col min="11537" max="11772" width="9.140625" style="1004"/>
    <col min="11773" max="11773" width="5" style="1004" customWidth="1"/>
    <col min="11774" max="11774" width="17.7109375" style="1004" customWidth="1"/>
    <col min="11775" max="11775" width="13.85546875" style="1004" customWidth="1"/>
    <col min="11776" max="11776" width="13.140625" style="1004" customWidth="1"/>
    <col min="11777" max="11777" width="12.28515625" style="1004" customWidth="1"/>
    <col min="11778" max="11778" width="3" style="1004" customWidth="1"/>
    <col min="11779" max="11779" width="20.28515625" style="1004" customWidth="1"/>
    <col min="11780" max="11780" width="12.5703125" style="1004" customWidth="1"/>
    <col min="11781" max="11781" width="11.7109375" style="1004" customWidth="1"/>
    <col min="11782" max="11782" width="9.140625" style="1004"/>
    <col min="11783" max="11783" width="2.85546875" style="1004" customWidth="1"/>
    <col min="11784" max="11784" width="18.5703125" style="1004" customWidth="1"/>
    <col min="11785" max="11785" width="14.42578125" style="1004" customWidth="1"/>
    <col min="11786" max="11786" width="13.7109375" style="1004" customWidth="1"/>
    <col min="11787" max="11787" width="10.140625" style="1004" customWidth="1"/>
    <col min="11788" max="11788" width="4.42578125" style="1004" customWidth="1"/>
    <col min="11789" max="11789" width="24" style="1004" customWidth="1"/>
    <col min="11790" max="11790" width="13.140625" style="1004" customWidth="1"/>
    <col min="11791" max="11791" width="13" style="1004" customWidth="1"/>
    <col min="11792" max="11792" width="10.42578125" style="1004" customWidth="1"/>
    <col min="11793" max="12028" width="9.140625" style="1004"/>
    <col min="12029" max="12029" width="5" style="1004" customWidth="1"/>
    <col min="12030" max="12030" width="17.7109375" style="1004" customWidth="1"/>
    <col min="12031" max="12031" width="13.85546875" style="1004" customWidth="1"/>
    <col min="12032" max="12032" width="13.140625" style="1004" customWidth="1"/>
    <col min="12033" max="12033" width="12.28515625" style="1004" customWidth="1"/>
    <col min="12034" max="12034" width="3" style="1004" customWidth="1"/>
    <col min="12035" max="12035" width="20.28515625" style="1004" customWidth="1"/>
    <col min="12036" max="12036" width="12.5703125" style="1004" customWidth="1"/>
    <col min="12037" max="12037" width="11.7109375" style="1004" customWidth="1"/>
    <col min="12038" max="12038" width="9.140625" style="1004"/>
    <col min="12039" max="12039" width="2.85546875" style="1004" customWidth="1"/>
    <col min="12040" max="12040" width="18.5703125" style="1004" customWidth="1"/>
    <col min="12041" max="12041" width="14.42578125" style="1004" customWidth="1"/>
    <col min="12042" max="12042" width="13.7109375" style="1004" customWidth="1"/>
    <col min="12043" max="12043" width="10.140625" style="1004" customWidth="1"/>
    <col min="12044" max="12044" width="4.42578125" style="1004" customWidth="1"/>
    <col min="12045" max="12045" width="24" style="1004" customWidth="1"/>
    <col min="12046" max="12046" width="13.140625" style="1004" customWidth="1"/>
    <col min="12047" max="12047" width="13" style="1004" customWidth="1"/>
    <col min="12048" max="12048" width="10.42578125" style="1004" customWidth="1"/>
    <col min="12049" max="12284" width="9.140625" style="1004"/>
    <col min="12285" max="12285" width="5" style="1004" customWidth="1"/>
    <col min="12286" max="12286" width="17.7109375" style="1004" customWidth="1"/>
    <col min="12287" max="12287" width="13.85546875" style="1004" customWidth="1"/>
    <col min="12288" max="12288" width="13.140625" style="1004" customWidth="1"/>
    <col min="12289" max="12289" width="12.28515625" style="1004" customWidth="1"/>
    <col min="12290" max="12290" width="3" style="1004" customWidth="1"/>
    <col min="12291" max="12291" width="20.28515625" style="1004" customWidth="1"/>
    <col min="12292" max="12292" width="12.5703125" style="1004" customWidth="1"/>
    <col min="12293" max="12293" width="11.7109375" style="1004" customWidth="1"/>
    <col min="12294" max="12294" width="9.140625" style="1004"/>
    <col min="12295" max="12295" width="2.85546875" style="1004" customWidth="1"/>
    <col min="12296" max="12296" width="18.5703125" style="1004" customWidth="1"/>
    <col min="12297" max="12297" width="14.42578125" style="1004" customWidth="1"/>
    <col min="12298" max="12298" width="13.7109375" style="1004" customWidth="1"/>
    <col min="12299" max="12299" width="10.140625" style="1004" customWidth="1"/>
    <col min="12300" max="12300" width="4.42578125" style="1004" customWidth="1"/>
    <col min="12301" max="12301" width="24" style="1004" customWidth="1"/>
    <col min="12302" max="12302" width="13.140625" style="1004" customWidth="1"/>
    <col min="12303" max="12303" width="13" style="1004" customWidth="1"/>
    <col min="12304" max="12304" width="10.42578125" style="1004" customWidth="1"/>
    <col min="12305" max="12540" width="9.140625" style="1004"/>
    <col min="12541" max="12541" width="5" style="1004" customWidth="1"/>
    <col min="12542" max="12542" width="17.7109375" style="1004" customWidth="1"/>
    <col min="12543" max="12543" width="13.85546875" style="1004" customWidth="1"/>
    <col min="12544" max="12544" width="13.140625" style="1004" customWidth="1"/>
    <col min="12545" max="12545" width="12.28515625" style="1004" customWidth="1"/>
    <col min="12546" max="12546" width="3" style="1004" customWidth="1"/>
    <col min="12547" max="12547" width="20.28515625" style="1004" customWidth="1"/>
    <col min="12548" max="12548" width="12.5703125" style="1004" customWidth="1"/>
    <col min="12549" max="12549" width="11.7109375" style="1004" customWidth="1"/>
    <col min="12550" max="12550" width="9.140625" style="1004"/>
    <col min="12551" max="12551" width="2.85546875" style="1004" customWidth="1"/>
    <col min="12552" max="12552" width="18.5703125" style="1004" customWidth="1"/>
    <col min="12553" max="12553" width="14.42578125" style="1004" customWidth="1"/>
    <col min="12554" max="12554" width="13.7109375" style="1004" customWidth="1"/>
    <col min="12555" max="12555" width="10.140625" style="1004" customWidth="1"/>
    <col min="12556" max="12556" width="4.42578125" style="1004" customWidth="1"/>
    <col min="12557" max="12557" width="24" style="1004" customWidth="1"/>
    <col min="12558" max="12558" width="13.140625" style="1004" customWidth="1"/>
    <col min="12559" max="12559" width="13" style="1004" customWidth="1"/>
    <col min="12560" max="12560" width="10.42578125" style="1004" customWidth="1"/>
    <col min="12561" max="12796" width="9.140625" style="1004"/>
    <col min="12797" max="12797" width="5" style="1004" customWidth="1"/>
    <col min="12798" max="12798" width="17.7109375" style="1004" customWidth="1"/>
    <col min="12799" max="12799" width="13.85546875" style="1004" customWidth="1"/>
    <col min="12800" max="12800" width="13.140625" style="1004" customWidth="1"/>
    <col min="12801" max="12801" width="12.28515625" style="1004" customWidth="1"/>
    <col min="12802" max="12802" width="3" style="1004" customWidth="1"/>
    <col min="12803" max="12803" width="20.28515625" style="1004" customWidth="1"/>
    <col min="12804" max="12804" width="12.5703125" style="1004" customWidth="1"/>
    <col min="12805" max="12805" width="11.7109375" style="1004" customWidth="1"/>
    <col min="12806" max="12806" width="9.140625" style="1004"/>
    <col min="12807" max="12807" width="2.85546875" style="1004" customWidth="1"/>
    <col min="12808" max="12808" width="18.5703125" style="1004" customWidth="1"/>
    <col min="12809" max="12809" width="14.42578125" style="1004" customWidth="1"/>
    <col min="12810" max="12810" width="13.7109375" style="1004" customWidth="1"/>
    <col min="12811" max="12811" width="10.140625" style="1004" customWidth="1"/>
    <col min="12812" max="12812" width="4.42578125" style="1004" customWidth="1"/>
    <col min="12813" max="12813" width="24" style="1004" customWidth="1"/>
    <col min="12814" max="12814" width="13.140625" style="1004" customWidth="1"/>
    <col min="12815" max="12815" width="13" style="1004" customWidth="1"/>
    <col min="12816" max="12816" width="10.42578125" style="1004" customWidth="1"/>
    <col min="12817" max="13052" width="9.140625" style="1004"/>
    <col min="13053" max="13053" width="5" style="1004" customWidth="1"/>
    <col min="13054" max="13054" width="17.7109375" style="1004" customWidth="1"/>
    <col min="13055" max="13055" width="13.85546875" style="1004" customWidth="1"/>
    <col min="13056" max="13056" width="13.140625" style="1004" customWidth="1"/>
    <col min="13057" max="13057" width="12.28515625" style="1004" customWidth="1"/>
    <col min="13058" max="13058" width="3" style="1004" customWidth="1"/>
    <col min="13059" max="13059" width="20.28515625" style="1004" customWidth="1"/>
    <col min="13060" max="13060" width="12.5703125" style="1004" customWidth="1"/>
    <col min="13061" max="13061" width="11.7109375" style="1004" customWidth="1"/>
    <col min="13062" max="13062" width="9.140625" style="1004"/>
    <col min="13063" max="13063" width="2.85546875" style="1004" customWidth="1"/>
    <col min="13064" max="13064" width="18.5703125" style="1004" customWidth="1"/>
    <col min="13065" max="13065" width="14.42578125" style="1004" customWidth="1"/>
    <col min="13066" max="13066" width="13.7109375" style="1004" customWidth="1"/>
    <col min="13067" max="13067" width="10.140625" style="1004" customWidth="1"/>
    <col min="13068" max="13068" width="4.42578125" style="1004" customWidth="1"/>
    <col min="13069" max="13069" width="24" style="1004" customWidth="1"/>
    <col min="13070" max="13070" width="13.140625" style="1004" customWidth="1"/>
    <col min="13071" max="13071" width="13" style="1004" customWidth="1"/>
    <col min="13072" max="13072" width="10.42578125" style="1004" customWidth="1"/>
    <col min="13073" max="13308" width="9.140625" style="1004"/>
    <col min="13309" max="13309" width="5" style="1004" customWidth="1"/>
    <col min="13310" max="13310" width="17.7109375" style="1004" customWidth="1"/>
    <col min="13311" max="13311" width="13.85546875" style="1004" customWidth="1"/>
    <col min="13312" max="13312" width="13.140625" style="1004" customWidth="1"/>
    <col min="13313" max="13313" width="12.28515625" style="1004" customWidth="1"/>
    <col min="13314" max="13314" width="3" style="1004" customWidth="1"/>
    <col min="13315" max="13315" width="20.28515625" style="1004" customWidth="1"/>
    <col min="13316" max="13316" width="12.5703125" style="1004" customWidth="1"/>
    <col min="13317" max="13317" width="11.7109375" style="1004" customWidth="1"/>
    <col min="13318" max="13318" width="9.140625" style="1004"/>
    <col min="13319" max="13319" width="2.85546875" style="1004" customWidth="1"/>
    <col min="13320" max="13320" width="18.5703125" style="1004" customWidth="1"/>
    <col min="13321" max="13321" width="14.42578125" style="1004" customWidth="1"/>
    <col min="13322" max="13322" width="13.7109375" style="1004" customWidth="1"/>
    <col min="13323" max="13323" width="10.140625" style="1004" customWidth="1"/>
    <col min="13324" max="13324" width="4.42578125" style="1004" customWidth="1"/>
    <col min="13325" max="13325" width="24" style="1004" customWidth="1"/>
    <col min="13326" max="13326" width="13.140625" style="1004" customWidth="1"/>
    <col min="13327" max="13327" width="13" style="1004" customWidth="1"/>
    <col min="13328" max="13328" width="10.42578125" style="1004" customWidth="1"/>
    <col min="13329" max="13564" width="9.140625" style="1004"/>
    <col min="13565" max="13565" width="5" style="1004" customWidth="1"/>
    <col min="13566" max="13566" width="17.7109375" style="1004" customWidth="1"/>
    <col min="13567" max="13567" width="13.85546875" style="1004" customWidth="1"/>
    <col min="13568" max="13568" width="13.140625" style="1004" customWidth="1"/>
    <col min="13569" max="13569" width="12.28515625" style="1004" customWidth="1"/>
    <col min="13570" max="13570" width="3" style="1004" customWidth="1"/>
    <col min="13571" max="13571" width="20.28515625" style="1004" customWidth="1"/>
    <col min="13572" max="13572" width="12.5703125" style="1004" customWidth="1"/>
    <col min="13573" max="13573" width="11.7109375" style="1004" customWidth="1"/>
    <col min="13574" max="13574" width="9.140625" style="1004"/>
    <col min="13575" max="13575" width="2.85546875" style="1004" customWidth="1"/>
    <col min="13576" max="13576" width="18.5703125" style="1004" customWidth="1"/>
    <col min="13577" max="13577" width="14.42578125" style="1004" customWidth="1"/>
    <col min="13578" max="13578" width="13.7109375" style="1004" customWidth="1"/>
    <col min="13579" max="13579" width="10.140625" style="1004" customWidth="1"/>
    <col min="13580" max="13580" width="4.42578125" style="1004" customWidth="1"/>
    <col min="13581" max="13581" width="24" style="1004" customWidth="1"/>
    <col min="13582" max="13582" width="13.140625" style="1004" customWidth="1"/>
    <col min="13583" max="13583" width="13" style="1004" customWidth="1"/>
    <col min="13584" max="13584" width="10.42578125" style="1004" customWidth="1"/>
    <col min="13585" max="13820" width="9.140625" style="1004"/>
    <col min="13821" max="13821" width="5" style="1004" customWidth="1"/>
    <col min="13822" max="13822" width="17.7109375" style="1004" customWidth="1"/>
    <col min="13823" max="13823" width="13.85546875" style="1004" customWidth="1"/>
    <col min="13824" max="13824" width="13.140625" style="1004" customWidth="1"/>
    <col min="13825" max="13825" width="12.28515625" style="1004" customWidth="1"/>
    <col min="13826" max="13826" width="3" style="1004" customWidth="1"/>
    <col min="13827" max="13827" width="20.28515625" style="1004" customWidth="1"/>
    <col min="13828" max="13828" width="12.5703125" style="1004" customWidth="1"/>
    <col min="13829" max="13829" width="11.7109375" style="1004" customWidth="1"/>
    <col min="13830" max="13830" width="9.140625" style="1004"/>
    <col min="13831" max="13831" width="2.85546875" style="1004" customWidth="1"/>
    <col min="13832" max="13832" width="18.5703125" style="1004" customWidth="1"/>
    <col min="13833" max="13833" width="14.42578125" style="1004" customWidth="1"/>
    <col min="13834" max="13834" width="13.7109375" style="1004" customWidth="1"/>
    <col min="13835" max="13835" width="10.140625" style="1004" customWidth="1"/>
    <col min="13836" max="13836" width="4.42578125" style="1004" customWidth="1"/>
    <col min="13837" max="13837" width="24" style="1004" customWidth="1"/>
    <col min="13838" max="13838" width="13.140625" style="1004" customWidth="1"/>
    <col min="13839" max="13839" width="13" style="1004" customWidth="1"/>
    <col min="13840" max="13840" width="10.42578125" style="1004" customWidth="1"/>
    <col min="13841" max="14076" width="9.140625" style="1004"/>
    <col min="14077" max="14077" width="5" style="1004" customWidth="1"/>
    <col min="14078" max="14078" width="17.7109375" style="1004" customWidth="1"/>
    <col min="14079" max="14079" width="13.85546875" style="1004" customWidth="1"/>
    <col min="14080" max="14080" width="13.140625" style="1004" customWidth="1"/>
    <col min="14081" max="14081" width="12.28515625" style="1004" customWidth="1"/>
    <col min="14082" max="14082" width="3" style="1004" customWidth="1"/>
    <col min="14083" max="14083" width="20.28515625" style="1004" customWidth="1"/>
    <col min="14084" max="14084" width="12.5703125" style="1004" customWidth="1"/>
    <col min="14085" max="14085" width="11.7109375" style="1004" customWidth="1"/>
    <col min="14086" max="14086" width="9.140625" style="1004"/>
    <col min="14087" max="14087" width="2.85546875" style="1004" customWidth="1"/>
    <col min="14088" max="14088" width="18.5703125" style="1004" customWidth="1"/>
    <col min="14089" max="14089" width="14.42578125" style="1004" customWidth="1"/>
    <col min="14090" max="14090" width="13.7109375" style="1004" customWidth="1"/>
    <col min="14091" max="14091" width="10.140625" style="1004" customWidth="1"/>
    <col min="14092" max="14092" width="4.42578125" style="1004" customWidth="1"/>
    <col min="14093" max="14093" width="24" style="1004" customWidth="1"/>
    <col min="14094" max="14094" width="13.140625" style="1004" customWidth="1"/>
    <col min="14095" max="14095" width="13" style="1004" customWidth="1"/>
    <col min="14096" max="14096" width="10.42578125" style="1004" customWidth="1"/>
    <col min="14097" max="14332" width="9.140625" style="1004"/>
    <col min="14333" max="14333" width="5" style="1004" customWidth="1"/>
    <col min="14334" max="14334" width="17.7109375" style="1004" customWidth="1"/>
    <col min="14335" max="14335" width="13.85546875" style="1004" customWidth="1"/>
    <col min="14336" max="14336" width="13.140625" style="1004" customWidth="1"/>
    <col min="14337" max="14337" width="12.28515625" style="1004" customWidth="1"/>
    <col min="14338" max="14338" width="3" style="1004" customWidth="1"/>
    <col min="14339" max="14339" width="20.28515625" style="1004" customWidth="1"/>
    <col min="14340" max="14340" width="12.5703125" style="1004" customWidth="1"/>
    <col min="14341" max="14341" width="11.7109375" style="1004" customWidth="1"/>
    <col min="14342" max="14342" width="9.140625" style="1004"/>
    <col min="14343" max="14343" width="2.85546875" style="1004" customWidth="1"/>
    <col min="14344" max="14344" width="18.5703125" style="1004" customWidth="1"/>
    <col min="14345" max="14345" width="14.42578125" style="1004" customWidth="1"/>
    <col min="14346" max="14346" width="13.7109375" style="1004" customWidth="1"/>
    <col min="14347" max="14347" width="10.140625" style="1004" customWidth="1"/>
    <col min="14348" max="14348" width="4.42578125" style="1004" customWidth="1"/>
    <col min="14349" max="14349" width="24" style="1004" customWidth="1"/>
    <col min="14350" max="14350" width="13.140625" style="1004" customWidth="1"/>
    <col min="14351" max="14351" width="13" style="1004" customWidth="1"/>
    <col min="14352" max="14352" width="10.42578125" style="1004" customWidth="1"/>
    <col min="14353" max="14588" width="9.140625" style="1004"/>
    <col min="14589" max="14589" width="5" style="1004" customWidth="1"/>
    <col min="14590" max="14590" width="17.7109375" style="1004" customWidth="1"/>
    <col min="14591" max="14591" width="13.85546875" style="1004" customWidth="1"/>
    <col min="14592" max="14592" width="13.140625" style="1004" customWidth="1"/>
    <col min="14593" max="14593" width="12.28515625" style="1004" customWidth="1"/>
    <col min="14594" max="14594" width="3" style="1004" customWidth="1"/>
    <col min="14595" max="14595" width="20.28515625" style="1004" customWidth="1"/>
    <col min="14596" max="14596" width="12.5703125" style="1004" customWidth="1"/>
    <col min="14597" max="14597" width="11.7109375" style="1004" customWidth="1"/>
    <col min="14598" max="14598" width="9.140625" style="1004"/>
    <col min="14599" max="14599" width="2.85546875" style="1004" customWidth="1"/>
    <col min="14600" max="14600" width="18.5703125" style="1004" customWidth="1"/>
    <col min="14601" max="14601" width="14.42578125" style="1004" customWidth="1"/>
    <col min="14602" max="14602" width="13.7109375" style="1004" customWidth="1"/>
    <col min="14603" max="14603" width="10.140625" style="1004" customWidth="1"/>
    <col min="14604" max="14604" width="4.42578125" style="1004" customWidth="1"/>
    <col min="14605" max="14605" width="24" style="1004" customWidth="1"/>
    <col min="14606" max="14606" width="13.140625" style="1004" customWidth="1"/>
    <col min="14607" max="14607" width="13" style="1004" customWidth="1"/>
    <col min="14608" max="14608" width="10.42578125" style="1004" customWidth="1"/>
    <col min="14609" max="14844" width="9.140625" style="1004"/>
    <col min="14845" max="14845" width="5" style="1004" customWidth="1"/>
    <col min="14846" max="14846" width="17.7109375" style="1004" customWidth="1"/>
    <col min="14847" max="14847" width="13.85546875" style="1004" customWidth="1"/>
    <col min="14848" max="14848" width="13.140625" style="1004" customWidth="1"/>
    <col min="14849" max="14849" width="12.28515625" style="1004" customWidth="1"/>
    <col min="14850" max="14850" width="3" style="1004" customWidth="1"/>
    <col min="14851" max="14851" width="20.28515625" style="1004" customWidth="1"/>
    <col min="14852" max="14852" width="12.5703125" style="1004" customWidth="1"/>
    <col min="14853" max="14853" width="11.7109375" style="1004" customWidth="1"/>
    <col min="14854" max="14854" width="9.140625" style="1004"/>
    <col min="14855" max="14855" width="2.85546875" style="1004" customWidth="1"/>
    <col min="14856" max="14856" width="18.5703125" style="1004" customWidth="1"/>
    <col min="14857" max="14857" width="14.42578125" style="1004" customWidth="1"/>
    <col min="14858" max="14858" width="13.7109375" style="1004" customWidth="1"/>
    <col min="14859" max="14859" width="10.140625" style="1004" customWidth="1"/>
    <col min="14860" max="14860" width="4.42578125" style="1004" customWidth="1"/>
    <col min="14861" max="14861" width="24" style="1004" customWidth="1"/>
    <col min="14862" max="14862" width="13.140625" style="1004" customWidth="1"/>
    <col min="14863" max="14863" width="13" style="1004" customWidth="1"/>
    <col min="14864" max="14864" width="10.42578125" style="1004" customWidth="1"/>
    <col min="14865" max="15100" width="9.140625" style="1004"/>
    <col min="15101" max="15101" width="5" style="1004" customWidth="1"/>
    <col min="15102" max="15102" width="17.7109375" style="1004" customWidth="1"/>
    <col min="15103" max="15103" width="13.85546875" style="1004" customWidth="1"/>
    <col min="15104" max="15104" width="13.140625" style="1004" customWidth="1"/>
    <col min="15105" max="15105" width="12.28515625" style="1004" customWidth="1"/>
    <col min="15106" max="15106" width="3" style="1004" customWidth="1"/>
    <col min="15107" max="15107" width="20.28515625" style="1004" customWidth="1"/>
    <col min="15108" max="15108" width="12.5703125" style="1004" customWidth="1"/>
    <col min="15109" max="15109" width="11.7109375" style="1004" customWidth="1"/>
    <col min="15110" max="15110" width="9.140625" style="1004"/>
    <col min="15111" max="15111" width="2.85546875" style="1004" customWidth="1"/>
    <col min="15112" max="15112" width="18.5703125" style="1004" customWidth="1"/>
    <col min="15113" max="15113" width="14.42578125" style="1004" customWidth="1"/>
    <col min="15114" max="15114" width="13.7109375" style="1004" customWidth="1"/>
    <col min="15115" max="15115" width="10.140625" style="1004" customWidth="1"/>
    <col min="15116" max="15116" width="4.42578125" style="1004" customWidth="1"/>
    <col min="15117" max="15117" width="24" style="1004" customWidth="1"/>
    <col min="15118" max="15118" width="13.140625" style="1004" customWidth="1"/>
    <col min="15119" max="15119" width="13" style="1004" customWidth="1"/>
    <col min="15120" max="15120" width="10.42578125" style="1004" customWidth="1"/>
    <col min="15121" max="15356" width="9.140625" style="1004"/>
    <col min="15357" max="15357" width="5" style="1004" customWidth="1"/>
    <col min="15358" max="15358" width="17.7109375" style="1004" customWidth="1"/>
    <col min="15359" max="15359" width="13.85546875" style="1004" customWidth="1"/>
    <col min="15360" max="15360" width="13.140625" style="1004" customWidth="1"/>
    <col min="15361" max="15361" width="12.28515625" style="1004" customWidth="1"/>
    <col min="15362" max="15362" width="3" style="1004" customWidth="1"/>
    <col min="15363" max="15363" width="20.28515625" style="1004" customWidth="1"/>
    <col min="15364" max="15364" width="12.5703125" style="1004" customWidth="1"/>
    <col min="15365" max="15365" width="11.7109375" style="1004" customWidth="1"/>
    <col min="15366" max="15366" width="9.140625" style="1004"/>
    <col min="15367" max="15367" width="2.85546875" style="1004" customWidth="1"/>
    <col min="15368" max="15368" width="18.5703125" style="1004" customWidth="1"/>
    <col min="15369" max="15369" width="14.42578125" style="1004" customWidth="1"/>
    <col min="15370" max="15370" width="13.7109375" style="1004" customWidth="1"/>
    <col min="15371" max="15371" width="10.140625" style="1004" customWidth="1"/>
    <col min="15372" max="15372" width="4.42578125" style="1004" customWidth="1"/>
    <col min="15373" max="15373" width="24" style="1004" customWidth="1"/>
    <col min="15374" max="15374" width="13.140625" style="1004" customWidth="1"/>
    <col min="15375" max="15375" width="13" style="1004" customWidth="1"/>
    <col min="15376" max="15376" width="10.42578125" style="1004" customWidth="1"/>
    <col min="15377" max="15612" width="9.140625" style="1004"/>
    <col min="15613" max="15613" width="5" style="1004" customWidth="1"/>
    <col min="15614" max="15614" width="17.7109375" style="1004" customWidth="1"/>
    <col min="15615" max="15615" width="13.85546875" style="1004" customWidth="1"/>
    <col min="15616" max="15616" width="13.140625" style="1004" customWidth="1"/>
    <col min="15617" max="15617" width="12.28515625" style="1004" customWidth="1"/>
    <col min="15618" max="15618" width="3" style="1004" customWidth="1"/>
    <col min="15619" max="15619" width="20.28515625" style="1004" customWidth="1"/>
    <col min="15620" max="15620" width="12.5703125" style="1004" customWidth="1"/>
    <col min="15621" max="15621" width="11.7109375" style="1004" customWidth="1"/>
    <col min="15622" max="15622" width="9.140625" style="1004"/>
    <col min="15623" max="15623" width="2.85546875" style="1004" customWidth="1"/>
    <col min="15624" max="15624" width="18.5703125" style="1004" customWidth="1"/>
    <col min="15625" max="15625" width="14.42578125" style="1004" customWidth="1"/>
    <col min="15626" max="15626" width="13.7109375" style="1004" customWidth="1"/>
    <col min="15627" max="15627" width="10.140625" style="1004" customWidth="1"/>
    <col min="15628" max="15628" width="4.42578125" style="1004" customWidth="1"/>
    <col min="15629" max="15629" width="24" style="1004" customWidth="1"/>
    <col min="15630" max="15630" width="13.140625" style="1004" customWidth="1"/>
    <col min="15631" max="15631" width="13" style="1004" customWidth="1"/>
    <col min="15632" max="15632" width="10.42578125" style="1004" customWidth="1"/>
    <col min="15633" max="15868" width="9.140625" style="1004"/>
    <col min="15869" max="15869" width="5" style="1004" customWidth="1"/>
    <col min="15870" max="15870" width="17.7109375" style="1004" customWidth="1"/>
    <col min="15871" max="15871" width="13.85546875" style="1004" customWidth="1"/>
    <col min="15872" max="15872" width="13.140625" style="1004" customWidth="1"/>
    <col min="15873" max="15873" width="12.28515625" style="1004" customWidth="1"/>
    <col min="15874" max="15874" width="3" style="1004" customWidth="1"/>
    <col min="15875" max="15875" width="20.28515625" style="1004" customWidth="1"/>
    <col min="15876" max="15876" width="12.5703125" style="1004" customWidth="1"/>
    <col min="15877" max="15877" width="11.7109375" style="1004" customWidth="1"/>
    <col min="15878" max="15878" width="9.140625" style="1004"/>
    <col min="15879" max="15879" width="2.85546875" style="1004" customWidth="1"/>
    <col min="15880" max="15880" width="18.5703125" style="1004" customWidth="1"/>
    <col min="15881" max="15881" width="14.42578125" style="1004" customWidth="1"/>
    <col min="15882" max="15882" width="13.7109375" style="1004" customWidth="1"/>
    <col min="15883" max="15883" width="10.140625" style="1004" customWidth="1"/>
    <col min="15884" max="15884" width="4.42578125" style="1004" customWidth="1"/>
    <col min="15885" max="15885" width="24" style="1004" customWidth="1"/>
    <col min="15886" max="15886" width="13.140625" style="1004" customWidth="1"/>
    <col min="15887" max="15887" width="13" style="1004" customWidth="1"/>
    <col min="15888" max="15888" width="10.42578125" style="1004" customWidth="1"/>
    <col min="15889" max="16124" width="9.140625" style="1004"/>
    <col min="16125" max="16125" width="5" style="1004" customWidth="1"/>
    <col min="16126" max="16126" width="17.7109375" style="1004" customWidth="1"/>
    <col min="16127" max="16127" width="13.85546875" style="1004" customWidth="1"/>
    <col min="16128" max="16128" width="13.140625" style="1004" customWidth="1"/>
    <col min="16129" max="16129" width="12.28515625" style="1004" customWidth="1"/>
    <col min="16130" max="16130" width="3" style="1004" customWidth="1"/>
    <col min="16131" max="16131" width="20.28515625" style="1004" customWidth="1"/>
    <col min="16132" max="16132" width="12.5703125" style="1004" customWidth="1"/>
    <col min="16133" max="16133" width="11.7109375" style="1004" customWidth="1"/>
    <col min="16134" max="16134" width="9.140625" style="1004"/>
    <col min="16135" max="16135" width="2.85546875" style="1004" customWidth="1"/>
    <col min="16136" max="16136" width="18.5703125" style="1004" customWidth="1"/>
    <col min="16137" max="16137" width="14.42578125" style="1004" customWidth="1"/>
    <col min="16138" max="16138" width="13.7109375" style="1004" customWidth="1"/>
    <col min="16139" max="16139" width="10.140625" style="1004" customWidth="1"/>
    <col min="16140" max="16140" width="4.42578125" style="1004" customWidth="1"/>
    <col min="16141" max="16141" width="24" style="1004" customWidth="1"/>
    <col min="16142" max="16142" width="13.140625" style="1004" customWidth="1"/>
    <col min="16143" max="16143" width="13" style="1004" customWidth="1"/>
    <col min="16144" max="16144" width="10.42578125" style="1004" customWidth="1"/>
    <col min="16145" max="16384" width="9.140625" style="1004"/>
  </cols>
  <sheetData>
    <row r="1" spans="1:24" ht="18.75">
      <c r="A1" s="548"/>
    </row>
    <row r="2" spans="1:24" ht="28.5" customHeight="1">
      <c r="A2" s="1545" t="s">
        <v>496</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497</v>
      </c>
      <c r="B3" s="1546"/>
      <c r="C3" s="1546"/>
      <c r="D3" s="1546"/>
      <c r="E3" s="1546"/>
      <c r="F3" s="1546"/>
      <c r="P3" s="550"/>
    </row>
    <row r="4" spans="1:24" ht="4.5" customHeight="1">
      <c r="A4" s="551"/>
      <c r="B4" s="551"/>
      <c r="C4" s="549"/>
      <c r="D4" s="549"/>
    </row>
    <row r="5" spans="1:24" ht="15.75" thickBot="1">
      <c r="A5" s="552" t="s">
        <v>133</v>
      </c>
      <c r="B5" s="1547" t="s">
        <v>134</v>
      </c>
      <c r="C5" s="1547"/>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12113.486000000001</v>
      </c>
      <c r="C7" s="566">
        <v>5325</v>
      </c>
      <c r="D7" s="598">
        <v>5.163435155730169</v>
      </c>
      <c r="F7" s="689" t="s">
        <v>146</v>
      </c>
      <c r="G7" s="564">
        <v>1455.383</v>
      </c>
      <c r="H7" s="564">
        <v>5823</v>
      </c>
      <c r="I7" s="678">
        <v>3.4077686043298887</v>
      </c>
      <c r="K7" s="689" t="s">
        <v>146</v>
      </c>
      <c r="L7" s="564">
        <v>289831.11800000002</v>
      </c>
      <c r="M7" s="564">
        <v>64832.071000000004</v>
      </c>
      <c r="N7" s="678">
        <v>4.4704898907209056</v>
      </c>
      <c r="P7" s="689" t="s">
        <v>147</v>
      </c>
      <c r="Q7" s="564">
        <v>58402.046000000002</v>
      </c>
      <c r="R7" s="564">
        <v>14259.394</v>
      </c>
      <c r="S7" s="678">
        <v>4.0956891996953031</v>
      </c>
    </row>
    <row r="8" spans="1:24" ht="15.75">
      <c r="A8" s="565" t="s">
        <v>146</v>
      </c>
      <c r="B8" s="566">
        <v>8838.9439999999995</v>
      </c>
      <c r="C8" s="566">
        <v>15221</v>
      </c>
      <c r="D8" s="598">
        <v>2.7332361331220283</v>
      </c>
      <c r="F8" s="565" t="s">
        <v>148</v>
      </c>
      <c r="G8" s="566">
        <v>776.90300000000002</v>
      </c>
      <c r="H8" s="566">
        <v>3968</v>
      </c>
      <c r="I8" s="598">
        <v>2.6203699331503008</v>
      </c>
      <c r="K8" s="565" t="s">
        <v>149</v>
      </c>
      <c r="L8" s="566">
        <v>210539.639</v>
      </c>
      <c r="M8" s="566">
        <v>51894.711000000003</v>
      </c>
      <c r="N8" s="598">
        <v>4.0570538874375845</v>
      </c>
      <c r="P8" s="565" t="s">
        <v>149</v>
      </c>
      <c r="Q8" s="566">
        <v>39675.313999999998</v>
      </c>
      <c r="R8" s="566">
        <v>11525.356</v>
      </c>
      <c r="S8" s="598">
        <v>3.4424371793808364</v>
      </c>
    </row>
    <row r="9" spans="1:24" ht="16.5" thickBot="1">
      <c r="A9" s="565" t="s">
        <v>156</v>
      </c>
      <c r="B9" s="566">
        <v>6158.3549999999996</v>
      </c>
      <c r="C9" s="566">
        <v>4293</v>
      </c>
      <c r="D9" s="598">
        <v>2.39520605246669</v>
      </c>
      <c r="F9" s="565" t="s">
        <v>167</v>
      </c>
      <c r="G9" s="566">
        <v>330.86500000000001</v>
      </c>
      <c r="H9" s="566">
        <v>1857</v>
      </c>
      <c r="I9" s="598">
        <v>2.4656641006341804</v>
      </c>
      <c r="K9" s="565" t="s">
        <v>387</v>
      </c>
      <c r="L9" s="566">
        <v>80755.362999999998</v>
      </c>
      <c r="M9" s="566">
        <v>25050.008000000002</v>
      </c>
      <c r="N9" s="598">
        <v>3.2237659564819299</v>
      </c>
      <c r="P9" s="565" t="s">
        <v>153</v>
      </c>
      <c r="Q9" s="566">
        <v>33526.017</v>
      </c>
      <c r="R9" s="566">
        <v>5795.4390000000003</v>
      </c>
      <c r="S9" s="598">
        <v>5.7848968818410471</v>
      </c>
    </row>
    <row r="10" spans="1:24" ht="16.5" thickBot="1">
      <c r="A10" s="565" t="s">
        <v>319</v>
      </c>
      <c r="B10" s="566">
        <v>5373.8950000000004</v>
      </c>
      <c r="C10" s="566">
        <v>2779</v>
      </c>
      <c r="D10" s="598">
        <v>3.5337531308914851</v>
      </c>
      <c r="F10" s="872" t="s">
        <v>269</v>
      </c>
      <c r="G10" s="569">
        <v>2573.2069999999999</v>
      </c>
      <c r="H10" s="569">
        <v>11725</v>
      </c>
      <c r="I10" s="677">
        <v>2.986534401574739</v>
      </c>
      <c r="K10" s="565" t="s">
        <v>155</v>
      </c>
      <c r="L10" s="566">
        <v>74829.313999999998</v>
      </c>
      <c r="M10" s="566">
        <v>13409.642</v>
      </c>
      <c r="N10" s="598">
        <v>5.5802618742543615</v>
      </c>
      <c r="P10" s="565" t="s">
        <v>286</v>
      </c>
      <c r="Q10" s="566">
        <v>32499.812999999998</v>
      </c>
      <c r="R10" s="566">
        <v>8371.76</v>
      </c>
      <c r="S10" s="598">
        <v>3.8820765287108085</v>
      </c>
    </row>
    <row r="11" spans="1:24" ht="15.75">
      <c r="A11" s="565" t="s">
        <v>393</v>
      </c>
      <c r="B11" s="566">
        <v>2132.096</v>
      </c>
      <c r="C11" s="566">
        <v>1052</v>
      </c>
      <c r="D11" s="598">
        <v>4.288792513859498</v>
      </c>
      <c r="K11" s="565" t="s">
        <v>148</v>
      </c>
      <c r="L11" s="566">
        <v>71745.877999999997</v>
      </c>
      <c r="M11" s="566">
        <v>14106.525</v>
      </c>
      <c r="N11" s="598">
        <v>5.0860065111712487</v>
      </c>
      <c r="P11" s="565" t="s">
        <v>148</v>
      </c>
      <c r="Q11" s="566">
        <v>29975.999</v>
      </c>
      <c r="R11" s="566">
        <v>7700.4229999999998</v>
      </c>
      <c r="S11" s="598">
        <v>3.8927730333775172</v>
      </c>
    </row>
    <row r="12" spans="1:24" ht="15.75">
      <c r="A12" s="565" t="s">
        <v>154</v>
      </c>
      <c r="B12" s="566">
        <v>1292.596</v>
      </c>
      <c r="C12" s="566">
        <v>1601</v>
      </c>
      <c r="D12" s="598">
        <v>2.8115988054039591</v>
      </c>
      <c r="H12" s="1004"/>
      <c r="K12" s="565" t="s">
        <v>151</v>
      </c>
      <c r="L12" s="566">
        <v>41545.703000000001</v>
      </c>
      <c r="M12" s="566">
        <v>9196.5329999999994</v>
      </c>
      <c r="N12" s="598">
        <v>4.5175397076267769</v>
      </c>
      <c r="P12" s="565" t="s">
        <v>150</v>
      </c>
      <c r="Q12" s="566">
        <v>28889.59</v>
      </c>
      <c r="R12" s="566">
        <v>6150.94</v>
      </c>
      <c r="S12" s="598">
        <v>4.6967764276679667</v>
      </c>
    </row>
    <row r="13" spans="1:24" ht="15.75">
      <c r="A13" s="565" t="s">
        <v>164</v>
      </c>
      <c r="B13" s="566">
        <v>1261.703</v>
      </c>
      <c r="C13" s="566">
        <v>1161</v>
      </c>
      <c r="D13" s="598">
        <v>2.8432423296638909</v>
      </c>
      <c r="H13" s="1004"/>
      <c r="K13" s="565" t="s">
        <v>153</v>
      </c>
      <c r="L13" s="566">
        <v>36385.783000000003</v>
      </c>
      <c r="M13" s="566">
        <v>5423.1319999999996</v>
      </c>
      <c r="N13" s="598">
        <v>6.7093670225987498</v>
      </c>
      <c r="P13" s="565" t="s">
        <v>387</v>
      </c>
      <c r="Q13" s="566">
        <v>17779.874</v>
      </c>
      <c r="R13" s="566">
        <v>5279.7849999999999</v>
      </c>
      <c r="S13" s="598">
        <v>3.3675375038945714</v>
      </c>
    </row>
    <row r="14" spans="1:24" ht="15.75">
      <c r="A14" s="565" t="s">
        <v>148</v>
      </c>
      <c r="B14" s="566">
        <v>1091.7760000000001</v>
      </c>
      <c r="C14" s="566">
        <v>4579</v>
      </c>
      <c r="D14" s="598">
        <v>2.4934818157733667</v>
      </c>
      <c r="K14" s="565" t="s">
        <v>147</v>
      </c>
      <c r="L14" s="566">
        <v>35261.934999999998</v>
      </c>
      <c r="M14" s="566">
        <v>7020.2879999999996</v>
      </c>
      <c r="N14" s="598">
        <v>5.0228615977008353</v>
      </c>
      <c r="P14" s="565" t="s">
        <v>155</v>
      </c>
      <c r="Q14" s="566">
        <v>17015.948</v>
      </c>
      <c r="R14" s="566">
        <v>4081.049</v>
      </c>
      <c r="S14" s="598">
        <v>4.1695034781498581</v>
      </c>
    </row>
    <row r="15" spans="1:24" ht="15.75">
      <c r="A15" s="565" t="s">
        <v>159</v>
      </c>
      <c r="B15" s="566">
        <v>1039.3699999999999</v>
      </c>
      <c r="C15" s="566">
        <v>778</v>
      </c>
      <c r="D15" s="598">
        <v>2.1905777567954337</v>
      </c>
      <c r="E15" s="767"/>
      <c r="K15" s="565" t="s">
        <v>156</v>
      </c>
      <c r="L15" s="566">
        <v>32568.871999999999</v>
      </c>
      <c r="M15" s="566">
        <v>7790.4719999999998</v>
      </c>
      <c r="N15" s="598">
        <v>4.1806031778305606</v>
      </c>
      <c r="P15" s="565" t="s">
        <v>157</v>
      </c>
      <c r="Q15" s="566">
        <v>13112.498</v>
      </c>
      <c r="R15" s="566">
        <v>3649.886</v>
      </c>
      <c r="S15" s="598">
        <v>3.5925774120068406</v>
      </c>
    </row>
    <row r="16" spans="1:24" ht="15.75">
      <c r="A16" s="565" t="s">
        <v>420</v>
      </c>
      <c r="B16" s="566">
        <v>957.13599999999997</v>
      </c>
      <c r="C16" s="566">
        <v>415</v>
      </c>
      <c r="D16" s="598">
        <v>6.2066648942033957</v>
      </c>
      <c r="E16" s="606"/>
      <c r="K16" s="565" t="s">
        <v>297</v>
      </c>
      <c r="L16" s="566">
        <v>28313.471000000001</v>
      </c>
      <c r="M16" s="566">
        <v>4391.259</v>
      </c>
      <c r="N16" s="598">
        <v>6.4476886924683789</v>
      </c>
      <c r="P16" s="565" t="s">
        <v>146</v>
      </c>
      <c r="Q16" s="566">
        <v>12912.313</v>
      </c>
      <c r="R16" s="566">
        <v>3517.34</v>
      </c>
      <c r="S16" s="598">
        <v>3.6710448805062916</v>
      </c>
    </row>
    <row r="17" spans="1:19" ht="15.75">
      <c r="A17" s="565" t="s">
        <v>149</v>
      </c>
      <c r="B17" s="566">
        <v>872.67100000000005</v>
      </c>
      <c r="C17" s="566">
        <v>9427</v>
      </c>
      <c r="D17" s="598">
        <v>2.207544401524868</v>
      </c>
      <c r="K17" s="565" t="s">
        <v>163</v>
      </c>
      <c r="L17" s="566">
        <v>26884.261999999999</v>
      </c>
      <c r="M17" s="566">
        <v>7657.6080000000002</v>
      </c>
      <c r="N17" s="598">
        <v>3.5107910982123918</v>
      </c>
      <c r="P17" s="565" t="s">
        <v>162</v>
      </c>
      <c r="Q17" s="566">
        <v>10058.992</v>
      </c>
      <c r="R17" s="566">
        <v>3042.433</v>
      </c>
      <c r="S17" s="598">
        <v>3.3062328734930237</v>
      </c>
    </row>
    <row r="18" spans="1:19" ht="15.75">
      <c r="A18" s="565" t="s">
        <v>152</v>
      </c>
      <c r="B18" s="566">
        <v>472.99900000000002</v>
      </c>
      <c r="C18" s="566">
        <v>1401</v>
      </c>
      <c r="D18" s="598">
        <v>2.5549145749272144</v>
      </c>
      <c r="K18" s="565" t="s">
        <v>160</v>
      </c>
      <c r="L18" s="566">
        <v>22223.260999999999</v>
      </c>
      <c r="M18" s="566">
        <v>4854.3620000000001</v>
      </c>
      <c r="N18" s="598">
        <v>4.5779983033815768</v>
      </c>
      <c r="P18" s="565" t="s">
        <v>156</v>
      </c>
      <c r="Q18" s="566">
        <v>7120.8810000000003</v>
      </c>
      <c r="R18" s="566">
        <v>1750.27</v>
      </c>
      <c r="S18" s="598">
        <v>4.0684471538676892</v>
      </c>
    </row>
    <row r="19" spans="1:19" ht="15.75">
      <c r="A19" s="565" t="s">
        <v>491</v>
      </c>
      <c r="B19" s="566">
        <v>402.94</v>
      </c>
      <c r="C19" s="566">
        <v>194</v>
      </c>
      <c r="D19" s="598">
        <v>6.6164203612479477</v>
      </c>
      <c r="K19" s="565" t="s">
        <v>154</v>
      </c>
      <c r="L19" s="566">
        <v>15573.249</v>
      </c>
      <c r="M19" s="566">
        <v>4622.3909999999996</v>
      </c>
      <c r="N19" s="598">
        <v>3.3690895036789406</v>
      </c>
      <c r="P19" s="565" t="s">
        <v>166</v>
      </c>
      <c r="Q19" s="566">
        <v>6503.2740000000003</v>
      </c>
      <c r="R19" s="566">
        <v>2054.232</v>
      </c>
      <c r="S19" s="598">
        <v>3.1657933475868356</v>
      </c>
    </row>
    <row r="20" spans="1:19" ht="15.75">
      <c r="A20" s="565" t="s">
        <v>158</v>
      </c>
      <c r="B20" s="566">
        <v>362.971</v>
      </c>
      <c r="C20" s="566">
        <v>250</v>
      </c>
      <c r="D20" s="598">
        <v>2.4516784869976358</v>
      </c>
      <c r="K20" s="565" t="s">
        <v>161</v>
      </c>
      <c r="L20" s="566">
        <v>15029.962</v>
      </c>
      <c r="M20" s="566">
        <v>3492.9969999999998</v>
      </c>
      <c r="N20" s="598">
        <v>4.3028843139573265</v>
      </c>
      <c r="P20" s="565" t="s">
        <v>164</v>
      </c>
      <c r="Q20" s="566">
        <v>6250.2250000000004</v>
      </c>
      <c r="R20" s="566">
        <v>1605.5039999999999</v>
      </c>
      <c r="S20" s="598">
        <v>3.8929987094395284</v>
      </c>
    </row>
    <row r="21" spans="1:19" ht="16.5" thickBot="1">
      <c r="A21" s="565" t="s">
        <v>167</v>
      </c>
      <c r="B21" s="566">
        <v>330.86500000000001</v>
      </c>
      <c r="C21" s="566">
        <v>1857</v>
      </c>
      <c r="D21" s="598">
        <v>2.4656641006341804</v>
      </c>
      <c r="K21" s="565" t="s">
        <v>296</v>
      </c>
      <c r="L21" s="566">
        <v>14296.721</v>
      </c>
      <c r="M21" s="566">
        <v>3669.0880000000002</v>
      </c>
      <c r="N21" s="598">
        <v>3.8965325988365498</v>
      </c>
      <c r="P21" s="565" t="s">
        <v>160</v>
      </c>
      <c r="Q21" s="566">
        <v>5936.9709999999995</v>
      </c>
      <c r="R21" s="566">
        <v>1499.9739999999999</v>
      </c>
      <c r="S21" s="598">
        <v>3.9580492728540628</v>
      </c>
    </row>
    <row r="22" spans="1:19" ht="16.5" thickBot="1">
      <c r="A22" s="872" t="s">
        <v>269</v>
      </c>
      <c r="B22" s="569">
        <v>43654.644</v>
      </c>
      <c r="C22" s="569">
        <v>51194</v>
      </c>
      <c r="D22" s="677">
        <v>3.2593988187522793</v>
      </c>
      <c r="H22" s="1004"/>
      <c r="K22" s="565" t="s">
        <v>150</v>
      </c>
      <c r="L22" s="566">
        <v>10257.819</v>
      </c>
      <c r="M22" s="566">
        <v>2044.355</v>
      </c>
      <c r="N22" s="598">
        <v>5.0176309887470616</v>
      </c>
      <c r="P22" s="565" t="s">
        <v>167</v>
      </c>
      <c r="Q22" s="566">
        <v>5922.5209999999997</v>
      </c>
      <c r="R22" s="566">
        <v>2013.4649999999999</v>
      </c>
      <c r="S22" s="598">
        <v>2.9414571398062543</v>
      </c>
    </row>
    <row r="23" spans="1:19" ht="15.75">
      <c r="A23"/>
      <c r="B23"/>
      <c r="C23"/>
      <c r="D23"/>
      <c r="H23" s="1004"/>
      <c r="K23" s="565" t="s">
        <v>298</v>
      </c>
      <c r="L23" s="566">
        <v>9621.7150000000001</v>
      </c>
      <c r="M23" s="566">
        <v>2699.8470000000002</v>
      </c>
      <c r="N23" s="598">
        <v>3.5638000968203012</v>
      </c>
      <c r="P23" s="565" t="s">
        <v>296</v>
      </c>
      <c r="Q23" s="566">
        <v>5691.5140000000001</v>
      </c>
      <c r="R23" s="566">
        <v>1433.9459999999999</v>
      </c>
      <c r="S23" s="598">
        <v>3.9691271498368841</v>
      </c>
    </row>
    <row r="24" spans="1:19" ht="15.75">
      <c r="A24"/>
      <c r="B24"/>
      <c r="C24"/>
      <c r="D24"/>
      <c r="H24" s="1004"/>
      <c r="K24" s="565" t="s">
        <v>164</v>
      </c>
      <c r="L24" s="566">
        <v>9303.5360000000001</v>
      </c>
      <c r="M24" s="566">
        <v>3383.8980000000001</v>
      </c>
      <c r="N24" s="598">
        <v>2.7493547382338357</v>
      </c>
      <c r="P24" s="565" t="s">
        <v>151</v>
      </c>
      <c r="Q24" s="566">
        <v>5146.0529999999999</v>
      </c>
      <c r="R24" s="566">
        <v>1522.7729999999999</v>
      </c>
      <c r="S24" s="598">
        <v>3.3793960097795273</v>
      </c>
    </row>
    <row r="25" spans="1:19" ht="15.75">
      <c r="A25"/>
      <c r="B25"/>
      <c r="C25"/>
      <c r="D25"/>
      <c r="H25" s="1004"/>
      <c r="K25" s="565" t="s">
        <v>159</v>
      </c>
      <c r="L25" s="566">
        <v>6888.8869999999997</v>
      </c>
      <c r="M25" s="566">
        <v>1532.8530000000001</v>
      </c>
      <c r="N25" s="598">
        <v>4.4941602358477946</v>
      </c>
      <c r="P25" s="565" t="s">
        <v>165</v>
      </c>
      <c r="Q25" s="566">
        <v>4994.1390000000001</v>
      </c>
      <c r="R25" s="566">
        <v>1461.1579999999999</v>
      </c>
      <c r="S25" s="598">
        <v>3.417932215407232</v>
      </c>
    </row>
    <row r="26" spans="1:19" ht="15.75">
      <c r="H26" s="1004"/>
      <c r="K26" s="565" t="s">
        <v>152</v>
      </c>
      <c r="L26" s="566">
        <v>4790.6760000000004</v>
      </c>
      <c r="M26" s="566">
        <v>1818.6310000000001</v>
      </c>
      <c r="N26" s="598">
        <v>2.6342210156980719</v>
      </c>
      <c r="P26" s="565" t="s">
        <v>297</v>
      </c>
      <c r="Q26" s="566">
        <v>3677.3510000000001</v>
      </c>
      <c r="R26" s="566">
        <v>782.49400000000003</v>
      </c>
      <c r="S26" s="598">
        <v>4.6995261305518001</v>
      </c>
    </row>
    <row r="27" spans="1:19" ht="15.75">
      <c r="A27" s="81"/>
      <c r="B27" s="81"/>
      <c r="C27" s="81"/>
      <c r="D27" s="81"/>
      <c r="H27" s="1004"/>
      <c r="K27" s="565" t="s">
        <v>421</v>
      </c>
      <c r="L27" s="566">
        <v>3915.788</v>
      </c>
      <c r="M27" s="566">
        <v>1217.682</v>
      </c>
      <c r="N27" s="598">
        <v>3.2157722623804901</v>
      </c>
      <c r="P27" s="565" t="s">
        <v>421</v>
      </c>
      <c r="Q27" s="566">
        <v>3548.9560000000001</v>
      </c>
      <c r="R27" s="566">
        <v>1219.529</v>
      </c>
      <c r="S27" s="598">
        <v>2.9101038187693775</v>
      </c>
    </row>
    <row r="28" spans="1:19" ht="15.75">
      <c r="H28" s="1004"/>
      <c r="K28" s="565" t="s">
        <v>167</v>
      </c>
      <c r="L28" s="566">
        <v>3878.1060000000002</v>
      </c>
      <c r="M28" s="566">
        <v>1465.5309999999999</v>
      </c>
      <c r="N28" s="598">
        <v>2.6462121920314208</v>
      </c>
      <c r="P28" s="565" t="s">
        <v>422</v>
      </c>
      <c r="Q28" s="566">
        <v>3183.8249999999998</v>
      </c>
      <c r="R28" s="566">
        <v>1248.675</v>
      </c>
      <c r="S28" s="598">
        <v>2.549762748513424</v>
      </c>
    </row>
    <row r="29" spans="1:19" ht="16.5" thickBot="1">
      <c r="H29" s="1004"/>
      <c r="K29" s="958" t="s">
        <v>168</v>
      </c>
      <c r="L29" s="871">
        <v>3080.2840000000001</v>
      </c>
      <c r="M29" s="871">
        <v>508.56900000000002</v>
      </c>
      <c r="N29" s="959">
        <v>6.056767125011552</v>
      </c>
      <c r="P29" s="565" t="s">
        <v>161</v>
      </c>
      <c r="Q29" s="566">
        <v>3125.3270000000002</v>
      </c>
      <c r="R29" s="566">
        <v>990.274</v>
      </c>
      <c r="S29" s="598">
        <v>3.1560224745878416</v>
      </c>
    </row>
    <row r="30" spans="1:19" ht="16.5" thickBot="1">
      <c r="A30" s="81"/>
      <c r="B30" s="81"/>
      <c r="C30" s="81"/>
      <c r="D30" s="81"/>
      <c r="E30" s="81"/>
      <c r="F30" s="81"/>
      <c r="G30" s="81"/>
      <c r="H30" s="81"/>
      <c r="I30" s="81"/>
      <c r="J30" s="81"/>
      <c r="K30" s="872" t="s">
        <v>269</v>
      </c>
      <c r="L30" s="569">
        <v>1056683.5160000001</v>
      </c>
      <c r="M30" s="569">
        <v>244018.25700000001</v>
      </c>
      <c r="N30" s="677">
        <v>4.3303461347156498</v>
      </c>
      <c r="P30" s="565" t="s">
        <v>159</v>
      </c>
      <c r="Q30" s="566">
        <v>3050.32</v>
      </c>
      <c r="R30" s="566">
        <v>988.51099999999997</v>
      </c>
      <c r="S30" s="598">
        <v>3.0857724395580832</v>
      </c>
    </row>
    <row r="31" spans="1:19" ht="16.5" thickBot="1">
      <c r="A31" s="81"/>
      <c r="B31" s="81"/>
      <c r="C31" s="81"/>
      <c r="D31" s="81"/>
      <c r="E31" s="81"/>
      <c r="F31" s="81"/>
      <c r="G31" s="81"/>
      <c r="H31" s="81"/>
      <c r="I31" s="81"/>
      <c r="J31" s="81"/>
      <c r="K31"/>
      <c r="L31"/>
      <c r="M31"/>
      <c r="N31"/>
      <c r="P31" s="872" t="s">
        <v>269</v>
      </c>
      <c r="Q31" s="569">
        <v>375650.8</v>
      </c>
      <c r="R31" s="569">
        <v>97616.489000000001</v>
      </c>
      <c r="S31" s="677">
        <v>3.8482310094148131</v>
      </c>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47"/>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9">
    <sortCondition descending="1" ref="Q7:Q6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1004" customWidth="1"/>
    <col min="2" max="2" width="12.28515625" style="1004" bestFit="1" customWidth="1"/>
    <col min="3" max="3" width="10.140625" style="1004" customWidth="1"/>
    <col min="4" max="4" width="9.140625" style="1004"/>
    <col min="5" max="5" width="6" style="1004" customWidth="1"/>
    <col min="6" max="6" width="16.7109375" style="1004" customWidth="1"/>
    <col min="7" max="7" width="11.28515625" style="1004" customWidth="1"/>
    <col min="8" max="8" width="10.42578125" style="1004" customWidth="1"/>
    <col min="9" max="9" width="9.140625" style="1004"/>
    <col min="10" max="10" width="3.5703125" style="1004" customWidth="1"/>
    <col min="11" max="11" width="18" style="1004" customWidth="1"/>
    <col min="12" max="12" width="11.7109375" style="1004" customWidth="1"/>
    <col min="13" max="13" width="12.28515625" style="1004" customWidth="1"/>
    <col min="14" max="14" width="10.42578125" style="1004" customWidth="1"/>
    <col min="15" max="15" width="3.85546875" style="1004" customWidth="1"/>
    <col min="16" max="16" width="22.5703125" style="1004" customWidth="1"/>
    <col min="17" max="17" width="11.28515625" style="1004" customWidth="1"/>
    <col min="18" max="18" width="10.28515625" style="1004" customWidth="1"/>
    <col min="19" max="19" width="10" style="1004" customWidth="1"/>
    <col min="20" max="255" width="9.140625" style="1004"/>
    <col min="256" max="256" width="4" style="1004" customWidth="1"/>
    <col min="257" max="257" width="15.140625" style="1004" customWidth="1"/>
    <col min="258" max="258" width="13.85546875" style="1004" customWidth="1"/>
    <col min="259" max="259" width="10.140625" style="1004" customWidth="1"/>
    <col min="260" max="260" width="9.140625" style="1004"/>
    <col min="261" max="261" width="3.42578125" style="1004" customWidth="1"/>
    <col min="262" max="262" width="19.5703125" style="1004" customWidth="1"/>
    <col min="263" max="263" width="12.28515625" style="1004" customWidth="1"/>
    <col min="264" max="264" width="10.42578125" style="1004" customWidth="1"/>
    <col min="265" max="265" width="9.140625" style="1004"/>
    <col min="266" max="266" width="3.5703125" style="1004" customWidth="1"/>
    <col min="267" max="267" width="16.42578125" style="1004" customWidth="1"/>
    <col min="268" max="268" width="11.7109375" style="1004" customWidth="1"/>
    <col min="269" max="269" width="10.140625" style="1004" customWidth="1"/>
    <col min="270" max="270" width="15.85546875" style="1004" customWidth="1"/>
    <col min="271" max="271" width="3.85546875" style="1004" customWidth="1"/>
    <col min="272" max="272" width="16.42578125" style="1004" customWidth="1"/>
    <col min="273" max="273" width="11.28515625" style="1004" customWidth="1"/>
    <col min="274" max="274" width="10.28515625" style="1004" customWidth="1"/>
    <col min="275" max="275" width="10" style="1004" customWidth="1"/>
    <col min="276" max="511" width="9.140625" style="1004"/>
    <col min="512" max="512" width="4" style="1004" customWidth="1"/>
    <col min="513" max="513" width="15.140625" style="1004" customWidth="1"/>
    <col min="514" max="514" width="13.85546875" style="1004" customWidth="1"/>
    <col min="515" max="515" width="10.140625" style="1004" customWidth="1"/>
    <col min="516" max="516" width="9.140625" style="1004"/>
    <col min="517" max="517" width="3.42578125" style="1004" customWidth="1"/>
    <col min="518" max="518" width="19.5703125" style="1004" customWidth="1"/>
    <col min="519" max="519" width="12.28515625" style="1004" customWidth="1"/>
    <col min="520" max="520" width="10.42578125" style="1004" customWidth="1"/>
    <col min="521" max="521" width="9.140625" style="1004"/>
    <col min="522" max="522" width="3.5703125" style="1004" customWidth="1"/>
    <col min="523" max="523" width="16.42578125" style="1004" customWidth="1"/>
    <col min="524" max="524" width="11.7109375" style="1004" customWidth="1"/>
    <col min="525" max="525" width="10.140625" style="1004" customWidth="1"/>
    <col min="526" max="526" width="15.85546875" style="1004" customWidth="1"/>
    <col min="527" max="527" width="3.85546875" style="1004" customWidth="1"/>
    <col min="528" max="528" width="16.42578125" style="1004" customWidth="1"/>
    <col min="529" max="529" width="11.28515625" style="1004" customWidth="1"/>
    <col min="530" max="530" width="10.28515625" style="1004" customWidth="1"/>
    <col min="531" max="531" width="10" style="1004" customWidth="1"/>
    <col min="532" max="767" width="9.140625" style="1004"/>
    <col min="768" max="768" width="4" style="1004" customWidth="1"/>
    <col min="769" max="769" width="15.140625" style="1004" customWidth="1"/>
    <col min="770" max="770" width="13.85546875" style="1004" customWidth="1"/>
    <col min="771" max="771" width="10.140625" style="1004" customWidth="1"/>
    <col min="772" max="772" width="9.140625" style="1004"/>
    <col min="773" max="773" width="3.42578125" style="1004" customWidth="1"/>
    <col min="774" max="774" width="19.5703125" style="1004" customWidth="1"/>
    <col min="775" max="775" width="12.28515625" style="1004" customWidth="1"/>
    <col min="776" max="776" width="10.42578125" style="1004" customWidth="1"/>
    <col min="777" max="777" width="9.140625" style="1004"/>
    <col min="778" max="778" width="3.5703125" style="1004" customWidth="1"/>
    <col min="779" max="779" width="16.42578125" style="1004" customWidth="1"/>
    <col min="780" max="780" width="11.7109375" style="1004" customWidth="1"/>
    <col min="781" max="781" width="10.140625" style="1004" customWidth="1"/>
    <col min="782" max="782" width="15.85546875" style="1004" customWidth="1"/>
    <col min="783" max="783" width="3.85546875" style="1004" customWidth="1"/>
    <col min="784" max="784" width="16.42578125" style="1004" customWidth="1"/>
    <col min="785" max="785" width="11.28515625" style="1004" customWidth="1"/>
    <col min="786" max="786" width="10.28515625" style="1004" customWidth="1"/>
    <col min="787" max="787" width="10" style="1004" customWidth="1"/>
    <col min="788" max="1023" width="9.140625" style="1004"/>
    <col min="1024" max="1024" width="4" style="1004" customWidth="1"/>
    <col min="1025" max="1025" width="15.140625" style="1004" customWidth="1"/>
    <col min="1026" max="1026" width="13.85546875" style="1004" customWidth="1"/>
    <col min="1027" max="1027" width="10.140625" style="1004" customWidth="1"/>
    <col min="1028" max="1028" width="9.140625" style="1004"/>
    <col min="1029" max="1029" width="3.42578125" style="1004" customWidth="1"/>
    <col min="1030" max="1030" width="19.5703125" style="1004" customWidth="1"/>
    <col min="1031" max="1031" width="12.28515625" style="1004" customWidth="1"/>
    <col min="1032" max="1032" width="10.42578125" style="1004" customWidth="1"/>
    <col min="1033" max="1033" width="9.140625" style="1004"/>
    <col min="1034" max="1034" width="3.5703125" style="1004" customWidth="1"/>
    <col min="1035" max="1035" width="16.42578125" style="1004" customWidth="1"/>
    <col min="1036" max="1036" width="11.7109375" style="1004" customWidth="1"/>
    <col min="1037" max="1037" width="10.140625" style="1004" customWidth="1"/>
    <col min="1038" max="1038" width="15.85546875" style="1004" customWidth="1"/>
    <col min="1039" max="1039" width="3.85546875" style="1004" customWidth="1"/>
    <col min="1040" max="1040" width="16.42578125" style="1004" customWidth="1"/>
    <col min="1041" max="1041" width="11.28515625" style="1004" customWidth="1"/>
    <col min="1042" max="1042" width="10.28515625" style="1004" customWidth="1"/>
    <col min="1043" max="1043" width="10" style="1004" customWidth="1"/>
    <col min="1044" max="1279" width="9.140625" style="1004"/>
    <col min="1280" max="1280" width="4" style="1004" customWidth="1"/>
    <col min="1281" max="1281" width="15.140625" style="1004" customWidth="1"/>
    <col min="1282" max="1282" width="13.85546875" style="1004" customWidth="1"/>
    <col min="1283" max="1283" width="10.140625" style="1004" customWidth="1"/>
    <col min="1284" max="1284" width="9.140625" style="1004"/>
    <col min="1285" max="1285" width="3.42578125" style="1004" customWidth="1"/>
    <col min="1286" max="1286" width="19.5703125" style="1004" customWidth="1"/>
    <col min="1287" max="1287" width="12.28515625" style="1004" customWidth="1"/>
    <col min="1288" max="1288" width="10.42578125" style="1004" customWidth="1"/>
    <col min="1289" max="1289" width="9.140625" style="1004"/>
    <col min="1290" max="1290" width="3.5703125" style="1004" customWidth="1"/>
    <col min="1291" max="1291" width="16.42578125" style="1004" customWidth="1"/>
    <col min="1292" max="1292" width="11.7109375" style="1004" customWidth="1"/>
    <col min="1293" max="1293" width="10.140625" style="1004" customWidth="1"/>
    <col min="1294" max="1294" width="15.85546875" style="1004" customWidth="1"/>
    <col min="1295" max="1295" width="3.85546875" style="1004" customWidth="1"/>
    <col min="1296" max="1296" width="16.42578125" style="1004" customWidth="1"/>
    <col min="1297" max="1297" width="11.28515625" style="1004" customWidth="1"/>
    <col min="1298" max="1298" width="10.28515625" style="1004" customWidth="1"/>
    <col min="1299" max="1299" width="10" style="1004" customWidth="1"/>
    <col min="1300" max="1535" width="9.140625" style="1004"/>
    <col min="1536" max="1536" width="4" style="1004" customWidth="1"/>
    <col min="1537" max="1537" width="15.140625" style="1004" customWidth="1"/>
    <col min="1538" max="1538" width="13.85546875" style="1004" customWidth="1"/>
    <col min="1539" max="1539" width="10.140625" style="1004" customWidth="1"/>
    <col min="1540" max="1540" width="9.140625" style="1004"/>
    <col min="1541" max="1541" width="3.42578125" style="1004" customWidth="1"/>
    <col min="1542" max="1542" width="19.5703125" style="1004" customWidth="1"/>
    <col min="1543" max="1543" width="12.28515625" style="1004" customWidth="1"/>
    <col min="1544" max="1544" width="10.42578125" style="1004" customWidth="1"/>
    <col min="1545" max="1545" width="9.140625" style="1004"/>
    <col min="1546" max="1546" width="3.5703125" style="1004" customWidth="1"/>
    <col min="1547" max="1547" width="16.42578125" style="1004" customWidth="1"/>
    <col min="1548" max="1548" width="11.7109375" style="1004" customWidth="1"/>
    <col min="1549" max="1549" width="10.140625" style="1004" customWidth="1"/>
    <col min="1550" max="1550" width="15.85546875" style="1004" customWidth="1"/>
    <col min="1551" max="1551" width="3.85546875" style="1004" customWidth="1"/>
    <col min="1552" max="1552" width="16.42578125" style="1004" customWidth="1"/>
    <col min="1553" max="1553" width="11.28515625" style="1004" customWidth="1"/>
    <col min="1554" max="1554" width="10.28515625" style="1004" customWidth="1"/>
    <col min="1555" max="1555" width="10" style="1004" customWidth="1"/>
    <col min="1556" max="1791" width="9.140625" style="1004"/>
    <col min="1792" max="1792" width="4" style="1004" customWidth="1"/>
    <col min="1793" max="1793" width="15.140625" style="1004" customWidth="1"/>
    <col min="1794" max="1794" width="13.85546875" style="1004" customWidth="1"/>
    <col min="1795" max="1795" width="10.140625" style="1004" customWidth="1"/>
    <col min="1796" max="1796" width="9.140625" style="1004"/>
    <col min="1797" max="1797" width="3.42578125" style="1004" customWidth="1"/>
    <col min="1798" max="1798" width="19.5703125" style="1004" customWidth="1"/>
    <col min="1799" max="1799" width="12.28515625" style="1004" customWidth="1"/>
    <col min="1800" max="1800" width="10.42578125" style="1004" customWidth="1"/>
    <col min="1801" max="1801" width="9.140625" style="1004"/>
    <col min="1802" max="1802" width="3.5703125" style="1004" customWidth="1"/>
    <col min="1803" max="1803" width="16.42578125" style="1004" customWidth="1"/>
    <col min="1804" max="1804" width="11.7109375" style="1004" customWidth="1"/>
    <col min="1805" max="1805" width="10.140625" style="1004" customWidth="1"/>
    <col min="1806" max="1806" width="15.85546875" style="1004" customWidth="1"/>
    <col min="1807" max="1807" width="3.85546875" style="1004" customWidth="1"/>
    <col min="1808" max="1808" width="16.42578125" style="1004" customWidth="1"/>
    <col min="1809" max="1809" width="11.28515625" style="1004" customWidth="1"/>
    <col min="1810" max="1810" width="10.28515625" style="1004" customWidth="1"/>
    <col min="1811" max="1811" width="10" style="1004" customWidth="1"/>
    <col min="1812" max="2047" width="9.140625" style="1004"/>
    <col min="2048" max="2048" width="4" style="1004" customWidth="1"/>
    <col min="2049" max="2049" width="15.140625" style="1004" customWidth="1"/>
    <col min="2050" max="2050" width="13.85546875" style="1004" customWidth="1"/>
    <col min="2051" max="2051" width="10.140625" style="1004" customWidth="1"/>
    <col min="2052" max="2052" width="9.140625" style="1004"/>
    <col min="2053" max="2053" width="3.42578125" style="1004" customWidth="1"/>
    <col min="2054" max="2054" width="19.5703125" style="1004" customWidth="1"/>
    <col min="2055" max="2055" width="12.28515625" style="1004" customWidth="1"/>
    <col min="2056" max="2056" width="10.42578125" style="1004" customWidth="1"/>
    <col min="2057" max="2057" width="9.140625" style="1004"/>
    <col min="2058" max="2058" width="3.5703125" style="1004" customWidth="1"/>
    <col min="2059" max="2059" width="16.42578125" style="1004" customWidth="1"/>
    <col min="2060" max="2060" width="11.7109375" style="1004" customWidth="1"/>
    <col min="2061" max="2061" width="10.140625" style="1004" customWidth="1"/>
    <col min="2062" max="2062" width="15.85546875" style="1004" customWidth="1"/>
    <col min="2063" max="2063" width="3.85546875" style="1004" customWidth="1"/>
    <col min="2064" max="2064" width="16.42578125" style="1004" customWidth="1"/>
    <col min="2065" max="2065" width="11.28515625" style="1004" customWidth="1"/>
    <col min="2066" max="2066" width="10.28515625" style="1004" customWidth="1"/>
    <col min="2067" max="2067" width="10" style="1004" customWidth="1"/>
    <col min="2068" max="2303" width="9.140625" style="1004"/>
    <col min="2304" max="2304" width="4" style="1004" customWidth="1"/>
    <col min="2305" max="2305" width="15.140625" style="1004" customWidth="1"/>
    <col min="2306" max="2306" width="13.85546875" style="1004" customWidth="1"/>
    <col min="2307" max="2307" width="10.140625" style="1004" customWidth="1"/>
    <col min="2308" max="2308" width="9.140625" style="1004"/>
    <col min="2309" max="2309" width="3.42578125" style="1004" customWidth="1"/>
    <col min="2310" max="2310" width="19.5703125" style="1004" customWidth="1"/>
    <col min="2311" max="2311" width="12.28515625" style="1004" customWidth="1"/>
    <col min="2312" max="2312" width="10.42578125" style="1004" customWidth="1"/>
    <col min="2313" max="2313" width="9.140625" style="1004"/>
    <col min="2314" max="2314" width="3.5703125" style="1004" customWidth="1"/>
    <col min="2315" max="2315" width="16.42578125" style="1004" customWidth="1"/>
    <col min="2316" max="2316" width="11.7109375" style="1004" customWidth="1"/>
    <col min="2317" max="2317" width="10.140625" style="1004" customWidth="1"/>
    <col min="2318" max="2318" width="15.85546875" style="1004" customWidth="1"/>
    <col min="2319" max="2319" width="3.85546875" style="1004" customWidth="1"/>
    <col min="2320" max="2320" width="16.42578125" style="1004" customWidth="1"/>
    <col min="2321" max="2321" width="11.28515625" style="1004" customWidth="1"/>
    <col min="2322" max="2322" width="10.28515625" style="1004" customWidth="1"/>
    <col min="2323" max="2323" width="10" style="1004" customWidth="1"/>
    <col min="2324" max="2559" width="9.140625" style="1004"/>
    <col min="2560" max="2560" width="4" style="1004" customWidth="1"/>
    <col min="2561" max="2561" width="15.140625" style="1004" customWidth="1"/>
    <col min="2562" max="2562" width="13.85546875" style="1004" customWidth="1"/>
    <col min="2563" max="2563" width="10.140625" style="1004" customWidth="1"/>
    <col min="2564" max="2564" width="9.140625" style="1004"/>
    <col min="2565" max="2565" width="3.42578125" style="1004" customWidth="1"/>
    <col min="2566" max="2566" width="19.5703125" style="1004" customWidth="1"/>
    <col min="2567" max="2567" width="12.28515625" style="1004" customWidth="1"/>
    <col min="2568" max="2568" width="10.42578125" style="1004" customWidth="1"/>
    <col min="2569" max="2569" width="9.140625" style="1004"/>
    <col min="2570" max="2570" width="3.5703125" style="1004" customWidth="1"/>
    <col min="2571" max="2571" width="16.42578125" style="1004" customWidth="1"/>
    <col min="2572" max="2572" width="11.7109375" style="1004" customWidth="1"/>
    <col min="2573" max="2573" width="10.140625" style="1004" customWidth="1"/>
    <col min="2574" max="2574" width="15.85546875" style="1004" customWidth="1"/>
    <col min="2575" max="2575" width="3.85546875" style="1004" customWidth="1"/>
    <col min="2576" max="2576" width="16.42578125" style="1004" customWidth="1"/>
    <col min="2577" max="2577" width="11.28515625" style="1004" customWidth="1"/>
    <col min="2578" max="2578" width="10.28515625" style="1004" customWidth="1"/>
    <col min="2579" max="2579" width="10" style="1004" customWidth="1"/>
    <col min="2580" max="2815" width="9.140625" style="1004"/>
    <col min="2816" max="2816" width="4" style="1004" customWidth="1"/>
    <col min="2817" max="2817" width="15.140625" style="1004" customWidth="1"/>
    <col min="2818" max="2818" width="13.85546875" style="1004" customWidth="1"/>
    <col min="2819" max="2819" width="10.140625" style="1004" customWidth="1"/>
    <col min="2820" max="2820" width="9.140625" style="1004"/>
    <col min="2821" max="2821" width="3.42578125" style="1004" customWidth="1"/>
    <col min="2822" max="2822" width="19.5703125" style="1004" customWidth="1"/>
    <col min="2823" max="2823" width="12.28515625" style="1004" customWidth="1"/>
    <col min="2824" max="2824" width="10.42578125" style="1004" customWidth="1"/>
    <col min="2825" max="2825" width="9.140625" style="1004"/>
    <col min="2826" max="2826" width="3.5703125" style="1004" customWidth="1"/>
    <col min="2827" max="2827" width="16.42578125" style="1004" customWidth="1"/>
    <col min="2828" max="2828" width="11.7109375" style="1004" customWidth="1"/>
    <col min="2829" max="2829" width="10.140625" style="1004" customWidth="1"/>
    <col min="2830" max="2830" width="15.85546875" style="1004" customWidth="1"/>
    <col min="2831" max="2831" width="3.85546875" style="1004" customWidth="1"/>
    <col min="2832" max="2832" width="16.42578125" style="1004" customWidth="1"/>
    <col min="2833" max="2833" width="11.28515625" style="1004" customWidth="1"/>
    <col min="2834" max="2834" width="10.28515625" style="1004" customWidth="1"/>
    <col min="2835" max="2835" width="10" style="1004" customWidth="1"/>
    <col min="2836" max="3071" width="9.140625" style="1004"/>
    <col min="3072" max="3072" width="4" style="1004" customWidth="1"/>
    <col min="3073" max="3073" width="15.140625" style="1004" customWidth="1"/>
    <col min="3074" max="3074" width="13.85546875" style="1004" customWidth="1"/>
    <col min="3075" max="3075" width="10.140625" style="1004" customWidth="1"/>
    <col min="3076" max="3076" width="9.140625" style="1004"/>
    <col min="3077" max="3077" width="3.42578125" style="1004" customWidth="1"/>
    <col min="3078" max="3078" width="19.5703125" style="1004" customWidth="1"/>
    <col min="3079" max="3079" width="12.28515625" style="1004" customWidth="1"/>
    <col min="3080" max="3080" width="10.42578125" style="1004" customWidth="1"/>
    <col min="3081" max="3081" width="9.140625" style="1004"/>
    <col min="3082" max="3082" width="3.5703125" style="1004" customWidth="1"/>
    <col min="3083" max="3083" width="16.42578125" style="1004" customWidth="1"/>
    <col min="3084" max="3084" width="11.7109375" style="1004" customWidth="1"/>
    <col min="3085" max="3085" width="10.140625" style="1004" customWidth="1"/>
    <col min="3086" max="3086" width="15.85546875" style="1004" customWidth="1"/>
    <col min="3087" max="3087" width="3.85546875" style="1004" customWidth="1"/>
    <col min="3088" max="3088" width="16.42578125" style="1004" customWidth="1"/>
    <col min="3089" max="3089" width="11.28515625" style="1004" customWidth="1"/>
    <col min="3090" max="3090" width="10.28515625" style="1004" customWidth="1"/>
    <col min="3091" max="3091" width="10" style="1004" customWidth="1"/>
    <col min="3092" max="3327" width="9.140625" style="1004"/>
    <col min="3328" max="3328" width="4" style="1004" customWidth="1"/>
    <col min="3329" max="3329" width="15.140625" style="1004" customWidth="1"/>
    <col min="3330" max="3330" width="13.85546875" style="1004" customWidth="1"/>
    <col min="3331" max="3331" width="10.140625" style="1004" customWidth="1"/>
    <col min="3332" max="3332" width="9.140625" style="1004"/>
    <col min="3333" max="3333" width="3.42578125" style="1004" customWidth="1"/>
    <col min="3334" max="3334" width="19.5703125" style="1004" customWidth="1"/>
    <col min="3335" max="3335" width="12.28515625" style="1004" customWidth="1"/>
    <col min="3336" max="3336" width="10.42578125" style="1004" customWidth="1"/>
    <col min="3337" max="3337" width="9.140625" style="1004"/>
    <col min="3338" max="3338" width="3.5703125" style="1004" customWidth="1"/>
    <col min="3339" max="3339" width="16.42578125" style="1004" customWidth="1"/>
    <col min="3340" max="3340" width="11.7109375" style="1004" customWidth="1"/>
    <col min="3341" max="3341" width="10.140625" style="1004" customWidth="1"/>
    <col min="3342" max="3342" width="15.85546875" style="1004" customWidth="1"/>
    <col min="3343" max="3343" width="3.85546875" style="1004" customWidth="1"/>
    <col min="3344" max="3344" width="16.42578125" style="1004" customWidth="1"/>
    <col min="3345" max="3345" width="11.28515625" style="1004" customWidth="1"/>
    <col min="3346" max="3346" width="10.28515625" style="1004" customWidth="1"/>
    <col min="3347" max="3347" width="10" style="1004" customWidth="1"/>
    <col min="3348" max="3583" width="9.140625" style="1004"/>
    <col min="3584" max="3584" width="4" style="1004" customWidth="1"/>
    <col min="3585" max="3585" width="15.140625" style="1004" customWidth="1"/>
    <col min="3586" max="3586" width="13.85546875" style="1004" customWidth="1"/>
    <col min="3587" max="3587" width="10.140625" style="1004" customWidth="1"/>
    <col min="3588" max="3588" width="9.140625" style="1004"/>
    <col min="3589" max="3589" width="3.42578125" style="1004" customWidth="1"/>
    <col min="3590" max="3590" width="19.5703125" style="1004" customWidth="1"/>
    <col min="3591" max="3591" width="12.28515625" style="1004" customWidth="1"/>
    <col min="3592" max="3592" width="10.42578125" style="1004" customWidth="1"/>
    <col min="3593" max="3593" width="9.140625" style="1004"/>
    <col min="3594" max="3594" width="3.5703125" style="1004" customWidth="1"/>
    <col min="3595" max="3595" width="16.42578125" style="1004" customWidth="1"/>
    <col min="3596" max="3596" width="11.7109375" style="1004" customWidth="1"/>
    <col min="3597" max="3597" width="10.140625" style="1004" customWidth="1"/>
    <col min="3598" max="3598" width="15.85546875" style="1004" customWidth="1"/>
    <col min="3599" max="3599" width="3.85546875" style="1004" customWidth="1"/>
    <col min="3600" max="3600" width="16.42578125" style="1004" customWidth="1"/>
    <col min="3601" max="3601" width="11.28515625" style="1004" customWidth="1"/>
    <col min="3602" max="3602" width="10.28515625" style="1004" customWidth="1"/>
    <col min="3603" max="3603" width="10" style="1004" customWidth="1"/>
    <col min="3604" max="3839" width="9.140625" style="1004"/>
    <col min="3840" max="3840" width="4" style="1004" customWidth="1"/>
    <col min="3841" max="3841" width="15.140625" style="1004" customWidth="1"/>
    <col min="3842" max="3842" width="13.85546875" style="1004" customWidth="1"/>
    <col min="3843" max="3843" width="10.140625" style="1004" customWidth="1"/>
    <col min="3844" max="3844" width="9.140625" style="1004"/>
    <col min="3845" max="3845" width="3.42578125" style="1004" customWidth="1"/>
    <col min="3846" max="3846" width="19.5703125" style="1004" customWidth="1"/>
    <col min="3847" max="3847" width="12.28515625" style="1004" customWidth="1"/>
    <col min="3848" max="3848" width="10.42578125" style="1004" customWidth="1"/>
    <col min="3849" max="3849" width="9.140625" style="1004"/>
    <col min="3850" max="3850" width="3.5703125" style="1004" customWidth="1"/>
    <col min="3851" max="3851" width="16.42578125" style="1004" customWidth="1"/>
    <col min="3852" max="3852" width="11.7109375" style="1004" customWidth="1"/>
    <col min="3853" max="3853" width="10.140625" style="1004" customWidth="1"/>
    <col min="3854" max="3854" width="15.85546875" style="1004" customWidth="1"/>
    <col min="3855" max="3855" width="3.85546875" style="1004" customWidth="1"/>
    <col min="3856" max="3856" width="16.42578125" style="1004" customWidth="1"/>
    <col min="3857" max="3857" width="11.28515625" style="1004" customWidth="1"/>
    <col min="3858" max="3858" width="10.28515625" style="1004" customWidth="1"/>
    <col min="3859" max="3859" width="10" style="1004" customWidth="1"/>
    <col min="3860" max="4095" width="9.140625" style="1004"/>
    <col min="4096" max="4096" width="4" style="1004" customWidth="1"/>
    <col min="4097" max="4097" width="15.140625" style="1004" customWidth="1"/>
    <col min="4098" max="4098" width="13.85546875" style="1004" customWidth="1"/>
    <col min="4099" max="4099" width="10.140625" style="1004" customWidth="1"/>
    <col min="4100" max="4100" width="9.140625" style="1004"/>
    <col min="4101" max="4101" width="3.42578125" style="1004" customWidth="1"/>
    <col min="4102" max="4102" width="19.5703125" style="1004" customWidth="1"/>
    <col min="4103" max="4103" width="12.28515625" style="1004" customWidth="1"/>
    <col min="4104" max="4104" width="10.42578125" style="1004" customWidth="1"/>
    <col min="4105" max="4105" width="9.140625" style="1004"/>
    <col min="4106" max="4106" width="3.5703125" style="1004" customWidth="1"/>
    <col min="4107" max="4107" width="16.42578125" style="1004" customWidth="1"/>
    <col min="4108" max="4108" width="11.7109375" style="1004" customWidth="1"/>
    <col min="4109" max="4109" width="10.140625" style="1004" customWidth="1"/>
    <col min="4110" max="4110" width="15.85546875" style="1004" customWidth="1"/>
    <col min="4111" max="4111" width="3.85546875" style="1004" customWidth="1"/>
    <col min="4112" max="4112" width="16.42578125" style="1004" customWidth="1"/>
    <col min="4113" max="4113" width="11.28515625" style="1004" customWidth="1"/>
    <col min="4114" max="4114" width="10.28515625" style="1004" customWidth="1"/>
    <col min="4115" max="4115" width="10" style="1004" customWidth="1"/>
    <col min="4116" max="4351" width="9.140625" style="1004"/>
    <col min="4352" max="4352" width="4" style="1004" customWidth="1"/>
    <col min="4353" max="4353" width="15.140625" style="1004" customWidth="1"/>
    <col min="4354" max="4354" width="13.85546875" style="1004" customWidth="1"/>
    <col min="4355" max="4355" width="10.140625" style="1004" customWidth="1"/>
    <col min="4356" max="4356" width="9.140625" style="1004"/>
    <col min="4357" max="4357" width="3.42578125" style="1004" customWidth="1"/>
    <col min="4358" max="4358" width="19.5703125" style="1004" customWidth="1"/>
    <col min="4359" max="4359" width="12.28515625" style="1004" customWidth="1"/>
    <col min="4360" max="4360" width="10.42578125" style="1004" customWidth="1"/>
    <col min="4361" max="4361" width="9.140625" style="1004"/>
    <col min="4362" max="4362" width="3.5703125" style="1004" customWidth="1"/>
    <col min="4363" max="4363" width="16.42578125" style="1004" customWidth="1"/>
    <col min="4364" max="4364" width="11.7109375" style="1004" customWidth="1"/>
    <col min="4365" max="4365" width="10.140625" style="1004" customWidth="1"/>
    <col min="4366" max="4366" width="15.85546875" style="1004" customWidth="1"/>
    <col min="4367" max="4367" width="3.85546875" style="1004" customWidth="1"/>
    <col min="4368" max="4368" width="16.42578125" style="1004" customWidth="1"/>
    <col min="4369" max="4369" width="11.28515625" style="1004" customWidth="1"/>
    <col min="4370" max="4370" width="10.28515625" style="1004" customWidth="1"/>
    <col min="4371" max="4371" width="10" style="1004" customWidth="1"/>
    <col min="4372" max="4607" width="9.140625" style="1004"/>
    <col min="4608" max="4608" width="4" style="1004" customWidth="1"/>
    <col min="4609" max="4609" width="15.140625" style="1004" customWidth="1"/>
    <col min="4610" max="4610" width="13.85546875" style="1004" customWidth="1"/>
    <col min="4611" max="4611" width="10.140625" style="1004" customWidth="1"/>
    <col min="4612" max="4612" width="9.140625" style="1004"/>
    <col min="4613" max="4613" width="3.42578125" style="1004" customWidth="1"/>
    <col min="4614" max="4614" width="19.5703125" style="1004" customWidth="1"/>
    <col min="4615" max="4615" width="12.28515625" style="1004" customWidth="1"/>
    <col min="4616" max="4616" width="10.42578125" style="1004" customWidth="1"/>
    <col min="4617" max="4617" width="9.140625" style="1004"/>
    <col min="4618" max="4618" width="3.5703125" style="1004" customWidth="1"/>
    <col min="4619" max="4619" width="16.42578125" style="1004" customWidth="1"/>
    <col min="4620" max="4620" width="11.7109375" style="1004" customWidth="1"/>
    <col min="4621" max="4621" width="10.140625" style="1004" customWidth="1"/>
    <col min="4622" max="4622" width="15.85546875" style="1004" customWidth="1"/>
    <col min="4623" max="4623" width="3.85546875" style="1004" customWidth="1"/>
    <col min="4624" max="4624" width="16.42578125" style="1004" customWidth="1"/>
    <col min="4625" max="4625" width="11.28515625" style="1004" customWidth="1"/>
    <col min="4626" max="4626" width="10.28515625" style="1004" customWidth="1"/>
    <col min="4627" max="4627" width="10" style="1004" customWidth="1"/>
    <col min="4628" max="4863" width="9.140625" style="1004"/>
    <col min="4864" max="4864" width="4" style="1004" customWidth="1"/>
    <col min="4865" max="4865" width="15.140625" style="1004" customWidth="1"/>
    <col min="4866" max="4866" width="13.85546875" style="1004" customWidth="1"/>
    <col min="4867" max="4867" width="10.140625" style="1004" customWidth="1"/>
    <col min="4868" max="4868" width="9.140625" style="1004"/>
    <col min="4869" max="4869" width="3.42578125" style="1004" customWidth="1"/>
    <col min="4870" max="4870" width="19.5703125" style="1004" customWidth="1"/>
    <col min="4871" max="4871" width="12.28515625" style="1004" customWidth="1"/>
    <col min="4872" max="4872" width="10.42578125" style="1004" customWidth="1"/>
    <col min="4873" max="4873" width="9.140625" style="1004"/>
    <col min="4874" max="4874" width="3.5703125" style="1004" customWidth="1"/>
    <col min="4875" max="4875" width="16.42578125" style="1004" customWidth="1"/>
    <col min="4876" max="4876" width="11.7109375" style="1004" customWidth="1"/>
    <col min="4877" max="4877" width="10.140625" style="1004" customWidth="1"/>
    <col min="4878" max="4878" width="15.85546875" style="1004" customWidth="1"/>
    <col min="4879" max="4879" width="3.85546875" style="1004" customWidth="1"/>
    <col min="4880" max="4880" width="16.42578125" style="1004" customWidth="1"/>
    <col min="4881" max="4881" width="11.28515625" style="1004" customWidth="1"/>
    <col min="4882" max="4882" width="10.28515625" style="1004" customWidth="1"/>
    <col min="4883" max="4883" width="10" style="1004" customWidth="1"/>
    <col min="4884" max="5119" width="9.140625" style="1004"/>
    <col min="5120" max="5120" width="4" style="1004" customWidth="1"/>
    <col min="5121" max="5121" width="15.140625" style="1004" customWidth="1"/>
    <col min="5122" max="5122" width="13.85546875" style="1004" customWidth="1"/>
    <col min="5123" max="5123" width="10.140625" style="1004" customWidth="1"/>
    <col min="5124" max="5124" width="9.140625" style="1004"/>
    <col min="5125" max="5125" width="3.42578125" style="1004" customWidth="1"/>
    <col min="5126" max="5126" width="19.5703125" style="1004" customWidth="1"/>
    <col min="5127" max="5127" width="12.28515625" style="1004" customWidth="1"/>
    <col min="5128" max="5128" width="10.42578125" style="1004" customWidth="1"/>
    <col min="5129" max="5129" width="9.140625" style="1004"/>
    <col min="5130" max="5130" width="3.5703125" style="1004" customWidth="1"/>
    <col min="5131" max="5131" width="16.42578125" style="1004" customWidth="1"/>
    <col min="5132" max="5132" width="11.7109375" style="1004" customWidth="1"/>
    <col min="5133" max="5133" width="10.140625" style="1004" customWidth="1"/>
    <col min="5134" max="5134" width="15.85546875" style="1004" customWidth="1"/>
    <col min="5135" max="5135" width="3.85546875" style="1004" customWidth="1"/>
    <col min="5136" max="5136" width="16.42578125" style="1004" customWidth="1"/>
    <col min="5137" max="5137" width="11.28515625" style="1004" customWidth="1"/>
    <col min="5138" max="5138" width="10.28515625" style="1004" customWidth="1"/>
    <col min="5139" max="5139" width="10" style="1004" customWidth="1"/>
    <col min="5140" max="5375" width="9.140625" style="1004"/>
    <col min="5376" max="5376" width="4" style="1004" customWidth="1"/>
    <col min="5377" max="5377" width="15.140625" style="1004" customWidth="1"/>
    <col min="5378" max="5378" width="13.85546875" style="1004" customWidth="1"/>
    <col min="5379" max="5379" width="10.140625" style="1004" customWidth="1"/>
    <col min="5380" max="5380" width="9.140625" style="1004"/>
    <col min="5381" max="5381" width="3.42578125" style="1004" customWidth="1"/>
    <col min="5382" max="5382" width="19.5703125" style="1004" customWidth="1"/>
    <col min="5383" max="5383" width="12.28515625" style="1004" customWidth="1"/>
    <col min="5384" max="5384" width="10.42578125" style="1004" customWidth="1"/>
    <col min="5385" max="5385" width="9.140625" style="1004"/>
    <col min="5386" max="5386" width="3.5703125" style="1004" customWidth="1"/>
    <col min="5387" max="5387" width="16.42578125" style="1004" customWidth="1"/>
    <col min="5388" max="5388" width="11.7109375" style="1004" customWidth="1"/>
    <col min="5389" max="5389" width="10.140625" style="1004" customWidth="1"/>
    <col min="5390" max="5390" width="15.85546875" style="1004" customWidth="1"/>
    <col min="5391" max="5391" width="3.85546875" style="1004" customWidth="1"/>
    <col min="5392" max="5392" width="16.42578125" style="1004" customWidth="1"/>
    <col min="5393" max="5393" width="11.28515625" style="1004" customWidth="1"/>
    <col min="5394" max="5394" width="10.28515625" style="1004" customWidth="1"/>
    <col min="5395" max="5395" width="10" style="1004" customWidth="1"/>
    <col min="5396" max="5631" width="9.140625" style="1004"/>
    <col min="5632" max="5632" width="4" style="1004" customWidth="1"/>
    <col min="5633" max="5633" width="15.140625" style="1004" customWidth="1"/>
    <col min="5634" max="5634" width="13.85546875" style="1004" customWidth="1"/>
    <col min="5635" max="5635" width="10.140625" style="1004" customWidth="1"/>
    <col min="5636" max="5636" width="9.140625" style="1004"/>
    <col min="5637" max="5637" width="3.42578125" style="1004" customWidth="1"/>
    <col min="5638" max="5638" width="19.5703125" style="1004" customWidth="1"/>
    <col min="5639" max="5639" width="12.28515625" style="1004" customWidth="1"/>
    <col min="5640" max="5640" width="10.42578125" style="1004" customWidth="1"/>
    <col min="5641" max="5641" width="9.140625" style="1004"/>
    <col min="5642" max="5642" width="3.5703125" style="1004" customWidth="1"/>
    <col min="5643" max="5643" width="16.42578125" style="1004" customWidth="1"/>
    <col min="5644" max="5644" width="11.7109375" style="1004" customWidth="1"/>
    <col min="5645" max="5645" width="10.140625" style="1004" customWidth="1"/>
    <col min="5646" max="5646" width="15.85546875" style="1004" customWidth="1"/>
    <col min="5647" max="5647" width="3.85546875" style="1004" customWidth="1"/>
    <col min="5648" max="5648" width="16.42578125" style="1004" customWidth="1"/>
    <col min="5649" max="5649" width="11.28515625" style="1004" customWidth="1"/>
    <col min="5650" max="5650" width="10.28515625" style="1004" customWidth="1"/>
    <col min="5651" max="5651" width="10" style="1004" customWidth="1"/>
    <col min="5652" max="5887" width="9.140625" style="1004"/>
    <col min="5888" max="5888" width="4" style="1004" customWidth="1"/>
    <col min="5889" max="5889" width="15.140625" style="1004" customWidth="1"/>
    <col min="5890" max="5890" width="13.85546875" style="1004" customWidth="1"/>
    <col min="5891" max="5891" width="10.140625" style="1004" customWidth="1"/>
    <col min="5892" max="5892" width="9.140625" style="1004"/>
    <col min="5893" max="5893" width="3.42578125" style="1004" customWidth="1"/>
    <col min="5894" max="5894" width="19.5703125" style="1004" customWidth="1"/>
    <col min="5895" max="5895" width="12.28515625" style="1004" customWidth="1"/>
    <col min="5896" max="5896" width="10.42578125" style="1004" customWidth="1"/>
    <col min="5897" max="5897" width="9.140625" style="1004"/>
    <col min="5898" max="5898" width="3.5703125" style="1004" customWidth="1"/>
    <col min="5899" max="5899" width="16.42578125" style="1004" customWidth="1"/>
    <col min="5900" max="5900" width="11.7109375" style="1004" customWidth="1"/>
    <col min="5901" max="5901" width="10.140625" style="1004" customWidth="1"/>
    <col min="5902" max="5902" width="15.85546875" style="1004" customWidth="1"/>
    <col min="5903" max="5903" width="3.85546875" style="1004" customWidth="1"/>
    <col min="5904" max="5904" width="16.42578125" style="1004" customWidth="1"/>
    <col min="5905" max="5905" width="11.28515625" style="1004" customWidth="1"/>
    <col min="5906" max="5906" width="10.28515625" style="1004" customWidth="1"/>
    <col min="5907" max="5907" width="10" style="1004" customWidth="1"/>
    <col min="5908" max="6143" width="9.140625" style="1004"/>
    <col min="6144" max="6144" width="4" style="1004" customWidth="1"/>
    <col min="6145" max="6145" width="15.140625" style="1004" customWidth="1"/>
    <col min="6146" max="6146" width="13.85546875" style="1004" customWidth="1"/>
    <col min="6147" max="6147" width="10.140625" style="1004" customWidth="1"/>
    <col min="6148" max="6148" width="9.140625" style="1004"/>
    <col min="6149" max="6149" width="3.42578125" style="1004" customWidth="1"/>
    <col min="6150" max="6150" width="19.5703125" style="1004" customWidth="1"/>
    <col min="6151" max="6151" width="12.28515625" style="1004" customWidth="1"/>
    <col min="6152" max="6152" width="10.42578125" style="1004" customWidth="1"/>
    <col min="6153" max="6153" width="9.140625" style="1004"/>
    <col min="6154" max="6154" width="3.5703125" style="1004" customWidth="1"/>
    <col min="6155" max="6155" width="16.42578125" style="1004" customWidth="1"/>
    <col min="6156" max="6156" width="11.7109375" style="1004" customWidth="1"/>
    <col min="6157" max="6157" width="10.140625" style="1004" customWidth="1"/>
    <col min="6158" max="6158" width="15.85546875" style="1004" customWidth="1"/>
    <col min="6159" max="6159" width="3.85546875" style="1004" customWidth="1"/>
    <col min="6160" max="6160" width="16.42578125" style="1004" customWidth="1"/>
    <col min="6161" max="6161" width="11.28515625" style="1004" customWidth="1"/>
    <col min="6162" max="6162" width="10.28515625" style="1004" customWidth="1"/>
    <col min="6163" max="6163" width="10" style="1004" customWidth="1"/>
    <col min="6164" max="6399" width="9.140625" style="1004"/>
    <col min="6400" max="6400" width="4" style="1004" customWidth="1"/>
    <col min="6401" max="6401" width="15.140625" style="1004" customWidth="1"/>
    <col min="6402" max="6402" width="13.85546875" style="1004" customWidth="1"/>
    <col min="6403" max="6403" width="10.140625" style="1004" customWidth="1"/>
    <col min="6404" max="6404" width="9.140625" style="1004"/>
    <col min="6405" max="6405" width="3.42578125" style="1004" customWidth="1"/>
    <col min="6406" max="6406" width="19.5703125" style="1004" customWidth="1"/>
    <col min="6407" max="6407" width="12.28515625" style="1004" customWidth="1"/>
    <col min="6408" max="6408" width="10.42578125" style="1004" customWidth="1"/>
    <col min="6409" max="6409" width="9.140625" style="1004"/>
    <col min="6410" max="6410" width="3.5703125" style="1004" customWidth="1"/>
    <col min="6411" max="6411" width="16.42578125" style="1004" customWidth="1"/>
    <col min="6412" max="6412" width="11.7109375" style="1004" customWidth="1"/>
    <col min="6413" max="6413" width="10.140625" style="1004" customWidth="1"/>
    <col min="6414" max="6414" width="15.85546875" style="1004" customWidth="1"/>
    <col min="6415" max="6415" width="3.85546875" style="1004" customWidth="1"/>
    <col min="6416" max="6416" width="16.42578125" style="1004" customWidth="1"/>
    <col min="6417" max="6417" width="11.28515625" style="1004" customWidth="1"/>
    <col min="6418" max="6418" width="10.28515625" style="1004" customWidth="1"/>
    <col min="6419" max="6419" width="10" style="1004" customWidth="1"/>
    <col min="6420" max="6655" width="9.140625" style="1004"/>
    <col min="6656" max="6656" width="4" style="1004" customWidth="1"/>
    <col min="6657" max="6657" width="15.140625" style="1004" customWidth="1"/>
    <col min="6658" max="6658" width="13.85546875" style="1004" customWidth="1"/>
    <col min="6659" max="6659" width="10.140625" style="1004" customWidth="1"/>
    <col min="6660" max="6660" width="9.140625" style="1004"/>
    <col min="6661" max="6661" width="3.42578125" style="1004" customWidth="1"/>
    <col min="6662" max="6662" width="19.5703125" style="1004" customWidth="1"/>
    <col min="6663" max="6663" width="12.28515625" style="1004" customWidth="1"/>
    <col min="6664" max="6664" width="10.42578125" style="1004" customWidth="1"/>
    <col min="6665" max="6665" width="9.140625" style="1004"/>
    <col min="6666" max="6666" width="3.5703125" style="1004" customWidth="1"/>
    <col min="6667" max="6667" width="16.42578125" style="1004" customWidth="1"/>
    <col min="6668" max="6668" width="11.7109375" style="1004" customWidth="1"/>
    <col min="6669" max="6669" width="10.140625" style="1004" customWidth="1"/>
    <col min="6670" max="6670" width="15.85546875" style="1004" customWidth="1"/>
    <col min="6671" max="6671" width="3.85546875" style="1004" customWidth="1"/>
    <col min="6672" max="6672" width="16.42578125" style="1004" customWidth="1"/>
    <col min="6673" max="6673" width="11.28515625" style="1004" customWidth="1"/>
    <col min="6674" max="6674" width="10.28515625" style="1004" customWidth="1"/>
    <col min="6675" max="6675" width="10" style="1004" customWidth="1"/>
    <col min="6676" max="6911" width="9.140625" style="1004"/>
    <col min="6912" max="6912" width="4" style="1004" customWidth="1"/>
    <col min="6913" max="6913" width="15.140625" style="1004" customWidth="1"/>
    <col min="6914" max="6914" width="13.85546875" style="1004" customWidth="1"/>
    <col min="6915" max="6915" width="10.140625" style="1004" customWidth="1"/>
    <col min="6916" max="6916" width="9.140625" style="1004"/>
    <col min="6917" max="6917" width="3.42578125" style="1004" customWidth="1"/>
    <col min="6918" max="6918" width="19.5703125" style="1004" customWidth="1"/>
    <col min="6919" max="6919" width="12.28515625" style="1004" customWidth="1"/>
    <col min="6920" max="6920" width="10.42578125" style="1004" customWidth="1"/>
    <col min="6921" max="6921" width="9.140625" style="1004"/>
    <col min="6922" max="6922" width="3.5703125" style="1004" customWidth="1"/>
    <col min="6923" max="6923" width="16.42578125" style="1004" customWidth="1"/>
    <col min="6924" max="6924" width="11.7109375" style="1004" customWidth="1"/>
    <col min="6925" max="6925" width="10.140625" style="1004" customWidth="1"/>
    <col min="6926" max="6926" width="15.85546875" style="1004" customWidth="1"/>
    <col min="6927" max="6927" width="3.85546875" style="1004" customWidth="1"/>
    <col min="6928" max="6928" width="16.42578125" style="1004" customWidth="1"/>
    <col min="6929" max="6929" width="11.28515625" style="1004" customWidth="1"/>
    <col min="6930" max="6930" width="10.28515625" style="1004" customWidth="1"/>
    <col min="6931" max="6931" width="10" style="1004" customWidth="1"/>
    <col min="6932" max="7167" width="9.140625" style="1004"/>
    <col min="7168" max="7168" width="4" style="1004" customWidth="1"/>
    <col min="7169" max="7169" width="15.140625" style="1004" customWidth="1"/>
    <col min="7170" max="7170" width="13.85546875" style="1004" customWidth="1"/>
    <col min="7171" max="7171" width="10.140625" style="1004" customWidth="1"/>
    <col min="7172" max="7172" width="9.140625" style="1004"/>
    <col min="7173" max="7173" width="3.42578125" style="1004" customWidth="1"/>
    <col min="7174" max="7174" width="19.5703125" style="1004" customWidth="1"/>
    <col min="7175" max="7175" width="12.28515625" style="1004" customWidth="1"/>
    <col min="7176" max="7176" width="10.42578125" style="1004" customWidth="1"/>
    <col min="7177" max="7177" width="9.140625" style="1004"/>
    <col min="7178" max="7178" width="3.5703125" style="1004" customWidth="1"/>
    <col min="7179" max="7179" width="16.42578125" style="1004" customWidth="1"/>
    <col min="7180" max="7180" width="11.7109375" style="1004" customWidth="1"/>
    <col min="7181" max="7181" width="10.140625" style="1004" customWidth="1"/>
    <col min="7182" max="7182" width="15.85546875" style="1004" customWidth="1"/>
    <col min="7183" max="7183" width="3.85546875" style="1004" customWidth="1"/>
    <col min="7184" max="7184" width="16.42578125" style="1004" customWidth="1"/>
    <col min="7185" max="7185" width="11.28515625" style="1004" customWidth="1"/>
    <col min="7186" max="7186" width="10.28515625" style="1004" customWidth="1"/>
    <col min="7187" max="7187" width="10" style="1004" customWidth="1"/>
    <col min="7188" max="7423" width="9.140625" style="1004"/>
    <col min="7424" max="7424" width="4" style="1004" customWidth="1"/>
    <col min="7425" max="7425" width="15.140625" style="1004" customWidth="1"/>
    <col min="7426" max="7426" width="13.85546875" style="1004" customWidth="1"/>
    <col min="7427" max="7427" width="10.140625" style="1004" customWidth="1"/>
    <col min="7428" max="7428" width="9.140625" style="1004"/>
    <col min="7429" max="7429" width="3.42578125" style="1004" customWidth="1"/>
    <col min="7430" max="7430" width="19.5703125" style="1004" customWidth="1"/>
    <col min="7431" max="7431" width="12.28515625" style="1004" customWidth="1"/>
    <col min="7432" max="7432" width="10.42578125" style="1004" customWidth="1"/>
    <col min="7433" max="7433" width="9.140625" style="1004"/>
    <col min="7434" max="7434" width="3.5703125" style="1004" customWidth="1"/>
    <col min="7435" max="7435" width="16.42578125" style="1004" customWidth="1"/>
    <col min="7436" max="7436" width="11.7109375" style="1004" customWidth="1"/>
    <col min="7437" max="7437" width="10.140625" style="1004" customWidth="1"/>
    <col min="7438" max="7438" width="15.85546875" style="1004" customWidth="1"/>
    <col min="7439" max="7439" width="3.85546875" style="1004" customWidth="1"/>
    <col min="7440" max="7440" width="16.42578125" style="1004" customWidth="1"/>
    <col min="7441" max="7441" width="11.28515625" style="1004" customWidth="1"/>
    <col min="7442" max="7442" width="10.28515625" style="1004" customWidth="1"/>
    <col min="7443" max="7443" width="10" style="1004" customWidth="1"/>
    <col min="7444" max="7679" width="9.140625" style="1004"/>
    <col min="7680" max="7680" width="4" style="1004" customWidth="1"/>
    <col min="7681" max="7681" width="15.140625" style="1004" customWidth="1"/>
    <col min="7682" max="7682" width="13.85546875" style="1004" customWidth="1"/>
    <col min="7683" max="7683" width="10.140625" style="1004" customWidth="1"/>
    <col min="7684" max="7684" width="9.140625" style="1004"/>
    <col min="7685" max="7685" width="3.42578125" style="1004" customWidth="1"/>
    <col min="7686" max="7686" width="19.5703125" style="1004" customWidth="1"/>
    <col min="7687" max="7687" width="12.28515625" style="1004" customWidth="1"/>
    <col min="7688" max="7688" width="10.42578125" style="1004" customWidth="1"/>
    <col min="7689" max="7689" width="9.140625" style="1004"/>
    <col min="7690" max="7690" width="3.5703125" style="1004" customWidth="1"/>
    <col min="7691" max="7691" width="16.42578125" style="1004" customWidth="1"/>
    <col min="7692" max="7692" width="11.7109375" style="1004" customWidth="1"/>
    <col min="7693" max="7693" width="10.140625" style="1004" customWidth="1"/>
    <col min="7694" max="7694" width="15.85546875" style="1004" customWidth="1"/>
    <col min="7695" max="7695" width="3.85546875" style="1004" customWidth="1"/>
    <col min="7696" max="7696" width="16.42578125" style="1004" customWidth="1"/>
    <col min="7697" max="7697" width="11.28515625" style="1004" customWidth="1"/>
    <col min="7698" max="7698" width="10.28515625" style="1004" customWidth="1"/>
    <col min="7699" max="7699" width="10" style="1004" customWidth="1"/>
    <col min="7700" max="7935" width="9.140625" style="1004"/>
    <col min="7936" max="7936" width="4" style="1004" customWidth="1"/>
    <col min="7937" max="7937" width="15.140625" style="1004" customWidth="1"/>
    <col min="7938" max="7938" width="13.85546875" style="1004" customWidth="1"/>
    <col min="7939" max="7939" width="10.140625" style="1004" customWidth="1"/>
    <col min="7940" max="7940" width="9.140625" style="1004"/>
    <col min="7941" max="7941" width="3.42578125" style="1004" customWidth="1"/>
    <col min="7942" max="7942" width="19.5703125" style="1004" customWidth="1"/>
    <col min="7943" max="7943" width="12.28515625" style="1004" customWidth="1"/>
    <col min="7944" max="7944" width="10.42578125" style="1004" customWidth="1"/>
    <col min="7945" max="7945" width="9.140625" style="1004"/>
    <col min="7946" max="7946" width="3.5703125" style="1004" customWidth="1"/>
    <col min="7947" max="7947" width="16.42578125" style="1004" customWidth="1"/>
    <col min="7948" max="7948" width="11.7109375" style="1004" customWidth="1"/>
    <col min="7949" max="7949" width="10.140625" style="1004" customWidth="1"/>
    <col min="7950" max="7950" width="15.85546875" style="1004" customWidth="1"/>
    <col min="7951" max="7951" width="3.85546875" style="1004" customWidth="1"/>
    <col min="7952" max="7952" width="16.42578125" style="1004" customWidth="1"/>
    <col min="7953" max="7953" width="11.28515625" style="1004" customWidth="1"/>
    <col min="7954" max="7954" width="10.28515625" style="1004" customWidth="1"/>
    <col min="7955" max="7955" width="10" style="1004" customWidth="1"/>
    <col min="7956" max="8191" width="9.140625" style="1004"/>
    <col min="8192" max="8192" width="4" style="1004" customWidth="1"/>
    <col min="8193" max="8193" width="15.140625" style="1004" customWidth="1"/>
    <col min="8194" max="8194" width="13.85546875" style="1004" customWidth="1"/>
    <col min="8195" max="8195" width="10.140625" style="1004" customWidth="1"/>
    <col min="8196" max="8196" width="9.140625" style="1004"/>
    <col min="8197" max="8197" width="3.42578125" style="1004" customWidth="1"/>
    <col min="8198" max="8198" width="19.5703125" style="1004" customWidth="1"/>
    <col min="8199" max="8199" width="12.28515625" style="1004" customWidth="1"/>
    <col min="8200" max="8200" width="10.42578125" style="1004" customWidth="1"/>
    <col min="8201" max="8201" width="9.140625" style="1004"/>
    <col min="8202" max="8202" width="3.5703125" style="1004" customWidth="1"/>
    <col min="8203" max="8203" width="16.42578125" style="1004" customWidth="1"/>
    <col min="8204" max="8204" width="11.7109375" style="1004" customWidth="1"/>
    <col min="8205" max="8205" width="10.140625" style="1004" customWidth="1"/>
    <col min="8206" max="8206" width="15.85546875" style="1004" customWidth="1"/>
    <col min="8207" max="8207" width="3.85546875" style="1004" customWidth="1"/>
    <col min="8208" max="8208" width="16.42578125" style="1004" customWidth="1"/>
    <col min="8209" max="8209" width="11.28515625" style="1004" customWidth="1"/>
    <col min="8210" max="8210" width="10.28515625" style="1004" customWidth="1"/>
    <col min="8211" max="8211" width="10" style="1004" customWidth="1"/>
    <col min="8212" max="8447" width="9.140625" style="1004"/>
    <col min="8448" max="8448" width="4" style="1004" customWidth="1"/>
    <col min="8449" max="8449" width="15.140625" style="1004" customWidth="1"/>
    <col min="8450" max="8450" width="13.85546875" style="1004" customWidth="1"/>
    <col min="8451" max="8451" width="10.140625" style="1004" customWidth="1"/>
    <col min="8452" max="8452" width="9.140625" style="1004"/>
    <col min="8453" max="8453" width="3.42578125" style="1004" customWidth="1"/>
    <col min="8454" max="8454" width="19.5703125" style="1004" customWidth="1"/>
    <col min="8455" max="8455" width="12.28515625" style="1004" customWidth="1"/>
    <col min="8456" max="8456" width="10.42578125" style="1004" customWidth="1"/>
    <col min="8457" max="8457" width="9.140625" style="1004"/>
    <col min="8458" max="8458" width="3.5703125" style="1004" customWidth="1"/>
    <col min="8459" max="8459" width="16.42578125" style="1004" customWidth="1"/>
    <col min="8460" max="8460" width="11.7109375" style="1004" customWidth="1"/>
    <col min="8461" max="8461" width="10.140625" style="1004" customWidth="1"/>
    <col min="8462" max="8462" width="15.85546875" style="1004" customWidth="1"/>
    <col min="8463" max="8463" width="3.85546875" style="1004" customWidth="1"/>
    <col min="8464" max="8464" width="16.42578125" style="1004" customWidth="1"/>
    <col min="8465" max="8465" width="11.28515625" style="1004" customWidth="1"/>
    <col min="8466" max="8466" width="10.28515625" style="1004" customWidth="1"/>
    <col min="8467" max="8467" width="10" style="1004" customWidth="1"/>
    <col min="8468" max="8703" width="9.140625" style="1004"/>
    <col min="8704" max="8704" width="4" style="1004" customWidth="1"/>
    <col min="8705" max="8705" width="15.140625" style="1004" customWidth="1"/>
    <col min="8706" max="8706" width="13.85546875" style="1004" customWidth="1"/>
    <col min="8707" max="8707" width="10.140625" style="1004" customWidth="1"/>
    <col min="8708" max="8708" width="9.140625" style="1004"/>
    <col min="8709" max="8709" width="3.42578125" style="1004" customWidth="1"/>
    <col min="8710" max="8710" width="19.5703125" style="1004" customWidth="1"/>
    <col min="8711" max="8711" width="12.28515625" style="1004" customWidth="1"/>
    <col min="8712" max="8712" width="10.42578125" style="1004" customWidth="1"/>
    <col min="8713" max="8713" width="9.140625" style="1004"/>
    <col min="8714" max="8714" width="3.5703125" style="1004" customWidth="1"/>
    <col min="8715" max="8715" width="16.42578125" style="1004" customWidth="1"/>
    <col min="8716" max="8716" width="11.7109375" style="1004" customWidth="1"/>
    <col min="8717" max="8717" width="10.140625" style="1004" customWidth="1"/>
    <col min="8718" max="8718" width="15.85546875" style="1004" customWidth="1"/>
    <col min="8719" max="8719" width="3.85546875" style="1004" customWidth="1"/>
    <col min="8720" max="8720" width="16.42578125" style="1004" customWidth="1"/>
    <col min="8721" max="8721" width="11.28515625" style="1004" customWidth="1"/>
    <col min="8722" max="8722" width="10.28515625" style="1004" customWidth="1"/>
    <col min="8723" max="8723" width="10" style="1004" customWidth="1"/>
    <col min="8724" max="8959" width="9.140625" style="1004"/>
    <col min="8960" max="8960" width="4" style="1004" customWidth="1"/>
    <col min="8961" max="8961" width="15.140625" style="1004" customWidth="1"/>
    <col min="8962" max="8962" width="13.85546875" style="1004" customWidth="1"/>
    <col min="8963" max="8963" width="10.140625" style="1004" customWidth="1"/>
    <col min="8964" max="8964" width="9.140625" style="1004"/>
    <col min="8965" max="8965" width="3.42578125" style="1004" customWidth="1"/>
    <col min="8966" max="8966" width="19.5703125" style="1004" customWidth="1"/>
    <col min="8967" max="8967" width="12.28515625" style="1004" customWidth="1"/>
    <col min="8968" max="8968" width="10.42578125" style="1004" customWidth="1"/>
    <col min="8969" max="8969" width="9.140625" style="1004"/>
    <col min="8970" max="8970" width="3.5703125" style="1004" customWidth="1"/>
    <col min="8971" max="8971" width="16.42578125" style="1004" customWidth="1"/>
    <col min="8972" max="8972" width="11.7109375" style="1004" customWidth="1"/>
    <col min="8973" max="8973" width="10.140625" style="1004" customWidth="1"/>
    <col min="8974" max="8974" width="15.85546875" style="1004" customWidth="1"/>
    <col min="8975" max="8975" width="3.85546875" style="1004" customWidth="1"/>
    <col min="8976" max="8976" width="16.42578125" style="1004" customWidth="1"/>
    <col min="8977" max="8977" width="11.28515625" style="1004" customWidth="1"/>
    <col min="8978" max="8978" width="10.28515625" style="1004" customWidth="1"/>
    <col min="8979" max="8979" width="10" style="1004" customWidth="1"/>
    <col min="8980" max="9215" width="9.140625" style="1004"/>
    <col min="9216" max="9216" width="4" style="1004" customWidth="1"/>
    <col min="9217" max="9217" width="15.140625" style="1004" customWidth="1"/>
    <col min="9218" max="9218" width="13.85546875" style="1004" customWidth="1"/>
    <col min="9219" max="9219" width="10.140625" style="1004" customWidth="1"/>
    <col min="9220" max="9220" width="9.140625" style="1004"/>
    <col min="9221" max="9221" width="3.42578125" style="1004" customWidth="1"/>
    <col min="9222" max="9222" width="19.5703125" style="1004" customWidth="1"/>
    <col min="9223" max="9223" width="12.28515625" style="1004" customWidth="1"/>
    <col min="9224" max="9224" width="10.42578125" style="1004" customWidth="1"/>
    <col min="9225" max="9225" width="9.140625" style="1004"/>
    <col min="9226" max="9226" width="3.5703125" style="1004" customWidth="1"/>
    <col min="9227" max="9227" width="16.42578125" style="1004" customWidth="1"/>
    <col min="9228" max="9228" width="11.7109375" style="1004" customWidth="1"/>
    <col min="9229" max="9229" width="10.140625" style="1004" customWidth="1"/>
    <col min="9230" max="9230" width="15.85546875" style="1004" customWidth="1"/>
    <col min="9231" max="9231" width="3.85546875" style="1004" customWidth="1"/>
    <col min="9232" max="9232" width="16.42578125" style="1004" customWidth="1"/>
    <col min="9233" max="9233" width="11.28515625" style="1004" customWidth="1"/>
    <col min="9234" max="9234" width="10.28515625" style="1004" customWidth="1"/>
    <col min="9235" max="9235" width="10" style="1004" customWidth="1"/>
    <col min="9236" max="9471" width="9.140625" style="1004"/>
    <col min="9472" max="9472" width="4" style="1004" customWidth="1"/>
    <col min="9473" max="9473" width="15.140625" style="1004" customWidth="1"/>
    <col min="9474" max="9474" width="13.85546875" style="1004" customWidth="1"/>
    <col min="9475" max="9475" width="10.140625" style="1004" customWidth="1"/>
    <col min="9476" max="9476" width="9.140625" style="1004"/>
    <col min="9477" max="9477" width="3.42578125" style="1004" customWidth="1"/>
    <col min="9478" max="9478" width="19.5703125" style="1004" customWidth="1"/>
    <col min="9479" max="9479" width="12.28515625" style="1004" customWidth="1"/>
    <col min="9480" max="9480" width="10.42578125" style="1004" customWidth="1"/>
    <col min="9481" max="9481" width="9.140625" style="1004"/>
    <col min="9482" max="9482" width="3.5703125" style="1004" customWidth="1"/>
    <col min="9483" max="9483" width="16.42578125" style="1004" customWidth="1"/>
    <col min="9484" max="9484" width="11.7109375" style="1004" customWidth="1"/>
    <col min="9485" max="9485" width="10.140625" style="1004" customWidth="1"/>
    <col min="9486" max="9486" width="15.85546875" style="1004" customWidth="1"/>
    <col min="9487" max="9487" width="3.85546875" style="1004" customWidth="1"/>
    <col min="9488" max="9488" width="16.42578125" style="1004" customWidth="1"/>
    <col min="9489" max="9489" width="11.28515625" style="1004" customWidth="1"/>
    <col min="9490" max="9490" width="10.28515625" style="1004" customWidth="1"/>
    <col min="9491" max="9491" width="10" style="1004" customWidth="1"/>
    <col min="9492" max="9727" width="9.140625" style="1004"/>
    <col min="9728" max="9728" width="4" style="1004" customWidth="1"/>
    <col min="9729" max="9729" width="15.140625" style="1004" customWidth="1"/>
    <col min="9730" max="9730" width="13.85546875" style="1004" customWidth="1"/>
    <col min="9731" max="9731" width="10.140625" style="1004" customWidth="1"/>
    <col min="9732" max="9732" width="9.140625" style="1004"/>
    <col min="9733" max="9733" width="3.42578125" style="1004" customWidth="1"/>
    <col min="9734" max="9734" width="19.5703125" style="1004" customWidth="1"/>
    <col min="9735" max="9735" width="12.28515625" style="1004" customWidth="1"/>
    <col min="9736" max="9736" width="10.42578125" style="1004" customWidth="1"/>
    <col min="9737" max="9737" width="9.140625" style="1004"/>
    <col min="9738" max="9738" width="3.5703125" style="1004" customWidth="1"/>
    <col min="9739" max="9739" width="16.42578125" style="1004" customWidth="1"/>
    <col min="9740" max="9740" width="11.7109375" style="1004" customWidth="1"/>
    <col min="9741" max="9741" width="10.140625" style="1004" customWidth="1"/>
    <col min="9742" max="9742" width="15.85546875" style="1004" customWidth="1"/>
    <col min="9743" max="9743" width="3.85546875" style="1004" customWidth="1"/>
    <col min="9744" max="9744" width="16.42578125" style="1004" customWidth="1"/>
    <col min="9745" max="9745" width="11.28515625" style="1004" customWidth="1"/>
    <col min="9746" max="9746" width="10.28515625" style="1004" customWidth="1"/>
    <col min="9747" max="9747" width="10" style="1004" customWidth="1"/>
    <col min="9748" max="9983" width="9.140625" style="1004"/>
    <col min="9984" max="9984" width="4" style="1004" customWidth="1"/>
    <col min="9985" max="9985" width="15.140625" style="1004" customWidth="1"/>
    <col min="9986" max="9986" width="13.85546875" style="1004" customWidth="1"/>
    <col min="9987" max="9987" width="10.140625" style="1004" customWidth="1"/>
    <col min="9988" max="9988" width="9.140625" style="1004"/>
    <col min="9989" max="9989" width="3.42578125" style="1004" customWidth="1"/>
    <col min="9990" max="9990" width="19.5703125" style="1004" customWidth="1"/>
    <col min="9991" max="9991" width="12.28515625" style="1004" customWidth="1"/>
    <col min="9992" max="9992" width="10.42578125" style="1004" customWidth="1"/>
    <col min="9993" max="9993" width="9.140625" style="1004"/>
    <col min="9994" max="9994" width="3.5703125" style="1004" customWidth="1"/>
    <col min="9995" max="9995" width="16.42578125" style="1004" customWidth="1"/>
    <col min="9996" max="9996" width="11.7109375" style="1004" customWidth="1"/>
    <col min="9997" max="9997" width="10.140625" style="1004" customWidth="1"/>
    <col min="9998" max="9998" width="15.85546875" style="1004" customWidth="1"/>
    <col min="9999" max="9999" width="3.85546875" style="1004" customWidth="1"/>
    <col min="10000" max="10000" width="16.42578125" style="1004" customWidth="1"/>
    <col min="10001" max="10001" width="11.28515625" style="1004" customWidth="1"/>
    <col min="10002" max="10002" width="10.28515625" style="1004" customWidth="1"/>
    <col min="10003" max="10003" width="10" style="1004" customWidth="1"/>
    <col min="10004" max="10239" width="9.140625" style="1004"/>
    <col min="10240" max="10240" width="4" style="1004" customWidth="1"/>
    <col min="10241" max="10241" width="15.140625" style="1004" customWidth="1"/>
    <col min="10242" max="10242" width="13.85546875" style="1004" customWidth="1"/>
    <col min="10243" max="10243" width="10.140625" style="1004" customWidth="1"/>
    <col min="10244" max="10244" width="9.140625" style="1004"/>
    <col min="10245" max="10245" width="3.42578125" style="1004" customWidth="1"/>
    <col min="10246" max="10246" width="19.5703125" style="1004" customWidth="1"/>
    <col min="10247" max="10247" width="12.28515625" style="1004" customWidth="1"/>
    <col min="10248" max="10248" width="10.42578125" style="1004" customWidth="1"/>
    <col min="10249" max="10249" width="9.140625" style="1004"/>
    <col min="10250" max="10250" width="3.5703125" style="1004" customWidth="1"/>
    <col min="10251" max="10251" width="16.42578125" style="1004" customWidth="1"/>
    <col min="10252" max="10252" width="11.7109375" style="1004" customWidth="1"/>
    <col min="10253" max="10253" width="10.140625" style="1004" customWidth="1"/>
    <col min="10254" max="10254" width="15.85546875" style="1004" customWidth="1"/>
    <col min="10255" max="10255" width="3.85546875" style="1004" customWidth="1"/>
    <col min="10256" max="10256" width="16.42578125" style="1004" customWidth="1"/>
    <col min="10257" max="10257" width="11.28515625" style="1004" customWidth="1"/>
    <col min="10258" max="10258" width="10.28515625" style="1004" customWidth="1"/>
    <col min="10259" max="10259" width="10" style="1004" customWidth="1"/>
    <col min="10260" max="10495" width="9.140625" style="1004"/>
    <col min="10496" max="10496" width="4" style="1004" customWidth="1"/>
    <col min="10497" max="10497" width="15.140625" style="1004" customWidth="1"/>
    <col min="10498" max="10498" width="13.85546875" style="1004" customWidth="1"/>
    <col min="10499" max="10499" width="10.140625" style="1004" customWidth="1"/>
    <col min="10500" max="10500" width="9.140625" style="1004"/>
    <col min="10501" max="10501" width="3.42578125" style="1004" customWidth="1"/>
    <col min="10502" max="10502" width="19.5703125" style="1004" customWidth="1"/>
    <col min="10503" max="10503" width="12.28515625" style="1004" customWidth="1"/>
    <col min="10504" max="10504" width="10.42578125" style="1004" customWidth="1"/>
    <col min="10505" max="10505" width="9.140625" style="1004"/>
    <col min="10506" max="10506" width="3.5703125" style="1004" customWidth="1"/>
    <col min="10507" max="10507" width="16.42578125" style="1004" customWidth="1"/>
    <col min="10508" max="10508" width="11.7109375" style="1004" customWidth="1"/>
    <col min="10509" max="10509" width="10.140625" style="1004" customWidth="1"/>
    <col min="10510" max="10510" width="15.85546875" style="1004" customWidth="1"/>
    <col min="10511" max="10511" width="3.85546875" style="1004" customWidth="1"/>
    <col min="10512" max="10512" width="16.42578125" style="1004" customWidth="1"/>
    <col min="10513" max="10513" width="11.28515625" style="1004" customWidth="1"/>
    <col min="10514" max="10514" width="10.28515625" style="1004" customWidth="1"/>
    <col min="10515" max="10515" width="10" style="1004" customWidth="1"/>
    <col min="10516" max="10751" width="9.140625" style="1004"/>
    <col min="10752" max="10752" width="4" style="1004" customWidth="1"/>
    <col min="10753" max="10753" width="15.140625" style="1004" customWidth="1"/>
    <col min="10754" max="10754" width="13.85546875" style="1004" customWidth="1"/>
    <col min="10755" max="10755" width="10.140625" style="1004" customWidth="1"/>
    <col min="10756" max="10756" width="9.140625" style="1004"/>
    <col min="10757" max="10757" width="3.42578125" style="1004" customWidth="1"/>
    <col min="10758" max="10758" width="19.5703125" style="1004" customWidth="1"/>
    <col min="10759" max="10759" width="12.28515625" style="1004" customWidth="1"/>
    <col min="10760" max="10760" width="10.42578125" style="1004" customWidth="1"/>
    <col min="10761" max="10761" width="9.140625" style="1004"/>
    <col min="10762" max="10762" width="3.5703125" style="1004" customWidth="1"/>
    <col min="10763" max="10763" width="16.42578125" style="1004" customWidth="1"/>
    <col min="10764" max="10764" width="11.7109375" style="1004" customWidth="1"/>
    <col min="10765" max="10765" width="10.140625" style="1004" customWidth="1"/>
    <col min="10766" max="10766" width="15.85546875" style="1004" customWidth="1"/>
    <col min="10767" max="10767" width="3.85546875" style="1004" customWidth="1"/>
    <col min="10768" max="10768" width="16.42578125" style="1004" customWidth="1"/>
    <col min="10769" max="10769" width="11.28515625" style="1004" customWidth="1"/>
    <col min="10770" max="10770" width="10.28515625" style="1004" customWidth="1"/>
    <col min="10771" max="10771" width="10" style="1004" customWidth="1"/>
    <col min="10772" max="11007" width="9.140625" style="1004"/>
    <col min="11008" max="11008" width="4" style="1004" customWidth="1"/>
    <col min="11009" max="11009" width="15.140625" style="1004" customWidth="1"/>
    <col min="11010" max="11010" width="13.85546875" style="1004" customWidth="1"/>
    <col min="11011" max="11011" width="10.140625" style="1004" customWidth="1"/>
    <col min="11012" max="11012" width="9.140625" style="1004"/>
    <col min="11013" max="11013" width="3.42578125" style="1004" customWidth="1"/>
    <col min="11014" max="11014" width="19.5703125" style="1004" customWidth="1"/>
    <col min="11015" max="11015" width="12.28515625" style="1004" customWidth="1"/>
    <col min="11016" max="11016" width="10.42578125" style="1004" customWidth="1"/>
    <col min="11017" max="11017" width="9.140625" style="1004"/>
    <col min="11018" max="11018" width="3.5703125" style="1004" customWidth="1"/>
    <col min="11019" max="11019" width="16.42578125" style="1004" customWidth="1"/>
    <col min="11020" max="11020" width="11.7109375" style="1004" customWidth="1"/>
    <col min="11021" max="11021" width="10.140625" style="1004" customWidth="1"/>
    <col min="11022" max="11022" width="15.85546875" style="1004" customWidth="1"/>
    <col min="11023" max="11023" width="3.85546875" style="1004" customWidth="1"/>
    <col min="11024" max="11024" width="16.42578125" style="1004" customWidth="1"/>
    <col min="11025" max="11025" width="11.28515625" style="1004" customWidth="1"/>
    <col min="11026" max="11026" width="10.28515625" style="1004" customWidth="1"/>
    <col min="11027" max="11027" width="10" style="1004" customWidth="1"/>
    <col min="11028" max="11263" width="9.140625" style="1004"/>
    <col min="11264" max="11264" width="4" style="1004" customWidth="1"/>
    <col min="11265" max="11265" width="15.140625" style="1004" customWidth="1"/>
    <col min="11266" max="11266" width="13.85546875" style="1004" customWidth="1"/>
    <col min="11267" max="11267" width="10.140625" style="1004" customWidth="1"/>
    <col min="11268" max="11268" width="9.140625" style="1004"/>
    <col min="11269" max="11269" width="3.42578125" style="1004" customWidth="1"/>
    <col min="11270" max="11270" width="19.5703125" style="1004" customWidth="1"/>
    <col min="11271" max="11271" width="12.28515625" style="1004" customWidth="1"/>
    <col min="11272" max="11272" width="10.42578125" style="1004" customWidth="1"/>
    <col min="11273" max="11273" width="9.140625" style="1004"/>
    <col min="11274" max="11274" width="3.5703125" style="1004" customWidth="1"/>
    <col min="11275" max="11275" width="16.42578125" style="1004" customWidth="1"/>
    <col min="11276" max="11276" width="11.7109375" style="1004" customWidth="1"/>
    <col min="11277" max="11277" width="10.140625" style="1004" customWidth="1"/>
    <col min="11278" max="11278" width="15.85546875" style="1004" customWidth="1"/>
    <col min="11279" max="11279" width="3.85546875" style="1004" customWidth="1"/>
    <col min="11280" max="11280" width="16.42578125" style="1004" customWidth="1"/>
    <col min="11281" max="11281" width="11.28515625" style="1004" customWidth="1"/>
    <col min="11282" max="11282" width="10.28515625" style="1004" customWidth="1"/>
    <col min="11283" max="11283" width="10" style="1004" customWidth="1"/>
    <col min="11284" max="11519" width="9.140625" style="1004"/>
    <col min="11520" max="11520" width="4" style="1004" customWidth="1"/>
    <col min="11521" max="11521" width="15.140625" style="1004" customWidth="1"/>
    <col min="11522" max="11522" width="13.85546875" style="1004" customWidth="1"/>
    <col min="11523" max="11523" width="10.140625" style="1004" customWidth="1"/>
    <col min="11524" max="11524" width="9.140625" style="1004"/>
    <col min="11525" max="11525" width="3.42578125" style="1004" customWidth="1"/>
    <col min="11526" max="11526" width="19.5703125" style="1004" customWidth="1"/>
    <col min="11527" max="11527" width="12.28515625" style="1004" customWidth="1"/>
    <col min="11528" max="11528" width="10.42578125" style="1004" customWidth="1"/>
    <col min="11529" max="11529" width="9.140625" style="1004"/>
    <col min="11530" max="11530" width="3.5703125" style="1004" customWidth="1"/>
    <col min="11531" max="11531" width="16.42578125" style="1004" customWidth="1"/>
    <col min="11532" max="11532" width="11.7109375" style="1004" customWidth="1"/>
    <col min="11533" max="11533" width="10.140625" style="1004" customWidth="1"/>
    <col min="11534" max="11534" width="15.85546875" style="1004" customWidth="1"/>
    <col min="11535" max="11535" width="3.85546875" style="1004" customWidth="1"/>
    <col min="11536" max="11536" width="16.42578125" style="1004" customWidth="1"/>
    <col min="11537" max="11537" width="11.28515625" style="1004" customWidth="1"/>
    <col min="11538" max="11538" width="10.28515625" style="1004" customWidth="1"/>
    <col min="11539" max="11539" width="10" style="1004" customWidth="1"/>
    <col min="11540" max="11775" width="9.140625" style="1004"/>
    <col min="11776" max="11776" width="4" style="1004" customWidth="1"/>
    <col min="11777" max="11777" width="15.140625" style="1004" customWidth="1"/>
    <col min="11778" max="11778" width="13.85546875" style="1004" customWidth="1"/>
    <col min="11779" max="11779" width="10.140625" style="1004" customWidth="1"/>
    <col min="11780" max="11780" width="9.140625" style="1004"/>
    <col min="11781" max="11781" width="3.42578125" style="1004" customWidth="1"/>
    <col min="11782" max="11782" width="19.5703125" style="1004" customWidth="1"/>
    <col min="11783" max="11783" width="12.28515625" style="1004" customWidth="1"/>
    <col min="11784" max="11784" width="10.42578125" style="1004" customWidth="1"/>
    <col min="11785" max="11785" width="9.140625" style="1004"/>
    <col min="11786" max="11786" width="3.5703125" style="1004" customWidth="1"/>
    <col min="11787" max="11787" width="16.42578125" style="1004" customWidth="1"/>
    <col min="11788" max="11788" width="11.7109375" style="1004" customWidth="1"/>
    <col min="11789" max="11789" width="10.140625" style="1004" customWidth="1"/>
    <col min="11790" max="11790" width="15.85546875" style="1004" customWidth="1"/>
    <col min="11791" max="11791" width="3.85546875" style="1004" customWidth="1"/>
    <col min="11792" max="11792" width="16.42578125" style="1004" customWidth="1"/>
    <col min="11793" max="11793" width="11.28515625" style="1004" customWidth="1"/>
    <col min="11794" max="11794" width="10.28515625" style="1004" customWidth="1"/>
    <col min="11795" max="11795" width="10" style="1004" customWidth="1"/>
    <col min="11796" max="12031" width="9.140625" style="1004"/>
    <col min="12032" max="12032" width="4" style="1004" customWidth="1"/>
    <col min="12033" max="12033" width="15.140625" style="1004" customWidth="1"/>
    <col min="12034" max="12034" width="13.85546875" style="1004" customWidth="1"/>
    <col min="12035" max="12035" width="10.140625" style="1004" customWidth="1"/>
    <col min="12036" max="12036" width="9.140625" style="1004"/>
    <col min="12037" max="12037" width="3.42578125" style="1004" customWidth="1"/>
    <col min="12038" max="12038" width="19.5703125" style="1004" customWidth="1"/>
    <col min="12039" max="12039" width="12.28515625" style="1004" customWidth="1"/>
    <col min="12040" max="12040" width="10.42578125" style="1004" customWidth="1"/>
    <col min="12041" max="12041" width="9.140625" style="1004"/>
    <col min="12042" max="12042" width="3.5703125" style="1004" customWidth="1"/>
    <col min="12043" max="12043" width="16.42578125" style="1004" customWidth="1"/>
    <col min="12044" max="12044" width="11.7109375" style="1004" customWidth="1"/>
    <col min="12045" max="12045" width="10.140625" style="1004" customWidth="1"/>
    <col min="12046" max="12046" width="15.85546875" style="1004" customWidth="1"/>
    <col min="12047" max="12047" width="3.85546875" style="1004" customWidth="1"/>
    <col min="12048" max="12048" width="16.42578125" style="1004" customWidth="1"/>
    <col min="12049" max="12049" width="11.28515625" style="1004" customWidth="1"/>
    <col min="12050" max="12050" width="10.28515625" style="1004" customWidth="1"/>
    <col min="12051" max="12051" width="10" style="1004" customWidth="1"/>
    <col min="12052" max="12287" width="9.140625" style="1004"/>
    <col min="12288" max="12288" width="4" style="1004" customWidth="1"/>
    <col min="12289" max="12289" width="15.140625" style="1004" customWidth="1"/>
    <col min="12290" max="12290" width="13.85546875" style="1004" customWidth="1"/>
    <col min="12291" max="12291" width="10.140625" style="1004" customWidth="1"/>
    <col min="12292" max="12292" width="9.140625" style="1004"/>
    <col min="12293" max="12293" width="3.42578125" style="1004" customWidth="1"/>
    <col min="12294" max="12294" width="19.5703125" style="1004" customWidth="1"/>
    <col min="12295" max="12295" width="12.28515625" style="1004" customWidth="1"/>
    <col min="12296" max="12296" width="10.42578125" style="1004" customWidth="1"/>
    <col min="12297" max="12297" width="9.140625" style="1004"/>
    <col min="12298" max="12298" width="3.5703125" style="1004" customWidth="1"/>
    <col min="12299" max="12299" width="16.42578125" style="1004" customWidth="1"/>
    <col min="12300" max="12300" width="11.7109375" style="1004" customWidth="1"/>
    <col min="12301" max="12301" width="10.140625" style="1004" customWidth="1"/>
    <col min="12302" max="12302" width="15.85546875" style="1004" customWidth="1"/>
    <col min="12303" max="12303" width="3.85546875" style="1004" customWidth="1"/>
    <col min="12304" max="12304" width="16.42578125" style="1004" customWidth="1"/>
    <col min="12305" max="12305" width="11.28515625" style="1004" customWidth="1"/>
    <col min="12306" max="12306" width="10.28515625" style="1004" customWidth="1"/>
    <col min="12307" max="12307" width="10" style="1004" customWidth="1"/>
    <col min="12308" max="12543" width="9.140625" style="1004"/>
    <col min="12544" max="12544" width="4" style="1004" customWidth="1"/>
    <col min="12545" max="12545" width="15.140625" style="1004" customWidth="1"/>
    <col min="12546" max="12546" width="13.85546875" style="1004" customWidth="1"/>
    <col min="12547" max="12547" width="10.140625" style="1004" customWidth="1"/>
    <col min="12548" max="12548" width="9.140625" style="1004"/>
    <col min="12549" max="12549" width="3.42578125" style="1004" customWidth="1"/>
    <col min="12550" max="12550" width="19.5703125" style="1004" customWidth="1"/>
    <col min="12551" max="12551" width="12.28515625" style="1004" customWidth="1"/>
    <col min="12552" max="12552" width="10.42578125" style="1004" customWidth="1"/>
    <col min="12553" max="12553" width="9.140625" style="1004"/>
    <col min="12554" max="12554" width="3.5703125" style="1004" customWidth="1"/>
    <col min="12555" max="12555" width="16.42578125" style="1004" customWidth="1"/>
    <col min="12556" max="12556" width="11.7109375" style="1004" customWidth="1"/>
    <col min="12557" max="12557" width="10.140625" style="1004" customWidth="1"/>
    <col min="12558" max="12558" width="15.85546875" style="1004" customWidth="1"/>
    <col min="12559" max="12559" width="3.85546875" style="1004" customWidth="1"/>
    <col min="12560" max="12560" width="16.42578125" style="1004" customWidth="1"/>
    <col min="12561" max="12561" width="11.28515625" style="1004" customWidth="1"/>
    <col min="12562" max="12562" width="10.28515625" style="1004" customWidth="1"/>
    <col min="12563" max="12563" width="10" style="1004" customWidth="1"/>
    <col min="12564" max="12799" width="9.140625" style="1004"/>
    <col min="12800" max="12800" width="4" style="1004" customWidth="1"/>
    <col min="12801" max="12801" width="15.140625" style="1004" customWidth="1"/>
    <col min="12802" max="12802" width="13.85546875" style="1004" customWidth="1"/>
    <col min="12803" max="12803" width="10.140625" style="1004" customWidth="1"/>
    <col min="12804" max="12804" width="9.140625" style="1004"/>
    <col min="12805" max="12805" width="3.42578125" style="1004" customWidth="1"/>
    <col min="12806" max="12806" width="19.5703125" style="1004" customWidth="1"/>
    <col min="12807" max="12807" width="12.28515625" style="1004" customWidth="1"/>
    <col min="12808" max="12808" width="10.42578125" style="1004" customWidth="1"/>
    <col min="12809" max="12809" width="9.140625" style="1004"/>
    <col min="12810" max="12810" width="3.5703125" style="1004" customWidth="1"/>
    <col min="12811" max="12811" width="16.42578125" style="1004" customWidth="1"/>
    <col min="12812" max="12812" width="11.7109375" style="1004" customWidth="1"/>
    <col min="12813" max="12813" width="10.140625" style="1004" customWidth="1"/>
    <col min="12814" max="12814" width="15.85546875" style="1004" customWidth="1"/>
    <col min="12815" max="12815" width="3.85546875" style="1004" customWidth="1"/>
    <col min="12816" max="12816" width="16.42578125" style="1004" customWidth="1"/>
    <col min="12817" max="12817" width="11.28515625" style="1004" customWidth="1"/>
    <col min="12818" max="12818" width="10.28515625" style="1004" customWidth="1"/>
    <col min="12819" max="12819" width="10" style="1004" customWidth="1"/>
    <col min="12820" max="13055" width="9.140625" style="1004"/>
    <col min="13056" max="13056" width="4" style="1004" customWidth="1"/>
    <col min="13057" max="13057" width="15.140625" style="1004" customWidth="1"/>
    <col min="13058" max="13058" width="13.85546875" style="1004" customWidth="1"/>
    <col min="13059" max="13059" width="10.140625" style="1004" customWidth="1"/>
    <col min="13060" max="13060" width="9.140625" style="1004"/>
    <col min="13061" max="13061" width="3.42578125" style="1004" customWidth="1"/>
    <col min="13062" max="13062" width="19.5703125" style="1004" customWidth="1"/>
    <col min="13063" max="13063" width="12.28515625" style="1004" customWidth="1"/>
    <col min="13064" max="13064" width="10.42578125" style="1004" customWidth="1"/>
    <col min="13065" max="13065" width="9.140625" style="1004"/>
    <col min="13066" max="13066" width="3.5703125" style="1004" customWidth="1"/>
    <col min="13067" max="13067" width="16.42578125" style="1004" customWidth="1"/>
    <col min="13068" max="13068" width="11.7109375" style="1004" customWidth="1"/>
    <col min="13069" max="13069" width="10.140625" style="1004" customWidth="1"/>
    <col min="13070" max="13070" width="15.85546875" style="1004" customWidth="1"/>
    <col min="13071" max="13071" width="3.85546875" style="1004" customWidth="1"/>
    <col min="13072" max="13072" width="16.42578125" style="1004" customWidth="1"/>
    <col min="13073" max="13073" width="11.28515625" style="1004" customWidth="1"/>
    <col min="13074" max="13074" width="10.28515625" style="1004" customWidth="1"/>
    <col min="13075" max="13075" width="10" style="1004" customWidth="1"/>
    <col min="13076" max="13311" width="9.140625" style="1004"/>
    <col min="13312" max="13312" width="4" style="1004" customWidth="1"/>
    <col min="13313" max="13313" width="15.140625" style="1004" customWidth="1"/>
    <col min="13314" max="13314" width="13.85546875" style="1004" customWidth="1"/>
    <col min="13315" max="13315" width="10.140625" style="1004" customWidth="1"/>
    <col min="13316" max="13316" width="9.140625" style="1004"/>
    <col min="13317" max="13317" width="3.42578125" style="1004" customWidth="1"/>
    <col min="13318" max="13318" width="19.5703125" style="1004" customWidth="1"/>
    <col min="13319" max="13319" width="12.28515625" style="1004" customWidth="1"/>
    <col min="13320" max="13320" width="10.42578125" style="1004" customWidth="1"/>
    <col min="13321" max="13321" width="9.140625" style="1004"/>
    <col min="13322" max="13322" width="3.5703125" style="1004" customWidth="1"/>
    <col min="13323" max="13323" width="16.42578125" style="1004" customWidth="1"/>
    <col min="13324" max="13324" width="11.7109375" style="1004" customWidth="1"/>
    <col min="13325" max="13325" width="10.140625" style="1004" customWidth="1"/>
    <col min="13326" max="13326" width="15.85546875" style="1004" customWidth="1"/>
    <col min="13327" max="13327" width="3.85546875" style="1004" customWidth="1"/>
    <col min="13328" max="13328" width="16.42578125" style="1004" customWidth="1"/>
    <col min="13329" max="13329" width="11.28515625" style="1004" customWidth="1"/>
    <col min="13330" max="13330" width="10.28515625" style="1004" customWidth="1"/>
    <col min="13331" max="13331" width="10" style="1004" customWidth="1"/>
    <col min="13332" max="13567" width="9.140625" style="1004"/>
    <col min="13568" max="13568" width="4" style="1004" customWidth="1"/>
    <col min="13569" max="13569" width="15.140625" style="1004" customWidth="1"/>
    <col min="13570" max="13570" width="13.85546875" style="1004" customWidth="1"/>
    <col min="13571" max="13571" width="10.140625" style="1004" customWidth="1"/>
    <col min="13572" max="13572" width="9.140625" style="1004"/>
    <col min="13573" max="13573" width="3.42578125" style="1004" customWidth="1"/>
    <col min="13574" max="13574" width="19.5703125" style="1004" customWidth="1"/>
    <col min="13575" max="13575" width="12.28515625" style="1004" customWidth="1"/>
    <col min="13576" max="13576" width="10.42578125" style="1004" customWidth="1"/>
    <col min="13577" max="13577" width="9.140625" style="1004"/>
    <col min="13578" max="13578" width="3.5703125" style="1004" customWidth="1"/>
    <col min="13579" max="13579" width="16.42578125" style="1004" customWidth="1"/>
    <col min="13580" max="13580" width="11.7109375" style="1004" customWidth="1"/>
    <col min="13581" max="13581" width="10.140625" style="1004" customWidth="1"/>
    <col min="13582" max="13582" width="15.85546875" style="1004" customWidth="1"/>
    <col min="13583" max="13583" width="3.85546875" style="1004" customWidth="1"/>
    <col min="13584" max="13584" width="16.42578125" style="1004" customWidth="1"/>
    <col min="13585" max="13585" width="11.28515625" style="1004" customWidth="1"/>
    <col min="13586" max="13586" width="10.28515625" style="1004" customWidth="1"/>
    <col min="13587" max="13587" width="10" style="1004" customWidth="1"/>
    <col min="13588" max="13823" width="9.140625" style="1004"/>
    <col min="13824" max="13824" width="4" style="1004" customWidth="1"/>
    <col min="13825" max="13825" width="15.140625" style="1004" customWidth="1"/>
    <col min="13826" max="13826" width="13.85546875" style="1004" customWidth="1"/>
    <col min="13827" max="13827" width="10.140625" style="1004" customWidth="1"/>
    <col min="13828" max="13828" width="9.140625" style="1004"/>
    <col min="13829" max="13829" width="3.42578125" style="1004" customWidth="1"/>
    <col min="13830" max="13830" width="19.5703125" style="1004" customWidth="1"/>
    <col min="13831" max="13831" width="12.28515625" style="1004" customWidth="1"/>
    <col min="13832" max="13832" width="10.42578125" style="1004" customWidth="1"/>
    <col min="13833" max="13833" width="9.140625" style="1004"/>
    <col min="13834" max="13834" width="3.5703125" style="1004" customWidth="1"/>
    <col min="13835" max="13835" width="16.42578125" style="1004" customWidth="1"/>
    <col min="13836" max="13836" width="11.7109375" style="1004" customWidth="1"/>
    <col min="13837" max="13837" width="10.140625" style="1004" customWidth="1"/>
    <col min="13838" max="13838" width="15.85546875" style="1004" customWidth="1"/>
    <col min="13839" max="13839" width="3.85546875" style="1004" customWidth="1"/>
    <col min="13840" max="13840" width="16.42578125" style="1004" customWidth="1"/>
    <col min="13841" max="13841" width="11.28515625" style="1004" customWidth="1"/>
    <col min="13842" max="13842" width="10.28515625" style="1004" customWidth="1"/>
    <col min="13843" max="13843" width="10" style="1004" customWidth="1"/>
    <col min="13844" max="14079" width="9.140625" style="1004"/>
    <col min="14080" max="14080" width="4" style="1004" customWidth="1"/>
    <col min="14081" max="14081" width="15.140625" style="1004" customWidth="1"/>
    <col min="14082" max="14082" width="13.85546875" style="1004" customWidth="1"/>
    <col min="14083" max="14083" width="10.140625" style="1004" customWidth="1"/>
    <col min="14084" max="14084" width="9.140625" style="1004"/>
    <col min="14085" max="14085" width="3.42578125" style="1004" customWidth="1"/>
    <col min="14086" max="14086" width="19.5703125" style="1004" customWidth="1"/>
    <col min="14087" max="14087" width="12.28515625" style="1004" customWidth="1"/>
    <col min="14088" max="14088" width="10.42578125" style="1004" customWidth="1"/>
    <col min="14089" max="14089" width="9.140625" style="1004"/>
    <col min="14090" max="14090" width="3.5703125" style="1004" customWidth="1"/>
    <col min="14091" max="14091" width="16.42578125" style="1004" customWidth="1"/>
    <col min="14092" max="14092" width="11.7109375" style="1004" customWidth="1"/>
    <col min="14093" max="14093" width="10.140625" style="1004" customWidth="1"/>
    <col min="14094" max="14094" width="15.85546875" style="1004" customWidth="1"/>
    <col min="14095" max="14095" width="3.85546875" style="1004" customWidth="1"/>
    <col min="14096" max="14096" width="16.42578125" style="1004" customWidth="1"/>
    <col min="14097" max="14097" width="11.28515625" style="1004" customWidth="1"/>
    <col min="14098" max="14098" width="10.28515625" style="1004" customWidth="1"/>
    <col min="14099" max="14099" width="10" style="1004" customWidth="1"/>
    <col min="14100" max="14335" width="9.140625" style="1004"/>
    <col min="14336" max="14336" width="4" style="1004" customWidth="1"/>
    <col min="14337" max="14337" width="15.140625" style="1004" customWidth="1"/>
    <col min="14338" max="14338" width="13.85546875" style="1004" customWidth="1"/>
    <col min="14339" max="14339" width="10.140625" style="1004" customWidth="1"/>
    <col min="14340" max="14340" width="9.140625" style="1004"/>
    <col min="14341" max="14341" width="3.42578125" style="1004" customWidth="1"/>
    <col min="14342" max="14342" width="19.5703125" style="1004" customWidth="1"/>
    <col min="14343" max="14343" width="12.28515625" style="1004" customWidth="1"/>
    <col min="14344" max="14344" width="10.42578125" style="1004" customWidth="1"/>
    <col min="14345" max="14345" width="9.140625" style="1004"/>
    <col min="14346" max="14346" width="3.5703125" style="1004" customWidth="1"/>
    <col min="14347" max="14347" width="16.42578125" style="1004" customWidth="1"/>
    <col min="14348" max="14348" width="11.7109375" style="1004" customWidth="1"/>
    <col min="14349" max="14349" width="10.140625" style="1004" customWidth="1"/>
    <col min="14350" max="14350" width="15.85546875" style="1004" customWidth="1"/>
    <col min="14351" max="14351" width="3.85546875" style="1004" customWidth="1"/>
    <col min="14352" max="14352" width="16.42578125" style="1004" customWidth="1"/>
    <col min="14353" max="14353" width="11.28515625" style="1004" customWidth="1"/>
    <col min="14354" max="14354" width="10.28515625" style="1004" customWidth="1"/>
    <col min="14355" max="14355" width="10" style="1004" customWidth="1"/>
    <col min="14356" max="14591" width="9.140625" style="1004"/>
    <col min="14592" max="14592" width="4" style="1004" customWidth="1"/>
    <col min="14593" max="14593" width="15.140625" style="1004" customWidth="1"/>
    <col min="14594" max="14594" width="13.85546875" style="1004" customWidth="1"/>
    <col min="14595" max="14595" width="10.140625" style="1004" customWidth="1"/>
    <col min="14596" max="14596" width="9.140625" style="1004"/>
    <col min="14597" max="14597" width="3.42578125" style="1004" customWidth="1"/>
    <col min="14598" max="14598" width="19.5703125" style="1004" customWidth="1"/>
    <col min="14599" max="14599" width="12.28515625" style="1004" customWidth="1"/>
    <col min="14600" max="14600" width="10.42578125" style="1004" customWidth="1"/>
    <col min="14601" max="14601" width="9.140625" style="1004"/>
    <col min="14602" max="14602" width="3.5703125" style="1004" customWidth="1"/>
    <col min="14603" max="14603" width="16.42578125" style="1004" customWidth="1"/>
    <col min="14604" max="14604" width="11.7109375" style="1004" customWidth="1"/>
    <col min="14605" max="14605" width="10.140625" style="1004" customWidth="1"/>
    <col min="14606" max="14606" width="15.85546875" style="1004" customWidth="1"/>
    <col min="14607" max="14607" width="3.85546875" style="1004" customWidth="1"/>
    <col min="14608" max="14608" width="16.42578125" style="1004" customWidth="1"/>
    <col min="14609" max="14609" width="11.28515625" style="1004" customWidth="1"/>
    <col min="14610" max="14610" width="10.28515625" style="1004" customWidth="1"/>
    <col min="14611" max="14611" width="10" style="1004" customWidth="1"/>
    <col min="14612" max="14847" width="9.140625" style="1004"/>
    <col min="14848" max="14848" width="4" style="1004" customWidth="1"/>
    <col min="14849" max="14849" width="15.140625" style="1004" customWidth="1"/>
    <col min="14850" max="14850" width="13.85546875" style="1004" customWidth="1"/>
    <col min="14851" max="14851" width="10.140625" style="1004" customWidth="1"/>
    <col min="14852" max="14852" width="9.140625" style="1004"/>
    <col min="14853" max="14853" width="3.42578125" style="1004" customWidth="1"/>
    <col min="14854" max="14854" width="19.5703125" style="1004" customWidth="1"/>
    <col min="14855" max="14855" width="12.28515625" style="1004" customWidth="1"/>
    <col min="14856" max="14856" width="10.42578125" style="1004" customWidth="1"/>
    <col min="14857" max="14857" width="9.140625" style="1004"/>
    <col min="14858" max="14858" width="3.5703125" style="1004" customWidth="1"/>
    <col min="14859" max="14859" width="16.42578125" style="1004" customWidth="1"/>
    <col min="14860" max="14860" width="11.7109375" style="1004" customWidth="1"/>
    <col min="14861" max="14861" width="10.140625" style="1004" customWidth="1"/>
    <col min="14862" max="14862" width="15.85546875" style="1004" customWidth="1"/>
    <col min="14863" max="14863" width="3.85546875" style="1004" customWidth="1"/>
    <col min="14864" max="14864" width="16.42578125" style="1004" customWidth="1"/>
    <col min="14865" max="14865" width="11.28515625" style="1004" customWidth="1"/>
    <col min="14866" max="14866" width="10.28515625" style="1004" customWidth="1"/>
    <col min="14867" max="14867" width="10" style="1004" customWidth="1"/>
    <col min="14868" max="15103" width="9.140625" style="1004"/>
    <col min="15104" max="15104" width="4" style="1004" customWidth="1"/>
    <col min="15105" max="15105" width="15.140625" style="1004" customWidth="1"/>
    <col min="15106" max="15106" width="13.85546875" style="1004" customWidth="1"/>
    <col min="15107" max="15107" width="10.140625" style="1004" customWidth="1"/>
    <col min="15108" max="15108" width="9.140625" style="1004"/>
    <col min="15109" max="15109" width="3.42578125" style="1004" customWidth="1"/>
    <col min="15110" max="15110" width="19.5703125" style="1004" customWidth="1"/>
    <col min="15111" max="15111" width="12.28515625" style="1004" customWidth="1"/>
    <col min="15112" max="15112" width="10.42578125" style="1004" customWidth="1"/>
    <col min="15113" max="15113" width="9.140625" style="1004"/>
    <col min="15114" max="15114" width="3.5703125" style="1004" customWidth="1"/>
    <col min="15115" max="15115" width="16.42578125" style="1004" customWidth="1"/>
    <col min="15116" max="15116" width="11.7109375" style="1004" customWidth="1"/>
    <col min="15117" max="15117" width="10.140625" style="1004" customWidth="1"/>
    <col min="15118" max="15118" width="15.85546875" style="1004" customWidth="1"/>
    <col min="15119" max="15119" width="3.85546875" style="1004" customWidth="1"/>
    <col min="15120" max="15120" width="16.42578125" style="1004" customWidth="1"/>
    <col min="15121" max="15121" width="11.28515625" style="1004" customWidth="1"/>
    <col min="15122" max="15122" width="10.28515625" style="1004" customWidth="1"/>
    <col min="15123" max="15123" width="10" style="1004" customWidth="1"/>
    <col min="15124" max="15359" width="9.140625" style="1004"/>
    <col min="15360" max="15360" width="4" style="1004" customWidth="1"/>
    <col min="15361" max="15361" width="15.140625" style="1004" customWidth="1"/>
    <col min="15362" max="15362" width="13.85546875" style="1004" customWidth="1"/>
    <col min="15363" max="15363" width="10.140625" style="1004" customWidth="1"/>
    <col min="15364" max="15364" width="9.140625" style="1004"/>
    <col min="15365" max="15365" width="3.42578125" style="1004" customWidth="1"/>
    <col min="15366" max="15366" width="19.5703125" style="1004" customWidth="1"/>
    <col min="15367" max="15367" width="12.28515625" style="1004" customWidth="1"/>
    <col min="15368" max="15368" width="10.42578125" style="1004" customWidth="1"/>
    <col min="15369" max="15369" width="9.140625" style="1004"/>
    <col min="15370" max="15370" width="3.5703125" style="1004" customWidth="1"/>
    <col min="15371" max="15371" width="16.42578125" style="1004" customWidth="1"/>
    <col min="15372" max="15372" width="11.7109375" style="1004" customWidth="1"/>
    <col min="15373" max="15373" width="10.140625" style="1004" customWidth="1"/>
    <col min="15374" max="15374" width="15.85546875" style="1004" customWidth="1"/>
    <col min="15375" max="15375" width="3.85546875" style="1004" customWidth="1"/>
    <col min="15376" max="15376" width="16.42578125" style="1004" customWidth="1"/>
    <col min="15377" max="15377" width="11.28515625" style="1004" customWidth="1"/>
    <col min="15378" max="15378" width="10.28515625" style="1004" customWidth="1"/>
    <col min="15379" max="15379" width="10" style="1004" customWidth="1"/>
    <col min="15380" max="15615" width="9.140625" style="1004"/>
    <col min="15616" max="15616" width="4" style="1004" customWidth="1"/>
    <col min="15617" max="15617" width="15.140625" style="1004" customWidth="1"/>
    <col min="15618" max="15618" width="13.85546875" style="1004" customWidth="1"/>
    <col min="15619" max="15619" width="10.140625" style="1004" customWidth="1"/>
    <col min="15620" max="15620" width="9.140625" style="1004"/>
    <col min="15621" max="15621" width="3.42578125" style="1004" customWidth="1"/>
    <col min="15622" max="15622" width="19.5703125" style="1004" customWidth="1"/>
    <col min="15623" max="15623" width="12.28515625" style="1004" customWidth="1"/>
    <col min="15624" max="15624" width="10.42578125" style="1004" customWidth="1"/>
    <col min="15625" max="15625" width="9.140625" style="1004"/>
    <col min="15626" max="15626" width="3.5703125" style="1004" customWidth="1"/>
    <col min="15627" max="15627" width="16.42578125" style="1004" customWidth="1"/>
    <col min="15628" max="15628" width="11.7109375" style="1004" customWidth="1"/>
    <col min="15629" max="15629" width="10.140625" style="1004" customWidth="1"/>
    <col min="15630" max="15630" width="15.85546875" style="1004" customWidth="1"/>
    <col min="15631" max="15631" width="3.85546875" style="1004" customWidth="1"/>
    <col min="15632" max="15632" width="16.42578125" style="1004" customWidth="1"/>
    <col min="15633" max="15633" width="11.28515625" style="1004" customWidth="1"/>
    <col min="15634" max="15634" width="10.28515625" style="1004" customWidth="1"/>
    <col min="15635" max="15635" width="10" style="1004" customWidth="1"/>
    <col min="15636" max="15871" width="9.140625" style="1004"/>
    <col min="15872" max="15872" width="4" style="1004" customWidth="1"/>
    <col min="15873" max="15873" width="15.140625" style="1004" customWidth="1"/>
    <col min="15874" max="15874" width="13.85546875" style="1004" customWidth="1"/>
    <col min="15875" max="15875" width="10.140625" style="1004" customWidth="1"/>
    <col min="15876" max="15876" width="9.140625" style="1004"/>
    <col min="15877" max="15877" width="3.42578125" style="1004" customWidth="1"/>
    <col min="15878" max="15878" width="19.5703125" style="1004" customWidth="1"/>
    <col min="15879" max="15879" width="12.28515625" style="1004" customWidth="1"/>
    <col min="15880" max="15880" width="10.42578125" style="1004" customWidth="1"/>
    <col min="15881" max="15881" width="9.140625" style="1004"/>
    <col min="15882" max="15882" width="3.5703125" style="1004" customWidth="1"/>
    <col min="15883" max="15883" width="16.42578125" style="1004" customWidth="1"/>
    <col min="15884" max="15884" width="11.7109375" style="1004" customWidth="1"/>
    <col min="15885" max="15885" width="10.140625" style="1004" customWidth="1"/>
    <col min="15886" max="15886" width="15.85546875" style="1004" customWidth="1"/>
    <col min="15887" max="15887" width="3.85546875" style="1004" customWidth="1"/>
    <col min="15888" max="15888" width="16.42578125" style="1004" customWidth="1"/>
    <col min="15889" max="15889" width="11.28515625" style="1004" customWidth="1"/>
    <col min="15890" max="15890" width="10.28515625" style="1004" customWidth="1"/>
    <col min="15891" max="15891" width="10" style="1004" customWidth="1"/>
    <col min="15892" max="16127" width="9.140625" style="1004"/>
    <col min="16128" max="16128" width="4" style="1004" customWidth="1"/>
    <col min="16129" max="16129" width="15.140625" style="1004" customWidth="1"/>
    <col min="16130" max="16130" width="13.85546875" style="1004" customWidth="1"/>
    <col min="16131" max="16131" width="10.140625" style="1004" customWidth="1"/>
    <col min="16132" max="16132" width="9.140625" style="1004"/>
    <col min="16133" max="16133" width="3.42578125" style="1004" customWidth="1"/>
    <col min="16134" max="16134" width="19.5703125" style="1004" customWidth="1"/>
    <col min="16135" max="16135" width="12.28515625" style="1004" customWidth="1"/>
    <col min="16136" max="16136" width="10.42578125" style="1004" customWidth="1"/>
    <col min="16137" max="16137" width="9.140625" style="1004"/>
    <col min="16138" max="16138" width="3.5703125" style="1004" customWidth="1"/>
    <col min="16139" max="16139" width="16.42578125" style="1004" customWidth="1"/>
    <col min="16140" max="16140" width="11.7109375" style="1004" customWidth="1"/>
    <col min="16141" max="16141" width="10.140625" style="1004" customWidth="1"/>
    <col min="16142" max="16142" width="15.85546875" style="1004" customWidth="1"/>
    <col min="16143" max="16143" width="3.85546875" style="1004" customWidth="1"/>
    <col min="16144" max="16144" width="16.42578125" style="1004" customWidth="1"/>
    <col min="16145" max="16145" width="11.28515625" style="1004" customWidth="1"/>
    <col min="16146" max="16146" width="10.28515625" style="1004" customWidth="1"/>
    <col min="16147" max="16147" width="10" style="1004" customWidth="1"/>
    <col min="16148" max="16384" width="9.140625" style="1004"/>
  </cols>
  <sheetData>
    <row r="1" spans="1:27" ht="18.75">
      <c r="A1" s="548" t="s">
        <v>256</v>
      </c>
    </row>
    <row r="2" spans="1:27" ht="18" customHeight="1">
      <c r="A2" s="1545" t="s">
        <v>498</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48" t="s">
        <v>497</v>
      </c>
      <c r="B3" s="1548"/>
      <c r="C3" s="1548"/>
      <c r="D3" s="1548"/>
      <c r="E3" s="1548"/>
      <c r="F3" s="1548"/>
      <c r="G3" s="154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20191.93</v>
      </c>
      <c r="C8" s="566">
        <v>26142</v>
      </c>
      <c r="D8" s="598">
        <v>2.3581992320876912</v>
      </c>
      <c r="E8" s="770"/>
      <c r="F8" s="565" t="s">
        <v>164</v>
      </c>
      <c r="G8" s="566">
        <v>3550.8420000000001</v>
      </c>
      <c r="H8" s="566">
        <v>17198</v>
      </c>
      <c r="I8" s="598">
        <v>2.7873964197906886</v>
      </c>
      <c r="J8" s="606"/>
      <c r="K8" s="689" t="s">
        <v>149</v>
      </c>
      <c r="L8" s="564">
        <v>12550.028</v>
      </c>
      <c r="M8" s="564">
        <v>3495.5329999999999</v>
      </c>
      <c r="N8" s="678">
        <v>3.5903045401087619</v>
      </c>
      <c r="O8" s="606"/>
      <c r="P8" s="689" t="s">
        <v>387</v>
      </c>
      <c r="Q8" s="564">
        <v>5941.8580000000002</v>
      </c>
      <c r="R8" s="564">
        <v>1433.1849999999999</v>
      </c>
      <c r="S8" s="678">
        <v>4.1459113792008715</v>
      </c>
    </row>
    <row r="9" spans="1:27" ht="15.75">
      <c r="A9" s="565" t="s">
        <v>159</v>
      </c>
      <c r="B9" s="566">
        <v>11262.194</v>
      </c>
      <c r="C9" s="566">
        <v>9656</v>
      </c>
      <c r="D9" s="598">
        <v>2.3086294557759124</v>
      </c>
      <c r="E9" s="771"/>
      <c r="F9" s="565" t="s">
        <v>387</v>
      </c>
      <c r="G9" s="566">
        <v>3250.4160000000002</v>
      </c>
      <c r="H9" s="566">
        <v>11874</v>
      </c>
      <c r="I9" s="598">
        <v>3.3978735170180316</v>
      </c>
      <c r="J9" s="606"/>
      <c r="K9" s="565" t="s">
        <v>166</v>
      </c>
      <c r="L9" s="566">
        <v>5377.6059999999998</v>
      </c>
      <c r="M9" s="566">
        <v>1118.614</v>
      </c>
      <c r="N9" s="598">
        <v>4.8073830651145073</v>
      </c>
      <c r="O9" s="606"/>
      <c r="P9" s="565" t="s">
        <v>151</v>
      </c>
      <c r="Q9" s="566">
        <v>4000.5940000000001</v>
      </c>
      <c r="R9" s="566">
        <v>1189.162</v>
      </c>
      <c r="S9" s="598">
        <v>3.3642127817740559</v>
      </c>
    </row>
    <row r="10" spans="1:27" ht="16.5" thickBot="1">
      <c r="A10" s="565" t="s">
        <v>387</v>
      </c>
      <c r="B10" s="566">
        <v>9045.0789999999997</v>
      </c>
      <c r="C10" s="566">
        <v>23206</v>
      </c>
      <c r="D10" s="598">
        <v>3.0909736157206673</v>
      </c>
      <c r="E10" s="770"/>
      <c r="F10" s="565" t="s">
        <v>168</v>
      </c>
      <c r="G10" s="566">
        <v>751.84500000000003</v>
      </c>
      <c r="H10" s="566">
        <v>6512</v>
      </c>
      <c r="I10" s="598">
        <v>1.8299566269283007</v>
      </c>
      <c r="J10" s="606"/>
      <c r="K10" s="565" t="s">
        <v>387</v>
      </c>
      <c r="L10" s="566">
        <v>4980.4380000000001</v>
      </c>
      <c r="M10" s="566">
        <v>947.73099999999999</v>
      </c>
      <c r="N10" s="598">
        <v>5.2551177496568124</v>
      </c>
      <c r="O10" s="606"/>
      <c r="P10" s="565" t="s">
        <v>149</v>
      </c>
      <c r="Q10" s="566">
        <v>3984.373</v>
      </c>
      <c r="R10" s="566">
        <v>978.10400000000004</v>
      </c>
      <c r="S10" s="598">
        <v>4.0735678414565317</v>
      </c>
    </row>
    <row r="11" spans="1:27" ht="16.5" thickBot="1">
      <c r="A11" s="565" t="s">
        <v>164</v>
      </c>
      <c r="B11" s="566">
        <v>8696.277</v>
      </c>
      <c r="C11" s="566">
        <v>28452</v>
      </c>
      <c r="D11" s="598">
        <v>2.4003012425634709</v>
      </c>
      <c r="E11" s="771"/>
      <c r="F11" s="872" t="s">
        <v>269</v>
      </c>
      <c r="G11" s="569">
        <v>7877.5140000000001</v>
      </c>
      <c r="H11" s="569">
        <v>37311</v>
      </c>
      <c r="I11" s="677">
        <v>2.8478754579549128</v>
      </c>
      <c r="J11" s="606"/>
      <c r="K11" s="565" t="s">
        <v>151</v>
      </c>
      <c r="L11" s="566">
        <v>4772.0190000000002</v>
      </c>
      <c r="M11" s="566">
        <v>1260.521</v>
      </c>
      <c r="N11" s="598">
        <v>3.7857512885544948</v>
      </c>
      <c r="O11" s="606"/>
      <c r="P11" s="565" t="s">
        <v>160</v>
      </c>
      <c r="Q11" s="566">
        <v>2870.1889999999999</v>
      </c>
      <c r="R11" s="566">
        <v>860.36199999999997</v>
      </c>
      <c r="S11" s="598">
        <v>3.3360248360573803</v>
      </c>
    </row>
    <row r="12" spans="1:27" ht="15.75">
      <c r="A12" s="565" t="s">
        <v>168</v>
      </c>
      <c r="B12" s="566">
        <v>6311.625</v>
      </c>
      <c r="C12" s="566">
        <v>16240</v>
      </c>
      <c r="D12" s="598">
        <v>1.7523150423195899</v>
      </c>
      <c r="E12" s="771"/>
      <c r="F12"/>
      <c r="G12"/>
      <c r="H12"/>
      <c r="I12"/>
      <c r="J12" s="606"/>
      <c r="K12" s="565" t="s">
        <v>146</v>
      </c>
      <c r="L12" s="566">
        <v>3632.1030000000001</v>
      </c>
      <c r="M12" s="566">
        <v>1550.2280000000001</v>
      </c>
      <c r="N12" s="598">
        <v>2.3429476180277997</v>
      </c>
      <c r="O12" s="606"/>
      <c r="P12" s="565" t="s">
        <v>148</v>
      </c>
      <c r="Q12" s="566">
        <v>2258.7510000000002</v>
      </c>
      <c r="R12" s="566">
        <v>384.50099999999998</v>
      </c>
      <c r="S12" s="598">
        <v>5.8744996762037038</v>
      </c>
    </row>
    <row r="13" spans="1:27" ht="15.75">
      <c r="A13" s="565" t="s">
        <v>149</v>
      </c>
      <c r="B13" s="566">
        <v>4937.5429999999997</v>
      </c>
      <c r="C13" s="566">
        <v>5502</v>
      </c>
      <c r="D13" s="598">
        <v>2.4975406709891237</v>
      </c>
      <c r="E13" s="771"/>
      <c r="F13"/>
      <c r="G13"/>
      <c r="H13"/>
      <c r="I13"/>
      <c r="J13" s="606"/>
      <c r="K13" s="565" t="s">
        <v>164</v>
      </c>
      <c r="L13" s="566">
        <v>2260.4229999999998</v>
      </c>
      <c r="M13" s="566">
        <v>693.71400000000006</v>
      </c>
      <c r="N13" s="598">
        <v>3.2584364738206228</v>
      </c>
      <c r="O13" s="606"/>
      <c r="P13" s="565" t="s">
        <v>166</v>
      </c>
      <c r="Q13" s="566">
        <v>2161.4720000000002</v>
      </c>
      <c r="R13" s="566">
        <v>478.53199999999998</v>
      </c>
      <c r="S13" s="598">
        <v>4.5168807937609197</v>
      </c>
    </row>
    <row r="14" spans="1:27" ht="15.75">
      <c r="A14" s="565" t="s">
        <v>160</v>
      </c>
      <c r="B14" s="566">
        <v>4845.018</v>
      </c>
      <c r="C14" s="566">
        <v>3433</v>
      </c>
      <c r="D14" s="598">
        <v>3.0242557518384223</v>
      </c>
      <c r="E14" s="771"/>
      <c r="F14"/>
      <c r="G14"/>
      <c r="H14"/>
      <c r="I14"/>
      <c r="J14" s="606"/>
      <c r="K14" s="565" t="s">
        <v>159</v>
      </c>
      <c r="L14" s="566">
        <v>1920.875</v>
      </c>
      <c r="M14" s="566">
        <v>626.21600000000001</v>
      </c>
      <c r="N14" s="598">
        <v>3.0674320042924488</v>
      </c>
      <c r="O14" s="606"/>
      <c r="P14" s="565" t="s">
        <v>163</v>
      </c>
      <c r="Q14" s="566">
        <v>1678.0160000000001</v>
      </c>
      <c r="R14" s="566">
        <v>414.74299999999999</v>
      </c>
      <c r="S14" s="598">
        <v>4.0459175923403174</v>
      </c>
    </row>
    <row r="15" spans="1:27" ht="15.75">
      <c r="A15" s="565" t="s">
        <v>165</v>
      </c>
      <c r="B15" s="566">
        <v>4757.5540000000001</v>
      </c>
      <c r="C15" s="566">
        <v>8783</v>
      </c>
      <c r="D15" s="598">
        <v>2.0255771179440893</v>
      </c>
      <c r="E15" s="771"/>
      <c r="F15"/>
      <c r="G15"/>
      <c r="H15"/>
      <c r="I15"/>
      <c r="J15" s="606"/>
      <c r="K15" s="565" t="s">
        <v>163</v>
      </c>
      <c r="L15" s="566">
        <v>1774.3620000000001</v>
      </c>
      <c r="M15" s="566">
        <v>494.43200000000002</v>
      </c>
      <c r="N15" s="598">
        <v>3.5886876253964144</v>
      </c>
      <c r="O15" s="606"/>
      <c r="P15" s="565" t="s">
        <v>489</v>
      </c>
      <c r="Q15" s="566">
        <v>770.32100000000003</v>
      </c>
      <c r="R15" s="566">
        <v>151.35</v>
      </c>
      <c r="S15" s="598">
        <v>5.0896663363065748</v>
      </c>
    </row>
    <row r="16" spans="1:27" ht="15.75">
      <c r="A16" s="565" t="s">
        <v>151</v>
      </c>
      <c r="B16" s="566">
        <v>4546.5919999999996</v>
      </c>
      <c r="C16" s="566">
        <v>4954</v>
      </c>
      <c r="D16" s="598">
        <v>1.7059832215545765</v>
      </c>
      <c r="E16" s="771"/>
      <c r="J16" s="606"/>
      <c r="K16" s="565" t="s">
        <v>155</v>
      </c>
      <c r="L16" s="566">
        <v>1696.7860000000001</v>
      </c>
      <c r="M16" s="566">
        <v>569.01700000000005</v>
      </c>
      <c r="N16" s="598">
        <v>2.9819601171845478</v>
      </c>
      <c r="O16" s="606"/>
      <c r="P16" s="565" t="s">
        <v>159</v>
      </c>
      <c r="Q16" s="566">
        <v>499.209</v>
      </c>
      <c r="R16" s="566">
        <v>125.71299999999999</v>
      </c>
      <c r="S16" s="598">
        <v>3.9710212945359671</v>
      </c>
    </row>
    <row r="17" spans="1:19" ht="15.75">
      <c r="A17" s="565" t="s">
        <v>146</v>
      </c>
      <c r="B17" s="566">
        <v>2625.7759999999998</v>
      </c>
      <c r="C17" s="566">
        <v>10611</v>
      </c>
      <c r="D17" s="598">
        <v>3.1033726350425002</v>
      </c>
      <c r="E17" s="770"/>
      <c r="J17" s="606"/>
      <c r="K17" s="565" t="s">
        <v>148</v>
      </c>
      <c r="L17" s="566">
        <v>879.14</v>
      </c>
      <c r="M17" s="566">
        <v>165.22</v>
      </c>
      <c r="N17" s="598">
        <v>5.3210265101077354</v>
      </c>
      <c r="O17" s="606"/>
      <c r="P17" s="565" t="s">
        <v>155</v>
      </c>
      <c r="Q17" s="566">
        <v>263.18700000000001</v>
      </c>
      <c r="R17" s="566">
        <v>123.354</v>
      </c>
      <c r="S17" s="598">
        <v>2.1335911279731508</v>
      </c>
    </row>
    <row r="18" spans="1:19" ht="16.5" thickBot="1">
      <c r="A18" s="565" t="s">
        <v>148</v>
      </c>
      <c r="B18" s="566">
        <v>1502.731</v>
      </c>
      <c r="C18" s="566">
        <v>2630</v>
      </c>
      <c r="D18" s="598">
        <v>2.294900986999342</v>
      </c>
      <c r="E18" s="772"/>
      <c r="F18" s="81"/>
      <c r="G18" s="81"/>
      <c r="H18" s="81"/>
      <c r="K18" s="565" t="s">
        <v>160</v>
      </c>
      <c r="L18" s="566">
        <v>788.60199999999998</v>
      </c>
      <c r="M18" s="566">
        <v>190.28299999999999</v>
      </c>
      <c r="N18" s="598">
        <v>4.1443639211069829</v>
      </c>
      <c r="O18" s="606"/>
      <c r="P18" s="565" t="s">
        <v>147</v>
      </c>
      <c r="Q18" s="566">
        <v>227.779</v>
      </c>
      <c r="R18" s="566">
        <v>105.32299999999999</v>
      </c>
      <c r="S18" s="598">
        <v>2.1626710215242637</v>
      </c>
    </row>
    <row r="19" spans="1:19" ht="16.5" thickBot="1">
      <c r="A19" s="565" t="s">
        <v>147</v>
      </c>
      <c r="B19" s="566">
        <v>1486.2329999999999</v>
      </c>
      <c r="C19" s="566">
        <v>1553</v>
      </c>
      <c r="D19" s="598">
        <v>2.1460670750197099</v>
      </c>
      <c r="E19" s="773"/>
      <c r="F19" s="81"/>
      <c r="G19" s="81"/>
      <c r="H19" s="81"/>
      <c r="J19" s="606"/>
      <c r="K19" s="872" t="s">
        <v>269</v>
      </c>
      <c r="L19" s="569">
        <v>42814.917999999998</v>
      </c>
      <c r="M19" s="569">
        <v>11523.32</v>
      </c>
      <c r="N19" s="677">
        <v>3.7155019560335041</v>
      </c>
      <c r="O19" s="606"/>
      <c r="P19" s="872" t="s">
        <v>269</v>
      </c>
      <c r="Q19" s="569">
        <v>25717.398000000001</v>
      </c>
      <c r="R19" s="569">
        <v>6550.6139999999996</v>
      </c>
      <c r="S19" s="677">
        <v>3.9259522847781905</v>
      </c>
    </row>
    <row r="20" spans="1:19" ht="15" customHeight="1" thickBot="1">
      <c r="A20" s="872" t="s">
        <v>269</v>
      </c>
      <c r="B20" s="569">
        <v>82475.195999999996</v>
      </c>
      <c r="C20" s="569">
        <v>143986</v>
      </c>
      <c r="D20" s="677">
        <v>2.3395021914254293</v>
      </c>
      <c r="E20" s="773"/>
      <c r="F20" s="81"/>
      <c r="G20" s="81"/>
      <c r="H20" s="81"/>
      <c r="J20" s="606"/>
      <c r="K20"/>
      <c r="L20"/>
      <c r="M20"/>
      <c r="N20"/>
      <c r="O20" s="606"/>
      <c r="P20"/>
      <c r="Q20"/>
      <c r="R20"/>
      <c r="S20"/>
    </row>
    <row r="21" spans="1:19">
      <c r="E21" s="774"/>
      <c r="F21" s="81"/>
      <c r="G21" s="81"/>
      <c r="H21" s="81"/>
      <c r="J21" s="606"/>
      <c r="K21"/>
      <c r="L21"/>
      <c r="M21"/>
      <c r="N21"/>
    </row>
    <row r="22" spans="1:19">
      <c r="A22"/>
      <c r="B22"/>
      <c r="C22"/>
      <c r="D22"/>
      <c r="F22" s="81"/>
      <c r="G22" s="81"/>
      <c r="H22" s="81"/>
      <c r="K22"/>
      <c r="L22"/>
      <c r="M22"/>
      <c r="N22"/>
      <c r="P22"/>
      <c r="Q22"/>
      <c r="R22"/>
      <c r="S22"/>
    </row>
    <row r="23" spans="1:19">
      <c r="A23"/>
      <c r="B23"/>
      <c r="C23"/>
      <c r="D23"/>
      <c r="F23" s="81"/>
      <c r="G23" s="81"/>
      <c r="H23" s="81"/>
      <c r="P23"/>
      <c r="Q23"/>
      <c r="R23"/>
      <c r="S23"/>
    </row>
    <row r="24" spans="1:19">
      <c r="A24"/>
      <c r="B24"/>
      <c r="C24"/>
      <c r="D24"/>
      <c r="F24" s="81"/>
      <c r="G24" s="81"/>
      <c r="H24" s="81"/>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311"/>
      <c r="G94" s="1311"/>
      <c r="H94" s="81"/>
      <c r="I94" s="81"/>
    </row>
    <row r="95" spans="1:12">
      <c r="A95" s="81"/>
      <c r="B95" s="81"/>
      <c r="C95" s="81"/>
      <c r="D95" s="81"/>
      <c r="E95" s="81"/>
      <c r="F95" s="1311"/>
      <c r="G95" s="1311"/>
      <c r="H95" s="81"/>
      <c r="I95" s="81"/>
    </row>
    <row r="96" spans="1:12">
      <c r="A96" s="81"/>
      <c r="B96" s="81"/>
      <c r="C96" s="81"/>
      <c r="D96" s="81"/>
      <c r="E96" s="81"/>
      <c r="F96" s="1311"/>
      <c r="G96" s="1311"/>
      <c r="H96" s="81"/>
      <c r="I96" s="81"/>
    </row>
    <row r="97" spans="1:8">
      <c r="A97"/>
      <c r="B97"/>
      <c r="C97"/>
      <c r="D97" s="81"/>
      <c r="E97" s="81"/>
      <c r="F97" s="1311"/>
      <c r="G97" s="1311"/>
      <c r="H97" s="81"/>
    </row>
    <row r="98" spans="1:8">
      <c r="A98"/>
      <c r="B98"/>
      <c r="C98"/>
      <c r="D98" s="81"/>
      <c r="E98" s="81"/>
      <c r="F98" s="1311"/>
      <c r="G98" s="1311"/>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1004" customWidth="1"/>
    <col min="2" max="2" width="14.28515625" style="1004" customWidth="1"/>
    <col min="3" max="3" width="13.7109375" style="1004" customWidth="1"/>
    <col min="4" max="4" width="15" style="1004" customWidth="1"/>
    <col min="5" max="5" width="14.28515625" style="1004" customWidth="1"/>
    <col min="6" max="6" width="17.5703125" style="1004" customWidth="1"/>
    <col min="7" max="7" width="9.140625" style="1004"/>
    <col min="8" max="8" width="18.85546875" style="1004" bestFit="1" customWidth="1"/>
    <col min="9" max="9" width="12.5703125" style="1004" customWidth="1"/>
    <col min="10" max="251" width="9.140625" style="1004"/>
    <col min="252" max="252" width="4.42578125" style="1004" customWidth="1"/>
    <col min="253" max="253" width="20.85546875" style="1004" customWidth="1"/>
    <col min="254" max="255" width="12" style="1004" customWidth="1"/>
    <col min="256" max="256" width="14.5703125" style="1004" customWidth="1"/>
    <col min="257" max="257" width="12.42578125" style="1004" customWidth="1"/>
    <col min="258" max="258" width="19.7109375" style="1004" customWidth="1"/>
    <col min="259" max="259" width="9.140625" style="1004"/>
    <col min="260" max="260" width="16.85546875" style="1004" customWidth="1"/>
    <col min="261" max="261" width="12.5703125" style="1004" customWidth="1"/>
    <col min="262" max="262" width="11.7109375" style="1004" customWidth="1"/>
    <col min="263" max="263" width="12.28515625" style="1004" customWidth="1"/>
    <col min="264" max="507" width="9.140625" style="1004"/>
    <col min="508" max="508" width="4.42578125" style="1004" customWidth="1"/>
    <col min="509" max="509" width="20.85546875" style="1004" customWidth="1"/>
    <col min="510" max="511" width="12" style="1004" customWidth="1"/>
    <col min="512" max="512" width="14.5703125" style="1004" customWidth="1"/>
    <col min="513" max="513" width="12.42578125" style="1004" customWidth="1"/>
    <col min="514" max="514" width="19.7109375" style="1004" customWidth="1"/>
    <col min="515" max="515" width="9.140625" style="1004"/>
    <col min="516" max="516" width="16.85546875" style="1004" customWidth="1"/>
    <col min="517" max="517" width="12.5703125" style="1004" customWidth="1"/>
    <col min="518" max="518" width="11.7109375" style="1004" customWidth="1"/>
    <col min="519" max="519" width="12.28515625" style="1004" customWidth="1"/>
    <col min="520" max="763" width="9.140625" style="1004"/>
    <col min="764" max="764" width="4.42578125" style="1004" customWidth="1"/>
    <col min="765" max="765" width="20.85546875" style="1004" customWidth="1"/>
    <col min="766" max="767" width="12" style="1004" customWidth="1"/>
    <col min="768" max="768" width="14.5703125" style="1004" customWidth="1"/>
    <col min="769" max="769" width="12.42578125" style="1004" customWidth="1"/>
    <col min="770" max="770" width="19.7109375" style="1004" customWidth="1"/>
    <col min="771" max="771" width="9.140625" style="1004"/>
    <col min="772" max="772" width="16.85546875" style="1004" customWidth="1"/>
    <col min="773" max="773" width="12.5703125" style="1004" customWidth="1"/>
    <col min="774" max="774" width="11.7109375" style="1004" customWidth="1"/>
    <col min="775" max="775" width="12.28515625" style="1004" customWidth="1"/>
    <col min="776" max="1019" width="9.140625" style="1004"/>
    <col min="1020" max="1020" width="4.42578125" style="1004" customWidth="1"/>
    <col min="1021" max="1021" width="20.85546875" style="1004" customWidth="1"/>
    <col min="1022" max="1023" width="12" style="1004" customWidth="1"/>
    <col min="1024" max="1024" width="14.5703125" style="1004" customWidth="1"/>
    <col min="1025" max="1025" width="12.42578125" style="1004" customWidth="1"/>
    <col min="1026" max="1026" width="19.7109375" style="1004" customWidth="1"/>
    <col min="1027" max="1027" width="9.140625" style="1004"/>
    <col min="1028" max="1028" width="16.85546875" style="1004" customWidth="1"/>
    <col min="1029" max="1029" width="12.5703125" style="1004" customWidth="1"/>
    <col min="1030" max="1030" width="11.7109375" style="1004" customWidth="1"/>
    <col min="1031" max="1031" width="12.28515625" style="1004" customWidth="1"/>
    <col min="1032" max="1275" width="9.140625" style="1004"/>
    <col min="1276" max="1276" width="4.42578125" style="1004" customWidth="1"/>
    <col min="1277" max="1277" width="20.85546875" style="1004" customWidth="1"/>
    <col min="1278" max="1279" width="12" style="1004" customWidth="1"/>
    <col min="1280" max="1280" width="14.5703125" style="1004" customWidth="1"/>
    <col min="1281" max="1281" width="12.42578125" style="1004" customWidth="1"/>
    <col min="1282" max="1282" width="19.7109375" style="1004" customWidth="1"/>
    <col min="1283" max="1283" width="9.140625" style="1004"/>
    <col min="1284" max="1284" width="16.85546875" style="1004" customWidth="1"/>
    <col min="1285" max="1285" width="12.5703125" style="1004" customWidth="1"/>
    <col min="1286" max="1286" width="11.7109375" style="1004" customWidth="1"/>
    <col min="1287" max="1287" width="12.28515625" style="1004" customWidth="1"/>
    <col min="1288" max="1531" width="9.140625" style="1004"/>
    <col min="1532" max="1532" width="4.42578125" style="1004" customWidth="1"/>
    <col min="1533" max="1533" width="20.85546875" style="1004" customWidth="1"/>
    <col min="1534" max="1535" width="12" style="1004" customWidth="1"/>
    <col min="1536" max="1536" width="14.5703125" style="1004" customWidth="1"/>
    <col min="1537" max="1537" width="12.42578125" style="1004" customWidth="1"/>
    <col min="1538" max="1538" width="19.7109375" style="1004" customWidth="1"/>
    <col min="1539" max="1539" width="9.140625" style="1004"/>
    <col min="1540" max="1540" width="16.85546875" style="1004" customWidth="1"/>
    <col min="1541" max="1541" width="12.5703125" style="1004" customWidth="1"/>
    <col min="1542" max="1542" width="11.7109375" style="1004" customWidth="1"/>
    <col min="1543" max="1543" width="12.28515625" style="1004" customWidth="1"/>
    <col min="1544" max="1787" width="9.140625" style="1004"/>
    <col min="1788" max="1788" width="4.42578125" style="1004" customWidth="1"/>
    <col min="1789" max="1789" width="20.85546875" style="1004" customWidth="1"/>
    <col min="1790" max="1791" width="12" style="1004" customWidth="1"/>
    <col min="1792" max="1792" width="14.5703125" style="1004" customWidth="1"/>
    <col min="1793" max="1793" width="12.42578125" style="1004" customWidth="1"/>
    <col min="1794" max="1794" width="19.7109375" style="1004" customWidth="1"/>
    <col min="1795" max="1795" width="9.140625" style="1004"/>
    <col min="1796" max="1796" width="16.85546875" style="1004" customWidth="1"/>
    <col min="1797" max="1797" width="12.5703125" style="1004" customWidth="1"/>
    <col min="1798" max="1798" width="11.7109375" style="1004" customWidth="1"/>
    <col min="1799" max="1799" width="12.28515625" style="1004" customWidth="1"/>
    <col min="1800" max="2043" width="9.140625" style="1004"/>
    <col min="2044" max="2044" width="4.42578125" style="1004" customWidth="1"/>
    <col min="2045" max="2045" width="20.85546875" style="1004" customWidth="1"/>
    <col min="2046" max="2047" width="12" style="1004" customWidth="1"/>
    <col min="2048" max="2048" width="14.5703125" style="1004" customWidth="1"/>
    <col min="2049" max="2049" width="12.42578125" style="1004" customWidth="1"/>
    <col min="2050" max="2050" width="19.7109375" style="1004" customWidth="1"/>
    <col min="2051" max="2051" width="9.140625" style="1004"/>
    <col min="2052" max="2052" width="16.85546875" style="1004" customWidth="1"/>
    <col min="2053" max="2053" width="12.5703125" style="1004" customWidth="1"/>
    <col min="2054" max="2054" width="11.7109375" style="1004" customWidth="1"/>
    <col min="2055" max="2055" width="12.28515625" style="1004" customWidth="1"/>
    <col min="2056" max="2299" width="9.140625" style="1004"/>
    <col min="2300" max="2300" width="4.42578125" style="1004" customWidth="1"/>
    <col min="2301" max="2301" width="20.85546875" style="1004" customWidth="1"/>
    <col min="2302" max="2303" width="12" style="1004" customWidth="1"/>
    <col min="2304" max="2304" width="14.5703125" style="1004" customWidth="1"/>
    <col min="2305" max="2305" width="12.42578125" style="1004" customWidth="1"/>
    <col min="2306" max="2306" width="19.7109375" style="1004" customWidth="1"/>
    <col min="2307" max="2307" width="9.140625" style="1004"/>
    <col min="2308" max="2308" width="16.85546875" style="1004" customWidth="1"/>
    <col min="2309" max="2309" width="12.5703125" style="1004" customWidth="1"/>
    <col min="2310" max="2310" width="11.7109375" style="1004" customWidth="1"/>
    <col min="2311" max="2311" width="12.28515625" style="1004" customWidth="1"/>
    <col min="2312" max="2555" width="9.140625" style="1004"/>
    <col min="2556" max="2556" width="4.42578125" style="1004" customWidth="1"/>
    <col min="2557" max="2557" width="20.85546875" style="1004" customWidth="1"/>
    <col min="2558" max="2559" width="12" style="1004" customWidth="1"/>
    <col min="2560" max="2560" width="14.5703125" style="1004" customWidth="1"/>
    <col min="2561" max="2561" width="12.42578125" style="1004" customWidth="1"/>
    <col min="2562" max="2562" width="19.7109375" style="1004" customWidth="1"/>
    <col min="2563" max="2563" width="9.140625" style="1004"/>
    <col min="2564" max="2564" width="16.85546875" style="1004" customWidth="1"/>
    <col min="2565" max="2565" width="12.5703125" style="1004" customWidth="1"/>
    <col min="2566" max="2566" width="11.7109375" style="1004" customWidth="1"/>
    <col min="2567" max="2567" width="12.28515625" style="1004" customWidth="1"/>
    <col min="2568" max="2811" width="9.140625" style="1004"/>
    <col min="2812" max="2812" width="4.42578125" style="1004" customWidth="1"/>
    <col min="2813" max="2813" width="20.85546875" style="1004" customWidth="1"/>
    <col min="2814" max="2815" width="12" style="1004" customWidth="1"/>
    <col min="2816" max="2816" width="14.5703125" style="1004" customWidth="1"/>
    <col min="2817" max="2817" width="12.42578125" style="1004" customWidth="1"/>
    <col min="2818" max="2818" width="19.7109375" style="1004" customWidth="1"/>
    <col min="2819" max="2819" width="9.140625" style="1004"/>
    <col min="2820" max="2820" width="16.85546875" style="1004" customWidth="1"/>
    <col min="2821" max="2821" width="12.5703125" style="1004" customWidth="1"/>
    <col min="2822" max="2822" width="11.7109375" style="1004" customWidth="1"/>
    <col min="2823" max="2823" width="12.28515625" style="1004" customWidth="1"/>
    <col min="2824" max="3067" width="9.140625" style="1004"/>
    <col min="3068" max="3068" width="4.42578125" style="1004" customWidth="1"/>
    <col min="3069" max="3069" width="20.85546875" style="1004" customWidth="1"/>
    <col min="3070" max="3071" width="12" style="1004" customWidth="1"/>
    <col min="3072" max="3072" width="14.5703125" style="1004" customWidth="1"/>
    <col min="3073" max="3073" width="12.42578125" style="1004" customWidth="1"/>
    <col min="3074" max="3074" width="19.7109375" style="1004" customWidth="1"/>
    <col min="3075" max="3075" width="9.140625" style="1004"/>
    <col min="3076" max="3076" width="16.85546875" style="1004" customWidth="1"/>
    <col min="3077" max="3077" width="12.5703125" style="1004" customWidth="1"/>
    <col min="3078" max="3078" width="11.7109375" style="1004" customWidth="1"/>
    <col min="3079" max="3079" width="12.28515625" style="1004" customWidth="1"/>
    <col min="3080" max="3323" width="9.140625" style="1004"/>
    <col min="3324" max="3324" width="4.42578125" style="1004" customWidth="1"/>
    <col min="3325" max="3325" width="20.85546875" style="1004" customWidth="1"/>
    <col min="3326" max="3327" width="12" style="1004" customWidth="1"/>
    <col min="3328" max="3328" width="14.5703125" style="1004" customWidth="1"/>
    <col min="3329" max="3329" width="12.42578125" style="1004" customWidth="1"/>
    <col min="3330" max="3330" width="19.7109375" style="1004" customWidth="1"/>
    <col min="3331" max="3331" width="9.140625" style="1004"/>
    <col min="3332" max="3332" width="16.85546875" style="1004" customWidth="1"/>
    <col min="3333" max="3333" width="12.5703125" style="1004" customWidth="1"/>
    <col min="3334" max="3334" width="11.7109375" style="1004" customWidth="1"/>
    <col min="3335" max="3335" width="12.28515625" style="1004" customWidth="1"/>
    <col min="3336" max="3579" width="9.140625" style="1004"/>
    <col min="3580" max="3580" width="4.42578125" style="1004" customWidth="1"/>
    <col min="3581" max="3581" width="20.85546875" style="1004" customWidth="1"/>
    <col min="3582" max="3583" width="12" style="1004" customWidth="1"/>
    <col min="3584" max="3584" width="14.5703125" style="1004" customWidth="1"/>
    <col min="3585" max="3585" width="12.42578125" style="1004" customWidth="1"/>
    <col min="3586" max="3586" width="19.7109375" style="1004" customWidth="1"/>
    <col min="3587" max="3587" width="9.140625" style="1004"/>
    <col min="3588" max="3588" width="16.85546875" style="1004" customWidth="1"/>
    <col min="3589" max="3589" width="12.5703125" style="1004" customWidth="1"/>
    <col min="3590" max="3590" width="11.7109375" style="1004" customWidth="1"/>
    <col min="3591" max="3591" width="12.28515625" style="1004" customWidth="1"/>
    <col min="3592" max="3835" width="9.140625" style="1004"/>
    <col min="3836" max="3836" width="4.42578125" style="1004" customWidth="1"/>
    <col min="3837" max="3837" width="20.85546875" style="1004" customWidth="1"/>
    <col min="3838" max="3839" width="12" style="1004" customWidth="1"/>
    <col min="3840" max="3840" width="14.5703125" style="1004" customWidth="1"/>
    <col min="3841" max="3841" width="12.42578125" style="1004" customWidth="1"/>
    <col min="3842" max="3842" width="19.7109375" style="1004" customWidth="1"/>
    <col min="3843" max="3843" width="9.140625" style="1004"/>
    <col min="3844" max="3844" width="16.85546875" style="1004" customWidth="1"/>
    <col min="3845" max="3845" width="12.5703125" style="1004" customWidth="1"/>
    <col min="3846" max="3846" width="11.7109375" style="1004" customWidth="1"/>
    <col min="3847" max="3847" width="12.28515625" style="1004" customWidth="1"/>
    <col min="3848" max="4091" width="9.140625" style="1004"/>
    <col min="4092" max="4092" width="4.42578125" style="1004" customWidth="1"/>
    <col min="4093" max="4093" width="20.85546875" style="1004" customWidth="1"/>
    <col min="4094" max="4095" width="12" style="1004" customWidth="1"/>
    <col min="4096" max="4096" width="14.5703125" style="1004" customWidth="1"/>
    <col min="4097" max="4097" width="12.42578125" style="1004" customWidth="1"/>
    <col min="4098" max="4098" width="19.7109375" style="1004" customWidth="1"/>
    <col min="4099" max="4099" width="9.140625" style="1004"/>
    <col min="4100" max="4100" width="16.85546875" style="1004" customWidth="1"/>
    <col min="4101" max="4101" width="12.5703125" style="1004" customWidth="1"/>
    <col min="4102" max="4102" width="11.7109375" style="1004" customWidth="1"/>
    <col min="4103" max="4103" width="12.28515625" style="1004" customWidth="1"/>
    <col min="4104" max="4347" width="9.140625" style="1004"/>
    <col min="4348" max="4348" width="4.42578125" style="1004" customWidth="1"/>
    <col min="4349" max="4349" width="20.85546875" style="1004" customWidth="1"/>
    <col min="4350" max="4351" width="12" style="1004" customWidth="1"/>
    <col min="4352" max="4352" width="14.5703125" style="1004" customWidth="1"/>
    <col min="4353" max="4353" width="12.42578125" style="1004" customWidth="1"/>
    <col min="4354" max="4354" width="19.7109375" style="1004" customWidth="1"/>
    <col min="4355" max="4355" width="9.140625" style="1004"/>
    <col min="4356" max="4356" width="16.85546875" style="1004" customWidth="1"/>
    <col min="4357" max="4357" width="12.5703125" style="1004" customWidth="1"/>
    <col min="4358" max="4358" width="11.7109375" style="1004" customWidth="1"/>
    <col min="4359" max="4359" width="12.28515625" style="1004" customWidth="1"/>
    <col min="4360" max="4603" width="9.140625" style="1004"/>
    <col min="4604" max="4604" width="4.42578125" style="1004" customWidth="1"/>
    <col min="4605" max="4605" width="20.85546875" style="1004" customWidth="1"/>
    <col min="4606" max="4607" width="12" style="1004" customWidth="1"/>
    <col min="4608" max="4608" width="14.5703125" style="1004" customWidth="1"/>
    <col min="4609" max="4609" width="12.42578125" style="1004" customWidth="1"/>
    <col min="4610" max="4610" width="19.7109375" style="1004" customWidth="1"/>
    <col min="4611" max="4611" width="9.140625" style="1004"/>
    <col min="4612" max="4612" width="16.85546875" style="1004" customWidth="1"/>
    <col min="4613" max="4613" width="12.5703125" style="1004" customWidth="1"/>
    <col min="4614" max="4614" width="11.7109375" style="1004" customWidth="1"/>
    <col min="4615" max="4615" width="12.28515625" style="1004" customWidth="1"/>
    <col min="4616" max="4859" width="9.140625" style="1004"/>
    <col min="4860" max="4860" width="4.42578125" style="1004" customWidth="1"/>
    <col min="4861" max="4861" width="20.85546875" style="1004" customWidth="1"/>
    <col min="4862" max="4863" width="12" style="1004" customWidth="1"/>
    <col min="4864" max="4864" width="14.5703125" style="1004" customWidth="1"/>
    <col min="4865" max="4865" width="12.42578125" style="1004" customWidth="1"/>
    <col min="4866" max="4866" width="19.7109375" style="1004" customWidth="1"/>
    <col min="4867" max="4867" width="9.140625" style="1004"/>
    <col min="4868" max="4868" width="16.85546875" style="1004" customWidth="1"/>
    <col min="4869" max="4869" width="12.5703125" style="1004" customWidth="1"/>
    <col min="4870" max="4870" width="11.7109375" style="1004" customWidth="1"/>
    <col min="4871" max="4871" width="12.28515625" style="1004" customWidth="1"/>
    <col min="4872" max="5115" width="9.140625" style="1004"/>
    <col min="5116" max="5116" width="4.42578125" style="1004" customWidth="1"/>
    <col min="5117" max="5117" width="20.85546875" style="1004" customWidth="1"/>
    <col min="5118" max="5119" width="12" style="1004" customWidth="1"/>
    <col min="5120" max="5120" width="14.5703125" style="1004" customWidth="1"/>
    <col min="5121" max="5121" width="12.42578125" style="1004" customWidth="1"/>
    <col min="5122" max="5122" width="19.7109375" style="1004" customWidth="1"/>
    <col min="5123" max="5123" width="9.140625" style="1004"/>
    <col min="5124" max="5124" width="16.85546875" style="1004" customWidth="1"/>
    <col min="5125" max="5125" width="12.5703125" style="1004" customWidth="1"/>
    <col min="5126" max="5126" width="11.7109375" style="1004" customWidth="1"/>
    <col min="5127" max="5127" width="12.28515625" style="1004" customWidth="1"/>
    <col min="5128" max="5371" width="9.140625" style="1004"/>
    <col min="5372" max="5372" width="4.42578125" style="1004" customWidth="1"/>
    <col min="5373" max="5373" width="20.85546875" style="1004" customWidth="1"/>
    <col min="5374" max="5375" width="12" style="1004" customWidth="1"/>
    <col min="5376" max="5376" width="14.5703125" style="1004" customWidth="1"/>
    <col min="5377" max="5377" width="12.42578125" style="1004" customWidth="1"/>
    <col min="5378" max="5378" width="19.7109375" style="1004" customWidth="1"/>
    <col min="5379" max="5379" width="9.140625" style="1004"/>
    <col min="5380" max="5380" width="16.85546875" style="1004" customWidth="1"/>
    <col min="5381" max="5381" width="12.5703125" style="1004" customWidth="1"/>
    <col min="5382" max="5382" width="11.7109375" style="1004" customWidth="1"/>
    <col min="5383" max="5383" width="12.28515625" style="1004" customWidth="1"/>
    <col min="5384" max="5627" width="9.140625" style="1004"/>
    <col min="5628" max="5628" width="4.42578125" style="1004" customWidth="1"/>
    <col min="5629" max="5629" width="20.85546875" style="1004" customWidth="1"/>
    <col min="5630" max="5631" width="12" style="1004" customWidth="1"/>
    <col min="5632" max="5632" width="14.5703125" style="1004" customWidth="1"/>
    <col min="5633" max="5633" width="12.42578125" style="1004" customWidth="1"/>
    <col min="5634" max="5634" width="19.7109375" style="1004" customWidth="1"/>
    <col min="5635" max="5635" width="9.140625" style="1004"/>
    <col min="5636" max="5636" width="16.85546875" style="1004" customWidth="1"/>
    <col min="5637" max="5637" width="12.5703125" style="1004" customWidth="1"/>
    <col min="5638" max="5638" width="11.7109375" style="1004" customWidth="1"/>
    <col min="5639" max="5639" width="12.28515625" style="1004" customWidth="1"/>
    <col min="5640" max="5883" width="9.140625" style="1004"/>
    <col min="5884" max="5884" width="4.42578125" style="1004" customWidth="1"/>
    <col min="5885" max="5885" width="20.85546875" style="1004" customWidth="1"/>
    <col min="5886" max="5887" width="12" style="1004" customWidth="1"/>
    <col min="5888" max="5888" width="14.5703125" style="1004" customWidth="1"/>
    <col min="5889" max="5889" width="12.42578125" style="1004" customWidth="1"/>
    <col min="5890" max="5890" width="19.7109375" style="1004" customWidth="1"/>
    <col min="5891" max="5891" width="9.140625" style="1004"/>
    <col min="5892" max="5892" width="16.85546875" style="1004" customWidth="1"/>
    <col min="5893" max="5893" width="12.5703125" style="1004" customWidth="1"/>
    <col min="5894" max="5894" width="11.7109375" style="1004" customWidth="1"/>
    <col min="5895" max="5895" width="12.28515625" style="1004" customWidth="1"/>
    <col min="5896" max="6139" width="9.140625" style="1004"/>
    <col min="6140" max="6140" width="4.42578125" style="1004" customWidth="1"/>
    <col min="6141" max="6141" width="20.85546875" style="1004" customWidth="1"/>
    <col min="6142" max="6143" width="12" style="1004" customWidth="1"/>
    <col min="6144" max="6144" width="14.5703125" style="1004" customWidth="1"/>
    <col min="6145" max="6145" width="12.42578125" style="1004" customWidth="1"/>
    <col min="6146" max="6146" width="19.7109375" style="1004" customWidth="1"/>
    <col min="6147" max="6147" width="9.140625" style="1004"/>
    <col min="6148" max="6148" width="16.85546875" style="1004" customWidth="1"/>
    <col min="6149" max="6149" width="12.5703125" style="1004" customWidth="1"/>
    <col min="6150" max="6150" width="11.7109375" style="1004" customWidth="1"/>
    <col min="6151" max="6151" width="12.28515625" style="1004" customWidth="1"/>
    <col min="6152" max="6395" width="9.140625" style="1004"/>
    <col min="6396" max="6396" width="4.42578125" style="1004" customWidth="1"/>
    <col min="6397" max="6397" width="20.85546875" style="1004" customWidth="1"/>
    <col min="6398" max="6399" width="12" style="1004" customWidth="1"/>
    <col min="6400" max="6400" width="14.5703125" style="1004" customWidth="1"/>
    <col min="6401" max="6401" width="12.42578125" style="1004" customWidth="1"/>
    <col min="6402" max="6402" width="19.7109375" style="1004" customWidth="1"/>
    <col min="6403" max="6403" width="9.140625" style="1004"/>
    <col min="6404" max="6404" width="16.85546875" style="1004" customWidth="1"/>
    <col min="6405" max="6405" width="12.5703125" style="1004" customWidth="1"/>
    <col min="6406" max="6406" width="11.7109375" style="1004" customWidth="1"/>
    <col min="6407" max="6407" width="12.28515625" style="1004" customWidth="1"/>
    <col min="6408" max="6651" width="9.140625" style="1004"/>
    <col min="6652" max="6652" width="4.42578125" style="1004" customWidth="1"/>
    <col min="6653" max="6653" width="20.85546875" style="1004" customWidth="1"/>
    <col min="6654" max="6655" width="12" style="1004" customWidth="1"/>
    <col min="6656" max="6656" width="14.5703125" style="1004" customWidth="1"/>
    <col min="6657" max="6657" width="12.42578125" style="1004" customWidth="1"/>
    <col min="6658" max="6658" width="19.7109375" style="1004" customWidth="1"/>
    <col min="6659" max="6659" width="9.140625" style="1004"/>
    <col min="6660" max="6660" width="16.85546875" style="1004" customWidth="1"/>
    <col min="6661" max="6661" width="12.5703125" style="1004" customWidth="1"/>
    <col min="6662" max="6662" width="11.7109375" style="1004" customWidth="1"/>
    <col min="6663" max="6663" width="12.28515625" style="1004" customWidth="1"/>
    <col min="6664" max="6907" width="9.140625" style="1004"/>
    <col min="6908" max="6908" width="4.42578125" style="1004" customWidth="1"/>
    <col min="6909" max="6909" width="20.85546875" style="1004" customWidth="1"/>
    <col min="6910" max="6911" width="12" style="1004" customWidth="1"/>
    <col min="6912" max="6912" width="14.5703125" style="1004" customWidth="1"/>
    <col min="6913" max="6913" width="12.42578125" style="1004" customWidth="1"/>
    <col min="6914" max="6914" width="19.7109375" style="1004" customWidth="1"/>
    <col min="6915" max="6915" width="9.140625" style="1004"/>
    <col min="6916" max="6916" width="16.85546875" style="1004" customWidth="1"/>
    <col min="6917" max="6917" width="12.5703125" style="1004" customWidth="1"/>
    <col min="6918" max="6918" width="11.7109375" style="1004" customWidth="1"/>
    <col min="6919" max="6919" width="12.28515625" style="1004" customWidth="1"/>
    <col min="6920" max="7163" width="9.140625" style="1004"/>
    <col min="7164" max="7164" width="4.42578125" style="1004" customWidth="1"/>
    <col min="7165" max="7165" width="20.85546875" style="1004" customWidth="1"/>
    <col min="7166" max="7167" width="12" style="1004" customWidth="1"/>
    <col min="7168" max="7168" width="14.5703125" style="1004" customWidth="1"/>
    <col min="7169" max="7169" width="12.42578125" style="1004" customWidth="1"/>
    <col min="7170" max="7170" width="19.7109375" style="1004" customWidth="1"/>
    <col min="7171" max="7171" width="9.140625" style="1004"/>
    <col min="7172" max="7172" width="16.85546875" style="1004" customWidth="1"/>
    <col min="7173" max="7173" width="12.5703125" style="1004" customWidth="1"/>
    <col min="7174" max="7174" width="11.7109375" style="1004" customWidth="1"/>
    <col min="7175" max="7175" width="12.28515625" style="1004" customWidth="1"/>
    <col min="7176" max="7419" width="9.140625" style="1004"/>
    <col min="7420" max="7420" width="4.42578125" style="1004" customWidth="1"/>
    <col min="7421" max="7421" width="20.85546875" style="1004" customWidth="1"/>
    <col min="7422" max="7423" width="12" style="1004" customWidth="1"/>
    <col min="7424" max="7424" width="14.5703125" style="1004" customWidth="1"/>
    <col min="7425" max="7425" width="12.42578125" style="1004" customWidth="1"/>
    <col min="7426" max="7426" width="19.7109375" style="1004" customWidth="1"/>
    <col min="7427" max="7427" width="9.140625" style="1004"/>
    <col min="7428" max="7428" width="16.85546875" style="1004" customWidth="1"/>
    <col min="7429" max="7429" width="12.5703125" style="1004" customWidth="1"/>
    <col min="7430" max="7430" width="11.7109375" style="1004" customWidth="1"/>
    <col min="7431" max="7431" width="12.28515625" style="1004" customWidth="1"/>
    <col min="7432" max="7675" width="9.140625" style="1004"/>
    <col min="7676" max="7676" width="4.42578125" style="1004" customWidth="1"/>
    <col min="7677" max="7677" width="20.85546875" style="1004" customWidth="1"/>
    <col min="7678" max="7679" width="12" style="1004" customWidth="1"/>
    <col min="7680" max="7680" width="14.5703125" style="1004" customWidth="1"/>
    <col min="7681" max="7681" width="12.42578125" style="1004" customWidth="1"/>
    <col min="7682" max="7682" width="19.7109375" style="1004" customWidth="1"/>
    <col min="7683" max="7683" width="9.140625" style="1004"/>
    <col min="7684" max="7684" width="16.85546875" style="1004" customWidth="1"/>
    <col min="7685" max="7685" width="12.5703125" style="1004" customWidth="1"/>
    <col min="7686" max="7686" width="11.7109375" style="1004" customWidth="1"/>
    <col min="7687" max="7687" width="12.28515625" style="1004" customWidth="1"/>
    <col min="7688" max="7931" width="9.140625" style="1004"/>
    <col min="7932" max="7932" width="4.42578125" style="1004" customWidth="1"/>
    <col min="7933" max="7933" width="20.85546875" style="1004" customWidth="1"/>
    <col min="7934" max="7935" width="12" style="1004" customWidth="1"/>
    <col min="7936" max="7936" width="14.5703125" style="1004" customWidth="1"/>
    <col min="7937" max="7937" width="12.42578125" style="1004" customWidth="1"/>
    <col min="7938" max="7938" width="19.7109375" style="1004" customWidth="1"/>
    <col min="7939" max="7939" width="9.140625" style="1004"/>
    <col min="7940" max="7940" width="16.85546875" style="1004" customWidth="1"/>
    <col min="7941" max="7941" width="12.5703125" style="1004" customWidth="1"/>
    <col min="7942" max="7942" width="11.7109375" style="1004" customWidth="1"/>
    <col min="7943" max="7943" width="12.28515625" style="1004" customWidth="1"/>
    <col min="7944" max="8187" width="9.140625" style="1004"/>
    <col min="8188" max="8188" width="4.42578125" style="1004" customWidth="1"/>
    <col min="8189" max="8189" width="20.85546875" style="1004" customWidth="1"/>
    <col min="8190" max="8191" width="12" style="1004" customWidth="1"/>
    <col min="8192" max="8192" width="14.5703125" style="1004" customWidth="1"/>
    <col min="8193" max="8193" width="12.42578125" style="1004" customWidth="1"/>
    <col min="8194" max="8194" width="19.7109375" style="1004" customWidth="1"/>
    <col min="8195" max="8195" width="9.140625" style="1004"/>
    <col min="8196" max="8196" width="16.85546875" style="1004" customWidth="1"/>
    <col min="8197" max="8197" width="12.5703125" style="1004" customWidth="1"/>
    <col min="8198" max="8198" width="11.7109375" style="1004" customWidth="1"/>
    <col min="8199" max="8199" width="12.28515625" style="1004" customWidth="1"/>
    <col min="8200" max="8443" width="9.140625" style="1004"/>
    <col min="8444" max="8444" width="4.42578125" style="1004" customWidth="1"/>
    <col min="8445" max="8445" width="20.85546875" style="1004" customWidth="1"/>
    <col min="8446" max="8447" width="12" style="1004" customWidth="1"/>
    <col min="8448" max="8448" width="14.5703125" style="1004" customWidth="1"/>
    <col min="8449" max="8449" width="12.42578125" style="1004" customWidth="1"/>
    <col min="8450" max="8450" width="19.7109375" style="1004" customWidth="1"/>
    <col min="8451" max="8451" width="9.140625" style="1004"/>
    <col min="8452" max="8452" width="16.85546875" style="1004" customWidth="1"/>
    <col min="8453" max="8453" width="12.5703125" style="1004" customWidth="1"/>
    <col min="8454" max="8454" width="11.7109375" style="1004" customWidth="1"/>
    <col min="8455" max="8455" width="12.28515625" style="1004" customWidth="1"/>
    <col min="8456" max="8699" width="9.140625" style="1004"/>
    <col min="8700" max="8700" width="4.42578125" style="1004" customWidth="1"/>
    <col min="8701" max="8701" width="20.85546875" style="1004" customWidth="1"/>
    <col min="8702" max="8703" width="12" style="1004" customWidth="1"/>
    <col min="8704" max="8704" width="14.5703125" style="1004" customWidth="1"/>
    <col min="8705" max="8705" width="12.42578125" style="1004" customWidth="1"/>
    <col min="8706" max="8706" width="19.7109375" style="1004" customWidth="1"/>
    <col min="8707" max="8707" width="9.140625" style="1004"/>
    <col min="8708" max="8708" width="16.85546875" style="1004" customWidth="1"/>
    <col min="8709" max="8709" width="12.5703125" style="1004" customWidth="1"/>
    <col min="8710" max="8710" width="11.7109375" style="1004" customWidth="1"/>
    <col min="8711" max="8711" width="12.28515625" style="1004" customWidth="1"/>
    <col min="8712" max="8955" width="9.140625" style="1004"/>
    <col min="8956" max="8956" width="4.42578125" style="1004" customWidth="1"/>
    <col min="8957" max="8957" width="20.85546875" style="1004" customWidth="1"/>
    <col min="8958" max="8959" width="12" style="1004" customWidth="1"/>
    <col min="8960" max="8960" width="14.5703125" style="1004" customWidth="1"/>
    <col min="8961" max="8961" width="12.42578125" style="1004" customWidth="1"/>
    <col min="8962" max="8962" width="19.7109375" style="1004" customWidth="1"/>
    <col min="8963" max="8963" width="9.140625" style="1004"/>
    <col min="8964" max="8964" width="16.85546875" style="1004" customWidth="1"/>
    <col min="8965" max="8965" width="12.5703125" style="1004" customWidth="1"/>
    <col min="8966" max="8966" width="11.7109375" style="1004" customWidth="1"/>
    <col min="8967" max="8967" width="12.28515625" style="1004" customWidth="1"/>
    <col min="8968" max="9211" width="9.140625" style="1004"/>
    <col min="9212" max="9212" width="4.42578125" style="1004" customWidth="1"/>
    <col min="9213" max="9213" width="20.85546875" style="1004" customWidth="1"/>
    <col min="9214" max="9215" width="12" style="1004" customWidth="1"/>
    <col min="9216" max="9216" width="14.5703125" style="1004" customWidth="1"/>
    <col min="9217" max="9217" width="12.42578125" style="1004" customWidth="1"/>
    <col min="9218" max="9218" width="19.7109375" style="1004" customWidth="1"/>
    <col min="9219" max="9219" width="9.140625" style="1004"/>
    <col min="9220" max="9220" width="16.85546875" style="1004" customWidth="1"/>
    <col min="9221" max="9221" width="12.5703125" style="1004" customWidth="1"/>
    <col min="9222" max="9222" width="11.7109375" style="1004" customWidth="1"/>
    <col min="9223" max="9223" width="12.28515625" style="1004" customWidth="1"/>
    <col min="9224" max="9467" width="9.140625" style="1004"/>
    <col min="9468" max="9468" width="4.42578125" style="1004" customWidth="1"/>
    <col min="9469" max="9469" width="20.85546875" style="1004" customWidth="1"/>
    <col min="9470" max="9471" width="12" style="1004" customWidth="1"/>
    <col min="9472" max="9472" width="14.5703125" style="1004" customWidth="1"/>
    <col min="9473" max="9473" width="12.42578125" style="1004" customWidth="1"/>
    <col min="9474" max="9474" width="19.7109375" style="1004" customWidth="1"/>
    <col min="9475" max="9475" width="9.140625" style="1004"/>
    <col min="9476" max="9476" width="16.85546875" style="1004" customWidth="1"/>
    <col min="9477" max="9477" width="12.5703125" style="1004" customWidth="1"/>
    <col min="9478" max="9478" width="11.7109375" style="1004" customWidth="1"/>
    <col min="9479" max="9479" width="12.28515625" style="1004" customWidth="1"/>
    <col min="9480" max="9723" width="9.140625" style="1004"/>
    <col min="9724" max="9724" width="4.42578125" style="1004" customWidth="1"/>
    <col min="9725" max="9725" width="20.85546875" style="1004" customWidth="1"/>
    <col min="9726" max="9727" width="12" style="1004" customWidth="1"/>
    <col min="9728" max="9728" width="14.5703125" style="1004" customWidth="1"/>
    <col min="9729" max="9729" width="12.42578125" style="1004" customWidth="1"/>
    <col min="9730" max="9730" width="19.7109375" style="1004" customWidth="1"/>
    <col min="9731" max="9731" width="9.140625" style="1004"/>
    <col min="9732" max="9732" width="16.85546875" style="1004" customWidth="1"/>
    <col min="9733" max="9733" width="12.5703125" style="1004" customWidth="1"/>
    <col min="9734" max="9734" width="11.7109375" style="1004" customWidth="1"/>
    <col min="9735" max="9735" width="12.28515625" style="1004" customWidth="1"/>
    <col min="9736" max="9979" width="9.140625" style="1004"/>
    <col min="9980" max="9980" width="4.42578125" style="1004" customWidth="1"/>
    <col min="9981" max="9981" width="20.85546875" style="1004" customWidth="1"/>
    <col min="9982" max="9983" width="12" style="1004" customWidth="1"/>
    <col min="9984" max="9984" width="14.5703125" style="1004" customWidth="1"/>
    <col min="9985" max="9985" width="12.42578125" style="1004" customWidth="1"/>
    <col min="9986" max="9986" width="19.7109375" style="1004" customWidth="1"/>
    <col min="9987" max="9987" width="9.140625" style="1004"/>
    <col min="9988" max="9988" width="16.85546875" style="1004" customWidth="1"/>
    <col min="9989" max="9989" width="12.5703125" style="1004" customWidth="1"/>
    <col min="9990" max="9990" width="11.7109375" style="1004" customWidth="1"/>
    <col min="9991" max="9991" width="12.28515625" style="1004" customWidth="1"/>
    <col min="9992" max="10235" width="9.140625" style="1004"/>
    <col min="10236" max="10236" width="4.42578125" style="1004" customWidth="1"/>
    <col min="10237" max="10237" width="20.85546875" style="1004" customWidth="1"/>
    <col min="10238" max="10239" width="12" style="1004" customWidth="1"/>
    <col min="10240" max="10240" width="14.5703125" style="1004" customWidth="1"/>
    <col min="10241" max="10241" width="12.42578125" style="1004" customWidth="1"/>
    <col min="10242" max="10242" width="19.7109375" style="1004" customWidth="1"/>
    <col min="10243" max="10243" width="9.140625" style="1004"/>
    <col min="10244" max="10244" width="16.85546875" style="1004" customWidth="1"/>
    <col min="10245" max="10245" width="12.5703125" style="1004" customWidth="1"/>
    <col min="10246" max="10246" width="11.7109375" style="1004" customWidth="1"/>
    <col min="10247" max="10247" width="12.28515625" style="1004" customWidth="1"/>
    <col min="10248" max="10491" width="9.140625" style="1004"/>
    <col min="10492" max="10492" width="4.42578125" style="1004" customWidth="1"/>
    <col min="10493" max="10493" width="20.85546875" style="1004" customWidth="1"/>
    <col min="10494" max="10495" width="12" style="1004" customWidth="1"/>
    <col min="10496" max="10496" width="14.5703125" style="1004" customWidth="1"/>
    <col min="10497" max="10497" width="12.42578125" style="1004" customWidth="1"/>
    <col min="10498" max="10498" width="19.7109375" style="1004" customWidth="1"/>
    <col min="10499" max="10499" width="9.140625" style="1004"/>
    <col min="10500" max="10500" width="16.85546875" style="1004" customWidth="1"/>
    <col min="10501" max="10501" width="12.5703125" style="1004" customWidth="1"/>
    <col min="10502" max="10502" width="11.7109375" style="1004" customWidth="1"/>
    <col min="10503" max="10503" width="12.28515625" style="1004" customWidth="1"/>
    <col min="10504" max="10747" width="9.140625" style="1004"/>
    <col min="10748" max="10748" width="4.42578125" style="1004" customWidth="1"/>
    <col min="10749" max="10749" width="20.85546875" style="1004" customWidth="1"/>
    <col min="10750" max="10751" width="12" style="1004" customWidth="1"/>
    <col min="10752" max="10752" width="14.5703125" style="1004" customWidth="1"/>
    <col min="10753" max="10753" width="12.42578125" style="1004" customWidth="1"/>
    <col min="10754" max="10754" width="19.7109375" style="1004" customWidth="1"/>
    <col min="10755" max="10755" width="9.140625" style="1004"/>
    <col min="10756" max="10756" width="16.85546875" style="1004" customWidth="1"/>
    <col min="10757" max="10757" width="12.5703125" style="1004" customWidth="1"/>
    <col min="10758" max="10758" width="11.7109375" style="1004" customWidth="1"/>
    <col min="10759" max="10759" width="12.28515625" style="1004" customWidth="1"/>
    <col min="10760" max="11003" width="9.140625" style="1004"/>
    <col min="11004" max="11004" width="4.42578125" style="1004" customWidth="1"/>
    <col min="11005" max="11005" width="20.85546875" style="1004" customWidth="1"/>
    <col min="11006" max="11007" width="12" style="1004" customWidth="1"/>
    <col min="11008" max="11008" width="14.5703125" style="1004" customWidth="1"/>
    <col min="11009" max="11009" width="12.42578125" style="1004" customWidth="1"/>
    <col min="11010" max="11010" width="19.7109375" style="1004" customWidth="1"/>
    <col min="11011" max="11011" width="9.140625" style="1004"/>
    <col min="11012" max="11012" width="16.85546875" style="1004" customWidth="1"/>
    <col min="11013" max="11013" width="12.5703125" style="1004" customWidth="1"/>
    <col min="11014" max="11014" width="11.7109375" style="1004" customWidth="1"/>
    <col min="11015" max="11015" width="12.28515625" style="1004" customWidth="1"/>
    <col min="11016" max="11259" width="9.140625" style="1004"/>
    <col min="11260" max="11260" width="4.42578125" style="1004" customWidth="1"/>
    <col min="11261" max="11261" width="20.85546875" style="1004" customWidth="1"/>
    <col min="11262" max="11263" width="12" style="1004" customWidth="1"/>
    <col min="11264" max="11264" width="14.5703125" style="1004" customWidth="1"/>
    <col min="11265" max="11265" width="12.42578125" style="1004" customWidth="1"/>
    <col min="11266" max="11266" width="19.7109375" style="1004" customWidth="1"/>
    <col min="11267" max="11267" width="9.140625" style="1004"/>
    <col min="11268" max="11268" width="16.85546875" style="1004" customWidth="1"/>
    <col min="11269" max="11269" width="12.5703125" style="1004" customWidth="1"/>
    <col min="11270" max="11270" width="11.7109375" style="1004" customWidth="1"/>
    <col min="11271" max="11271" width="12.28515625" style="1004" customWidth="1"/>
    <col min="11272" max="11515" width="9.140625" style="1004"/>
    <col min="11516" max="11516" width="4.42578125" style="1004" customWidth="1"/>
    <col min="11517" max="11517" width="20.85546875" style="1004" customWidth="1"/>
    <col min="11518" max="11519" width="12" style="1004" customWidth="1"/>
    <col min="11520" max="11520" width="14.5703125" style="1004" customWidth="1"/>
    <col min="11521" max="11521" width="12.42578125" style="1004" customWidth="1"/>
    <col min="11522" max="11522" width="19.7109375" style="1004" customWidth="1"/>
    <col min="11523" max="11523" width="9.140625" style="1004"/>
    <col min="11524" max="11524" width="16.85546875" style="1004" customWidth="1"/>
    <col min="11525" max="11525" width="12.5703125" style="1004" customWidth="1"/>
    <col min="11526" max="11526" width="11.7109375" style="1004" customWidth="1"/>
    <col min="11527" max="11527" width="12.28515625" style="1004" customWidth="1"/>
    <col min="11528" max="11771" width="9.140625" style="1004"/>
    <col min="11772" max="11772" width="4.42578125" style="1004" customWidth="1"/>
    <col min="11773" max="11773" width="20.85546875" style="1004" customWidth="1"/>
    <col min="11774" max="11775" width="12" style="1004" customWidth="1"/>
    <col min="11776" max="11776" width="14.5703125" style="1004" customWidth="1"/>
    <col min="11777" max="11777" width="12.42578125" style="1004" customWidth="1"/>
    <col min="11778" max="11778" width="19.7109375" style="1004" customWidth="1"/>
    <col min="11779" max="11779" width="9.140625" style="1004"/>
    <col min="11780" max="11780" width="16.85546875" style="1004" customWidth="1"/>
    <col min="11781" max="11781" width="12.5703125" style="1004" customWidth="1"/>
    <col min="11782" max="11782" width="11.7109375" style="1004" customWidth="1"/>
    <col min="11783" max="11783" width="12.28515625" style="1004" customWidth="1"/>
    <col min="11784" max="12027" width="9.140625" style="1004"/>
    <col min="12028" max="12028" width="4.42578125" style="1004" customWidth="1"/>
    <col min="12029" max="12029" width="20.85546875" style="1004" customWidth="1"/>
    <col min="12030" max="12031" width="12" style="1004" customWidth="1"/>
    <col min="12032" max="12032" width="14.5703125" style="1004" customWidth="1"/>
    <col min="12033" max="12033" width="12.42578125" style="1004" customWidth="1"/>
    <col min="12034" max="12034" width="19.7109375" style="1004" customWidth="1"/>
    <col min="12035" max="12035" width="9.140625" style="1004"/>
    <col min="12036" max="12036" width="16.85546875" style="1004" customWidth="1"/>
    <col min="12037" max="12037" width="12.5703125" style="1004" customWidth="1"/>
    <col min="12038" max="12038" width="11.7109375" style="1004" customWidth="1"/>
    <col min="12039" max="12039" width="12.28515625" style="1004" customWidth="1"/>
    <col min="12040" max="12283" width="9.140625" style="1004"/>
    <col min="12284" max="12284" width="4.42578125" style="1004" customWidth="1"/>
    <col min="12285" max="12285" width="20.85546875" style="1004" customWidth="1"/>
    <col min="12286" max="12287" width="12" style="1004" customWidth="1"/>
    <col min="12288" max="12288" width="14.5703125" style="1004" customWidth="1"/>
    <col min="12289" max="12289" width="12.42578125" style="1004" customWidth="1"/>
    <col min="12290" max="12290" width="19.7109375" style="1004" customWidth="1"/>
    <col min="12291" max="12291" width="9.140625" style="1004"/>
    <col min="12292" max="12292" width="16.85546875" style="1004" customWidth="1"/>
    <col min="12293" max="12293" width="12.5703125" style="1004" customWidth="1"/>
    <col min="12294" max="12294" width="11.7109375" style="1004" customWidth="1"/>
    <col min="12295" max="12295" width="12.28515625" style="1004" customWidth="1"/>
    <col min="12296" max="12539" width="9.140625" style="1004"/>
    <col min="12540" max="12540" width="4.42578125" style="1004" customWidth="1"/>
    <col min="12541" max="12541" width="20.85546875" style="1004" customWidth="1"/>
    <col min="12542" max="12543" width="12" style="1004" customWidth="1"/>
    <col min="12544" max="12544" width="14.5703125" style="1004" customWidth="1"/>
    <col min="12545" max="12545" width="12.42578125" style="1004" customWidth="1"/>
    <col min="12546" max="12546" width="19.7109375" style="1004" customWidth="1"/>
    <col min="12547" max="12547" width="9.140625" style="1004"/>
    <col min="12548" max="12548" width="16.85546875" style="1004" customWidth="1"/>
    <col min="12549" max="12549" width="12.5703125" style="1004" customWidth="1"/>
    <col min="12550" max="12550" width="11.7109375" style="1004" customWidth="1"/>
    <col min="12551" max="12551" width="12.28515625" style="1004" customWidth="1"/>
    <col min="12552" max="12795" width="9.140625" style="1004"/>
    <col min="12796" max="12796" width="4.42578125" style="1004" customWidth="1"/>
    <col min="12797" max="12797" width="20.85546875" style="1004" customWidth="1"/>
    <col min="12798" max="12799" width="12" style="1004" customWidth="1"/>
    <col min="12800" max="12800" width="14.5703125" style="1004" customWidth="1"/>
    <col min="12801" max="12801" width="12.42578125" style="1004" customWidth="1"/>
    <col min="12802" max="12802" width="19.7109375" style="1004" customWidth="1"/>
    <col min="12803" max="12803" width="9.140625" style="1004"/>
    <col min="12804" max="12804" width="16.85546875" style="1004" customWidth="1"/>
    <col min="12805" max="12805" width="12.5703125" style="1004" customWidth="1"/>
    <col min="12806" max="12806" width="11.7109375" style="1004" customWidth="1"/>
    <col min="12807" max="12807" width="12.28515625" style="1004" customWidth="1"/>
    <col min="12808" max="13051" width="9.140625" style="1004"/>
    <col min="13052" max="13052" width="4.42578125" style="1004" customWidth="1"/>
    <col min="13053" max="13053" width="20.85546875" style="1004" customWidth="1"/>
    <col min="13054" max="13055" width="12" style="1004" customWidth="1"/>
    <col min="13056" max="13056" width="14.5703125" style="1004" customWidth="1"/>
    <col min="13057" max="13057" width="12.42578125" style="1004" customWidth="1"/>
    <col min="13058" max="13058" width="19.7109375" style="1004" customWidth="1"/>
    <col min="13059" max="13059" width="9.140625" style="1004"/>
    <col min="13060" max="13060" width="16.85546875" style="1004" customWidth="1"/>
    <col min="13061" max="13061" width="12.5703125" style="1004" customWidth="1"/>
    <col min="13062" max="13062" width="11.7109375" style="1004" customWidth="1"/>
    <col min="13063" max="13063" width="12.28515625" style="1004" customWidth="1"/>
    <col min="13064" max="13307" width="9.140625" style="1004"/>
    <col min="13308" max="13308" width="4.42578125" style="1004" customWidth="1"/>
    <col min="13309" max="13309" width="20.85546875" style="1004" customWidth="1"/>
    <col min="13310" max="13311" width="12" style="1004" customWidth="1"/>
    <col min="13312" max="13312" width="14.5703125" style="1004" customWidth="1"/>
    <col min="13313" max="13313" width="12.42578125" style="1004" customWidth="1"/>
    <col min="13314" max="13314" width="19.7109375" style="1004" customWidth="1"/>
    <col min="13315" max="13315" width="9.140625" style="1004"/>
    <col min="13316" max="13316" width="16.85546875" style="1004" customWidth="1"/>
    <col min="13317" max="13317" width="12.5703125" style="1004" customWidth="1"/>
    <col min="13318" max="13318" width="11.7109375" style="1004" customWidth="1"/>
    <col min="13319" max="13319" width="12.28515625" style="1004" customWidth="1"/>
    <col min="13320" max="13563" width="9.140625" style="1004"/>
    <col min="13564" max="13564" width="4.42578125" style="1004" customWidth="1"/>
    <col min="13565" max="13565" width="20.85546875" style="1004" customWidth="1"/>
    <col min="13566" max="13567" width="12" style="1004" customWidth="1"/>
    <col min="13568" max="13568" width="14.5703125" style="1004" customWidth="1"/>
    <col min="13569" max="13569" width="12.42578125" style="1004" customWidth="1"/>
    <col min="13570" max="13570" width="19.7109375" style="1004" customWidth="1"/>
    <col min="13571" max="13571" width="9.140625" style="1004"/>
    <col min="13572" max="13572" width="16.85546875" style="1004" customWidth="1"/>
    <col min="13573" max="13573" width="12.5703125" style="1004" customWidth="1"/>
    <col min="13574" max="13574" width="11.7109375" style="1004" customWidth="1"/>
    <col min="13575" max="13575" width="12.28515625" style="1004" customWidth="1"/>
    <col min="13576" max="13819" width="9.140625" style="1004"/>
    <col min="13820" max="13820" width="4.42578125" style="1004" customWidth="1"/>
    <col min="13821" max="13821" width="20.85546875" style="1004" customWidth="1"/>
    <col min="13822" max="13823" width="12" style="1004" customWidth="1"/>
    <col min="13824" max="13824" width="14.5703125" style="1004" customWidth="1"/>
    <col min="13825" max="13825" width="12.42578125" style="1004" customWidth="1"/>
    <col min="13826" max="13826" width="19.7109375" style="1004" customWidth="1"/>
    <col min="13827" max="13827" width="9.140625" style="1004"/>
    <col min="13828" max="13828" width="16.85546875" style="1004" customWidth="1"/>
    <col min="13829" max="13829" width="12.5703125" style="1004" customWidth="1"/>
    <col min="13830" max="13830" width="11.7109375" style="1004" customWidth="1"/>
    <col min="13831" max="13831" width="12.28515625" style="1004" customWidth="1"/>
    <col min="13832" max="14075" width="9.140625" style="1004"/>
    <col min="14076" max="14076" width="4.42578125" style="1004" customWidth="1"/>
    <col min="14077" max="14077" width="20.85546875" style="1004" customWidth="1"/>
    <col min="14078" max="14079" width="12" style="1004" customWidth="1"/>
    <col min="14080" max="14080" width="14.5703125" style="1004" customWidth="1"/>
    <col min="14081" max="14081" width="12.42578125" style="1004" customWidth="1"/>
    <col min="14082" max="14082" width="19.7109375" style="1004" customWidth="1"/>
    <col min="14083" max="14083" width="9.140625" style="1004"/>
    <col min="14084" max="14084" width="16.85546875" style="1004" customWidth="1"/>
    <col min="14085" max="14085" width="12.5703125" style="1004" customWidth="1"/>
    <col min="14086" max="14086" width="11.7109375" style="1004" customWidth="1"/>
    <col min="14087" max="14087" width="12.28515625" style="1004" customWidth="1"/>
    <col min="14088" max="14331" width="9.140625" style="1004"/>
    <col min="14332" max="14332" width="4.42578125" style="1004" customWidth="1"/>
    <col min="14333" max="14333" width="20.85546875" style="1004" customWidth="1"/>
    <col min="14334" max="14335" width="12" style="1004" customWidth="1"/>
    <col min="14336" max="14336" width="14.5703125" style="1004" customWidth="1"/>
    <col min="14337" max="14337" width="12.42578125" style="1004" customWidth="1"/>
    <col min="14338" max="14338" width="19.7109375" style="1004" customWidth="1"/>
    <col min="14339" max="14339" width="9.140625" style="1004"/>
    <col min="14340" max="14340" width="16.85546875" style="1004" customWidth="1"/>
    <col min="14341" max="14341" width="12.5703125" style="1004" customWidth="1"/>
    <col min="14342" max="14342" width="11.7109375" style="1004" customWidth="1"/>
    <col min="14343" max="14343" width="12.28515625" style="1004" customWidth="1"/>
    <col min="14344" max="14587" width="9.140625" style="1004"/>
    <col min="14588" max="14588" width="4.42578125" style="1004" customWidth="1"/>
    <col min="14589" max="14589" width="20.85546875" style="1004" customWidth="1"/>
    <col min="14590" max="14591" width="12" style="1004" customWidth="1"/>
    <col min="14592" max="14592" width="14.5703125" style="1004" customWidth="1"/>
    <col min="14593" max="14593" width="12.42578125" style="1004" customWidth="1"/>
    <col min="14594" max="14594" width="19.7109375" style="1004" customWidth="1"/>
    <col min="14595" max="14595" width="9.140625" style="1004"/>
    <col min="14596" max="14596" width="16.85546875" style="1004" customWidth="1"/>
    <col min="14597" max="14597" width="12.5703125" style="1004" customWidth="1"/>
    <col min="14598" max="14598" width="11.7109375" style="1004" customWidth="1"/>
    <col min="14599" max="14599" width="12.28515625" style="1004" customWidth="1"/>
    <col min="14600" max="14843" width="9.140625" style="1004"/>
    <col min="14844" max="14844" width="4.42578125" style="1004" customWidth="1"/>
    <col min="14845" max="14845" width="20.85546875" style="1004" customWidth="1"/>
    <col min="14846" max="14847" width="12" style="1004" customWidth="1"/>
    <col min="14848" max="14848" width="14.5703125" style="1004" customWidth="1"/>
    <col min="14849" max="14849" width="12.42578125" style="1004" customWidth="1"/>
    <col min="14850" max="14850" width="19.7109375" style="1004" customWidth="1"/>
    <col min="14851" max="14851" width="9.140625" style="1004"/>
    <col min="14852" max="14852" width="16.85546875" style="1004" customWidth="1"/>
    <col min="14853" max="14853" width="12.5703125" style="1004" customWidth="1"/>
    <col min="14854" max="14854" width="11.7109375" style="1004" customWidth="1"/>
    <col min="14855" max="14855" width="12.28515625" style="1004" customWidth="1"/>
    <col min="14856" max="15099" width="9.140625" style="1004"/>
    <col min="15100" max="15100" width="4.42578125" style="1004" customWidth="1"/>
    <col min="15101" max="15101" width="20.85546875" style="1004" customWidth="1"/>
    <col min="15102" max="15103" width="12" style="1004" customWidth="1"/>
    <col min="15104" max="15104" width="14.5703125" style="1004" customWidth="1"/>
    <col min="15105" max="15105" width="12.42578125" style="1004" customWidth="1"/>
    <col min="15106" max="15106" width="19.7109375" style="1004" customWidth="1"/>
    <col min="15107" max="15107" width="9.140625" style="1004"/>
    <col min="15108" max="15108" width="16.85546875" style="1004" customWidth="1"/>
    <col min="15109" max="15109" width="12.5703125" style="1004" customWidth="1"/>
    <col min="15110" max="15110" width="11.7109375" style="1004" customWidth="1"/>
    <col min="15111" max="15111" width="12.28515625" style="1004" customWidth="1"/>
    <col min="15112" max="15355" width="9.140625" style="1004"/>
    <col min="15356" max="15356" width="4.42578125" style="1004" customWidth="1"/>
    <col min="15357" max="15357" width="20.85546875" style="1004" customWidth="1"/>
    <col min="15358" max="15359" width="12" style="1004" customWidth="1"/>
    <col min="15360" max="15360" width="14.5703125" style="1004" customWidth="1"/>
    <col min="15361" max="15361" width="12.42578125" style="1004" customWidth="1"/>
    <col min="15362" max="15362" width="19.7109375" style="1004" customWidth="1"/>
    <col min="15363" max="15363" width="9.140625" style="1004"/>
    <col min="15364" max="15364" width="16.85546875" style="1004" customWidth="1"/>
    <col min="15365" max="15365" width="12.5703125" style="1004" customWidth="1"/>
    <col min="15366" max="15366" width="11.7109375" style="1004" customWidth="1"/>
    <col min="15367" max="15367" width="12.28515625" style="1004" customWidth="1"/>
    <col min="15368" max="15611" width="9.140625" style="1004"/>
    <col min="15612" max="15612" width="4.42578125" style="1004" customWidth="1"/>
    <col min="15613" max="15613" width="20.85546875" style="1004" customWidth="1"/>
    <col min="15614" max="15615" width="12" style="1004" customWidth="1"/>
    <col min="15616" max="15616" width="14.5703125" style="1004" customWidth="1"/>
    <col min="15617" max="15617" width="12.42578125" style="1004" customWidth="1"/>
    <col min="15618" max="15618" width="19.7109375" style="1004" customWidth="1"/>
    <col min="15619" max="15619" width="9.140625" style="1004"/>
    <col min="15620" max="15620" width="16.85546875" style="1004" customWidth="1"/>
    <col min="15621" max="15621" width="12.5703125" style="1004" customWidth="1"/>
    <col min="15622" max="15622" width="11.7109375" style="1004" customWidth="1"/>
    <col min="15623" max="15623" width="12.28515625" style="1004" customWidth="1"/>
    <col min="15624" max="15867" width="9.140625" style="1004"/>
    <col min="15868" max="15868" width="4.42578125" style="1004" customWidth="1"/>
    <col min="15869" max="15869" width="20.85546875" style="1004" customWidth="1"/>
    <col min="15870" max="15871" width="12" style="1004" customWidth="1"/>
    <col min="15872" max="15872" width="14.5703125" style="1004" customWidth="1"/>
    <col min="15873" max="15873" width="12.42578125" style="1004" customWidth="1"/>
    <col min="15874" max="15874" width="19.7109375" style="1004" customWidth="1"/>
    <col min="15875" max="15875" width="9.140625" style="1004"/>
    <col min="15876" max="15876" width="16.85546875" style="1004" customWidth="1"/>
    <col min="15877" max="15877" width="12.5703125" style="1004" customWidth="1"/>
    <col min="15878" max="15878" width="11.7109375" style="1004" customWidth="1"/>
    <col min="15879" max="15879" width="12.28515625" style="1004" customWidth="1"/>
    <col min="15880" max="16123" width="9.140625" style="1004"/>
    <col min="16124" max="16124" width="4.42578125" style="1004" customWidth="1"/>
    <col min="16125" max="16125" width="20.85546875" style="1004" customWidth="1"/>
    <col min="16126" max="16127" width="12" style="1004" customWidth="1"/>
    <col min="16128" max="16128" width="14.5703125" style="1004" customWidth="1"/>
    <col min="16129" max="16129" width="12.42578125" style="1004" customWidth="1"/>
    <col min="16130" max="16130" width="19.7109375" style="1004" customWidth="1"/>
    <col min="16131" max="16131" width="9.140625" style="1004"/>
    <col min="16132" max="16132" width="16.85546875" style="1004" customWidth="1"/>
    <col min="16133" max="16133" width="12.5703125" style="1004" customWidth="1"/>
    <col min="16134" max="16134" width="11.7109375" style="1004" customWidth="1"/>
    <col min="16135" max="16135" width="12.28515625" style="1004" customWidth="1"/>
    <col min="16136" max="16384" width="9.140625" style="1004"/>
  </cols>
  <sheetData>
    <row r="1" spans="1:20" ht="15.75">
      <c r="A1" s="528" t="s">
        <v>256</v>
      </c>
    </row>
    <row r="2" spans="1:20" ht="26.25" customHeight="1">
      <c r="A2" s="529" t="s">
        <v>257</v>
      </c>
    </row>
    <row r="5" spans="1:20" ht="38.25" customHeight="1" thickBot="1">
      <c r="A5" s="1540" t="s">
        <v>428</v>
      </c>
      <c r="B5" s="1540"/>
      <c r="C5" s="1540"/>
      <c r="D5" s="1540"/>
      <c r="E5" s="1540"/>
      <c r="F5" s="1540"/>
      <c r="H5" s="597" t="s">
        <v>278</v>
      </c>
    </row>
    <row r="6" spans="1:20" ht="15.75" customHeight="1" thickBot="1">
      <c r="A6" s="1541" t="s">
        <v>124</v>
      </c>
      <c r="B6" s="1533" t="s">
        <v>430</v>
      </c>
      <c r="C6" s="1534"/>
      <c r="D6" s="1535"/>
      <c r="E6" s="1536" t="s">
        <v>433</v>
      </c>
      <c r="F6" s="1538" t="s">
        <v>434</v>
      </c>
    </row>
    <row r="7" spans="1:20" ht="21" customHeight="1" thickBot="1">
      <c r="A7" s="1549"/>
      <c r="B7" s="1012" t="s">
        <v>263</v>
      </c>
      <c r="C7" s="1012" t="s">
        <v>267</v>
      </c>
      <c r="D7" s="1012" t="s">
        <v>268</v>
      </c>
      <c r="E7" s="1537"/>
      <c r="F7" s="1539"/>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5">
        <v>0</v>
      </c>
      <c r="D10" s="818">
        <f t="shared" si="0"/>
        <v>0</v>
      </c>
      <c r="E10" s="683">
        <v>21098</v>
      </c>
      <c r="F10" s="818">
        <f t="shared" si="1"/>
        <v>-29.799033083704618</v>
      </c>
      <c r="O10"/>
      <c r="P10"/>
      <c r="Q10"/>
      <c r="R10"/>
      <c r="S10"/>
      <c r="T10"/>
    </row>
    <row r="11" spans="1:20" ht="17.25" customHeight="1" thickBot="1">
      <c r="A11" s="791" t="s">
        <v>128</v>
      </c>
      <c r="B11" s="1095">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8"/>
      <c r="O14"/>
      <c r="P14"/>
      <c r="Q14"/>
      <c r="R14"/>
      <c r="S14"/>
      <c r="T14"/>
    </row>
    <row r="15" spans="1:20">
      <c r="L15" s="978"/>
      <c r="O15"/>
      <c r="P15"/>
      <c r="Q15"/>
      <c r="R15"/>
      <c r="S15"/>
      <c r="T15"/>
    </row>
    <row r="16" spans="1:20" ht="15.75">
      <c r="A16" s="532" t="s">
        <v>259</v>
      </c>
      <c r="L16" s="978"/>
      <c r="O16"/>
      <c r="P16"/>
      <c r="Q16"/>
      <c r="R16"/>
      <c r="S16"/>
      <c r="T16"/>
    </row>
    <row r="17" spans="1:20">
      <c r="L17" s="978"/>
      <c r="O17"/>
      <c r="P17"/>
      <c r="Q17"/>
      <c r="R17"/>
      <c r="S17"/>
      <c r="T17"/>
    </row>
    <row r="18" spans="1:20" ht="33" customHeight="1" thickBot="1">
      <c r="A18" s="1540" t="s">
        <v>429</v>
      </c>
      <c r="B18" s="1540"/>
      <c r="C18" s="1540"/>
      <c r="D18" s="1540"/>
      <c r="E18" s="1540"/>
      <c r="F18" s="1540"/>
      <c r="L18" s="978"/>
      <c r="O18"/>
      <c r="P18"/>
      <c r="Q18"/>
      <c r="R18"/>
      <c r="S18"/>
      <c r="T18"/>
    </row>
    <row r="19" spans="1:20" ht="16.5" customHeight="1" thickBot="1">
      <c r="A19" s="1531" t="s">
        <v>131</v>
      </c>
      <c r="B19" s="1533" t="s">
        <v>430</v>
      </c>
      <c r="C19" s="1534"/>
      <c r="D19" s="1535"/>
      <c r="E19" s="1536" t="s">
        <v>433</v>
      </c>
      <c r="F19" s="1538" t="s">
        <v>434</v>
      </c>
      <c r="L19" s="978"/>
      <c r="O19"/>
      <c r="P19"/>
      <c r="Q19"/>
      <c r="R19"/>
      <c r="S19"/>
      <c r="T19"/>
    </row>
    <row r="20" spans="1:20" ht="21" customHeight="1" thickBot="1">
      <c r="A20" s="1532"/>
      <c r="B20" s="789" t="s">
        <v>263</v>
      </c>
      <c r="C20" s="789" t="s">
        <v>379</v>
      </c>
      <c r="D20" s="789" t="s">
        <v>380</v>
      </c>
      <c r="E20" s="1537"/>
      <c r="F20" s="1539"/>
      <c r="L20" s="1017"/>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50"/>
      <c r="B27" s="1550"/>
      <c r="C27" s="1550"/>
      <c r="D27" s="1550"/>
      <c r="E27" s="1550"/>
      <c r="F27" s="1550"/>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47"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0"/>
      <c r="D32" s="1530"/>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0"/>
      <c r="C43" s="1530"/>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4" customWidth="1"/>
    <col min="2" max="2" width="11.140625" style="1004" customWidth="1"/>
    <col min="3" max="3" width="12.140625" style="1004" customWidth="1"/>
    <col min="4" max="4" width="8.85546875" style="1004" bestFit="1" customWidth="1"/>
    <col min="5" max="5" width="3" style="1004" customWidth="1"/>
    <col min="6" max="6" width="20.28515625" style="1004" customWidth="1"/>
    <col min="7" max="7" width="10.5703125" style="1004" customWidth="1"/>
    <col min="8" max="8" width="9.85546875" style="787" bestFit="1" customWidth="1"/>
    <col min="9" max="9" width="8.85546875" style="1004" bestFit="1" customWidth="1"/>
    <col min="10" max="10" width="2.85546875" style="1004" customWidth="1"/>
    <col min="11" max="11" width="19.85546875" style="1004" customWidth="1"/>
    <col min="12" max="12" width="12.140625" style="1004" customWidth="1"/>
    <col min="13" max="13" width="11.7109375" style="1004" customWidth="1"/>
    <col min="14" max="14" width="8.85546875" style="1004" bestFit="1" customWidth="1"/>
    <col min="15" max="15" width="4.42578125" style="1004" customWidth="1"/>
    <col min="16" max="16" width="16.7109375" style="1004" customWidth="1"/>
    <col min="17" max="17" width="12.42578125" style="1004" customWidth="1"/>
    <col min="18" max="18" width="15" style="1004" customWidth="1"/>
    <col min="19" max="19" width="8.85546875" style="1004" bestFit="1" customWidth="1"/>
    <col min="20" max="252" width="9.140625" style="1004"/>
    <col min="253" max="253" width="5" style="1004" customWidth="1"/>
    <col min="254" max="254" width="17.7109375" style="1004" customWidth="1"/>
    <col min="255" max="255" width="13.85546875" style="1004" customWidth="1"/>
    <col min="256" max="256" width="13.140625" style="1004" customWidth="1"/>
    <col min="257" max="257" width="12.28515625" style="1004" customWidth="1"/>
    <col min="258" max="258" width="3" style="1004" customWidth="1"/>
    <col min="259" max="259" width="20.28515625" style="1004" customWidth="1"/>
    <col min="260" max="260" width="12.5703125" style="1004" customWidth="1"/>
    <col min="261" max="261" width="11.7109375" style="1004" customWidth="1"/>
    <col min="262" max="262" width="9.140625" style="1004"/>
    <col min="263" max="263" width="2.85546875" style="1004" customWidth="1"/>
    <col min="264" max="264" width="18.5703125" style="1004" customWidth="1"/>
    <col min="265" max="265" width="14.42578125" style="1004" customWidth="1"/>
    <col min="266" max="266" width="13.7109375" style="1004" customWidth="1"/>
    <col min="267" max="267" width="10.140625" style="1004" customWidth="1"/>
    <col min="268" max="268" width="4.42578125" style="1004" customWidth="1"/>
    <col min="269" max="269" width="24" style="1004" customWidth="1"/>
    <col min="270" max="270" width="13.140625" style="1004" customWidth="1"/>
    <col min="271" max="271" width="13" style="1004" customWidth="1"/>
    <col min="272" max="272" width="10.42578125" style="1004" customWidth="1"/>
    <col min="273" max="508" width="9.140625" style="1004"/>
    <col min="509" max="509" width="5" style="1004" customWidth="1"/>
    <col min="510" max="510" width="17.7109375" style="1004" customWidth="1"/>
    <col min="511" max="511" width="13.85546875" style="1004" customWidth="1"/>
    <col min="512" max="512" width="13.140625" style="1004" customWidth="1"/>
    <col min="513" max="513" width="12.28515625" style="1004" customWidth="1"/>
    <col min="514" max="514" width="3" style="1004" customWidth="1"/>
    <col min="515" max="515" width="20.28515625" style="1004" customWidth="1"/>
    <col min="516" max="516" width="12.5703125" style="1004" customWidth="1"/>
    <col min="517" max="517" width="11.7109375" style="1004" customWidth="1"/>
    <col min="518" max="518" width="9.140625" style="1004"/>
    <col min="519" max="519" width="2.85546875" style="1004" customWidth="1"/>
    <col min="520" max="520" width="18.5703125" style="1004" customWidth="1"/>
    <col min="521" max="521" width="14.42578125" style="1004" customWidth="1"/>
    <col min="522" max="522" width="13.7109375" style="1004" customWidth="1"/>
    <col min="523" max="523" width="10.140625" style="1004" customWidth="1"/>
    <col min="524" max="524" width="4.42578125" style="1004" customWidth="1"/>
    <col min="525" max="525" width="24" style="1004" customWidth="1"/>
    <col min="526" max="526" width="13.140625" style="1004" customWidth="1"/>
    <col min="527" max="527" width="13" style="1004" customWidth="1"/>
    <col min="528" max="528" width="10.42578125" style="1004" customWidth="1"/>
    <col min="529" max="764" width="9.140625" style="1004"/>
    <col min="765" max="765" width="5" style="1004" customWidth="1"/>
    <col min="766" max="766" width="17.7109375" style="1004" customWidth="1"/>
    <col min="767" max="767" width="13.85546875" style="1004" customWidth="1"/>
    <col min="768" max="768" width="13.140625" style="1004" customWidth="1"/>
    <col min="769" max="769" width="12.28515625" style="1004" customWidth="1"/>
    <col min="770" max="770" width="3" style="1004" customWidth="1"/>
    <col min="771" max="771" width="20.28515625" style="1004" customWidth="1"/>
    <col min="772" max="772" width="12.5703125" style="1004" customWidth="1"/>
    <col min="773" max="773" width="11.7109375" style="1004" customWidth="1"/>
    <col min="774" max="774" width="9.140625" style="1004"/>
    <col min="775" max="775" width="2.85546875" style="1004" customWidth="1"/>
    <col min="776" max="776" width="18.5703125" style="1004" customWidth="1"/>
    <col min="777" max="777" width="14.42578125" style="1004" customWidth="1"/>
    <col min="778" max="778" width="13.7109375" style="1004" customWidth="1"/>
    <col min="779" max="779" width="10.140625" style="1004" customWidth="1"/>
    <col min="780" max="780" width="4.42578125" style="1004" customWidth="1"/>
    <col min="781" max="781" width="24" style="1004" customWidth="1"/>
    <col min="782" max="782" width="13.140625" style="1004" customWidth="1"/>
    <col min="783" max="783" width="13" style="1004" customWidth="1"/>
    <col min="784" max="784" width="10.42578125" style="1004" customWidth="1"/>
    <col min="785" max="1020" width="9.140625" style="1004"/>
    <col min="1021" max="1021" width="5" style="1004" customWidth="1"/>
    <col min="1022" max="1022" width="17.7109375" style="1004" customWidth="1"/>
    <col min="1023" max="1023" width="13.85546875" style="1004" customWidth="1"/>
    <col min="1024" max="1024" width="13.140625" style="1004" customWidth="1"/>
    <col min="1025" max="1025" width="12.28515625" style="1004" customWidth="1"/>
    <col min="1026" max="1026" width="3" style="1004" customWidth="1"/>
    <col min="1027" max="1027" width="20.28515625" style="1004" customWidth="1"/>
    <col min="1028" max="1028" width="12.5703125" style="1004" customWidth="1"/>
    <col min="1029" max="1029" width="11.7109375" style="1004" customWidth="1"/>
    <col min="1030" max="1030" width="9.140625" style="1004"/>
    <col min="1031" max="1031" width="2.85546875" style="1004" customWidth="1"/>
    <col min="1032" max="1032" width="18.5703125" style="1004" customWidth="1"/>
    <col min="1033" max="1033" width="14.42578125" style="1004" customWidth="1"/>
    <col min="1034" max="1034" width="13.7109375" style="1004" customWidth="1"/>
    <col min="1035" max="1035" width="10.140625" style="1004" customWidth="1"/>
    <col min="1036" max="1036" width="4.42578125" style="1004" customWidth="1"/>
    <col min="1037" max="1037" width="24" style="1004" customWidth="1"/>
    <col min="1038" max="1038" width="13.140625" style="1004" customWidth="1"/>
    <col min="1039" max="1039" width="13" style="1004" customWidth="1"/>
    <col min="1040" max="1040" width="10.42578125" style="1004" customWidth="1"/>
    <col min="1041" max="1276" width="9.140625" style="1004"/>
    <col min="1277" max="1277" width="5" style="1004" customWidth="1"/>
    <col min="1278" max="1278" width="17.7109375" style="1004" customWidth="1"/>
    <col min="1279" max="1279" width="13.85546875" style="1004" customWidth="1"/>
    <col min="1280" max="1280" width="13.140625" style="1004" customWidth="1"/>
    <col min="1281" max="1281" width="12.28515625" style="1004" customWidth="1"/>
    <col min="1282" max="1282" width="3" style="1004" customWidth="1"/>
    <col min="1283" max="1283" width="20.28515625" style="1004" customWidth="1"/>
    <col min="1284" max="1284" width="12.5703125" style="1004" customWidth="1"/>
    <col min="1285" max="1285" width="11.7109375" style="1004" customWidth="1"/>
    <col min="1286" max="1286" width="9.140625" style="1004"/>
    <col min="1287" max="1287" width="2.85546875" style="1004" customWidth="1"/>
    <col min="1288" max="1288" width="18.5703125" style="1004" customWidth="1"/>
    <col min="1289" max="1289" width="14.42578125" style="1004" customWidth="1"/>
    <col min="1290" max="1290" width="13.7109375" style="1004" customWidth="1"/>
    <col min="1291" max="1291" width="10.140625" style="1004" customWidth="1"/>
    <col min="1292" max="1292" width="4.42578125" style="1004" customWidth="1"/>
    <col min="1293" max="1293" width="24" style="1004" customWidth="1"/>
    <col min="1294" max="1294" width="13.140625" style="1004" customWidth="1"/>
    <col min="1295" max="1295" width="13" style="1004" customWidth="1"/>
    <col min="1296" max="1296" width="10.42578125" style="1004" customWidth="1"/>
    <col min="1297" max="1532" width="9.140625" style="1004"/>
    <col min="1533" max="1533" width="5" style="1004" customWidth="1"/>
    <col min="1534" max="1534" width="17.7109375" style="1004" customWidth="1"/>
    <col min="1535" max="1535" width="13.85546875" style="1004" customWidth="1"/>
    <col min="1536" max="1536" width="13.140625" style="1004" customWidth="1"/>
    <col min="1537" max="1537" width="12.28515625" style="1004" customWidth="1"/>
    <col min="1538" max="1538" width="3" style="1004" customWidth="1"/>
    <col min="1539" max="1539" width="20.28515625" style="1004" customWidth="1"/>
    <col min="1540" max="1540" width="12.5703125" style="1004" customWidth="1"/>
    <col min="1541" max="1541" width="11.7109375" style="1004" customWidth="1"/>
    <col min="1542" max="1542" width="9.140625" style="1004"/>
    <col min="1543" max="1543" width="2.85546875" style="1004" customWidth="1"/>
    <col min="1544" max="1544" width="18.5703125" style="1004" customWidth="1"/>
    <col min="1545" max="1545" width="14.42578125" style="1004" customWidth="1"/>
    <col min="1546" max="1546" width="13.7109375" style="1004" customWidth="1"/>
    <col min="1547" max="1547" width="10.140625" style="1004" customWidth="1"/>
    <col min="1548" max="1548" width="4.42578125" style="1004" customWidth="1"/>
    <col min="1549" max="1549" width="24" style="1004" customWidth="1"/>
    <col min="1550" max="1550" width="13.140625" style="1004" customWidth="1"/>
    <col min="1551" max="1551" width="13" style="1004" customWidth="1"/>
    <col min="1552" max="1552" width="10.42578125" style="1004" customWidth="1"/>
    <col min="1553" max="1788" width="9.140625" style="1004"/>
    <col min="1789" max="1789" width="5" style="1004" customWidth="1"/>
    <col min="1790" max="1790" width="17.7109375" style="1004" customWidth="1"/>
    <col min="1791" max="1791" width="13.85546875" style="1004" customWidth="1"/>
    <col min="1792" max="1792" width="13.140625" style="1004" customWidth="1"/>
    <col min="1793" max="1793" width="12.28515625" style="1004" customWidth="1"/>
    <col min="1794" max="1794" width="3" style="1004" customWidth="1"/>
    <col min="1795" max="1795" width="20.28515625" style="1004" customWidth="1"/>
    <col min="1796" max="1796" width="12.5703125" style="1004" customWidth="1"/>
    <col min="1797" max="1797" width="11.7109375" style="1004" customWidth="1"/>
    <col min="1798" max="1798" width="9.140625" style="1004"/>
    <col min="1799" max="1799" width="2.85546875" style="1004" customWidth="1"/>
    <col min="1800" max="1800" width="18.5703125" style="1004" customWidth="1"/>
    <col min="1801" max="1801" width="14.42578125" style="1004" customWidth="1"/>
    <col min="1802" max="1802" width="13.7109375" style="1004" customWidth="1"/>
    <col min="1803" max="1803" width="10.140625" style="1004" customWidth="1"/>
    <col min="1804" max="1804" width="4.42578125" style="1004" customWidth="1"/>
    <col min="1805" max="1805" width="24" style="1004" customWidth="1"/>
    <col min="1806" max="1806" width="13.140625" style="1004" customWidth="1"/>
    <col min="1807" max="1807" width="13" style="1004" customWidth="1"/>
    <col min="1808" max="1808" width="10.42578125" style="1004" customWidth="1"/>
    <col min="1809" max="2044" width="9.140625" style="1004"/>
    <col min="2045" max="2045" width="5" style="1004" customWidth="1"/>
    <col min="2046" max="2046" width="17.7109375" style="1004" customWidth="1"/>
    <col min="2047" max="2047" width="13.85546875" style="1004" customWidth="1"/>
    <col min="2048" max="2048" width="13.140625" style="1004" customWidth="1"/>
    <col min="2049" max="2049" width="12.28515625" style="1004" customWidth="1"/>
    <col min="2050" max="2050" width="3" style="1004" customWidth="1"/>
    <col min="2051" max="2051" width="20.28515625" style="1004" customWidth="1"/>
    <col min="2052" max="2052" width="12.5703125" style="1004" customWidth="1"/>
    <col min="2053" max="2053" width="11.7109375" style="1004" customWidth="1"/>
    <col min="2054" max="2054" width="9.140625" style="1004"/>
    <col min="2055" max="2055" width="2.85546875" style="1004" customWidth="1"/>
    <col min="2056" max="2056" width="18.5703125" style="1004" customWidth="1"/>
    <col min="2057" max="2057" width="14.42578125" style="1004" customWidth="1"/>
    <col min="2058" max="2058" width="13.7109375" style="1004" customWidth="1"/>
    <col min="2059" max="2059" width="10.140625" style="1004" customWidth="1"/>
    <col min="2060" max="2060" width="4.42578125" style="1004" customWidth="1"/>
    <col min="2061" max="2061" width="24" style="1004" customWidth="1"/>
    <col min="2062" max="2062" width="13.140625" style="1004" customWidth="1"/>
    <col min="2063" max="2063" width="13" style="1004" customWidth="1"/>
    <col min="2064" max="2064" width="10.42578125" style="1004" customWidth="1"/>
    <col min="2065" max="2300" width="9.140625" style="1004"/>
    <col min="2301" max="2301" width="5" style="1004" customWidth="1"/>
    <col min="2302" max="2302" width="17.7109375" style="1004" customWidth="1"/>
    <col min="2303" max="2303" width="13.85546875" style="1004" customWidth="1"/>
    <col min="2304" max="2304" width="13.140625" style="1004" customWidth="1"/>
    <col min="2305" max="2305" width="12.28515625" style="1004" customWidth="1"/>
    <col min="2306" max="2306" width="3" style="1004" customWidth="1"/>
    <col min="2307" max="2307" width="20.28515625" style="1004" customWidth="1"/>
    <col min="2308" max="2308" width="12.5703125" style="1004" customWidth="1"/>
    <col min="2309" max="2309" width="11.7109375" style="1004" customWidth="1"/>
    <col min="2310" max="2310" width="9.140625" style="1004"/>
    <col min="2311" max="2311" width="2.85546875" style="1004" customWidth="1"/>
    <col min="2312" max="2312" width="18.5703125" style="1004" customWidth="1"/>
    <col min="2313" max="2313" width="14.42578125" style="1004" customWidth="1"/>
    <col min="2314" max="2314" width="13.7109375" style="1004" customWidth="1"/>
    <col min="2315" max="2315" width="10.140625" style="1004" customWidth="1"/>
    <col min="2316" max="2316" width="4.42578125" style="1004" customWidth="1"/>
    <col min="2317" max="2317" width="24" style="1004" customWidth="1"/>
    <col min="2318" max="2318" width="13.140625" style="1004" customWidth="1"/>
    <col min="2319" max="2319" width="13" style="1004" customWidth="1"/>
    <col min="2320" max="2320" width="10.42578125" style="1004" customWidth="1"/>
    <col min="2321" max="2556" width="9.140625" style="1004"/>
    <col min="2557" max="2557" width="5" style="1004" customWidth="1"/>
    <col min="2558" max="2558" width="17.7109375" style="1004" customWidth="1"/>
    <col min="2559" max="2559" width="13.85546875" style="1004" customWidth="1"/>
    <col min="2560" max="2560" width="13.140625" style="1004" customWidth="1"/>
    <col min="2561" max="2561" width="12.28515625" style="1004" customWidth="1"/>
    <col min="2562" max="2562" width="3" style="1004" customWidth="1"/>
    <col min="2563" max="2563" width="20.28515625" style="1004" customWidth="1"/>
    <col min="2564" max="2564" width="12.5703125" style="1004" customWidth="1"/>
    <col min="2565" max="2565" width="11.7109375" style="1004" customWidth="1"/>
    <col min="2566" max="2566" width="9.140625" style="1004"/>
    <col min="2567" max="2567" width="2.85546875" style="1004" customWidth="1"/>
    <col min="2568" max="2568" width="18.5703125" style="1004" customWidth="1"/>
    <col min="2569" max="2569" width="14.42578125" style="1004" customWidth="1"/>
    <col min="2570" max="2570" width="13.7109375" style="1004" customWidth="1"/>
    <col min="2571" max="2571" width="10.140625" style="1004" customWidth="1"/>
    <col min="2572" max="2572" width="4.42578125" style="1004" customWidth="1"/>
    <col min="2573" max="2573" width="24" style="1004" customWidth="1"/>
    <col min="2574" max="2574" width="13.140625" style="1004" customWidth="1"/>
    <col min="2575" max="2575" width="13" style="1004" customWidth="1"/>
    <col min="2576" max="2576" width="10.42578125" style="1004" customWidth="1"/>
    <col min="2577" max="2812" width="9.140625" style="1004"/>
    <col min="2813" max="2813" width="5" style="1004" customWidth="1"/>
    <col min="2814" max="2814" width="17.7109375" style="1004" customWidth="1"/>
    <col min="2815" max="2815" width="13.85546875" style="1004" customWidth="1"/>
    <col min="2816" max="2816" width="13.140625" style="1004" customWidth="1"/>
    <col min="2817" max="2817" width="12.28515625" style="1004" customWidth="1"/>
    <col min="2818" max="2818" width="3" style="1004" customWidth="1"/>
    <col min="2819" max="2819" width="20.28515625" style="1004" customWidth="1"/>
    <col min="2820" max="2820" width="12.5703125" style="1004" customWidth="1"/>
    <col min="2821" max="2821" width="11.7109375" style="1004" customWidth="1"/>
    <col min="2822" max="2822" width="9.140625" style="1004"/>
    <col min="2823" max="2823" width="2.85546875" style="1004" customWidth="1"/>
    <col min="2824" max="2824" width="18.5703125" style="1004" customWidth="1"/>
    <col min="2825" max="2825" width="14.42578125" style="1004" customWidth="1"/>
    <col min="2826" max="2826" width="13.7109375" style="1004" customWidth="1"/>
    <col min="2827" max="2827" width="10.140625" style="1004" customWidth="1"/>
    <col min="2828" max="2828" width="4.42578125" style="1004" customWidth="1"/>
    <col min="2829" max="2829" width="24" style="1004" customWidth="1"/>
    <col min="2830" max="2830" width="13.140625" style="1004" customWidth="1"/>
    <col min="2831" max="2831" width="13" style="1004" customWidth="1"/>
    <col min="2832" max="2832" width="10.42578125" style="1004" customWidth="1"/>
    <col min="2833" max="3068" width="9.140625" style="1004"/>
    <col min="3069" max="3069" width="5" style="1004" customWidth="1"/>
    <col min="3070" max="3070" width="17.7109375" style="1004" customWidth="1"/>
    <col min="3071" max="3071" width="13.85546875" style="1004" customWidth="1"/>
    <col min="3072" max="3072" width="13.140625" style="1004" customWidth="1"/>
    <col min="3073" max="3073" width="12.28515625" style="1004" customWidth="1"/>
    <col min="3074" max="3074" width="3" style="1004" customWidth="1"/>
    <col min="3075" max="3075" width="20.28515625" style="1004" customWidth="1"/>
    <col min="3076" max="3076" width="12.5703125" style="1004" customWidth="1"/>
    <col min="3077" max="3077" width="11.7109375" style="1004" customWidth="1"/>
    <col min="3078" max="3078" width="9.140625" style="1004"/>
    <col min="3079" max="3079" width="2.85546875" style="1004" customWidth="1"/>
    <col min="3080" max="3080" width="18.5703125" style="1004" customWidth="1"/>
    <col min="3081" max="3081" width="14.42578125" style="1004" customWidth="1"/>
    <col min="3082" max="3082" width="13.7109375" style="1004" customWidth="1"/>
    <col min="3083" max="3083" width="10.140625" style="1004" customWidth="1"/>
    <col min="3084" max="3084" width="4.42578125" style="1004" customWidth="1"/>
    <col min="3085" max="3085" width="24" style="1004" customWidth="1"/>
    <col min="3086" max="3086" width="13.140625" style="1004" customWidth="1"/>
    <col min="3087" max="3087" width="13" style="1004" customWidth="1"/>
    <col min="3088" max="3088" width="10.42578125" style="1004" customWidth="1"/>
    <col min="3089" max="3324" width="9.140625" style="1004"/>
    <col min="3325" max="3325" width="5" style="1004" customWidth="1"/>
    <col min="3326" max="3326" width="17.7109375" style="1004" customWidth="1"/>
    <col min="3327" max="3327" width="13.85546875" style="1004" customWidth="1"/>
    <col min="3328" max="3328" width="13.140625" style="1004" customWidth="1"/>
    <col min="3329" max="3329" width="12.28515625" style="1004" customWidth="1"/>
    <col min="3330" max="3330" width="3" style="1004" customWidth="1"/>
    <col min="3331" max="3331" width="20.28515625" style="1004" customWidth="1"/>
    <col min="3332" max="3332" width="12.5703125" style="1004" customWidth="1"/>
    <col min="3333" max="3333" width="11.7109375" style="1004" customWidth="1"/>
    <col min="3334" max="3334" width="9.140625" style="1004"/>
    <col min="3335" max="3335" width="2.85546875" style="1004" customWidth="1"/>
    <col min="3336" max="3336" width="18.5703125" style="1004" customWidth="1"/>
    <col min="3337" max="3337" width="14.42578125" style="1004" customWidth="1"/>
    <col min="3338" max="3338" width="13.7109375" style="1004" customWidth="1"/>
    <col min="3339" max="3339" width="10.140625" style="1004" customWidth="1"/>
    <col min="3340" max="3340" width="4.42578125" style="1004" customWidth="1"/>
    <col min="3341" max="3341" width="24" style="1004" customWidth="1"/>
    <col min="3342" max="3342" width="13.140625" style="1004" customWidth="1"/>
    <col min="3343" max="3343" width="13" style="1004" customWidth="1"/>
    <col min="3344" max="3344" width="10.42578125" style="1004" customWidth="1"/>
    <col min="3345" max="3580" width="9.140625" style="1004"/>
    <col min="3581" max="3581" width="5" style="1004" customWidth="1"/>
    <col min="3582" max="3582" width="17.7109375" style="1004" customWidth="1"/>
    <col min="3583" max="3583" width="13.85546875" style="1004" customWidth="1"/>
    <col min="3584" max="3584" width="13.140625" style="1004" customWidth="1"/>
    <col min="3585" max="3585" width="12.28515625" style="1004" customWidth="1"/>
    <col min="3586" max="3586" width="3" style="1004" customWidth="1"/>
    <col min="3587" max="3587" width="20.28515625" style="1004" customWidth="1"/>
    <col min="3588" max="3588" width="12.5703125" style="1004" customWidth="1"/>
    <col min="3589" max="3589" width="11.7109375" style="1004" customWidth="1"/>
    <col min="3590" max="3590" width="9.140625" style="1004"/>
    <col min="3591" max="3591" width="2.85546875" style="1004" customWidth="1"/>
    <col min="3592" max="3592" width="18.5703125" style="1004" customWidth="1"/>
    <col min="3593" max="3593" width="14.42578125" style="1004" customWidth="1"/>
    <col min="3594" max="3594" width="13.7109375" style="1004" customWidth="1"/>
    <col min="3595" max="3595" width="10.140625" style="1004" customWidth="1"/>
    <col min="3596" max="3596" width="4.42578125" style="1004" customWidth="1"/>
    <col min="3597" max="3597" width="24" style="1004" customWidth="1"/>
    <col min="3598" max="3598" width="13.140625" style="1004" customWidth="1"/>
    <col min="3599" max="3599" width="13" style="1004" customWidth="1"/>
    <col min="3600" max="3600" width="10.42578125" style="1004" customWidth="1"/>
    <col min="3601" max="3836" width="9.140625" style="1004"/>
    <col min="3837" max="3837" width="5" style="1004" customWidth="1"/>
    <col min="3838" max="3838" width="17.7109375" style="1004" customWidth="1"/>
    <col min="3839" max="3839" width="13.85546875" style="1004" customWidth="1"/>
    <col min="3840" max="3840" width="13.140625" style="1004" customWidth="1"/>
    <col min="3841" max="3841" width="12.28515625" style="1004" customWidth="1"/>
    <col min="3842" max="3842" width="3" style="1004" customWidth="1"/>
    <col min="3843" max="3843" width="20.28515625" style="1004" customWidth="1"/>
    <col min="3844" max="3844" width="12.5703125" style="1004" customWidth="1"/>
    <col min="3845" max="3845" width="11.7109375" style="1004" customWidth="1"/>
    <col min="3846" max="3846" width="9.140625" style="1004"/>
    <col min="3847" max="3847" width="2.85546875" style="1004" customWidth="1"/>
    <col min="3848" max="3848" width="18.5703125" style="1004" customWidth="1"/>
    <col min="3849" max="3849" width="14.42578125" style="1004" customWidth="1"/>
    <col min="3850" max="3850" width="13.7109375" style="1004" customWidth="1"/>
    <col min="3851" max="3851" width="10.140625" style="1004" customWidth="1"/>
    <col min="3852" max="3852" width="4.42578125" style="1004" customWidth="1"/>
    <col min="3853" max="3853" width="24" style="1004" customWidth="1"/>
    <col min="3854" max="3854" width="13.140625" style="1004" customWidth="1"/>
    <col min="3855" max="3855" width="13" style="1004" customWidth="1"/>
    <col min="3856" max="3856" width="10.42578125" style="1004" customWidth="1"/>
    <col min="3857" max="4092" width="9.140625" style="1004"/>
    <col min="4093" max="4093" width="5" style="1004" customWidth="1"/>
    <col min="4094" max="4094" width="17.7109375" style="1004" customWidth="1"/>
    <col min="4095" max="4095" width="13.85546875" style="1004" customWidth="1"/>
    <col min="4096" max="4096" width="13.140625" style="1004" customWidth="1"/>
    <col min="4097" max="4097" width="12.28515625" style="1004" customWidth="1"/>
    <col min="4098" max="4098" width="3" style="1004" customWidth="1"/>
    <col min="4099" max="4099" width="20.28515625" style="1004" customWidth="1"/>
    <col min="4100" max="4100" width="12.5703125" style="1004" customWidth="1"/>
    <col min="4101" max="4101" width="11.7109375" style="1004" customWidth="1"/>
    <col min="4102" max="4102" width="9.140625" style="1004"/>
    <col min="4103" max="4103" width="2.85546875" style="1004" customWidth="1"/>
    <col min="4104" max="4104" width="18.5703125" style="1004" customWidth="1"/>
    <col min="4105" max="4105" width="14.42578125" style="1004" customWidth="1"/>
    <col min="4106" max="4106" width="13.7109375" style="1004" customWidth="1"/>
    <col min="4107" max="4107" width="10.140625" style="1004" customWidth="1"/>
    <col min="4108" max="4108" width="4.42578125" style="1004" customWidth="1"/>
    <col min="4109" max="4109" width="24" style="1004" customWidth="1"/>
    <col min="4110" max="4110" width="13.140625" style="1004" customWidth="1"/>
    <col min="4111" max="4111" width="13" style="1004" customWidth="1"/>
    <col min="4112" max="4112" width="10.42578125" style="1004" customWidth="1"/>
    <col min="4113" max="4348" width="9.140625" style="1004"/>
    <col min="4349" max="4349" width="5" style="1004" customWidth="1"/>
    <col min="4350" max="4350" width="17.7109375" style="1004" customWidth="1"/>
    <col min="4351" max="4351" width="13.85546875" style="1004" customWidth="1"/>
    <col min="4352" max="4352" width="13.140625" style="1004" customWidth="1"/>
    <col min="4353" max="4353" width="12.28515625" style="1004" customWidth="1"/>
    <col min="4354" max="4354" width="3" style="1004" customWidth="1"/>
    <col min="4355" max="4355" width="20.28515625" style="1004" customWidth="1"/>
    <col min="4356" max="4356" width="12.5703125" style="1004" customWidth="1"/>
    <col min="4357" max="4357" width="11.7109375" style="1004" customWidth="1"/>
    <col min="4358" max="4358" width="9.140625" style="1004"/>
    <col min="4359" max="4359" width="2.85546875" style="1004" customWidth="1"/>
    <col min="4360" max="4360" width="18.5703125" style="1004" customWidth="1"/>
    <col min="4361" max="4361" width="14.42578125" style="1004" customWidth="1"/>
    <col min="4362" max="4362" width="13.7109375" style="1004" customWidth="1"/>
    <col min="4363" max="4363" width="10.140625" style="1004" customWidth="1"/>
    <col min="4364" max="4364" width="4.42578125" style="1004" customWidth="1"/>
    <col min="4365" max="4365" width="24" style="1004" customWidth="1"/>
    <col min="4366" max="4366" width="13.140625" style="1004" customWidth="1"/>
    <col min="4367" max="4367" width="13" style="1004" customWidth="1"/>
    <col min="4368" max="4368" width="10.42578125" style="1004" customWidth="1"/>
    <col min="4369" max="4604" width="9.140625" style="1004"/>
    <col min="4605" max="4605" width="5" style="1004" customWidth="1"/>
    <col min="4606" max="4606" width="17.7109375" style="1004" customWidth="1"/>
    <col min="4607" max="4607" width="13.85546875" style="1004" customWidth="1"/>
    <col min="4608" max="4608" width="13.140625" style="1004" customWidth="1"/>
    <col min="4609" max="4609" width="12.28515625" style="1004" customWidth="1"/>
    <col min="4610" max="4610" width="3" style="1004" customWidth="1"/>
    <col min="4611" max="4611" width="20.28515625" style="1004" customWidth="1"/>
    <col min="4612" max="4612" width="12.5703125" style="1004" customWidth="1"/>
    <col min="4613" max="4613" width="11.7109375" style="1004" customWidth="1"/>
    <col min="4614" max="4614" width="9.140625" style="1004"/>
    <col min="4615" max="4615" width="2.85546875" style="1004" customWidth="1"/>
    <col min="4616" max="4616" width="18.5703125" style="1004" customWidth="1"/>
    <col min="4617" max="4617" width="14.42578125" style="1004" customWidth="1"/>
    <col min="4618" max="4618" width="13.7109375" style="1004" customWidth="1"/>
    <col min="4619" max="4619" width="10.140625" style="1004" customWidth="1"/>
    <col min="4620" max="4620" width="4.42578125" style="1004" customWidth="1"/>
    <col min="4621" max="4621" width="24" style="1004" customWidth="1"/>
    <col min="4622" max="4622" width="13.140625" style="1004" customWidth="1"/>
    <col min="4623" max="4623" width="13" style="1004" customWidth="1"/>
    <col min="4624" max="4624" width="10.42578125" style="1004" customWidth="1"/>
    <col min="4625" max="4860" width="9.140625" style="1004"/>
    <col min="4861" max="4861" width="5" style="1004" customWidth="1"/>
    <col min="4862" max="4862" width="17.7109375" style="1004" customWidth="1"/>
    <col min="4863" max="4863" width="13.85546875" style="1004" customWidth="1"/>
    <col min="4864" max="4864" width="13.140625" style="1004" customWidth="1"/>
    <col min="4865" max="4865" width="12.28515625" style="1004" customWidth="1"/>
    <col min="4866" max="4866" width="3" style="1004" customWidth="1"/>
    <col min="4867" max="4867" width="20.28515625" style="1004" customWidth="1"/>
    <col min="4868" max="4868" width="12.5703125" style="1004" customWidth="1"/>
    <col min="4869" max="4869" width="11.7109375" style="1004" customWidth="1"/>
    <col min="4870" max="4870" width="9.140625" style="1004"/>
    <col min="4871" max="4871" width="2.85546875" style="1004" customWidth="1"/>
    <col min="4872" max="4872" width="18.5703125" style="1004" customWidth="1"/>
    <col min="4873" max="4873" width="14.42578125" style="1004" customWidth="1"/>
    <col min="4874" max="4874" width="13.7109375" style="1004" customWidth="1"/>
    <col min="4875" max="4875" width="10.140625" style="1004" customWidth="1"/>
    <col min="4876" max="4876" width="4.42578125" style="1004" customWidth="1"/>
    <col min="4877" max="4877" width="24" style="1004" customWidth="1"/>
    <col min="4878" max="4878" width="13.140625" style="1004" customWidth="1"/>
    <col min="4879" max="4879" width="13" style="1004" customWidth="1"/>
    <col min="4880" max="4880" width="10.42578125" style="1004" customWidth="1"/>
    <col min="4881" max="5116" width="9.140625" style="1004"/>
    <col min="5117" max="5117" width="5" style="1004" customWidth="1"/>
    <col min="5118" max="5118" width="17.7109375" style="1004" customWidth="1"/>
    <col min="5119" max="5119" width="13.85546875" style="1004" customWidth="1"/>
    <col min="5120" max="5120" width="13.140625" style="1004" customWidth="1"/>
    <col min="5121" max="5121" width="12.28515625" style="1004" customWidth="1"/>
    <col min="5122" max="5122" width="3" style="1004" customWidth="1"/>
    <col min="5123" max="5123" width="20.28515625" style="1004" customWidth="1"/>
    <col min="5124" max="5124" width="12.5703125" style="1004" customWidth="1"/>
    <col min="5125" max="5125" width="11.7109375" style="1004" customWidth="1"/>
    <col min="5126" max="5126" width="9.140625" style="1004"/>
    <col min="5127" max="5127" width="2.85546875" style="1004" customWidth="1"/>
    <col min="5128" max="5128" width="18.5703125" style="1004" customWidth="1"/>
    <col min="5129" max="5129" width="14.42578125" style="1004" customWidth="1"/>
    <col min="5130" max="5130" width="13.7109375" style="1004" customWidth="1"/>
    <col min="5131" max="5131" width="10.140625" style="1004" customWidth="1"/>
    <col min="5132" max="5132" width="4.42578125" style="1004" customWidth="1"/>
    <col min="5133" max="5133" width="24" style="1004" customWidth="1"/>
    <col min="5134" max="5134" width="13.140625" style="1004" customWidth="1"/>
    <col min="5135" max="5135" width="13" style="1004" customWidth="1"/>
    <col min="5136" max="5136" width="10.42578125" style="1004" customWidth="1"/>
    <col min="5137" max="5372" width="9.140625" style="1004"/>
    <col min="5373" max="5373" width="5" style="1004" customWidth="1"/>
    <col min="5374" max="5374" width="17.7109375" style="1004" customWidth="1"/>
    <col min="5375" max="5375" width="13.85546875" style="1004" customWidth="1"/>
    <col min="5376" max="5376" width="13.140625" style="1004" customWidth="1"/>
    <col min="5377" max="5377" width="12.28515625" style="1004" customWidth="1"/>
    <col min="5378" max="5378" width="3" style="1004" customWidth="1"/>
    <col min="5379" max="5379" width="20.28515625" style="1004" customWidth="1"/>
    <col min="5380" max="5380" width="12.5703125" style="1004" customWidth="1"/>
    <col min="5381" max="5381" width="11.7109375" style="1004" customWidth="1"/>
    <col min="5382" max="5382" width="9.140625" style="1004"/>
    <col min="5383" max="5383" width="2.85546875" style="1004" customWidth="1"/>
    <col min="5384" max="5384" width="18.5703125" style="1004" customWidth="1"/>
    <col min="5385" max="5385" width="14.42578125" style="1004" customWidth="1"/>
    <col min="5386" max="5386" width="13.7109375" style="1004" customWidth="1"/>
    <col min="5387" max="5387" width="10.140625" style="1004" customWidth="1"/>
    <col min="5388" max="5388" width="4.42578125" style="1004" customWidth="1"/>
    <col min="5389" max="5389" width="24" style="1004" customWidth="1"/>
    <col min="5390" max="5390" width="13.140625" style="1004" customWidth="1"/>
    <col min="5391" max="5391" width="13" style="1004" customWidth="1"/>
    <col min="5392" max="5392" width="10.42578125" style="1004" customWidth="1"/>
    <col min="5393" max="5628" width="9.140625" style="1004"/>
    <col min="5629" max="5629" width="5" style="1004" customWidth="1"/>
    <col min="5630" max="5630" width="17.7109375" style="1004" customWidth="1"/>
    <col min="5631" max="5631" width="13.85546875" style="1004" customWidth="1"/>
    <col min="5632" max="5632" width="13.140625" style="1004" customWidth="1"/>
    <col min="5633" max="5633" width="12.28515625" style="1004" customWidth="1"/>
    <col min="5634" max="5634" width="3" style="1004" customWidth="1"/>
    <col min="5635" max="5635" width="20.28515625" style="1004" customWidth="1"/>
    <col min="5636" max="5636" width="12.5703125" style="1004" customWidth="1"/>
    <col min="5637" max="5637" width="11.7109375" style="1004" customWidth="1"/>
    <col min="5638" max="5638" width="9.140625" style="1004"/>
    <col min="5639" max="5639" width="2.85546875" style="1004" customWidth="1"/>
    <col min="5640" max="5640" width="18.5703125" style="1004" customWidth="1"/>
    <col min="5641" max="5641" width="14.42578125" style="1004" customWidth="1"/>
    <col min="5642" max="5642" width="13.7109375" style="1004" customWidth="1"/>
    <col min="5643" max="5643" width="10.140625" style="1004" customWidth="1"/>
    <col min="5644" max="5644" width="4.42578125" style="1004" customWidth="1"/>
    <col min="5645" max="5645" width="24" style="1004" customWidth="1"/>
    <col min="5646" max="5646" width="13.140625" style="1004" customWidth="1"/>
    <col min="5647" max="5647" width="13" style="1004" customWidth="1"/>
    <col min="5648" max="5648" width="10.42578125" style="1004" customWidth="1"/>
    <col min="5649" max="5884" width="9.140625" style="1004"/>
    <col min="5885" max="5885" width="5" style="1004" customWidth="1"/>
    <col min="5886" max="5886" width="17.7109375" style="1004" customWidth="1"/>
    <col min="5887" max="5887" width="13.85546875" style="1004" customWidth="1"/>
    <col min="5888" max="5888" width="13.140625" style="1004" customWidth="1"/>
    <col min="5889" max="5889" width="12.28515625" style="1004" customWidth="1"/>
    <col min="5890" max="5890" width="3" style="1004" customWidth="1"/>
    <col min="5891" max="5891" width="20.28515625" style="1004" customWidth="1"/>
    <col min="5892" max="5892" width="12.5703125" style="1004" customWidth="1"/>
    <col min="5893" max="5893" width="11.7109375" style="1004" customWidth="1"/>
    <col min="5894" max="5894" width="9.140625" style="1004"/>
    <col min="5895" max="5895" width="2.85546875" style="1004" customWidth="1"/>
    <col min="5896" max="5896" width="18.5703125" style="1004" customWidth="1"/>
    <col min="5897" max="5897" width="14.42578125" style="1004" customWidth="1"/>
    <col min="5898" max="5898" width="13.7109375" style="1004" customWidth="1"/>
    <col min="5899" max="5899" width="10.140625" style="1004" customWidth="1"/>
    <col min="5900" max="5900" width="4.42578125" style="1004" customWidth="1"/>
    <col min="5901" max="5901" width="24" style="1004" customWidth="1"/>
    <col min="5902" max="5902" width="13.140625" style="1004" customWidth="1"/>
    <col min="5903" max="5903" width="13" style="1004" customWidth="1"/>
    <col min="5904" max="5904" width="10.42578125" style="1004" customWidth="1"/>
    <col min="5905" max="6140" width="9.140625" style="1004"/>
    <col min="6141" max="6141" width="5" style="1004" customWidth="1"/>
    <col min="6142" max="6142" width="17.7109375" style="1004" customWidth="1"/>
    <col min="6143" max="6143" width="13.85546875" style="1004" customWidth="1"/>
    <col min="6144" max="6144" width="13.140625" style="1004" customWidth="1"/>
    <col min="6145" max="6145" width="12.28515625" style="1004" customWidth="1"/>
    <col min="6146" max="6146" width="3" style="1004" customWidth="1"/>
    <col min="6147" max="6147" width="20.28515625" style="1004" customWidth="1"/>
    <col min="6148" max="6148" width="12.5703125" style="1004" customWidth="1"/>
    <col min="6149" max="6149" width="11.7109375" style="1004" customWidth="1"/>
    <col min="6150" max="6150" width="9.140625" style="1004"/>
    <col min="6151" max="6151" width="2.85546875" style="1004" customWidth="1"/>
    <col min="6152" max="6152" width="18.5703125" style="1004" customWidth="1"/>
    <col min="6153" max="6153" width="14.42578125" style="1004" customWidth="1"/>
    <col min="6154" max="6154" width="13.7109375" style="1004" customWidth="1"/>
    <col min="6155" max="6155" width="10.140625" style="1004" customWidth="1"/>
    <col min="6156" max="6156" width="4.42578125" style="1004" customWidth="1"/>
    <col min="6157" max="6157" width="24" style="1004" customWidth="1"/>
    <col min="6158" max="6158" width="13.140625" style="1004" customWidth="1"/>
    <col min="6159" max="6159" width="13" style="1004" customWidth="1"/>
    <col min="6160" max="6160" width="10.42578125" style="1004" customWidth="1"/>
    <col min="6161" max="6396" width="9.140625" style="1004"/>
    <col min="6397" max="6397" width="5" style="1004" customWidth="1"/>
    <col min="6398" max="6398" width="17.7109375" style="1004" customWidth="1"/>
    <col min="6399" max="6399" width="13.85546875" style="1004" customWidth="1"/>
    <col min="6400" max="6400" width="13.140625" style="1004" customWidth="1"/>
    <col min="6401" max="6401" width="12.28515625" style="1004" customWidth="1"/>
    <col min="6402" max="6402" width="3" style="1004" customWidth="1"/>
    <col min="6403" max="6403" width="20.28515625" style="1004" customWidth="1"/>
    <col min="6404" max="6404" width="12.5703125" style="1004" customWidth="1"/>
    <col min="6405" max="6405" width="11.7109375" style="1004" customWidth="1"/>
    <col min="6406" max="6406" width="9.140625" style="1004"/>
    <col min="6407" max="6407" width="2.85546875" style="1004" customWidth="1"/>
    <col min="6408" max="6408" width="18.5703125" style="1004" customWidth="1"/>
    <col min="6409" max="6409" width="14.42578125" style="1004" customWidth="1"/>
    <col min="6410" max="6410" width="13.7109375" style="1004" customWidth="1"/>
    <col min="6411" max="6411" width="10.140625" style="1004" customWidth="1"/>
    <col min="6412" max="6412" width="4.42578125" style="1004" customWidth="1"/>
    <col min="6413" max="6413" width="24" style="1004" customWidth="1"/>
    <col min="6414" max="6414" width="13.140625" style="1004" customWidth="1"/>
    <col min="6415" max="6415" width="13" style="1004" customWidth="1"/>
    <col min="6416" max="6416" width="10.42578125" style="1004" customWidth="1"/>
    <col min="6417" max="6652" width="9.140625" style="1004"/>
    <col min="6653" max="6653" width="5" style="1004" customWidth="1"/>
    <col min="6654" max="6654" width="17.7109375" style="1004" customWidth="1"/>
    <col min="6655" max="6655" width="13.85546875" style="1004" customWidth="1"/>
    <col min="6656" max="6656" width="13.140625" style="1004" customWidth="1"/>
    <col min="6657" max="6657" width="12.28515625" style="1004" customWidth="1"/>
    <col min="6658" max="6658" width="3" style="1004" customWidth="1"/>
    <col min="6659" max="6659" width="20.28515625" style="1004" customWidth="1"/>
    <col min="6660" max="6660" width="12.5703125" style="1004" customWidth="1"/>
    <col min="6661" max="6661" width="11.7109375" style="1004" customWidth="1"/>
    <col min="6662" max="6662" width="9.140625" style="1004"/>
    <col min="6663" max="6663" width="2.85546875" style="1004" customWidth="1"/>
    <col min="6664" max="6664" width="18.5703125" style="1004" customWidth="1"/>
    <col min="6665" max="6665" width="14.42578125" style="1004" customWidth="1"/>
    <col min="6666" max="6666" width="13.7109375" style="1004" customWidth="1"/>
    <col min="6667" max="6667" width="10.140625" style="1004" customWidth="1"/>
    <col min="6668" max="6668" width="4.42578125" style="1004" customWidth="1"/>
    <col min="6669" max="6669" width="24" style="1004" customWidth="1"/>
    <col min="6670" max="6670" width="13.140625" style="1004" customWidth="1"/>
    <col min="6671" max="6671" width="13" style="1004" customWidth="1"/>
    <col min="6672" max="6672" width="10.42578125" style="1004" customWidth="1"/>
    <col min="6673" max="6908" width="9.140625" style="1004"/>
    <col min="6909" max="6909" width="5" style="1004" customWidth="1"/>
    <col min="6910" max="6910" width="17.7109375" style="1004" customWidth="1"/>
    <col min="6911" max="6911" width="13.85546875" style="1004" customWidth="1"/>
    <col min="6912" max="6912" width="13.140625" style="1004" customWidth="1"/>
    <col min="6913" max="6913" width="12.28515625" style="1004" customWidth="1"/>
    <col min="6914" max="6914" width="3" style="1004" customWidth="1"/>
    <col min="6915" max="6915" width="20.28515625" style="1004" customWidth="1"/>
    <col min="6916" max="6916" width="12.5703125" style="1004" customWidth="1"/>
    <col min="6917" max="6917" width="11.7109375" style="1004" customWidth="1"/>
    <col min="6918" max="6918" width="9.140625" style="1004"/>
    <col min="6919" max="6919" width="2.85546875" style="1004" customWidth="1"/>
    <col min="6920" max="6920" width="18.5703125" style="1004" customWidth="1"/>
    <col min="6921" max="6921" width="14.42578125" style="1004" customWidth="1"/>
    <col min="6922" max="6922" width="13.7109375" style="1004" customWidth="1"/>
    <col min="6923" max="6923" width="10.140625" style="1004" customWidth="1"/>
    <col min="6924" max="6924" width="4.42578125" style="1004" customWidth="1"/>
    <col min="6925" max="6925" width="24" style="1004" customWidth="1"/>
    <col min="6926" max="6926" width="13.140625" style="1004" customWidth="1"/>
    <col min="6927" max="6927" width="13" style="1004" customWidth="1"/>
    <col min="6928" max="6928" width="10.42578125" style="1004" customWidth="1"/>
    <col min="6929" max="7164" width="9.140625" style="1004"/>
    <col min="7165" max="7165" width="5" style="1004" customWidth="1"/>
    <col min="7166" max="7166" width="17.7109375" style="1004" customWidth="1"/>
    <col min="7167" max="7167" width="13.85546875" style="1004" customWidth="1"/>
    <col min="7168" max="7168" width="13.140625" style="1004" customWidth="1"/>
    <col min="7169" max="7169" width="12.28515625" style="1004" customWidth="1"/>
    <col min="7170" max="7170" width="3" style="1004" customWidth="1"/>
    <col min="7171" max="7171" width="20.28515625" style="1004" customWidth="1"/>
    <col min="7172" max="7172" width="12.5703125" style="1004" customWidth="1"/>
    <col min="7173" max="7173" width="11.7109375" style="1004" customWidth="1"/>
    <col min="7174" max="7174" width="9.140625" style="1004"/>
    <col min="7175" max="7175" width="2.85546875" style="1004" customWidth="1"/>
    <col min="7176" max="7176" width="18.5703125" style="1004" customWidth="1"/>
    <col min="7177" max="7177" width="14.42578125" style="1004" customWidth="1"/>
    <col min="7178" max="7178" width="13.7109375" style="1004" customWidth="1"/>
    <col min="7179" max="7179" width="10.140625" style="1004" customWidth="1"/>
    <col min="7180" max="7180" width="4.42578125" style="1004" customWidth="1"/>
    <col min="7181" max="7181" width="24" style="1004" customWidth="1"/>
    <col min="7182" max="7182" width="13.140625" style="1004" customWidth="1"/>
    <col min="7183" max="7183" width="13" style="1004" customWidth="1"/>
    <col min="7184" max="7184" width="10.42578125" style="1004" customWidth="1"/>
    <col min="7185" max="7420" width="9.140625" style="1004"/>
    <col min="7421" max="7421" width="5" style="1004" customWidth="1"/>
    <col min="7422" max="7422" width="17.7109375" style="1004" customWidth="1"/>
    <col min="7423" max="7423" width="13.85546875" style="1004" customWidth="1"/>
    <col min="7424" max="7424" width="13.140625" style="1004" customWidth="1"/>
    <col min="7425" max="7425" width="12.28515625" style="1004" customWidth="1"/>
    <col min="7426" max="7426" width="3" style="1004" customWidth="1"/>
    <col min="7427" max="7427" width="20.28515625" style="1004" customWidth="1"/>
    <col min="7428" max="7428" width="12.5703125" style="1004" customWidth="1"/>
    <col min="7429" max="7429" width="11.7109375" style="1004" customWidth="1"/>
    <col min="7430" max="7430" width="9.140625" style="1004"/>
    <col min="7431" max="7431" width="2.85546875" style="1004" customWidth="1"/>
    <col min="7432" max="7432" width="18.5703125" style="1004" customWidth="1"/>
    <col min="7433" max="7433" width="14.42578125" style="1004" customWidth="1"/>
    <col min="7434" max="7434" width="13.7109375" style="1004" customWidth="1"/>
    <col min="7435" max="7435" width="10.140625" style="1004" customWidth="1"/>
    <col min="7436" max="7436" width="4.42578125" style="1004" customWidth="1"/>
    <col min="7437" max="7437" width="24" style="1004" customWidth="1"/>
    <col min="7438" max="7438" width="13.140625" style="1004" customWidth="1"/>
    <col min="7439" max="7439" width="13" style="1004" customWidth="1"/>
    <col min="7440" max="7440" width="10.42578125" style="1004" customWidth="1"/>
    <col min="7441" max="7676" width="9.140625" style="1004"/>
    <col min="7677" max="7677" width="5" style="1004" customWidth="1"/>
    <col min="7678" max="7678" width="17.7109375" style="1004" customWidth="1"/>
    <col min="7679" max="7679" width="13.85546875" style="1004" customWidth="1"/>
    <col min="7680" max="7680" width="13.140625" style="1004" customWidth="1"/>
    <col min="7681" max="7681" width="12.28515625" style="1004" customWidth="1"/>
    <col min="7682" max="7682" width="3" style="1004" customWidth="1"/>
    <col min="7683" max="7683" width="20.28515625" style="1004" customWidth="1"/>
    <col min="7684" max="7684" width="12.5703125" style="1004" customWidth="1"/>
    <col min="7685" max="7685" width="11.7109375" style="1004" customWidth="1"/>
    <col min="7686" max="7686" width="9.140625" style="1004"/>
    <col min="7687" max="7687" width="2.85546875" style="1004" customWidth="1"/>
    <col min="7688" max="7688" width="18.5703125" style="1004" customWidth="1"/>
    <col min="7689" max="7689" width="14.42578125" style="1004" customWidth="1"/>
    <col min="7690" max="7690" width="13.7109375" style="1004" customWidth="1"/>
    <col min="7691" max="7691" width="10.140625" style="1004" customWidth="1"/>
    <col min="7692" max="7692" width="4.42578125" style="1004" customWidth="1"/>
    <col min="7693" max="7693" width="24" style="1004" customWidth="1"/>
    <col min="7694" max="7694" width="13.140625" style="1004" customWidth="1"/>
    <col min="7695" max="7695" width="13" style="1004" customWidth="1"/>
    <col min="7696" max="7696" width="10.42578125" style="1004" customWidth="1"/>
    <col min="7697" max="7932" width="9.140625" style="1004"/>
    <col min="7933" max="7933" width="5" style="1004" customWidth="1"/>
    <col min="7934" max="7934" width="17.7109375" style="1004" customWidth="1"/>
    <col min="7935" max="7935" width="13.85546875" style="1004" customWidth="1"/>
    <col min="7936" max="7936" width="13.140625" style="1004" customWidth="1"/>
    <col min="7937" max="7937" width="12.28515625" style="1004" customWidth="1"/>
    <col min="7938" max="7938" width="3" style="1004" customWidth="1"/>
    <col min="7939" max="7939" width="20.28515625" style="1004" customWidth="1"/>
    <col min="7940" max="7940" width="12.5703125" style="1004" customWidth="1"/>
    <col min="7941" max="7941" width="11.7109375" style="1004" customWidth="1"/>
    <col min="7942" max="7942" width="9.140625" style="1004"/>
    <col min="7943" max="7943" width="2.85546875" style="1004" customWidth="1"/>
    <col min="7944" max="7944" width="18.5703125" style="1004" customWidth="1"/>
    <col min="7945" max="7945" width="14.42578125" style="1004" customWidth="1"/>
    <col min="7946" max="7946" width="13.7109375" style="1004" customWidth="1"/>
    <col min="7947" max="7947" width="10.140625" style="1004" customWidth="1"/>
    <col min="7948" max="7948" width="4.42578125" style="1004" customWidth="1"/>
    <col min="7949" max="7949" width="24" style="1004" customWidth="1"/>
    <col min="7950" max="7950" width="13.140625" style="1004" customWidth="1"/>
    <col min="7951" max="7951" width="13" style="1004" customWidth="1"/>
    <col min="7952" max="7952" width="10.42578125" style="1004" customWidth="1"/>
    <col min="7953" max="8188" width="9.140625" style="1004"/>
    <col min="8189" max="8189" width="5" style="1004" customWidth="1"/>
    <col min="8190" max="8190" width="17.7109375" style="1004" customWidth="1"/>
    <col min="8191" max="8191" width="13.85546875" style="1004" customWidth="1"/>
    <col min="8192" max="8192" width="13.140625" style="1004" customWidth="1"/>
    <col min="8193" max="8193" width="12.28515625" style="1004" customWidth="1"/>
    <col min="8194" max="8194" width="3" style="1004" customWidth="1"/>
    <col min="8195" max="8195" width="20.28515625" style="1004" customWidth="1"/>
    <col min="8196" max="8196" width="12.5703125" style="1004" customWidth="1"/>
    <col min="8197" max="8197" width="11.7109375" style="1004" customWidth="1"/>
    <col min="8198" max="8198" width="9.140625" style="1004"/>
    <col min="8199" max="8199" width="2.85546875" style="1004" customWidth="1"/>
    <col min="8200" max="8200" width="18.5703125" style="1004" customWidth="1"/>
    <col min="8201" max="8201" width="14.42578125" style="1004" customWidth="1"/>
    <col min="8202" max="8202" width="13.7109375" style="1004" customWidth="1"/>
    <col min="8203" max="8203" width="10.140625" style="1004" customWidth="1"/>
    <col min="8204" max="8204" width="4.42578125" style="1004" customWidth="1"/>
    <col min="8205" max="8205" width="24" style="1004" customWidth="1"/>
    <col min="8206" max="8206" width="13.140625" style="1004" customWidth="1"/>
    <col min="8207" max="8207" width="13" style="1004" customWidth="1"/>
    <col min="8208" max="8208" width="10.42578125" style="1004" customWidth="1"/>
    <col min="8209" max="8444" width="9.140625" style="1004"/>
    <col min="8445" max="8445" width="5" style="1004" customWidth="1"/>
    <col min="8446" max="8446" width="17.7109375" style="1004" customWidth="1"/>
    <col min="8447" max="8447" width="13.85546875" style="1004" customWidth="1"/>
    <col min="8448" max="8448" width="13.140625" style="1004" customWidth="1"/>
    <col min="8449" max="8449" width="12.28515625" style="1004" customWidth="1"/>
    <col min="8450" max="8450" width="3" style="1004" customWidth="1"/>
    <col min="8451" max="8451" width="20.28515625" style="1004" customWidth="1"/>
    <col min="8452" max="8452" width="12.5703125" style="1004" customWidth="1"/>
    <col min="8453" max="8453" width="11.7109375" style="1004" customWidth="1"/>
    <col min="8454" max="8454" width="9.140625" style="1004"/>
    <col min="8455" max="8455" width="2.85546875" style="1004" customWidth="1"/>
    <col min="8456" max="8456" width="18.5703125" style="1004" customWidth="1"/>
    <col min="8457" max="8457" width="14.42578125" style="1004" customWidth="1"/>
    <col min="8458" max="8458" width="13.7109375" style="1004" customWidth="1"/>
    <col min="8459" max="8459" width="10.140625" style="1004" customWidth="1"/>
    <col min="8460" max="8460" width="4.42578125" style="1004" customWidth="1"/>
    <col min="8461" max="8461" width="24" style="1004" customWidth="1"/>
    <col min="8462" max="8462" width="13.140625" style="1004" customWidth="1"/>
    <col min="8463" max="8463" width="13" style="1004" customWidth="1"/>
    <col min="8464" max="8464" width="10.42578125" style="1004" customWidth="1"/>
    <col min="8465" max="8700" width="9.140625" style="1004"/>
    <col min="8701" max="8701" width="5" style="1004" customWidth="1"/>
    <col min="8702" max="8702" width="17.7109375" style="1004" customWidth="1"/>
    <col min="8703" max="8703" width="13.85546875" style="1004" customWidth="1"/>
    <col min="8704" max="8704" width="13.140625" style="1004" customWidth="1"/>
    <col min="8705" max="8705" width="12.28515625" style="1004" customWidth="1"/>
    <col min="8706" max="8706" width="3" style="1004" customWidth="1"/>
    <col min="8707" max="8707" width="20.28515625" style="1004" customWidth="1"/>
    <col min="8708" max="8708" width="12.5703125" style="1004" customWidth="1"/>
    <col min="8709" max="8709" width="11.7109375" style="1004" customWidth="1"/>
    <col min="8710" max="8710" width="9.140625" style="1004"/>
    <col min="8711" max="8711" width="2.85546875" style="1004" customWidth="1"/>
    <col min="8712" max="8712" width="18.5703125" style="1004" customWidth="1"/>
    <col min="8713" max="8713" width="14.42578125" style="1004" customWidth="1"/>
    <col min="8714" max="8714" width="13.7109375" style="1004" customWidth="1"/>
    <col min="8715" max="8715" width="10.140625" style="1004" customWidth="1"/>
    <col min="8716" max="8716" width="4.42578125" style="1004" customWidth="1"/>
    <col min="8717" max="8717" width="24" style="1004" customWidth="1"/>
    <col min="8718" max="8718" width="13.140625" style="1004" customWidth="1"/>
    <col min="8719" max="8719" width="13" style="1004" customWidth="1"/>
    <col min="8720" max="8720" width="10.42578125" style="1004" customWidth="1"/>
    <col min="8721" max="8956" width="9.140625" style="1004"/>
    <col min="8957" max="8957" width="5" style="1004" customWidth="1"/>
    <col min="8958" max="8958" width="17.7109375" style="1004" customWidth="1"/>
    <col min="8959" max="8959" width="13.85546875" style="1004" customWidth="1"/>
    <col min="8960" max="8960" width="13.140625" style="1004" customWidth="1"/>
    <col min="8961" max="8961" width="12.28515625" style="1004" customWidth="1"/>
    <col min="8962" max="8962" width="3" style="1004" customWidth="1"/>
    <col min="8963" max="8963" width="20.28515625" style="1004" customWidth="1"/>
    <col min="8964" max="8964" width="12.5703125" style="1004" customWidth="1"/>
    <col min="8965" max="8965" width="11.7109375" style="1004" customWidth="1"/>
    <col min="8966" max="8966" width="9.140625" style="1004"/>
    <col min="8967" max="8967" width="2.85546875" style="1004" customWidth="1"/>
    <col min="8968" max="8968" width="18.5703125" style="1004" customWidth="1"/>
    <col min="8969" max="8969" width="14.42578125" style="1004" customWidth="1"/>
    <col min="8970" max="8970" width="13.7109375" style="1004" customWidth="1"/>
    <col min="8971" max="8971" width="10.140625" style="1004" customWidth="1"/>
    <col min="8972" max="8972" width="4.42578125" style="1004" customWidth="1"/>
    <col min="8973" max="8973" width="24" style="1004" customWidth="1"/>
    <col min="8974" max="8974" width="13.140625" style="1004" customWidth="1"/>
    <col min="8975" max="8975" width="13" style="1004" customWidth="1"/>
    <col min="8976" max="8976" width="10.42578125" style="1004" customWidth="1"/>
    <col min="8977" max="9212" width="9.140625" style="1004"/>
    <col min="9213" max="9213" width="5" style="1004" customWidth="1"/>
    <col min="9214" max="9214" width="17.7109375" style="1004" customWidth="1"/>
    <col min="9215" max="9215" width="13.85546875" style="1004" customWidth="1"/>
    <col min="9216" max="9216" width="13.140625" style="1004" customWidth="1"/>
    <col min="9217" max="9217" width="12.28515625" style="1004" customWidth="1"/>
    <col min="9218" max="9218" width="3" style="1004" customWidth="1"/>
    <col min="9219" max="9219" width="20.28515625" style="1004" customWidth="1"/>
    <col min="9220" max="9220" width="12.5703125" style="1004" customWidth="1"/>
    <col min="9221" max="9221" width="11.7109375" style="1004" customWidth="1"/>
    <col min="9222" max="9222" width="9.140625" style="1004"/>
    <col min="9223" max="9223" width="2.85546875" style="1004" customWidth="1"/>
    <col min="9224" max="9224" width="18.5703125" style="1004" customWidth="1"/>
    <col min="9225" max="9225" width="14.42578125" style="1004" customWidth="1"/>
    <col min="9226" max="9226" width="13.7109375" style="1004" customWidth="1"/>
    <col min="9227" max="9227" width="10.140625" style="1004" customWidth="1"/>
    <col min="9228" max="9228" width="4.42578125" style="1004" customWidth="1"/>
    <col min="9229" max="9229" width="24" style="1004" customWidth="1"/>
    <col min="9230" max="9230" width="13.140625" style="1004" customWidth="1"/>
    <col min="9231" max="9231" width="13" style="1004" customWidth="1"/>
    <col min="9232" max="9232" width="10.42578125" style="1004" customWidth="1"/>
    <col min="9233" max="9468" width="9.140625" style="1004"/>
    <col min="9469" max="9469" width="5" style="1004" customWidth="1"/>
    <col min="9470" max="9470" width="17.7109375" style="1004" customWidth="1"/>
    <col min="9471" max="9471" width="13.85546875" style="1004" customWidth="1"/>
    <col min="9472" max="9472" width="13.140625" style="1004" customWidth="1"/>
    <col min="9473" max="9473" width="12.28515625" style="1004" customWidth="1"/>
    <col min="9474" max="9474" width="3" style="1004" customWidth="1"/>
    <col min="9475" max="9475" width="20.28515625" style="1004" customWidth="1"/>
    <col min="9476" max="9476" width="12.5703125" style="1004" customWidth="1"/>
    <col min="9477" max="9477" width="11.7109375" style="1004" customWidth="1"/>
    <col min="9478" max="9478" width="9.140625" style="1004"/>
    <col min="9479" max="9479" width="2.85546875" style="1004" customWidth="1"/>
    <col min="9480" max="9480" width="18.5703125" style="1004" customWidth="1"/>
    <col min="9481" max="9481" width="14.42578125" style="1004" customWidth="1"/>
    <col min="9482" max="9482" width="13.7109375" style="1004" customWidth="1"/>
    <col min="9483" max="9483" width="10.140625" style="1004" customWidth="1"/>
    <col min="9484" max="9484" width="4.42578125" style="1004" customWidth="1"/>
    <col min="9485" max="9485" width="24" style="1004" customWidth="1"/>
    <col min="9486" max="9486" width="13.140625" style="1004" customWidth="1"/>
    <col min="9487" max="9487" width="13" style="1004" customWidth="1"/>
    <col min="9488" max="9488" width="10.42578125" style="1004" customWidth="1"/>
    <col min="9489" max="9724" width="9.140625" style="1004"/>
    <col min="9725" max="9725" width="5" style="1004" customWidth="1"/>
    <col min="9726" max="9726" width="17.7109375" style="1004" customWidth="1"/>
    <col min="9727" max="9727" width="13.85546875" style="1004" customWidth="1"/>
    <col min="9728" max="9728" width="13.140625" style="1004" customWidth="1"/>
    <col min="9729" max="9729" width="12.28515625" style="1004" customWidth="1"/>
    <col min="9730" max="9730" width="3" style="1004" customWidth="1"/>
    <col min="9731" max="9731" width="20.28515625" style="1004" customWidth="1"/>
    <col min="9732" max="9732" width="12.5703125" style="1004" customWidth="1"/>
    <col min="9733" max="9733" width="11.7109375" style="1004" customWidth="1"/>
    <col min="9734" max="9734" width="9.140625" style="1004"/>
    <col min="9735" max="9735" width="2.85546875" style="1004" customWidth="1"/>
    <col min="9736" max="9736" width="18.5703125" style="1004" customWidth="1"/>
    <col min="9737" max="9737" width="14.42578125" style="1004" customWidth="1"/>
    <col min="9738" max="9738" width="13.7109375" style="1004" customWidth="1"/>
    <col min="9739" max="9739" width="10.140625" style="1004" customWidth="1"/>
    <col min="9740" max="9740" width="4.42578125" style="1004" customWidth="1"/>
    <col min="9741" max="9741" width="24" style="1004" customWidth="1"/>
    <col min="9742" max="9742" width="13.140625" style="1004" customWidth="1"/>
    <col min="9743" max="9743" width="13" style="1004" customWidth="1"/>
    <col min="9744" max="9744" width="10.42578125" style="1004" customWidth="1"/>
    <col min="9745" max="9980" width="9.140625" style="1004"/>
    <col min="9981" max="9981" width="5" style="1004" customWidth="1"/>
    <col min="9982" max="9982" width="17.7109375" style="1004" customWidth="1"/>
    <col min="9983" max="9983" width="13.85546875" style="1004" customWidth="1"/>
    <col min="9984" max="9984" width="13.140625" style="1004" customWidth="1"/>
    <col min="9985" max="9985" width="12.28515625" style="1004" customWidth="1"/>
    <col min="9986" max="9986" width="3" style="1004" customWidth="1"/>
    <col min="9987" max="9987" width="20.28515625" style="1004" customWidth="1"/>
    <col min="9988" max="9988" width="12.5703125" style="1004" customWidth="1"/>
    <col min="9989" max="9989" width="11.7109375" style="1004" customWidth="1"/>
    <col min="9990" max="9990" width="9.140625" style="1004"/>
    <col min="9991" max="9991" width="2.85546875" style="1004" customWidth="1"/>
    <col min="9992" max="9992" width="18.5703125" style="1004" customWidth="1"/>
    <col min="9993" max="9993" width="14.42578125" style="1004" customWidth="1"/>
    <col min="9994" max="9994" width="13.7109375" style="1004" customWidth="1"/>
    <col min="9995" max="9995" width="10.140625" style="1004" customWidth="1"/>
    <col min="9996" max="9996" width="4.42578125" style="1004" customWidth="1"/>
    <col min="9997" max="9997" width="24" style="1004" customWidth="1"/>
    <col min="9998" max="9998" width="13.140625" style="1004" customWidth="1"/>
    <col min="9999" max="9999" width="13" style="1004" customWidth="1"/>
    <col min="10000" max="10000" width="10.42578125" style="1004" customWidth="1"/>
    <col min="10001" max="10236" width="9.140625" style="1004"/>
    <col min="10237" max="10237" width="5" style="1004" customWidth="1"/>
    <col min="10238" max="10238" width="17.7109375" style="1004" customWidth="1"/>
    <col min="10239" max="10239" width="13.85546875" style="1004" customWidth="1"/>
    <col min="10240" max="10240" width="13.140625" style="1004" customWidth="1"/>
    <col min="10241" max="10241" width="12.28515625" style="1004" customWidth="1"/>
    <col min="10242" max="10242" width="3" style="1004" customWidth="1"/>
    <col min="10243" max="10243" width="20.28515625" style="1004" customWidth="1"/>
    <col min="10244" max="10244" width="12.5703125" style="1004" customWidth="1"/>
    <col min="10245" max="10245" width="11.7109375" style="1004" customWidth="1"/>
    <col min="10246" max="10246" width="9.140625" style="1004"/>
    <col min="10247" max="10247" width="2.85546875" style="1004" customWidth="1"/>
    <col min="10248" max="10248" width="18.5703125" style="1004" customWidth="1"/>
    <col min="10249" max="10249" width="14.42578125" style="1004" customWidth="1"/>
    <col min="10250" max="10250" width="13.7109375" style="1004" customWidth="1"/>
    <col min="10251" max="10251" width="10.140625" style="1004" customWidth="1"/>
    <col min="10252" max="10252" width="4.42578125" style="1004" customWidth="1"/>
    <col min="10253" max="10253" width="24" style="1004" customWidth="1"/>
    <col min="10254" max="10254" width="13.140625" style="1004" customWidth="1"/>
    <col min="10255" max="10255" width="13" style="1004" customWidth="1"/>
    <col min="10256" max="10256" width="10.42578125" style="1004" customWidth="1"/>
    <col min="10257" max="10492" width="9.140625" style="1004"/>
    <col min="10493" max="10493" width="5" style="1004" customWidth="1"/>
    <col min="10494" max="10494" width="17.7109375" style="1004" customWidth="1"/>
    <col min="10495" max="10495" width="13.85546875" style="1004" customWidth="1"/>
    <col min="10496" max="10496" width="13.140625" style="1004" customWidth="1"/>
    <col min="10497" max="10497" width="12.28515625" style="1004" customWidth="1"/>
    <col min="10498" max="10498" width="3" style="1004" customWidth="1"/>
    <col min="10499" max="10499" width="20.28515625" style="1004" customWidth="1"/>
    <col min="10500" max="10500" width="12.5703125" style="1004" customWidth="1"/>
    <col min="10501" max="10501" width="11.7109375" style="1004" customWidth="1"/>
    <col min="10502" max="10502" width="9.140625" style="1004"/>
    <col min="10503" max="10503" width="2.85546875" style="1004" customWidth="1"/>
    <col min="10504" max="10504" width="18.5703125" style="1004" customWidth="1"/>
    <col min="10505" max="10505" width="14.42578125" style="1004" customWidth="1"/>
    <col min="10506" max="10506" width="13.7109375" style="1004" customWidth="1"/>
    <col min="10507" max="10507" width="10.140625" style="1004" customWidth="1"/>
    <col min="10508" max="10508" width="4.42578125" style="1004" customWidth="1"/>
    <col min="10509" max="10509" width="24" style="1004" customWidth="1"/>
    <col min="10510" max="10510" width="13.140625" style="1004" customWidth="1"/>
    <col min="10511" max="10511" width="13" style="1004" customWidth="1"/>
    <col min="10512" max="10512" width="10.42578125" style="1004" customWidth="1"/>
    <col min="10513" max="10748" width="9.140625" style="1004"/>
    <col min="10749" max="10749" width="5" style="1004" customWidth="1"/>
    <col min="10750" max="10750" width="17.7109375" style="1004" customWidth="1"/>
    <col min="10751" max="10751" width="13.85546875" style="1004" customWidth="1"/>
    <col min="10752" max="10752" width="13.140625" style="1004" customWidth="1"/>
    <col min="10753" max="10753" width="12.28515625" style="1004" customWidth="1"/>
    <col min="10754" max="10754" width="3" style="1004" customWidth="1"/>
    <col min="10755" max="10755" width="20.28515625" style="1004" customWidth="1"/>
    <col min="10756" max="10756" width="12.5703125" style="1004" customWidth="1"/>
    <col min="10757" max="10757" width="11.7109375" style="1004" customWidth="1"/>
    <col min="10758" max="10758" width="9.140625" style="1004"/>
    <col min="10759" max="10759" width="2.85546875" style="1004" customWidth="1"/>
    <col min="10760" max="10760" width="18.5703125" style="1004" customWidth="1"/>
    <col min="10761" max="10761" width="14.42578125" style="1004" customWidth="1"/>
    <col min="10762" max="10762" width="13.7109375" style="1004" customWidth="1"/>
    <col min="10763" max="10763" width="10.140625" style="1004" customWidth="1"/>
    <col min="10764" max="10764" width="4.42578125" style="1004" customWidth="1"/>
    <col min="10765" max="10765" width="24" style="1004" customWidth="1"/>
    <col min="10766" max="10766" width="13.140625" style="1004" customWidth="1"/>
    <col min="10767" max="10767" width="13" style="1004" customWidth="1"/>
    <col min="10768" max="10768" width="10.42578125" style="1004" customWidth="1"/>
    <col min="10769" max="11004" width="9.140625" style="1004"/>
    <col min="11005" max="11005" width="5" style="1004" customWidth="1"/>
    <col min="11006" max="11006" width="17.7109375" style="1004" customWidth="1"/>
    <col min="11007" max="11007" width="13.85546875" style="1004" customWidth="1"/>
    <col min="11008" max="11008" width="13.140625" style="1004" customWidth="1"/>
    <col min="11009" max="11009" width="12.28515625" style="1004" customWidth="1"/>
    <col min="11010" max="11010" width="3" style="1004" customWidth="1"/>
    <col min="11011" max="11011" width="20.28515625" style="1004" customWidth="1"/>
    <col min="11012" max="11012" width="12.5703125" style="1004" customWidth="1"/>
    <col min="11013" max="11013" width="11.7109375" style="1004" customWidth="1"/>
    <col min="11014" max="11014" width="9.140625" style="1004"/>
    <col min="11015" max="11015" width="2.85546875" style="1004" customWidth="1"/>
    <col min="11016" max="11016" width="18.5703125" style="1004" customWidth="1"/>
    <col min="11017" max="11017" width="14.42578125" style="1004" customWidth="1"/>
    <col min="11018" max="11018" width="13.7109375" style="1004" customWidth="1"/>
    <col min="11019" max="11019" width="10.140625" style="1004" customWidth="1"/>
    <col min="11020" max="11020" width="4.42578125" style="1004" customWidth="1"/>
    <col min="11021" max="11021" width="24" style="1004" customWidth="1"/>
    <col min="11022" max="11022" width="13.140625" style="1004" customWidth="1"/>
    <col min="11023" max="11023" width="13" style="1004" customWidth="1"/>
    <col min="11024" max="11024" width="10.42578125" style="1004" customWidth="1"/>
    <col min="11025" max="11260" width="9.140625" style="1004"/>
    <col min="11261" max="11261" width="5" style="1004" customWidth="1"/>
    <col min="11262" max="11262" width="17.7109375" style="1004" customWidth="1"/>
    <col min="11263" max="11263" width="13.85546875" style="1004" customWidth="1"/>
    <col min="11264" max="11264" width="13.140625" style="1004" customWidth="1"/>
    <col min="11265" max="11265" width="12.28515625" style="1004" customWidth="1"/>
    <col min="11266" max="11266" width="3" style="1004" customWidth="1"/>
    <col min="11267" max="11267" width="20.28515625" style="1004" customWidth="1"/>
    <col min="11268" max="11268" width="12.5703125" style="1004" customWidth="1"/>
    <col min="11269" max="11269" width="11.7109375" style="1004" customWidth="1"/>
    <col min="11270" max="11270" width="9.140625" style="1004"/>
    <col min="11271" max="11271" width="2.85546875" style="1004" customWidth="1"/>
    <col min="11272" max="11272" width="18.5703125" style="1004" customWidth="1"/>
    <col min="11273" max="11273" width="14.42578125" style="1004" customWidth="1"/>
    <col min="11274" max="11274" width="13.7109375" style="1004" customWidth="1"/>
    <col min="11275" max="11275" width="10.140625" style="1004" customWidth="1"/>
    <col min="11276" max="11276" width="4.42578125" style="1004" customWidth="1"/>
    <col min="11277" max="11277" width="24" style="1004" customWidth="1"/>
    <col min="11278" max="11278" width="13.140625" style="1004" customWidth="1"/>
    <col min="11279" max="11279" width="13" style="1004" customWidth="1"/>
    <col min="11280" max="11280" width="10.42578125" style="1004" customWidth="1"/>
    <col min="11281" max="11516" width="9.140625" style="1004"/>
    <col min="11517" max="11517" width="5" style="1004" customWidth="1"/>
    <col min="11518" max="11518" width="17.7109375" style="1004" customWidth="1"/>
    <col min="11519" max="11519" width="13.85546875" style="1004" customWidth="1"/>
    <col min="11520" max="11520" width="13.140625" style="1004" customWidth="1"/>
    <col min="11521" max="11521" width="12.28515625" style="1004" customWidth="1"/>
    <col min="11522" max="11522" width="3" style="1004" customWidth="1"/>
    <col min="11523" max="11523" width="20.28515625" style="1004" customWidth="1"/>
    <col min="11524" max="11524" width="12.5703125" style="1004" customWidth="1"/>
    <col min="11525" max="11525" width="11.7109375" style="1004" customWidth="1"/>
    <col min="11526" max="11526" width="9.140625" style="1004"/>
    <col min="11527" max="11527" width="2.85546875" style="1004" customWidth="1"/>
    <col min="11528" max="11528" width="18.5703125" style="1004" customWidth="1"/>
    <col min="11529" max="11529" width="14.42578125" style="1004" customWidth="1"/>
    <col min="11530" max="11530" width="13.7109375" style="1004" customWidth="1"/>
    <col min="11531" max="11531" width="10.140625" style="1004" customWidth="1"/>
    <col min="11532" max="11532" width="4.42578125" style="1004" customWidth="1"/>
    <col min="11533" max="11533" width="24" style="1004" customWidth="1"/>
    <col min="11534" max="11534" width="13.140625" style="1004" customWidth="1"/>
    <col min="11535" max="11535" width="13" style="1004" customWidth="1"/>
    <col min="11536" max="11536" width="10.42578125" style="1004" customWidth="1"/>
    <col min="11537" max="11772" width="9.140625" style="1004"/>
    <col min="11773" max="11773" width="5" style="1004" customWidth="1"/>
    <col min="11774" max="11774" width="17.7109375" style="1004" customWidth="1"/>
    <col min="11775" max="11775" width="13.85546875" style="1004" customWidth="1"/>
    <col min="11776" max="11776" width="13.140625" style="1004" customWidth="1"/>
    <col min="11777" max="11777" width="12.28515625" style="1004" customWidth="1"/>
    <col min="11778" max="11778" width="3" style="1004" customWidth="1"/>
    <col min="11779" max="11779" width="20.28515625" style="1004" customWidth="1"/>
    <col min="11780" max="11780" width="12.5703125" style="1004" customWidth="1"/>
    <col min="11781" max="11781" width="11.7109375" style="1004" customWidth="1"/>
    <col min="11782" max="11782" width="9.140625" style="1004"/>
    <col min="11783" max="11783" width="2.85546875" style="1004" customWidth="1"/>
    <col min="11784" max="11784" width="18.5703125" style="1004" customWidth="1"/>
    <col min="11785" max="11785" width="14.42578125" style="1004" customWidth="1"/>
    <col min="11786" max="11786" width="13.7109375" style="1004" customWidth="1"/>
    <col min="11787" max="11787" width="10.140625" style="1004" customWidth="1"/>
    <col min="11788" max="11788" width="4.42578125" style="1004" customWidth="1"/>
    <col min="11789" max="11789" width="24" style="1004" customWidth="1"/>
    <col min="11790" max="11790" width="13.140625" style="1004" customWidth="1"/>
    <col min="11791" max="11791" width="13" style="1004" customWidth="1"/>
    <col min="11792" max="11792" width="10.42578125" style="1004" customWidth="1"/>
    <col min="11793" max="12028" width="9.140625" style="1004"/>
    <col min="12029" max="12029" width="5" style="1004" customWidth="1"/>
    <col min="12030" max="12030" width="17.7109375" style="1004" customWidth="1"/>
    <col min="12031" max="12031" width="13.85546875" style="1004" customWidth="1"/>
    <col min="12032" max="12032" width="13.140625" style="1004" customWidth="1"/>
    <col min="12033" max="12033" width="12.28515625" style="1004" customWidth="1"/>
    <col min="12034" max="12034" width="3" style="1004" customWidth="1"/>
    <col min="12035" max="12035" width="20.28515625" style="1004" customWidth="1"/>
    <col min="12036" max="12036" width="12.5703125" style="1004" customWidth="1"/>
    <col min="12037" max="12037" width="11.7109375" style="1004" customWidth="1"/>
    <col min="12038" max="12038" width="9.140625" style="1004"/>
    <col min="12039" max="12039" width="2.85546875" style="1004" customWidth="1"/>
    <col min="12040" max="12040" width="18.5703125" style="1004" customWidth="1"/>
    <col min="12041" max="12041" width="14.42578125" style="1004" customWidth="1"/>
    <col min="12042" max="12042" width="13.7109375" style="1004" customWidth="1"/>
    <col min="12043" max="12043" width="10.140625" style="1004" customWidth="1"/>
    <col min="12044" max="12044" width="4.42578125" style="1004" customWidth="1"/>
    <col min="12045" max="12045" width="24" style="1004" customWidth="1"/>
    <col min="12046" max="12046" width="13.140625" style="1004" customWidth="1"/>
    <col min="12047" max="12047" width="13" style="1004" customWidth="1"/>
    <col min="12048" max="12048" width="10.42578125" style="1004" customWidth="1"/>
    <col min="12049" max="12284" width="9.140625" style="1004"/>
    <col min="12285" max="12285" width="5" style="1004" customWidth="1"/>
    <col min="12286" max="12286" width="17.7109375" style="1004" customWidth="1"/>
    <col min="12287" max="12287" width="13.85546875" style="1004" customWidth="1"/>
    <col min="12288" max="12288" width="13.140625" style="1004" customWidth="1"/>
    <col min="12289" max="12289" width="12.28515625" style="1004" customWidth="1"/>
    <col min="12290" max="12290" width="3" style="1004" customWidth="1"/>
    <col min="12291" max="12291" width="20.28515625" style="1004" customWidth="1"/>
    <col min="12292" max="12292" width="12.5703125" style="1004" customWidth="1"/>
    <col min="12293" max="12293" width="11.7109375" style="1004" customWidth="1"/>
    <col min="12294" max="12294" width="9.140625" style="1004"/>
    <col min="12295" max="12295" width="2.85546875" style="1004" customWidth="1"/>
    <col min="12296" max="12296" width="18.5703125" style="1004" customWidth="1"/>
    <col min="12297" max="12297" width="14.42578125" style="1004" customWidth="1"/>
    <col min="12298" max="12298" width="13.7109375" style="1004" customWidth="1"/>
    <col min="12299" max="12299" width="10.140625" style="1004" customWidth="1"/>
    <col min="12300" max="12300" width="4.42578125" style="1004" customWidth="1"/>
    <col min="12301" max="12301" width="24" style="1004" customWidth="1"/>
    <col min="12302" max="12302" width="13.140625" style="1004" customWidth="1"/>
    <col min="12303" max="12303" width="13" style="1004" customWidth="1"/>
    <col min="12304" max="12304" width="10.42578125" style="1004" customWidth="1"/>
    <col min="12305" max="12540" width="9.140625" style="1004"/>
    <col min="12541" max="12541" width="5" style="1004" customWidth="1"/>
    <col min="12542" max="12542" width="17.7109375" style="1004" customWidth="1"/>
    <col min="12543" max="12543" width="13.85546875" style="1004" customWidth="1"/>
    <col min="12544" max="12544" width="13.140625" style="1004" customWidth="1"/>
    <col min="12545" max="12545" width="12.28515625" style="1004" customWidth="1"/>
    <col min="12546" max="12546" width="3" style="1004" customWidth="1"/>
    <col min="12547" max="12547" width="20.28515625" style="1004" customWidth="1"/>
    <col min="12548" max="12548" width="12.5703125" style="1004" customWidth="1"/>
    <col min="12549" max="12549" width="11.7109375" style="1004" customWidth="1"/>
    <col min="12550" max="12550" width="9.140625" style="1004"/>
    <col min="12551" max="12551" width="2.85546875" style="1004" customWidth="1"/>
    <col min="12552" max="12552" width="18.5703125" style="1004" customWidth="1"/>
    <col min="12553" max="12553" width="14.42578125" style="1004" customWidth="1"/>
    <col min="12554" max="12554" width="13.7109375" style="1004" customWidth="1"/>
    <col min="12555" max="12555" width="10.140625" style="1004" customWidth="1"/>
    <col min="12556" max="12556" width="4.42578125" style="1004" customWidth="1"/>
    <col min="12557" max="12557" width="24" style="1004" customWidth="1"/>
    <col min="12558" max="12558" width="13.140625" style="1004" customWidth="1"/>
    <col min="12559" max="12559" width="13" style="1004" customWidth="1"/>
    <col min="12560" max="12560" width="10.42578125" style="1004" customWidth="1"/>
    <col min="12561" max="12796" width="9.140625" style="1004"/>
    <col min="12797" max="12797" width="5" style="1004" customWidth="1"/>
    <col min="12798" max="12798" width="17.7109375" style="1004" customWidth="1"/>
    <col min="12799" max="12799" width="13.85546875" style="1004" customWidth="1"/>
    <col min="12800" max="12800" width="13.140625" style="1004" customWidth="1"/>
    <col min="12801" max="12801" width="12.28515625" style="1004" customWidth="1"/>
    <col min="12802" max="12802" width="3" style="1004" customWidth="1"/>
    <col min="12803" max="12803" width="20.28515625" style="1004" customWidth="1"/>
    <col min="12804" max="12804" width="12.5703125" style="1004" customWidth="1"/>
    <col min="12805" max="12805" width="11.7109375" style="1004" customWidth="1"/>
    <col min="12806" max="12806" width="9.140625" style="1004"/>
    <col min="12807" max="12807" width="2.85546875" style="1004" customWidth="1"/>
    <col min="12808" max="12808" width="18.5703125" style="1004" customWidth="1"/>
    <col min="12809" max="12809" width="14.42578125" style="1004" customWidth="1"/>
    <col min="12810" max="12810" width="13.7109375" style="1004" customWidth="1"/>
    <col min="12811" max="12811" width="10.140625" style="1004" customWidth="1"/>
    <col min="12812" max="12812" width="4.42578125" style="1004" customWidth="1"/>
    <col min="12813" max="12813" width="24" style="1004" customWidth="1"/>
    <col min="12814" max="12814" width="13.140625" style="1004" customWidth="1"/>
    <col min="12815" max="12815" width="13" style="1004" customWidth="1"/>
    <col min="12816" max="12816" width="10.42578125" style="1004" customWidth="1"/>
    <col min="12817" max="13052" width="9.140625" style="1004"/>
    <col min="13053" max="13053" width="5" style="1004" customWidth="1"/>
    <col min="13054" max="13054" width="17.7109375" style="1004" customWidth="1"/>
    <col min="13055" max="13055" width="13.85546875" style="1004" customWidth="1"/>
    <col min="13056" max="13056" width="13.140625" style="1004" customWidth="1"/>
    <col min="13057" max="13057" width="12.28515625" style="1004" customWidth="1"/>
    <col min="13058" max="13058" width="3" style="1004" customWidth="1"/>
    <col min="13059" max="13059" width="20.28515625" style="1004" customWidth="1"/>
    <col min="13060" max="13060" width="12.5703125" style="1004" customWidth="1"/>
    <col min="13061" max="13061" width="11.7109375" style="1004" customWidth="1"/>
    <col min="13062" max="13062" width="9.140625" style="1004"/>
    <col min="13063" max="13063" width="2.85546875" style="1004" customWidth="1"/>
    <col min="13064" max="13064" width="18.5703125" style="1004" customWidth="1"/>
    <col min="13065" max="13065" width="14.42578125" style="1004" customWidth="1"/>
    <col min="13066" max="13066" width="13.7109375" style="1004" customWidth="1"/>
    <col min="13067" max="13067" width="10.140625" style="1004" customWidth="1"/>
    <col min="13068" max="13068" width="4.42578125" style="1004" customWidth="1"/>
    <col min="13069" max="13069" width="24" style="1004" customWidth="1"/>
    <col min="13070" max="13070" width="13.140625" style="1004" customWidth="1"/>
    <col min="13071" max="13071" width="13" style="1004" customWidth="1"/>
    <col min="13072" max="13072" width="10.42578125" style="1004" customWidth="1"/>
    <col min="13073" max="13308" width="9.140625" style="1004"/>
    <col min="13309" max="13309" width="5" style="1004" customWidth="1"/>
    <col min="13310" max="13310" width="17.7109375" style="1004" customWidth="1"/>
    <col min="13311" max="13311" width="13.85546875" style="1004" customWidth="1"/>
    <col min="13312" max="13312" width="13.140625" style="1004" customWidth="1"/>
    <col min="13313" max="13313" width="12.28515625" style="1004" customWidth="1"/>
    <col min="13314" max="13314" width="3" style="1004" customWidth="1"/>
    <col min="13315" max="13315" width="20.28515625" style="1004" customWidth="1"/>
    <col min="13316" max="13316" width="12.5703125" style="1004" customWidth="1"/>
    <col min="13317" max="13317" width="11.7109375" style="1004" customWidth="1"/>
    <col min="13318" max="13318" width="9.140625" style="1004"/>
    <col min="13319" max="13319" width="2.85546875" style="1004" customWidth="1"/>
    <col min="13320" max="13320" width="18.5703125" style="1004" customWidth="1"/>
    <col min="13321" max="13321" width="14.42578125" style="1004" customWidth="1"/>
    <col min="13322" max="13322" width="13.7109375" style="1004" customWidth="1"/>
    <col min="13323" max="13323" width="10.140625" style="1004" customWidth="1"/>
    <col min="13324" max="13324" width="4.42578125" style="1004" customWidth="1"/>
    <col min="13325" max="13325" width="24" style="1004" customWidth="1"/>
    <col min="13326" max="13326" width="13.140625" style="1004" customWidth="1"/>
    <col min="13327" max="13327" width="13" style="1004" customWidth="1"/>
    <col min="13328" max="13328" width="10.42578125" style="1004" customWidth="1"/>
    <col min="13329" max="13564" width="9.140625" style="1004"/>
    <col min="13565" max="13565" width="5" style="1004" customWidth="1"/>
    <col min="13566" max="13566" width="17.7109375" style="1004" customWidth="1"/>
    <col min="13567" max="13567" width="13.85546875" style="1004" customWidth="1"/>
    <col min="13568" max="13568" width="13.140625" style="1004" customWidth="1"/>
    <col min="13569" max="13569" width="12.28515625" style="1004" customWidth="1"/>
    <col min="13570" max="13570" width="3" style="1004" customWidth="1"/>
    <col min="13571" max="13571" width="20.28515625" style="1004" customWidth="1"/>
    <col min="13572" max="13572" width="12.5703125" style="1004" customWidth="1"/>
    <col min="13573" max="13573" width="11.7109375" style="1004" customWidth="1"/>
    <col min="13574" max="13574" width="9.140625" style="1004"/>
    <col min="13575" max="13575" width="2.85546875" style="1004" customWidth="1"/>
    <col min="13576" max="13576" width="18.5703125" style="1004" customWidth="1"/>
    <col min="13577" max="13577" width="14.42578125" style="1004" customWidth="1"/>
    <col min="13578" max="13578" width="13.7109375" style="1004" customWidth="1"/>
    <col min="13579" max="13579" width="10.140625" style="1004" customWidth="1"/>
    <col min="13580" max="13580" width="4.42578125" style="1004" customWidth="1"/>
    <col min="13581" max="13581" width="24" style="1004" customWidth="1"/>
    <col min="13582" max="13582" width="13.140625" style="1004" customWidth="1"/>
    <col min="13583" max="13583" width="13" style="1004" customWidth="1"/>
    <col min="13584" max="13584" width="10.42578125" style="1004" customWidth="1"/>
    <col min="13585" max="13820" width="9.140625" style="1004"/>
    <col min="13821" max="13821" width="5" style="1004" customWidth="1"/>
    <col min="13822" max="13822" width="17.7109375" style="1004" customWidth="1"/>
    <col min="13823" max="13823" width="13.85546875" style="1004" customWidth="1"/>
    <col min="13824" max="13824" width="13.140625" style="1004" customWidth="1"/>
    <col min="13825" max="13825" width="12.28515625" style="1004" customWidth="1"/>
    <col min="13826" max="13826" width="3" style="1004" customWidth="1"/>
    <col min="13827" max="13827" width="20.28515625" style="1004" customWidth="1"/>
    <col min="13828" max="13828" width="12.5703125" style="1004" customWidth="1"/>
    <col min="13829" max="13829" width="11.7109375" style="1004" customWidth="1"/>
    <col min="13830" max="13830" width="9.140625" style="1004"/>
    <col min="13831" max="13831" width="2.85546875" style="1004" customWidth="1"/>
    <col min="13832" max="13832" width="18.5703125" style="1004" customWidth="1"/>
    <col min="13833" max="13833" width="14.42578125" style="1004" customWidth="1"/>
    <col min="13834" max="13834" width="13.7109375" style="1004" customWidth="1"/>
    <col min="13835" max="13835" width="10.140625" style="1004" customWidth="1"/>
    <col min="13836" max="13836" width="4.42578125" style="1004" customWidth="1"/>
    <col min="13837" max="13837" width="24" style="1004" customWidth="1"/>
    <col min="13838" max="13838" width="13.140625" style="1004" customWidth="1"/>
    <col min="13839" max="13839" width="13" style="1004" customWidth="1"/>
    <col min="13840" max="13840" width="10.42578125" style="1004" customWidth="1"/>
    <col min="13841" max="14076" width="9.140625" style="1004"/>
    <col min="14077" max="14077" width="5" style="1004" customWidth="1"/>
    <col min="14078" max="14078" width="17.7109375" style="1004" customWidth="1"/>
    <col min="14079" max="14079" width="13.85546875" style="1004" customWidth="1"/>
    <col min="14080" max="14080" width="13.140625" style="1004" customWidth="1"/>
    <col min="14081" max="14081" width="12.28515625" style="1004" customWidth="1"/>
    <col min="14082" max="14082" width="3" style="1004" customWidth="1"/>
    <col min="14083" max="14083" width="20.28515625" style="1004" customWidth="1"/>
    <col min="14084" max="14084" width="12.5703125" style="1004" customWidth="1"/>
    <col min="14085" max="14085" width="11.7109375" style="1004" customWidth="1"/>
    <col min="14086" max="14086" width="9.140625" style="1004"/>
    <col min="14087" max="14087" width="2.85546875" style="1004" customWidth="1"/>
    <col min="14088" max="14088" width="18.5703125" style="1004" customWidth="1"/>
    <col min="14089" max="14089" width="14.42578125" style="1004" customWidth="1"/>
    <col min="14090" max="14090" width="13.7109375" style="1004" customWidth="1"/>
    <col min="14091" max="14091" width="10.140625" style="1004" customWidth="1"/>
    <col min="14092" max="14092" width="4.42578125" style="1004" customWidth="1"/>
    <col min="14093" max="14093" width="24" style="1004" customWidth="1"/>
    <col min="14094" max="14094" width="13.140625" style="1004" customWidth="1"/>
    <col min="14095" max="14095" width="13" style="1004" customWidth="1"/>
    <col min="14096" max="14096" width="10.42578125" style="1004" customWidth="1"/>
    <col min="14097" max="14332" width="9.140625" style="1004"/>
    <col min="14333" max="14333" width="5" style="1004" customWidth="1"/>
    <col min="14334" max="14334" width="17.7109375" style="1004" customWidth="1"/>
    <col min="14335" max="14335" width="13.85546875" style="1004" customWidth="1"/>
    <col min="14336" max="14336" width="13.140625" style="1004" customWidth="1"/>
    <col min="14337" max="14337" width="12.28515625" style="1004" customWidth="1"/>
    <col min="14338" max="14338" width="3" style="1004" customWidth="1"/>
    <col min="14339" max="14339" width="20.28515625" style="1004" customWidth="1"/>
    <col min="14340" max="14340" width="12.5703125" style="1004" customWidth="1"/>
    <col min="14341" max="14341" width="11.7109375" style="1004" customWidth="1"/>
    <col min="14342" max="14342" width="9.140625" style="1004"/>
    <col min="14343" max="14343" width="2.85546875" style="1004" customWidth="1"/>
    <col min="14344" max="14344" width="18.5703125" style="1004" customWidth="1"/>
    <col min="14345" max="14345" width="14.42578125" style="1004" customWidth="1"/>
    <col min="14346" max="14346" width="13.7109375" style="1004" customWidth="1"/>
    <col min="14347" max="14347" width="10.140625" style="1004" customWidth="1"/>
    <col min="14348" max="14348" width="4.42578125" style="1004" customWidth="1"/>
    <col min="14349" max="14349" width="24" style="1004" customWidth="1"/>
    <col min="14350" max="14350" width="13.140625" style="1004" customWidth="1"/>
    <col min="14351" max="14351" width="13" style="1004" customWidth="1"/>
    <col min="14352" max="14352" width="10.42578125" style="1004" customWidth="1"/>
    <col min="14353" max="14588" width="9.140625" style="1004"/>
    <col min="14589" max="14589" width="5" style="1004" customWidth="1"/>
    <col min="14590" max="14590" width="17.7109375" style="1004" customWidth="1"/>
    <col min="14591" max="14591" width="13.85546875" style="1004" customWidth="1"/>
    <col min="14592" max="14592" width="13.140625" style="1004" customWidth="1"/>
    <col min="14593" max="14593" width="12.28515625" style="1004" customWidth="1"/>
    <col min="14594" max="14594" width="3" style="1004" customWidth="1"/>
    <col min="14595" max="14595" width="20.28515625" style="1004" customWidth="1"/>
    <col min="14596" max="14596" width="12.5703125" style="1004" customWidth="1"/>
    <col min="14597" max="14597" width="11.7109375" style="1004" customWidth="1"/>
    <col min="14598" max="14598" width="9.140625" style="1004"/>
    <col min="14599" max="14599" width="2.85546875" style="1004" customWidth="1"/>
    <col min="14600" max="14600" width="18.5703125" style="1004" customWidth="1"/>
    <col min="14601" max="14601" width="14.42578125" style="1004" customWidth="1"/>
    <col min="14602" max="14602" width="13.7109375" style="1004" customWidth="1"/>
    <col min="14603" max="14603" width="10.140625" style="1004" customWidth="1"/>
    <col min="14604" max="14604" width="4.42578125" style="1004" customWidth="1"/>
    <col min="14605" max="14605" width="24" style="1004" customWidth="1"/>
    <col min="14606" max="14606" width="13.140625" style="1004" customWidth="1"/>
    <col min="14607" max="14607" width="13" style="1004" customWidth="1"/>
    <col min="14608" max="14608" width="10.42578125" style="1004" customWidth="1"/>
    <col min="14609" max="14844" width="9.140625" style="1004"/>
    <col min="14845" max="14845" width="5" style="1004" customWidth="1"/>
    <col min="14846" max="14846" width="17.7109375" style="1004" customWidth="1"/>
    <col min="14847" max="14847" width="13.85546875" style="1004" customWidth="1"/>
    <col min="14848" max="14848" width="13.140625" style="1004" customWidth="1"/>
    <col min="14849" max="14849" width="12.28515625" style="1004" customWidth="1"/>
    <col min="14850" max="14850" width="3" style="1004" customWidth="1"/>
    <col min="14851" max="14851" width="20.28515625" style="1004" customWidth="1"/>
    <col min="14852" max="14852" width="12.5703125" style="1004" customWidth="1"/>
    <col min="14853" max="14853" width="11.7109375" style="1004" customWidth="1"/>
    <col min="14854" max="14854" width="9.140625" style="1004"/>
    <col min="14855" max="14855" width="2.85546875" style="1004" customWidth="1"/>
    <col min="14856" max="14856" width="18.5703125" style="1004" customWidth="1"/>
    <col min="14857" max="14857" width="14.42578125" style="1004" customWidth="1"/>
    <col min="14858" max="14858" width="13.7109375" style="1004" customWidth="1"/>
    <col min="14859" max="14859" width="10.140625" style="1004" customWidth="1"/>
    <col min="14860" max="14860" width="4.42578125" style="1004" customWidth="1"/>
    <col min="14861" max="14861" width="24" style="1004" customWidth="1"/>
    <col min="14862" max="14862" width="13.140625" style="1004" customWidth="1"/>
    <col min="14863" max="14863" width="13" style="1004" customWidth="1"/>
    <col min="14864" max="14864" width="10.42578125" style="1004" customWidth="1"/>
    <col min="14865" max="15100" width="9.140625" style="1004"/>
    <col min="15101" max="15101" width="5" style="1004" customWidth="1"/>
    <col min="15102" max="15102" width="17.7109375" style="1004" customWidth="1"/>
    <col min="15103" max="15103" width="13.85546875" style="1004" customWidth="1"/>
    <col min="15104" max="15104" width="13.140625" style="1004" customWidth="1"/>
    <col min="15105" max="15105" width="12.28515625" style="1004" customWidth="1"/>
    <col min="15106" max="15106" width="3" style="1004" customWidth="1"/>
    <col min="15107" max="15107" width="20.28515625" style="1004" customWidth="1"/>
    <col min="15108" max="15108" width="12.5703125" style="1004" customWidth="1"/>
    <col min="15109" max="15109" width="11.7109375" style="1004" customWidth="1"/>
    <col min="15110" max="15110" width="9.140625" style="1004"/>
    <col min="15111" max="15111" width="2.85546875" style="1004" customWidth="1"/>
    <col min="15112" max="15112" width="18.5703125" style="1004" customWidth="1"/>
    <col min="15113" max="15113" width="14.42578125" style="1004" customWidth="1"/>
    <col min="15114" max="15114" width="13.7109375" style="1004" customWidth="1"/>
    <col min="15115" max="15115" width="10.140625" style="1004" customWidth="1"/>
    <col min="15116" max="15116" width="4.42578125" style="1004" customWidth="1"/>
    <col min="15117" max="15117" width="24" style="1004" customWidth="1"/>
    <col min="15118" max="15118" width="13.140625" style="1004" customWidth="1"/>
    <col min="15119" max="15119" width="13" style="1004" customWidth="1"/>
    <col min="15120" max="15120" width="10.42578125" style="1004" customWidth="1"/>
    <col min="15121" max="15356" width="9.140625" style="1004"/>
    <col min="15357" max="15357" width="5" style="1004" customWidth="1"/>
    <col min="15358" max="15358" width="17.7109375" style="1004" customWidth="1"/>
    <col min="15359" max="15359" width="13.85546875" style="1004" customWidth="1"/>
    <col min="15360" max="15360" width="13.140625" style="1004" customWidth="1"/>
    <col min="15361" max="15361" width="12.28515625" style="1004" customWidth="1"/>
    <col min="15362" max="15362" width="3" style="1004" customWidth="1"/>
    <col min="15363" max="15363" width="20.28515625" style="1004" customWidth="1"/>
    <col min="15364" max="15364" width="12.5703125" style="1004" customWidth="1"/>
    <col min="15365" max="15365" width="11.7109375" style="1004" customWidth="1"/>
    <col min="15366" max="15366" width="9.140625" style="1004"/>
    <col min="15367" max="15367" width="2.85546875" style="1004" customWidth="1"/>
    <col min="15368" max="15368" width="18.5703125" style="1004" customWidth="1"/>
    <col min="15369" max="15369" width="14.42578125" style="1004" customWidth="1"/>
    <col min="15370" max="15370" width="13.7109375" style="1004" customWidth="1"/>
    <col min="15371" max="15371" width="10.140625" style="1004" customWidth="1"/>
    <col min="15372" max="15372" width="4.42578125" style="1004" customWidth="1"/>
    <col min="15373" max="15373" width="24" style="1004" customWidth="1"/>
    <col min="15374" max="15374" width="13.140625" style="1004" customWidth="1"/>
    <col min="15375" max="15375" width="13" style="1004" customWidth="1"/>
    <col min="15376" max="15376" width="10.42578125" style="1004" customWidth="1"/>
    <col min="15377" max="15612" width="9.140625" style="1004"/>
    <col min="15613" max="15613" width="5" style="1004" customWidth="1"/>
    <col min="15614" max="15614" width="17.7109375" style="1004" customWidth="1"/>
    <col min="15615" max="15615" width="13.85546875" style="1004" customWidth="1"/>
    <col min="15616" max="15616" width="13.140625" style="1004" customWidth="1"/>
    <col min="15617" max="15617" width="12.28515625" style="1004" customWidth="1"/>
    <col min="15618" max="15618" width="3" style="1004" customWidth="1"/>
    <col min="15619" max="15619" width="20.28515625" style="1004" customWidth="1"/>
    <col min="15620" max="15620" width="12.5703125" style="1004" customWidth="1"/>
    <col min="15621" max="15621" width="11.7109375" style="1004" customWidth="1"/>
    <col min="15622" max="15622" width="9.140625" style="1004"/>
    <col min="15623" max="15623" width="2.85546875" style="1004" customWidth="1"/>
    <col min="15624" max="15624" width="18.5703125" style="1004" customWidth="1"/>
    <col min="15625" max="15625" width="14.42578125" style="1004" customWidth="1"/>
    <col min="15626" max="15626" width="13.7109375" style="1004" customWidth="1"/>
    <col min="15627" max="15627" width="10.140625" style="1004" customWidth="1"/>
    <col min="15628" max="15628" width="4.42578125" style="1004" customWidth="1"/>
    <col min="15629" max="15629" width="24" style="1004" customWidth="1"/>
    <col min="15630" max="15630" width="13.140625" style="1004" customWidth="1"/>
    <col min="15631" max="15631" width="13" style="1004" customWidth="1"/>
    <col min="15632" max="15632" width="10.42578125" style="1004" customWidth="1"/>
    <col min="15633" max="15868" width="9.140625" style="1004"/>
    <col min="15869" max="15869" width="5" style="1004" customWidth="1"/>
    <col min="15870" max="15870" width="17.7109375" style="1004" customWidth="1"/>
    <col min="15871" max="15871" width="13.85546875" style="1004" customWidth="1"/>
    <col min="15872" max="15872" width="13.140625" style="1004" customWidth="1"/>
    <col min="15873" max="15873" width="12.28515625" style="1004" customWidth="1"/>
    <col min="15874" max="15874" width="3" style="1004" customWidth="1"/>
    <col min="15875" max="15875" width="20.28515625" style="1004" customWidth="1"/>
    <col min="15876" max="15876" width="12.5703125" style="1004" customWidth="1"/>
    <col min="15877" max="15877" width="11.7109375" style="1004" customWidth="1"/>
    <col min="15878" max="15878" width="9.140625" style="1004"/>
    <col min="15879" max="15879" width="2.85546875" style="1004" customWidth="1"/>
    <col min="15880" max="15880" width="18.5703125" style="1004" customWidth="1"/>
    <col min="15881" max="15881" width="14.42578125" style="1004" customWidth="1"/>
    <col min="15882" max="15882" width="13.7109375" style="1004" customWidth="1"/>
    <col min="15883" max="15883" width="10.140625" style="1004" customWidth="1"/>
    <col min="15884" max="15884" width="4.42578125" style="1004" customWidth="1"/>
    <col min="15885" max="15885" width="24" style="1004" customWidth="1"/>
    <col min="15886" max="15886" width="13.140625" style="1004" customWidth="1"/>
    <col min="15887" max="15887" width="13" style="1004" customWidth="1"/>
    <col min="15888" max="15888" width="10.42578125" style="1004" customWidth="1"/>
    <col min="15889" max="16124" width="9.140625" style="1004"/>
    <col min="16125" max="16125" width="5" style="1004" customWidth="1"/>
    <col min="16126" max="16126" width="17.7109375" style="1004" customWidth="1"/>
    <col min="16127" max="16127" width="13.85546875" style="1004" customWidth="1"/>
    <col min="16128" max="16128" width="13.140625" style="1004" customWidth="1"/>
    <col min="16129" max="16129" width="12.28515625" style="1004" customWidth="1"/>
    <col min="16130" max="16130" width="3" style="1004" customWidth="1"/>
    <col min="16131" max="16131" width="20.28515625" style="1004" customWidth="1"/>
    <col min="16132" max="16132" width="12.5703125" style="1004" customWidth="1"/>
    <col min="16133" max="16133" width="11.7109375" style="1004" customWidth="1"/>
    <col min="16134" max="16134" width="9.140625" style="1004"/>
    <col min="16135" max="16135" width="2.85546875" style="1004" customWidth="1"/>
    <col min="16136" max="16136" width="18.5703125" style="1004" customWidth="1"/>
    <col min="16137" max="16137" width="14.42578125" style="1004" customWidth="1"/>
    <col min="16138" max="16138" width="13.7109375" style="1004" customWidth="1"/>
    <col min="16139" max="16139" width="10.140625" style="1004" customWidth="1"/>
    <col min="16140" max="16140" width="4.42578125" style="1004" customWidth="1"/>
    <col min="16141" max="16141" width="24" style="1004" customWidth="1"/>
    <col min="16142" max="16142" width="13.140625" style="1004" customWidth="1"/>
    <col min="16143" max="16143" width="13" style="1004" customWidth="1"/>
    <col min="16144" max="16144" width="10.42578125" style="1004" customWidth="1"/>
    <col min="16145" max="16384" width="9.140625" style="1004"/>
  </cols>
  <sheetData>
    <row r="1" spans="1:24" ht="18.75">
      <c r="A1" s="548" t="s">
        <v>256</v>
      </c>
    </row>
    <row r="2" spans="1:24" ht="28.5" customHeight="1">
      <c r="A2" s="1545" t="s">
        <v>427</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426</v>
      </c>
      <c r="B3" s="1546"/>
      <c r="C3" s="1546"/>
      <c r="D3" s="1546"/>
      <c r="E3" s="1546"/>
      <c r="F3" s="1546"/>
      <c r="P3" s="550"/>
    </row>
    <row r="4" spans="1:24" ht="4.5" customHeight="1">
      <c r="A4" s="551"/>
      <c r="B4" s="551"/>
      <c r="C4" s="549"/>
      <c r="D4" s="549"/>
    </row>
    <row r="5" spans="1:24" ht="15.75" thickBot="1">
      <c r="A5" s="552" t="s">
        <v>133</v>
      </c>
      <c r="B5" s="1547" t="s">
        <v>134</v>
      </c>
      <c r="C5" s="1547"/>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4"/>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4"/>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4"/>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4"/>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4"/>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4"/>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4"/>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4"/>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4"/>
      <c r="K27" s="872" t="s">
        <v>269</v>
      </c>
      <c r="L27" s="569">
        <v>1016881.716</v>
      </c>
      <c r="M27" s="569">
        <v>270617.55</v>
      </c>
      <c r="N27" s="677">
        <v>3.7576340337128915</v>
      </c>
      <c r="P27" s="565" t="s">
        <v>159</v>
      </c>
      <c r="Q27" s="566">
        <v>3158.2240000000002</v>
      </c>
      <c r="R27" s="566">
        <v>1139.3520000000001</v>
      </c>
      <c r="S27" s="598">
        <v>2.7719475631762616</v>
      </c>
    </row>
    <row r="28" spans="1:19" ht="15.75">
      <c r="H28" s="1004"/>
      <c r="K28"/>
      <c r="L28"/>
      <c r="M28"/>
      <c r="N28"/>
      <c r="P28" s="565" t="s">
        <v>161</v>
      </c>
      <c r="Q28" s="566">
        <v>2728.4009999999998</v>
      </c>
      <c r="R28" s="566">
        <v>854.34500000000003</v>
      </c>
      <c r="S28" s="598">
        <v>3.1935588082097977</v>
      </c>
    </row>
    <row r="29" spans="1:19" ht="15.75">
      <c r="H29" s="1004"/>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47"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06" t="s">
        <v>163</v>
      </c>
      <c r="B40" s="1107">
        <v>2455442</v>
      </c>
      <c r="C40" s="1108">
        <v>839888</v>
      </c>
      <c r="D40"/>
      <c r="E40"/>
      <c r="F40"/>
      <c r="G40"/>
      <c r="H40"/>
      <c r="I40"/>
      <c r="J40"/>
      <c r="K40"/>
      <c r="L40"/>
      <c r="M40"/>
      <c r="N40"/>
      <c r="P40"/>
      <c r="Q40"/>
      <c r="R40"/>
      <c r="S40"/>
    </row>
    <row r="41" spans="1:19">
      <c r="A41" s="1109" t="s">
        <v>296</v>
      </c>
      <c r="B41" s="1110">
        <v>831196</v>
      </c>
      <c r="C41" s="1111">
        <v>253768</v>
      </c>
      <c r="D41"/>
      <c r="E41"/>
      <c r="F41"/>
      <c r="G41"/>
      <c r="H41"/>
      <c r="I41"/>
      <c r="J41"/>
      <c r="K41"/>
      <c r="L41"/>
      <c r="M41"/>
      <c r="N41"/>
      <c r="P41"/>
      <c r="Q41"/>
      <c r="R41"/>
      <c r="S41"/>
    </row>
    <row r="42" spans="1:19" ht="14.25" customHeight="1">
      <c r="A42" s="1109" t="s">
        <v>152</v>
      </c>
      <c r="B42" s="1110">
        <v>472654</v>
      </c>
      <c r="C42" s="1111">
        <v>191185</v>
      </c>
      <c r="D42"/>
      <c r="E42"/>
      <c r="F42"/>
      <c r="G42"/>
      <c r="H42"/>
      <c r="I42"/>
      <c r="J42"/>
      <c r="K42"/>
      <c r="L42"/>
      <c r="M42"/>
      <c r="N42"/>
      <c r="P42"/>
      <c r="Q42"/>
      <c r="R42"/>
      <c r="S42"/>
    </row>
    <row r="43" spans="1:19">
      <c r="A43" s="1109" t="s">
        <v>162</v>
      </c>
      <c r="B43" s="1110">
        <v>596995</v>
      </c>
      <c r="C43" s="1111">
        <v>219262</v>
      </c>
      <c r="D43"/>
      <c r="E43"/>
      <c r="F43"/>
      <c r="G43"/>
      <c r="H43"/>
      <c r="I43"/>
      <c r="J43"/>
      <c r="K43"/>
      <c r="L43"/>
      <c r="M43"/>
      <c r="N43"/>
      <c r="P43"/>
      <c r="Q43"/>
      <c r="R43"/>
      <c r="S43"/>
    </row>
    <row r="44" spans="1:19">
      <c r="A44" s="1109" t="s">
        <v>154</v>
      </c>
      <c r="B44" s="1110">
        <v>1193624</v>
      </c>
      <c r="C44" s="1111">
        <v>418031</v>
      </c>
      <c r="D44"/>
      <c r="E44"/>
      <c r="F44"/>
      <c r="G44"/>
      <c r="H44"/>
      <c r="I44"/>
      <c r="J44"/>
      <c r="K44"/>
      <c r="L44"/>
      <c r="M44"/>
      <c r="N44"/>
      <c r="P44"/>
      <c r="Q44"/>
      <c r="R44"/>
      <c r="S44"/>
    </row>
    <row r="45" spans="1:19">
      <c r="A45" s="1109" t="s">
        <v>437</v>
      </c>
      <c r="B45" s="1110">
        <v>42167</v>
      </c>
      <c r="C45" s="1111">
        <v>10774</v>
      </c>
      <c r="D45"/>
      <c r="E45"/>
      <c r="F45"/>
      <c r="G45"/>
      <c r="H45"/>
      <c r="I45"/>
      <c r="J45"/>
      <c r="K45"/>
      <c r="L45"/>
      <c r="M45"/>
      <c r="N45"/>
      <c r="P45"/>
      <c r="Q45"/>
      <c r="R45"/>
      <c r="S45"/>
    </row>
    <row r="46" spans="1:19">
      <c r="A46" s="1109" t="s">
        <v>160</v>
      </c>
      <c r="B46" s="1110">
        <v>2177495</v>
      </c>
      <c r="C46" s="1111">
        <v>560007</v>
      </c>
      <c r="D46"/>
      <c r="E46"/>
      <c r="F46"/>
      <c r="G46"/>
      <c r="H46"/>
      <c r="I46"/>
      <c r="J46"/>
      <c r="P46"/>
      <c r="Q46"/>
      <c r="R46"/>
      <c r="S46"/>
    </row>
    <row r="47" spans="1:19">
      <c r="A47" s="1109" t="s">
        <v>165</v>
      </c>
      <c r="B47" s="1110">
        <v>398322</v>
      </c>
      <c r="C47" s="1111">
        <v>129045</v>
      </c>
      <c r="D47"/>
      <c r="E47"/>
      <c r="F47"/>
      <c r="G47"/>
      <c r="H47"/>
      <c r="I47"/>
      <c r="J47"/>
      <c r="K47"/>
      <c r="P47"/>
      <c r="Q47"/>
      <c r="R47"/>
      <c r="S47"/>
    </row>
    <row r="48" spans="1:19" ht="14.25" customHeight="1">
      <c r="A48" s="1109" t="s">
        <v>441</v>
      </c>
      <c r="B48" s="1110">
        <v>101067</v>
      </c>
      <c r="C48" s="1111">
        <v>20613</v>
      </c>
      <c r="D48"/>
      <c r="E48"/>
      <c r="F48"/>
      <c r="G48"/>
      <c r="H48"/>
      <c r="I48"/>
      <c r="J48"/>
      <c r="K48"/>
      <c r="P48"/>
      <c r="Q48"/>
      <c r="R48"/>
      <c r="S48"/>
    </row>
    <row r="49" spans="1:19">
      <c r="A49" s="1109" t="s">
        <v>147</v>
      </c>
      <c r="B49" s="1110">
        <v>8296109</v>
      </c>
      <c r="C49" s="1111">
        <v>2103192</v>
      </c>
      <c r="D49"/>
      <c r="E49"/>
      <c r="F49"/>
      <c r="G49"/>
      <c r="H49"/>
      <c r="I49"/>
      <c r="J49"/>
      <c r="K49"/>
      <c r="P49"/>
      <c r="Q49"/>
      <c r="R49"/>
      <c r="S49"/>
    </row>
    <row r="50" spans="1:19">
      <c r="A50" s="1109" t="s">
        <v>442</v>
      </c>
      <c r="B50" s="1110">
        <v>422</v>
      </c>
      <c r="C50" s="1111">
        <v>230</v>
      </c>
      <c r="D50"/>
      <c r="E50"/>
      <c r="F50"/>
      <c r="G50"/>
      <c r="H50"/>
      <c r="I50"/>
      <c r="J50"/>
      <c r="K50"/>
      <c r="P50"/>
      <c r="Q50"/>
      <c r="R50"/>
      <c r="S50"/>
    </row>
    <row r="51" spans="1:19">
      <c r="A51" s="1109" t="s">
        <v>443</v>
      </c>
      <c r="B51" s="1110">
        <v>61216</v>
      </c>
      <c r="C51" s="1111">
        <v>76820</v>
      </c>
      <c r="D51"/>
      <c r="E51"/>
      <c r="F51"/>
      <c r="G51"/>
      <c r="H51"/>
      <c r="I51"/>
      <c r="J51"/>
      <c r="K51"/>
      <c r="P51"/>
      <c r="Q51"/>
      <c r="R51"/>
      <c r="S51"/>
    </row>
    <row r="52" spans="1:19">
      <c r="A52" s="1109" t="s">
        <v>156</v>
      </c>
      <c r="B52" s="1110">
        <v>4604277</v>
      </c>
      <c r="C52" s="1111">
        <v>1267409</v>
      </c>
      <c r="D52"/>
      <c r="E52"/>
      <c r="F52"/>
      <c r="G52"/>
      <c r="H52"/>
      <c r="I52"/>
      <c r="J52"/>
      <c r="K52"/>
      <c r="P52"/>
      <c r="Q52"/>
      <c r="R52"/>
      <c r="S52"/>
    </row>
    <row r="53" spans="1:19">
      <c r="A53" s="1109" t="s">
        <v>148</v>
      </c>
      <c r="B53" s="1110">
        <v>9183086</v>
      </c>
      <c r="C53" s="1111">
        <v>2421747</v>
      </c>
      <c r="D53"/>
      <c r="E53"/>
      <c r="F53"/>
      <c r="G53"/>
      <c r="H53"/>
      <c r="I53"/>
      <c r="J53"/>
      <c r="K53"/>
      <c r="P53"/>
      <c r="Q53"/>
      <c r="R53"/>
      <c r="S53"/>
    </row>
    <row r="54" spans="1:19">
      <c r="A54" s="1109" t="s">
        <v>387</v>
      </c>
      <c r="B54" s="1110">
        <v>9159281</v>
      </c>
      <c r="C54" s="1111">
        <v>3046710</v>
      </c>
      <c r="D54"/>
      <c r="E54"/>
      <c r="F54"/>
      <c r="G54"/>
      <c r="H54"/>
      <c r="I54"/>
      <c r="J54"/>
      <c r="K54"/>
      <c r="P54"/>
      <c r="Q54"/>
      <c r="R54"/>
      <c r="S54"/>
    </row>
    <row r="55" spans="1:19">
      <c r="A55" s="1109" t="s">
        <v>157</v>
      </c>
      <c r="B55" s="1110">
        <v>367062</v>
      </c>
      <c r="C55" s="1111">
        <v>215394</v>
      </c>
      <c r="D55"/>
      <c r="E55"/>
      <c r="F55"/>
      <c r="G55"/>
      <c r="H55"/>
      <c r="I55"/>
      <c r="J55"/>
      <c r="K55"/>
      <c r="P55"/>
      <c r="Q55"/>
      <c r="R55"/>
      <c r="S55"/>
    </row>
    <row r="56" spans="1:19">
      <c r="A56" s="1109" t="s">
        <v>166</v>
      </c>
      <c r="B56" s="1110">
        <v>129338</v>
      </c>
      <c r="C56" s="1111">
        <v>26352</v>
      </c>
      <c r="D56"/>
      <c r="E56"/>
      <c r="F56"/>
      <c r="G56"/>
      <c r="H56"/>
      <c r="I56"/>
      <c r="J56"/>
      <c r="K56"/>
      <c r="P56"/>
      <c r="Q56"/>
      <c r="R56"/>
      <c r="S56"/>
    </row>
    <row r="57" spans="1:19">
      <c r="A57" s="1109" t="s">
        <v>153</v>
      </c>
      <c r="B57" s="1110">
        <v>6211480</v>
      </c>
      <c r="C57" s="1111">
        <v>1044420</v>
      </c>
      <c r="D57"/>
      <c r="E57"/>
      <c r="F57"/>
      <c r="G57"/>
      <c r="H57"/>
      <c r="I57"/>
      <c r="J57"/>
      <c r="K57"/>
      <c r="P57"/>
      <c r="Q57"/>
      <c r="R57"/>
      <c r="S57"/>
    </row>
    <row r="58" spans="1:19">
      <c r="A58" s="1109" t="s">
        <v>286</v>
      </c>
      <c r="B58" s="1110">
        <v>1329910</v>
      </c>
      <c r="C58" s="1111">
        <v>375809</v>
      </c>
      <c r="D58"/>
      <c r="E58"/>
      <c r="F58"/>
      <c r="G58"/>
      <c r="H58"/>
      <c r="I58"/>
      <c r="J58"/>
      <c r="K58"/>
      <c r="P58"/>
      <c r="Q58"/>
      <c r="R58"/>
      <c r="S58"/>
    </row>
    <row r="59" spans="1:19">
      <c r="A59" s="1109" t="s">
        <v>447</v>
      </c>
      <c r="B59" s="1110">
        <v>36003</v>
      </c>
      <c r="C59" s="1111">
        <v>6532</v>
      </c>
      <c r="D59"/>
      <c r="E59"/>
      <c r="F59"/>
      <c r="G59"/>
      <c r="H59"/>
      <c r="I59"/>
      <c r="J59"/>
      <c r="K59"/>
      <c r="P59"/>
      <c r="Q59"/>
      <c r="R59"/>
      <c r="S59"/>
    </row>
    <row r="60" spans="1:19">
      <c r="A60" s="1109" t="s">
        <v>420</v>
      </c>
      <c r="B60" s="1110">
        <v>51860</v>
      </c>
      <c r="C60" s="1111">
        <v>20500</v>
      </c>
      <c r="D60"/>
      <c r="E60"/>
      <c r="F60"/>
      <c r="G60"/>
      <c r="H60"/>
      <c r="I60"/>
      <c r="J60"/>
      <c r="K60"/>
      <c r="P60"/>
      <c r="Q60"/>
      <c r="R60"/>
      <c r="S60"/>
    </row>
    <row r="61" spans="1:19">
      <c r="A61" s="1109" t="s">
        <v>438</v>
      </c>
      <c r="B61" s="1110">
        <v>192879</v>
      </c>
      <c r="C61" s="1111">
        <v>69602</v>
      </c>
      <c r="D61"/>
      <c r="E61"/>
      <c r="F61"/>
      <c r="G61"/>
      <c r="H61"/>
      <c r="I61"/>
      <c r="J61"/>
      <c r="K61"/>
      <c r="P61"/>
      <c r="Q61"/>
      <c r="R61"/>
      <c r="S61"/>
    </row>
    <row r="62" spans="1:19">
      <c r="A62" s="1109" t="s">
        <v>448</v>
      </c>
      <c r="B62" s="1110">
        <v>36157</v>
      </c>
      <c r="C62" s="1111">
        <v>50050</v>
      </c>
      <c r="D62"/>
      <c r="E62"/>
      <c r="F62"/>
      <c r="G62"/>
      <c r="H62"/>
      <c r="I62"/>
      <c r="J62"/>
      <c r="K62"/>
      <c r="P62"/>
      <c r="Q62"/>
      <c r="R62"/>
      <c r="S62"/>
    </row>
    <row r="63" spans="1:19">
      <c r="A63" s="1109" t="s">
        <v>164</v>
      </c>
      <c r="B63" s="1110">
        <v>970410</v>
      </c>
      <c r="C63" s="1111">
        <v>358730</v>
      </c>
      <c r="D63"/>
      <c r="E63"/>
      <c r="F63"/>
      <c r="G63"/>
      <c r="H63"/>
      <c r="I63"/>
      <c r="J63"/>
      <c r="K63"/>
      <c r="P63"/>
      <c r="Q63"/>
      <c r="R63"/>
      <c r="S63"/>
    </row>
    <row r="64" spans="1:19">
      <c r="A64" s="1109" t="s">
        <v>449</v>
      </c>
      <c r="B64" s="1110">
        <v>76751</v>
      </c>
      <c r="C64" s="1111">
        <v>19602</v>
      </c>
      <c r="D64"/>
      <c r="E64"/>
      <c r="F64"/>
      <c r="G64"/>
      <c r="H64"/>
      <c r="I64"/>
      <c r="J64"/>
      <c r="K64"/>
      <c r="P64"/>
      <c r="Q64"/>
      <c r="R64"/>
      <c r="S64"/>
    </row>
    <row r="65" spans="1:19">
      <c r="A65" s="1109" t="s">
        <v>168</v>
      </c>
      <c r="B65" s="1110">
        <v>311087</v>
      </c>
      <c r="C65" s="1111">
        <v>67791</v>
      </c>
      <c r="D65"/>
      <c r="E65"/>
      <c r="F65"/>
      <c r="G65"/>
      <c r="H65"/>
      <c r="I65"/>
      <c r="J65"/>
      <c r="K65"/>
      <c r="P65"/>
      <c r="Q65"/>
      <c r="R65"/>
      <c r="S65"/>
    </row>
    <row r="66" spans="1:19">
      <c r="A66" s="1109" t="s">
        <v>421</v>
      </c>
      <c r="B66" s="1110">
        <v>502286</v>
      </c>
      <c r="C66" s="1111">
        <v>182927</v>
      </c>
      <c r="D66"/>
      <c r="E66"/>
      <c r="F66"/>
      <c r="G66"/>
      <c r="H66"/>
      <c r="I66"/>
      <c r="J66"/>
      <c r="K66"/>
      <c r="P66"/>
      <c r="Q66"/>
      <c r="R66"/>
      <c r="S66"/>
    </row>
    <row r="67" spans="1:19">
      <c r="A67" s="1109" t="s">
        <v>439</v>
      </c>
      <c r="B67" s="1110">
        <v>192508</v>
      </c>
      <c r="C67" s="1111">
        <v>48604</v>
      </c>
      <c r="D67"/>
      <c r="E67"/>
      <c r="F67"/>
      <c r="G67"/>
      <c r="H67"/>
      <c r="I67"/>
      <c r="J67"/>
      <c r="K67"/>
      <c r="P67"/>
      <c r="Q67"/>
      <c r="R67"/>
      <c r="S67"/>
    </row>
    <row r="68" spans="1:19">
      <c r="A68" s="1109" t="s">
        <v>149</v>
      </c>
      <c r="B68" s="1110">
        <v>18917009</v>
      </c>
      <c r="C68" s="1111">
        <v>5392903</v>
      </c>
      <c r="D68"/>
      <c r="E68"/>
      <c r="F68"/>
      <c r="G68"/>
      <c r="H68"/>
      <c r="I68"/>
      <c r="J68"/>
      <c r="K68"/>
      <c r="P68"/>
      <c r="Q68"/>
      <c r="R68"/>
      <c r="S68"/>
    </row>
    <row r="69" spans="1:19">
      <c r="A69" s="1109" t="s">
        <v>374</v>
      </c>
      <c r="B69" s="1110">
        <v>152233</v>
      </c>
      <c r="C69" s="1111">
        <v>16339</v>
      </c>
      <c r="D69"/>
      <c r="E69"/>
      <c r="F69"/>
      <c r="G69"/>
      <c r="H69"/>
      <c r="I69"/>
      <c r="J69"/>
      <c r="K69"/>
      <c r="P69"/>
      <c r="Q69"/>
      <c r="R69"/>
      <c r="S69"/>
    </row>
    <row r="70" spans="1:19">
      <c r="A70" s="1109" t="s">
        <v>297</v>
      </c>
      <c r="B70" s="1110">
        <v>3321167</v>
      </c>
      <c r="C70" s="1111">
        <v>671958</v>
      </c>
      <c r="D70"/>
      <c r="E70"/>
      <c r="F70"/>
      <c r="G70"/>
      <c r="H70"/>
      <c r="I70"/>
      <c r="J70"/>
      <c r="K70"/>
      <c r="P70"/>
      <c r="Q70"/>
      <c r="R70"/>
      <c r="S70"/>
    </row>
    <row r="71" spans="1:19">
      <c r="A71" s="1109" t="s">
        <v>151</v>
      </c>
      <c r="B71" s="1110">
        <v>3283425</v>
      </c>
      <c r="C71" s="1111">
        <v>880758</v>
      </c>
      <c r="D71"/>
      <c r="E71"/>
      <c r="F71"/>
      <c r="G71"/>
      <c r="H71"/>
      <c r="I71"/>
      <c r="J71"/>
      <c r="K71"/>
      <c r="P71"/>
      <c r="Q71"/>
      <c r="R71"/>
      <c r="S71"/>
    </row>
    <row r="72" spans="1:19">
      <c r="A72" s="1109" t="s">
        <v>167</v>
      </c>
      <c r="B72" s="1110">
        <v>486034</v>
      </c>
      <c r="C72" s="1111">
        <v>185947</v>
      </c>
      <c r="D72"/>
      <c r="E72"/>
      <c r="F72"/>
      <c r="G72"/>
      <c r="H72"/>
      <c r="I72"/>
      <c r="J72"/>
      <c r="K72"/>
      <c r="P72"/>
      <c r="Q72"/>
      <c r="R72"/>
      <c r="S72"/>
    </row>
    <row r="73" spans="1:19">
      <c r="A73" s="1109" t="s">
        <v>450</v>
      </c>
      <c r="B73" s="1110">
        <v>3561</v>
      </c>
      <c r="C73" s="1111">
        <v>795</v>
      </c>
      <c r="D73"/>
      <c r="E73"/>
      <c r="F73"/>
      <c r="G73"/>
      <c r="H73"/>
      <c r="I73"/>
      <c r="J73"/>
      <c r="K73"/>
    </row>
    <row r="74" spans="1:19">
      <c r="A74" s="1109" t="s">
        <v>161</v>
      </c>
      <c r="B74" s="1110">
        <v>1363871</v>
      </c>
      <c r="C74" s="1111">
        <v>342541</v>
      </c>
      <c r="D74"/>
      <c r="E74"/>
      <c r="F74"/>
      <c r="G74"/>
      <c r="H74"/>
      <c r="I74"/>
      <c r="J74"/>
      <c r="K74"/>
    </row>
    <row r="75" spans="1:19">
      <c r="A75" s="1109" t="s">
        <v>298</v>
      </c>
      <c r="B75" s="1110">
        <v>1229041</v>
      </c>
      <c r="C75" s="1111">
        <v>378620</v>
      </c>
      <c r="D75"/>
      <c r="E75"/>
      <c r="F75"/>
      <c r="G75"/>
      <c r="H75"/>
      <c r="I75"/>
      <c r="J75"/>
      <c r="K75"/>
    </row>
    <row r="76" spans="1:19">
      <c r="A76" s="1109" t="s">
        <v>440</v>
      </c>
      <c r="B76" s="1110">
        <v>286425</v>
      </c>
      <c r="C76" s="1111">
        <v>38876</v>
      </c>
      <c r="D76"/>
      <c r="E76"/>
      <c r="F76"/>
      <c r="G76"/>
      <c r="H76"/>
      <c r="I76"/>
      <c r="J76"/>
      <c r="K76"/>
    </row>
    <row r="77" spans="1:19">
      <c r="A77" s="1109" t="s">
        <v>150</v>
      </c>
      <c r="B77" s="1110">
        <v>2764002</v>
      </c>
      <c r="C77" s="1111">
        <v>662752</v>
      </c>
      <c r="D77"/>
      <c r="E77"/>
      <c r="F77"/>
      <c r="G77"/>
      <c r="H77"/>
      <c r="I77"/>
      <c r="J77"/>
      <c r="K77"/>
    </row>
    <row r="78" spans="1:19">
      <c r="A78" s="1109" t="s">
        <v>393</v>
      </c>
      <c r="B78" s="1110">
        <v>86302</v>
      </c>
      <c r="C78" s="1111">
        <v>24617</v>
      </c>
      <c r="D78"/>
      <c r="E78"/>
      <c r="F78"/>
      <c r="G78"/>
      <c r="H78"/>
      <c r="I78"/>
      <c r="J78"/>
      <c r="K78"/>
    </row>
    <row r="79" spans="1:19">
      <c r="A79" s="1109" t="s">
        <v>159</v>
      </c>
      <c r="B79" s="1110">
        <v>881575</v>
      </c>
      <c r="C79" s="1111">
        <v>254938</v>
      </c>
      <c r="D79"/>
      <c r="E79"/>
      <c r="F79"/>
      <c r="G79"/>
      <c r="H79"/>
      <c r="I79"/>
      <c r="J79"/>
      <c r="K79"/>
    </row>
    <row r="80" spans="1:19">
      <c r="A80" s="1109" t="s">
        <v>155</v>
      </c>
      <c r="B80" s="1110">
        <v>6950441</v>
      </c>
      <c r="C80" s="1111">
        <v>1567289</v>
      </c>
      <c r="D80"/>
      <c r="E80"/>
      <c r="F80"/>
      <c r="G80"/>
      <c r="H80"/>
      <c r="I80"/>
      <c r="J80"/>
      <c r="K80"/>
    </row>
    <row r="81" spans="1:11">
      <c r="A81" s="1109" t="s">
        <v>146</v>
      </c>
      <c r="B81" s="1110">
        <v>27491203</v>
      </c>
      <c r="C81" s="1111">
        <v>7067963</v>
      </c>
      <c r="D81"/>
      <c r="E81"/>
      <c r="F81"/>
      <c r="G81"/>
      <c r="H81"/>
      <c r="I81"/>
      <c r="J81"/>
      <c r="K81"/>
    </row>
    <row r="82" spans="1:11">
      <c r="A82" s="1109" t="s">
        <v>451</v>
      </c>
      <c r="B82" s="1110">
        <v>35645</v>
      </c>
      <c r="C82" s="1111">
        <v>80286</v>
      </c>
      <c r="D82"/>
      <c r="E82"/>
      <c r="F82"/>
      <c r="G82"/>
      <c r="H82"/>
      <c r="I82"/>
      <c r="J82"/>
      <c r="K82"/>
    </row>
    <row r="83" spans="1:11">
      <c r="A83" s="1109" t="s">
        <v>444</v>
      </c>
      <c r="B83" s="1110">
        <v>24655</v>
      </c>
      <c r="C83" s="1111">
        <v>7940</v>
      </c>
      <c r="D83"/>
      <c r="E83"/>
      <c r="F83"/>
      <c r="G83"/>
      <c r="H83"/>
      <c r="I83"/>
      <c r="J83"/>
      <c r="K83"/>
    </row>
    <row r="84" spans="1:11">
      <c r="A84" s="1112" t="s">
        <v>436</v>
      </c>
      <c r="B84" s="1113">
        <v>117257673</v>
      </c>
      <c r="C84" s="1114">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4" customWidth="1"/>
    <col min="2" max="2" width="12.28515625" style="1004" bestFit="1" customWidth="1"/>
    <col min="3" max="3" width="10.140625" style="1004" customWidth="1"/>
    <col min="4" max="4" width="9.140625" style="1004"/>
    <col min="5" max="5" width="6" style="1004" customWidth="1"/>
    <col min="6" max="6" width="16.7109375" style="1004" customWidth="1"/>
    <col min="7" max="7" width="11.28515625" style="1004" customWidth="1"/>
    <col min="8" max="8" width="10.42578125" style="1004" customWidth="1"/>
    <col min="9" max="9" width="9.140625" style="1004"/>
    <col min="10" max="10" width="3.5703125" style="1004" customWidth="1"/>
    <col min="11" max="11" width="18" style="1004" customWidth="1"/>
    <col min="12" max="12" width="11.7109375" style="1004" customWidth="1"/>
    <col min="13" max="13" width="12.28515625" style="1004" customWidth="1"/>
    <col min="14" max="14" width="10.42578125" style="1004" customWidth="1"/>
    <col min="15" max="15" width="3.85546875" style="1004" customWidth="1"/>
    <col min="16" max="16" width="22.5703125" style="1004" customWidth="1"/>
    <col min="17" max="17" width="11.28515625" style="1004" customWidth="1"/>
    <col min="18" max="18" width="10.28515625" style="1004" customWidth="1"/>
    <col min="19" max="19" width="10" style="1004" customWidth="1"/>
    <col min="20" max="255" width="9.140625" style="1004"/>
    <col min="256" max="256" width="4" style="1004" customWidth="1"/>
    <col min="257" max="257" width="15.140625" style="1004" customWidth="1"/>
    <col min="258" max="258" width="13.85546875" style="1004" customWidth="1"/>
    <col min="259" max="259" width="10.140625" style="1004" customWidth="1"/>
    <col min="260" max="260" width="9.140625" style="1004"/>
    <col min="261" max="261" width="3.42578125" style="1004" customWidth="1"/>
    <col min="262" max="262" width="19.5703125" style="1004" customWidth="1"/>
    <col min="263" max="263" width="12.28515625" style="1004" customWidth="1"/>
    <col min="264" max="264" width="10.42578125" style="1004" customWidth="1"/>
    <col min="265" max="265" width="9.140625" style="1004"/>
    <col min="266" max="266" width="3.5703125" style="1004" customWidth="1"/>
    <col min="267" max="267" width="16.42578125" style="1004" customWidth="1"/>
    <col min="268" max="268" width="11.7109375" style="1004" customWidth="1"/>
    <col min="269" max="269" width="10.140625" style="1004" customWidth="1"/>
    <col min="270" max="270" width="15.85546875" style="1004" customWidth="1"/>
    <col min="271" max="271" width="3.85546875" style="1004" customWidth="1"/>
    <col min="272" max="272" width="16.42578125" style="1004" customWidth="1"/>
    <col min="273" max="273" width="11.28515625" style="1004" customWidth="1"/>
    <col min="274" max="274" width="10.28515625" style="1004" customWidth="1"/>
    <col min="275" max="275" width="10" style="1004" customWidth="1"/>
    <col min="276" max="511" width="9.140625" style="1004"/>
    <col min="512" max="512" width="4" style="1004" customWidth="1"/>
    <col min="513" max="513" width="15.140625" style="1004" customWidth="1"/>
    <col min="514" max="514" width="13.85546875" style="1004" customWidth="1"/>
    <col min="515" max="515" width="10.140625" style="1004" customWidth="1"/>
    <col min="516" max="516" width="9.140625" style="1004"/>
    <col min="517" max="517" width="3.42578125" style="1004" customWidth="1"/>
    <col min="518" max="518" width="19.5703125" style="1004" customWidth="1"/>
    <col min="519" max="519" width="12.28515625" style="1004" customWidth="1"/>
    <col min="520" max="520" width="10.42578125" style="1004" customWidth="1"/>
    <col min="521" max="521" width="9.140625" style="1004"/>
    <col min="522" max="522" width="3.5703125" style="1004" customWidth="1"/>
    <col min="523" max="523" width="16.42578125" style="1004" customWidth="1"/>
    <col min="524" max="524" width="11.7109375" style="1004" customWidth="1"/>
    <col min="525" max="525" width="10.140625" style="1004" customWidth="1"/>
    <col min="526" max="526" width="15.85546875" style="1004" customWidth="1"/>
    <col min="527" max="527" width="3.85546875" style="1004" customWidth="1"/>
    <col min="528" max="528" width="16.42578125" style="1004" customWidth="1"/>
    <col min="529" max="529" width="11.28515625" style="1004" customWidth="1"/>
    <col min="530" max="530" width="10.28515625" style="1004" customWidth="1"/>
    <col min="531" max="531" width="10" style="1004" customWidth="1"/>
    <col min="532" max="767" width="9.140625" style="1004"/>
    <col min="768" max="768" width="4" style="1004" customWidth="1"/>
    <col min="769" max="769" width="15.140625" style="1004" customWidth="1"/>
    <col min="770" max="770" width="13.85546875" style="1004" customWidth="1"/>
    <col min="771" max="771" width="10.140625" style="1004" customWidth="1"/>
    <col min="772" max="772" width="9.140625" style="1004"/>
    <col min="773" max="773" width="3.42578125" style="1004" customWidth="1"/>
    <col min="774" max="774" width="19.5703125" style="1004" customWidth="1"/>
    <col min="775" max="775" width="12.28515625" style="1004" customWidth="1"/>
    <col min="776" max="776" width="10.42578125" style="1004" customWidth="1"/>
    <col min="777" max="777" width="9.140625" style="1004"/>
    <col min="778" max="778" width="3.5703125" style="1004" customWidth="1"/>
    <col min="779" max="779" width="16.42578125" style="1004" customWidth="1"/>
    <col min="780" max="780" width="11.7109375" style="1004" customWidth="1"/>
    <col min="781" max="781" width="10.140625" style="1004" customWidth="1"/>
    <col min="782" max="782" width="15.85546875" style="1004" customWidth="1"/>
    <col min="783" max="783" width="3.85546875" style="1004" customWidth="1"/>
    <col min="784" max="784" width="16.42578125" style="1004" customWidth="1"/>
    <col min="785" max="785" width="11.28515625" style="1004" customWidth="1"/>
    <col min="786" max="786" width="10.28515625" style="1004" customWidth="1"/>
    <col min="787" max="787" width="10" style="1004" customWidth="1"/>
    <col min="788" max="1023" width="9.140625" style="1004"/>
    <col min="1024" max="1024" width="4" style="1004" customWidth="1"/>
    <col min="1025" max="1025" width="15.140625" style="1004" customWidth="1"/>
    <col min="1026" max="1026" width="13.85546875" style="1004" customWidth="1"/>
    <col min="1027" max="1027" width="10.140625" style="1004" customWidth="1"/>
    <col min="1028" max="1028" width="9.140625" style="1004"/>
    <col min="1029" max="1029" width="3.42578125" style="1004" customWidth="1"/>
    <col min="1030" max="1030" width="19.5703125" style="1004" customWidth="1"/>
    <col min="1031" max="1031" width="12.28515625" style="1004" customWidth="1"/>
    <col min="1032" max="1032" width="10.42578125" style="1004" customWidth="1"/>
    <col min="1033" max="1033" width="9.140625" style="1004"/>
    <col min="1034" max="1034" width="3.5703125" style="1004" customWidth="1"/>
    <col min="1035" max="1035" width="16.42578125" style="1004" customWidth="1"/>
    <col min="1036" max="1036" width="11.7109375" style="1004" customWidth="1"/>
    <col min="1037" max="1037" width="10.140625" style="1004" customWidth="1"/>
    <col min="1038" max="1038" width="15.85546875" style="1004" customWidth="1"/>
    <col min="1039" max="1039" width="3.85546875" style="1004" customWidth="1"/>
    <col min="1040" max="1040" width="16.42578125" style="1004" customWidth="1"/>
    <col min="1041" max="1041" width="11.28515625" style="1004" customWidth="1"/>
    <col min="1042" max="1042" width="10.28515625" style="1004" customWidth="1"/>
    <col min="1043" max="1043" width="10" style="1004" customWidth="1"/>
    <col min="1044" max="1279" width="9.140625" style="1004"/>
    <col min="1280" max="1280" width="4" style="1004" customWidth="1"/>
    <col min="1281" max="1281" width="15.140625" style="1004" customWidth="1"/>
    <col min="1282" max="1282" width="13.85546875" style="1004" customWidth="1"/>
    <col min="1283" max="1283" width="10.140625" style="1004" customWidth="1"/>
    <col min="1284" max="1284" width="9.140625" style="1004"/>
    <col min="1285" max="1285" width="3.42578125" style="1004" customWidth="1"/>
    <col min="1286" max="1286" width="19.5703125" style="1004" customWidth="1"/>
    <col min="1287" max="1287" width="12.28515625" style="1004" customWidth="1"/>
    <col min="1288" max="1288" width="10.42578125" style="1004" customWidth="1"/>
    <col min="1289" max="1289" width="9.140625" style="1004"/>
    <col min="1290" max="1290" width="3.5703125" style="1004" customWidth="1"/>
    <col min="1291" max="1291" width="16.42578125" style="1004" customWidth="1"/>
    <col min="1292" max="1292" width="11.7109375" style="1004" customWidth="1"/>
    <col min="1293" max="1293" width="10.140625" style="1004" customWidth="1"/>
    <col min="1294" max="1294" width="15.85546875" style="1004" customWidth="1"/>
    <col min="1295" max="1295" width="3.85546875" style="1004" customWidth="1"/>
    <col min="1296" max="1296" width="16.42578125" style="1004" customWidth="1"/>
    <col min="1297" max="1297" width="11.28515625" style="1004" customWidth="1"/>
    <col min="1298" max="1298" width="10.28515625" style="1004" customWidth="1"/>
    <col min="1299" max="1299" width="10" style="1004" customWidth="1"/>
    <col min="1300" max="1535" width="9.140625" style="1004"/>
    <col min="1536" max="1536" width="4" style="1004" customWidth="1"/>
    <col min="1537" max="1537" width="15.140625" style="1004" customWidth="1"/>
    <col min="1538" max="1538" width="13.85546875" style="1004" customWidth="1"/>
    <col min="1539" max="1539" width="10.140625" style="1004" customWidth="1"/>
    <col min="1540" max="1540" width="9.140625" style="1004"/>
    <col min="1541" max="1541" width="3.42578125" style="1004" customWidth="1"/>
    <col min="1542" max="1542" width="19.5703125" style="1004" customWidth="1"/>
    <col min="1543" max="1543" width="12.28515625" style="1004" customWidth="1"/>
    <col min="1544" max="1544" width="10.42578125" style="1004" customWidth="1"/>
    <col min="1545" max="1545" width="9.140625" style="1004"/>
    <col min="1546" max="1546" width="3.5703125" style="1004" customWidth="1"/>
    <col min="1547" max="1547" width="16.42578125" style="1004" customWidth="1"/>
    <col min="1548" max="1548" width="11.7109375" style="1004" customWidth="1"/>
    <col min="1549" max="1549" width="10.140625" style="1004" customWidth="1"/>
    <col min="1550" max="1550" width="15.85546875" style="1004" customWidth="1"/>
    <col min="1551" max="1551" width="3.85546875" style="1004" customWidth="1"/>
    <col min="1552" max="1552" width="16.42578125" style="1004" customWidth="1"/>
    <col min="1553" max="1553" width="11.28515625" style="1004" customWidth="1"/>
    <col min="1554" max="1554" width="10.28515625" style="1004" customWidth="1"/>
    <col min="1555" max="1555" width="10" style="1004" customWidth="1"/>
    <col min="1556" max="1791" width="9.140625" style="1004"/>
    <col min="1792" max="1792" width="4" style="1004" customWidth="1"/>
    <col min="1793" max="1793" width="15.140625" style="1004" customWidth="1"/>
    <col min="1794" max="1794" width="13.85546875" style="1004" customWidth="1"/>
    <col min="1795" max="1795" width="10.140625" style="1004" customWidth="1"/>
    <col min="1796" max="1796" width="9.140625" style="1004"/>
    <col min="1797" max="1797" width="3.42578125" style="1004" customWidth="1"/>
    <col min="1798" max="1798" width="19.5703125" style="1004" customWidth="1"/>
    <col min="1799" max="1799" width="12.28515625" style="1004" customWidth="1"/>
    <col min="1800" max="1800" width="10.42578125" style="1004" customWidth="1"/>
    <col min="1801" max="1801" width="9.140625" style="1004"/>
    <col min="1802" max="1802" width="3.5703125" style="1004" customWidth="1"/>
    <col min="1803" max="1803" width="16.42578125" style="1004" customWidth="1"/>
    <col min="1804" max="1804" width="11.7109375" style="1004" customWidth="1"/>
    <col min="1805" max="1805" width="10.140625" style="1004" customWidth="1"/>
    <col min="1806" max="1806" width="15.85546875" style="1004" customWidth="1"/>
    <col min="1807" max="1807" width="3.85546875" style="1004" customWidth="1"/>
    <col min="1808" max="1808" width="16.42578125" style="1004" customWidth="1"/>
    <col min="1809" max="1809" width="11.28515625" style="1004" customWidth="1"/>
    <col min="1810" max="1810" width="10.28515625" style="1004" customWidth="1"/>
    <col min="1811" max="1811" width="10" style="1004" customWidth="1"/>
    <col min="1812" max="2047" width="9.140625" style="1004"/>
    <col min="2048" max="2048" width="4" style="1004" customWidth="1"/>
    <col min="2049" max="2049" width="15.140625" style="1004" customWidth="1"/>
    <col min="2050" max="2050" width="13.85546875" style="1004" customWidth="1"/>
    <col min="2051" max="2051" width="10.140625" style="1004" customWidth="1"/>
    <col min="2052" max="2052" width="9.140625" style="1004"/>
    <col min="2053" max="2053" width="3.42578125" style="1004" customWidth="1"/>
    <col min="2054" max="2054" width="19.5703125" style="1004" customWidth="1"/>
    <col min="2055" max="2055" width="12.28515625" style="1004" customWidth="1"/>
    <col min="2056" max="2056" width="10.42578125" style="1004" customWidth="1"/>
    <col min="2057" max="2057" width="9.140625" style="1004"/>
    <col min="2058" max="2058" width="3.5703125" style="1004" customWidth="1"/>
    <col min="2059" max="2059" width="16.42578125" style="1004" customWidth="1"/>
    <col min="2060" max="2060" width="11.7109375" style="1004" customWidth="1"/>
    <col min="2061" max="2061" width="10.140625" style="1004" customWidth="1"/>
    <col min="2062" max="2062" width="15.85546875" style="1004" customWidth="1"/>
    <col min="2063" max="2063" width="3.85546875" style="1004" customWidth="1"/>
    <col min="2064" max="2064" width="16.42578125" style="1004" customWidth="1"/>
    <col min="2065" max="2065" width="11.28515625" style="1004" customWidth="1"/>
    <col min="2066" max="2066" width="10.28515625" style="1004" customWidth="1"/>
    <col min="2067" max="2067" width="10" style="1004" customWidth="1"/>
    <col min="2068" max="2303" width="9.140625" style="1004"/>
    <col min="2304" max="2304" width="4" style="1004" customWidth="1"/>
    <col min="2305" max="2305" width="15.140625" style="1004" customWidth="1"/>
    <col min="2306" max="2306" width="13.85546875" style="1004" customWidth="1"/>
    <col min="2307" max="2307" width="10.140625" style="1004" customWidth="1"/>
    <col min="2308" max="2308" width="9.140625" style="1004"/>
    <col min="2309" max="2309" width="3.42578125" style="1004" customWidth="1"/>
    <col min="2310" max="2310" width="19.5703125" style="1004" customWidth="1"/>
    <col min="2311" max="2311" width="12.28515625" style="1004" customWidth="1"/>
    <col min="2312" max="2312" width="10.42578125" style="1004" customWidth="1"/>
    <col min="2313" max="2313" width="9.140625" style="1004"/>
    <col min="2314" max="2314" width="3.5703125" style="1004" customWidth="1"/>
    <col min="2315" max="2315" width="16.42578125" style="1004" customWidth="1"/>
    <col min="2316" max="2316" width="11.7109375" style="1004" customWidth="1"/>
    <col min="2317" max="2317" width="10.140625" style="1004" customWidth="1"/>
    <col min="2318" max="2318" width="15.85546875" style="1004" customWidth="1"/>
    <col min="2319" max="2319" width="3.85546875" style="1004" customWidth="1"/>
    <col min="2320" max="2320" width="16.42578125" style="1004" customWidth="1"/>
    <col min="2321" max="2321" width="11.28515625" style="1004" customWidth="1"/>
    <col min="2322" max="2322" width="10.28515625" style="1004" customWidth="1"/>
    <col min="2323" max="2323" width="10" style="1004" customWidth="1"/>
    <col min="2324" max="2559" width="9.140625" style="1004"/>
    <col min="2560" max="2560" width="4" style="1004" customWidth="1"/>
    <col min="2561" max="2561" width="15.140625" style="1004" customWidth="1"/>
    <col min="2562" max="2562" width="13.85546875" style="1004" customWidth="1"/>
    <col min="2563" max="2563" width="10.140625" style="1004" customWidth="1"/>
    <col min="2564" max="2564" width="9.140625" style="1004"/>
    <col min="2565" max="2565" width="3.42578125" style="1004" customWidth="1"/>
    <col min="2566" max="2566" width="19.5703125" style="1004" customWidth="1"/>
    <col min="2567" max="2567" width="12.28515625" style="1004" customWidth="1"/>
    <col min="2568" max="2568" width="10.42578125" style="1004" customWidth="1"/>
    <col min="2569" max="2569" width="9.140625" style="1004"/>
    <col min="2570" max="2570" width="3.5703125" style="1004" customWidth="1"/>
    <col min="2571" max="2571" width="16.42578125" style="1004" customWidth="1"/>
    <col min="2572" max="2572" width="11.7109375" style="1004" customWidth="1"/>
    <col min="2573" max="2573" width="10.140625" style="1004" customWidth="1"/>
    <col min="2574" max="2574" width="15.85546875" style="1004" customWidth="1"/>
    <col min="2575" max="2575" width="3.85546875" style="1004" customWidth="1"/>
    <col min="2576" max="2576" width="16.42578125" style="1004" customWidth="1"/>
    <col min="2577" max="2577" width="11.28515625" style="1004" customWidth="1"/>
    <col min="2578" max="2578" width="10.28515625" style="1004" customWidth="1"/>
    <col min="2579" max="2579" width="10" style="1004" customWidth="1"/>
    <col min="2580" max="2815" width="9.140625" style="1004"/>
    <col min="2816" max="2816" width="4" style="1004" customWidth="1"/>
    <col min="2817" max="2817" width="15.140625" style="1004" customWidth="1"/>
    <col min="2818" max="2818" width="13.85546875" style="1004" customWidth="1"/>
    <col min="2819" max="2819" width="10.140625" style="1004" customWidth="1"/>
    <col min="2820" max="2820" width="9.140625" style="1004"/>
    <col min="2821" max="2821" width="3.42578125" style="1004" customWidth="1"/>
    <col min="2822" max="2822" width="19.5703125" style="1004" customWidth="1"/>
    <col min="2823" max="2823" width="12.28515625" style="1004" customWidth="1"/>
    <col min="2824" max="2824" width="10.42578125" style="1004" customWidth="1"/>
    <col min="2825" max="2825" width="9.140625" style="1004"/>
    <col min="2826" max="2826" width="3.5703125" style="1004" customWidth="1"/>
    <col min="2827" max="2827" width="16.42578125" style="1004" customWidth="1"/>
    <col min="2828" max="2828" width="11.7109375" style="1004" customWidth="1"/>
    <col min="2829" max="2829" width="10.140625" style="1004" customWidth="1"/>
    <col min="2830" max="2830" width="15.85546875" style="1004" customWidth="1"/>
    <col min="2831" max="2831" width="3.85546875" style="1004" customWidth="1"/>
    <col min="2832" max="2832" width="16.42578125" style="1004" customWidth="1"/>
    <col min="2833" max="2833" width="11.28515625" style="1004" customWidth="1"/>
    <col min="2834" max="2834" width="10.28515625" style="1004" customWidth="1"/>
    <col min="2835" max="2835" width="10" style="1004" customWidth="1"/>
    <col min="2836" max="3071" width="9.140625" style="1004"/>
    <col min="3072" max="3072" width="4" style="1004" customWidth="1"/>
    <col min="3073" max="3073" width="15.140625" style="1004" customWidth="1"/>
    <col min="3074" max="3074" width="13.85546875" style="1004" customWidth="1"/>
    <col min="3075" max="3075" width="10.140625" style="1004" customWidth="1"/>
    <col min="3076" max="3076" width="9.140625" style="1004"/>
    <col min="3077" max="3077" width="3.42578125" style="1004" customWidth="1"/>
    <col min="3078" max="3078" width="19.5703125" style="1004" customWidth="1"/>
    <col min="3079" max="3079" width="12.28515625" style="1004" customWidth="1"/>
    <col min="3080" max="3080" width="10.42578125" style="1004" customWidth="1"/>
    <col min="3081" max="3081" width="9.140625" style="1004"/>
    <col min="3082" max="3082" width="3.5703125" style="1004" customWidth="1"/>
    <col min="3083" max="3083" width="16.42578125" style="1004" customWidth="1"/>
    <col min="3084" max="3084" width="11.7109375" style="1004" customWidth="1"/>
    <col min="3085" max="3085" width="10.140625" style="1004" customWidth="1"/>
    <col min="3086" max="3086" width="15.85546875" style="1004" customWidth="1"/>
    <col min="3087" max="3087" width="3.85546875" style="1004" customWidth="1"/>
    <col min="3088" max="3088" width="16.42578125" style="1004" customWidth="1"/>
    <col min="3089" max="3089" width="11.28515625" style="1004" customWidth="1"/>
    <col min="3090" max="3090" width="10.28515625" style="1004" customWidth="1"/>
    <col min="3091" max="3091" width="10" style="1004" customWidth="1"/>
    <col min="3092" max="3327" width="9.140625" style="1004"/>
    <col min="3328" max="3328" width="4" style="1004" customWidth="1"/>
    <col min="3329" max="3329" width="15.140625" style="1004" customWidth="1"/>
    <col min="3330" max="3330" width="13.85546875" style="1004" customWidth="1"/>
    <col min="3331" max="3331" width="10.140625" style="1004" customWidth="1"/>
    <col min="3332" max="3332" width="9.140625" style="1004"/>
    <col min="3333" max="3333" width="3.42578125" style="1004" customWidth="1"/>
    <col min="3334" max="3334" width="19.5703125" style="1004" customWidth="1"/>
    <col min="3335" max="3335" width="12.28515625" style="1004" customWidth="1"/>
    <col min="3336" max="3336" width="10.42578125" style="1004" customWidth="1"/>
    <col min="3337" max="3337" width="9.140625" style="1004"/>
    <col min="3338" max="3338" width="3.5703125" style="1004" customWidth="1"/>
    <col min="3339" max="3339" width="16.42578125" style="1004" customWidth="1"/>
    <col min="3340" max="3340" width="11.7109375" style="1004" customWidth="1"/>
    <col min="3341" max="3341" width="10.140625" style="1004" customWidth="1"/>
    <col min="3342" max="3342" width="15.85546875" style="1004" customWidth="1"/>
    <col min="3343" max="3343" width="3.85546875" style="1004" customWidth="1"/>
    <col min="3344" max="3344" width="16.42578125" style="1004" customWidth="1"/>
    <col min="3345" max="3345" width="11.28515625" style="1004" customWidth="1"/>
    <col min="3346" max="3346" width="10.28515625" style="1004" customWidth="1"/>
    <col min="3347" max="3347" width="10" style="1004" customWidth="1"/>
    <col min="3348" max="3583" width="9.140625" style="1004"/>
    <col min="3584" max="3584" width="4" style="1004" customWidth="1"/>
    <col min="3585" max="3585" width="15.140625" style="1004" customWidth="1"/>
    <col min="3586" max="3586" width="13.85546875" style="1004" customWidth="1"/>
    <col min="3587" max="3587" width="10.140625" style="1004" customWidth="1"/>
    <col min="3588" max="3588" width="9.140625" style="1004"/>
    <col min="3589" max="3589" width="3.42578125" style="1004" customWidth="1"/>
    <col min="3590" max="3590" width="19.5703125" style="1004" customWidth="1"/>
    <col min="3591" max="3591" width="12.28515625" style="1004" customWidth="1"/>
    <col min="3592" max="3592" width="10.42578125" style="1004" customWidth="1"/>
    <col min="3593" max="3593" width="9.140625" style="1004"/>
    <col min="3594" max="3594" width="3.5703125" style="1004" customWidth="1"/>
    <col min="3595" max="3595" width="16.42578125" style="1004" customWidth="1"/>
    <col min="3596" max="3596" width="11.7109375" style="1004" customWidth="1"/>
    <col min="3597" max="3597" width="10.140625" style="1004" customWidth="1"/>
    <col min="3598" max="3598" width="15.85546875" style="1004" customWidth="1"/>
    <col min="3599" max="3599" width="3.85546875" style="1004" customWidth="1"/>
    <col min="3600" max="3600" width="16.42578125" style="1004" customWidth="1"/>
    <col min="3601" max="3601" width="11.28515625" style="1004" customWidth="1"/>
    <col min="3602" max="3602" width="10.28515625" style="1004" customWidth="1"/>
    <col min="3603" max="3603" width="10" style="1004" customWidth="1"/>
    <col min="3604" max="3839" width="9.140625" style="1004"/>
    <col min="3840" max="3840" width="4" style="1004" customWidth="1"/>
    <col min="3841" max="3841" width="15.140625" style="1004" customWidth="1"/>
    <col min="3842" max="3842" width="13.85546875" style="1004" customWidth="1"/>
    <col min="3843" max="3843" width="10.140625" style="1004" customWidth="1"/>
    <col min="3844" max="3844" width="9.140625" style="1004"/>
    <col min="3845" max="3845" width="3.42578125" style="1004" customWidth="1"/>
    <col min="3846" max="3846" width="19.5703125" style="1004" customWidth="1"/>
    <col min="3847" max="3847" width="12.28515625" style="1004" customWidth="1"/>
    <col min="3848" max="3848" width="10.42578125" style="1004" customWidth="1"/>
    <col min="3849" max="3849" width="9.140625" style="1004"/>
    <col min="3850" max="3850" width="3.5703125" style="1004" customWidth="1"/>
    <col min="3851" max="3851" width="16.42578125" style="1004" customWidth="1"/>
    <col min="3852" max="3852" width="11.7109375" style="1004" customWidth="1"/>
    <col min="3853" max="3853" width="10.140625" style="1004" customWidth="1"/>
    <col min="3854" max="3854" width="15.85546875" style="1004" customWidth="1"/>
    <col min="3855" max="3855" width="3.85546875" style="1004" customWidth="1"/>
    <col min="3856" max="3856" width="16.42578125" style="1004" customWidth="1"/>
    <col min="3857" max="3857" width="11.28515625" style="1004" customWidth="1"/>
    <col min="3858" max="3858" width="10.28515625" style="1004" customWidth="1"/>
    <col min="3859" max="3859" width="10" style="1004" customWidth="1"/>
    <col min="3860" max="4095" width="9.140625" style="1004"/>
    <col min="4096" max="4096" width="4" style="1004" customWidth="1"/>
    <col min="4097" max="4097" width="15.140625" style="1004" customWidth="1"/>
    <col min="4098" max="4098" width="13.85546875" style="1004" customWidth="1"/>
    <col min="4099" max="4099" width="10.140625" style="1004" customWidth="1"/>
    <col min="4100" max="4100" width="9.140625" style="1004"/>
    <col min="4101" max="4101" width="3.42578125" style="1004" customWidth="1"/>
    <col min="4102" max="4102" width="19.5703125" style="1004" customWidth="1"/>
    <col min="4103" max="4103" width="12.28515625" style="1004" customWidth="1"/>
    <col min="4104" max="4104" width="10.42578125" style="1004" customWidth="1"/>
    <col min="4105" max="4105" width="9.140625" style="1004"/>
    <col min="4106" max="4106" width="3.5703125" style="1004" customWidth="1"/>
    <col min="4107" max="4107" width="16.42578125" style="1004" customWidth="1"/>
    <col min="4108" max="4108" width="11.7109375" style="1004" customWidth="1"/>
    <col min="4109" max="4109" width="10.140625" style="1004" customWidth="1"/>
    <col min="4110" max="4110" width="15.85546875" style="1004" customWidth="1"/>
    <col min="4111" max="4111" width="3.85546875" style="1004" customWidth="1"/>
    <col min="4112" max="4112" width="16.42578125" style="1004" customWidth="1"/>
    <col min="4113" max="4113" width="11.28515625" style="1004" customWidth="1"/>
    <col min="4114" max="4114" width="10.28515625" style="1004" customWidth="1"/>
    <col min="4115" max="4115" width="10" style="1004" customWidth="1"/>
    <col min="4116" max="4351" width="9.140625" style="1004"/>
    <col min="4352" max="4352" width="4" style="1004" customWidth="1"/>
    <col min="4353" max="4353" width="15.140625" style="1004" customWidth="1"/>
    <col min="4354" max="4354" width="13.85546875" style="1004" customWidth="1"/>
    <col min="4355" max="4355" width="10.140625" style="1004" customWidth="1"/>
    <col min="4356" max="4356" width="9.140625" style="1004"/>
    <col min="4357" max="4357" width="3.42578125" style="1004" customWidth="1"/>
    <col min="4358" max="4358" width="19.5703125" style="1004" customWidth="1"/>
    <col min="4359" max="4359" width="12.28515625" style="1004" customWidth="1"/>
    <col min="4360" max="4360" width="10.42578125" style="1004" customWidth="1"/>
    <col min="4361" max="4361" width="9.140625" style="1004"/>
    <col min="4362" max="4362" width="3.5703125" style="1004" customWidth="1"/>
    <col min="4363" max="4363" width="16.42578125" style="1004" customWidth="1"/>
    <col min="4364" max="4364" width="11.7109375" style="1004" customWidth="1"/>
    <col min="4365" max="4365" width="10.140625" style="1004" customWidth="1"/>
    <col min="4366" max="4366" width="15.85546875" style="1004" customWidth="1"/>
    <col min="4367" max="4367" width="3.85546875" style="1004" customWidth="1"/>
    <col min="4368" max="4368" width="16.42578125" style="1004" customWidth="1"/>
    <col min="4369" max="4369" width="11.28515625" style="1004" customWidth="1"/>
    <col min="4370" max="4370" width="10.28515625" style="1004" customWidth="1"/>
    <col min="4371" max="4371" width="10" style="1004" customWidth="1"/>
    <col min="4372" max="4607" width="9.140625" style="1004"/>
    <col min="4608" max="4608" width="4" style="1004" customWidth="1"/>
    <col min="4609" max="4609" width="15.140625" style="1004" customWidth="1"/>
    <col min="4610" max="4610" width="13.85546875" style="1004" customWidth="1"/>
    <col min="4611" max="4611" width="10.140625" style="1004" customWidth="1"/>
    <col min="4612" max="4612" width="9.140625" style="1004"/>
    <col min="4613" max="4613" width="3.42578125" style="1004" customWidth="1"/>
    <col min="4614" max="4614" width="19.5703125" style="1004" customWidth="1"/>
    <col min="4615" max="4615" width="12.28515625" style="1004" customWidth="1"/>
    <col min="4616" max="4616" width="10.42578125" style="1004" customWidth="1"/>
    <col min="4617" max="4617" width="9.140625" style="1004"/>
    <col min="4618" max="4618" width="3.5703125" style="1004" customWidth="1"/>
    <col min="4619" max="4619" width="16.42578125" style="1004" customWidth="1"/>
    <col min="4620" max="4620" width="11.7109375" style="1004" customWidth="1"/>
    <col min="4621" max="4621" width="10.140625" style="1004" customWidth="1"/>
    <col min="4622" max="4622" width="15.85546875" style="1004" customWidth="1"/>
    <col min="4623" max="4623" width="3.85546875" style="1004" customWidth="1"/>
    <col min="4624" max="4624" width="16.42578125" style="1004" customWidth="1"/>
    <col min="4625" max="4625" width="11.28515625" style="1004" customWidth="1"/>
    <col min="4626" max="4626" width="10.28515625" style="1004" customWidth="1"/>
    <col min="4627" max="4627" width="10" style="1004" customWidth="1"/>
    <col min="4628" max="4863" width="9.140625" style="1004"/>
    <col min="4864" max="4864" width="4" style="1004" customWidth="1"/>
    <col min="4865" max="4865" width="15.140625" style="1004" customWidth="1"/>
    <col min="4866" max="4866" width="13.85546875" style="1004" customWidth="1"/>
    <col min="4867" max="4867" width="10.140625" style="1004" customWidth="1"/>
    <col min="4868" max="4868" width="9.140625" style="1004"/>
    <col min="4869" max="4869" width="3.42578125" style="1004" customWidth="1"/>
    <col min="4870" max="4870" width="19.5703125" style="1004" customWidth="1"/>
    <col min="4871" max="4871" width="12.28515625" style="1004" customWidth="1"/>
    <col min="4872" max="4872" width="10.42578125" style="1004" customWidth="1"/>
    <col min="4873" max="4873" width="9.140625" style="1004"/>
    <col min="4874" max="4874" width="3.5703125" style="1004" customWidth="1"/>
    <col min="4875" max="4875" width="16.42578125" style="1004" customWidth="1"/>
    <col min="4876" max="4876" width="11.7109375" style="1004" customWidth="1"/>
    <col min="4877" max="4877" width="10.140625" style="1004" customWidth="1"/>
    <col min="4878" max="4878" width="15.85546875" style="1004" customWidth="1"/>
    <col min="4879" max="4879" width="3.85546875" style="1004" customWidth="1"/>
    <col min="4880" max="4880" width="16.42578125" style="1004" customWidth="1"/>
    <col min="4881" max="4881" width="11.28515625" style="1004" customWidth="1"/>
    <col min="4882" max="4882" width="10.28515625" style="1004" customWidth="1"/>
    <col min="4883" max="4883" width="10" style="1004" customWidth="1"/>
    <col min="4884" max="5119" width="9.140625" style="1004"/>
    <col min="5120" max="5120" width="4" style="1004" customWidth="1"/>
    <col min="5121" max="5121" width="15.140625" style="1004" customWidth="1"/>
    <col min="5122" max="5122" width="13.85546875" style="1004" customWidth="1"/>
    <col min="5123" max="5123" width="10.140625" style="1004" customWidth="1"/>
    <col min="5124" max="5124" width="9.140625" style="1004"/>
    <col min="5125" max="5125" width="3.42578125" style="1004" customWidth="1"/>
    <col min="5126" max="5126" width="19.5703125" style="1004" customWidth="1"/>
    <col min="5127" max="5127" width="12.28515625" style="1004" customWidth="1"/>
    <col min="5128" max="5128" width="10.42578125" style="1004" customWidth="1"/>
    <col min="5129" max="5129" width="9.140625" style="1004"/>
    <col min="5130" max="5130" width="3.5703125" style="1004" customWidth="1"/>
    <col min="5131" max="5131" width="16.42578125" style="1004" customWidth="1"/>
    <col min="5132" max="5132" width="11.7109375" style="1004" customWidth="1"/>
    <col min="5133" max="5133" width="10.140625" style="1004" customWidth="1"/>
    <col min="5134" max="5134" width="15.85546875" style="1004" customWidth="1"/>
    <col min="5135" max="5135" width="3.85546875" style="1004" customWidth="1"/>
    <col min="5136" max="5136" width="16.42578125" style="1004" customWidth="1"/>
    <col min="5137" max="5137" width="11.28515625" style="1004" customWidth="1"/>
    <col min="5138" max="5138" width="10.28515625" style="1004" customWidth="1"/>
    <col min="5139" max="5139" width="10" style="1004" customWidth="1"/>
    <col min="5140" max="5375" width="9.140625" style="1004"/>
    <col min="5376" max="5376" width="4" style="1004" customWidth="1"/>
    <col min="5377" max="5377" width="15.140625" style="1004" customWidth="1"/>
    <col min="5378" max="5378" width="13.85546875" style="1004" customWidth="1"/>
    <col min="5379" max="5379" width="10.140625" style="1004" customWidth="1"/>
    <col min="5380" max="5380" width="9.140625" style="1004"/>
    <col min="5381" max="5381" width="3.42578125" style="1004" customWidth="1"/>
    <col min="5382" max="5382" width="19.5703125" style="1004" customWidth="1"/>
    <col min="5383" max="5383" width="12.28515625" style="1004" customWidth="1"/>
    <col min="5384" max="5384" width="10.42578125" style="1004" customWidth="1"/>
    <col min="5385" max="5385" width="9.140625" style="1004"/>
    <col min="5386" max="5386" width="3.5703125" style="1004" customWidth="1"/>
    <col min="5387" max="5387" width="16.42578125" style="1004" customWidth="1"/>
    <col min="5388" max="5388" width="11.7109375" style="1004" customWidth="1"/>
    <col min="5389" max="5389" width="10.140625" style="1004" customWidth="1"/>
    <col min="5390" max="5390" width="15.85546875" style="1004" customWidth="1"/>
    <col min="5391" max="5391" width="3.85546875" style="1004" customWidth="1"/>
    <col min="5392" max="5392" width="16.42578125" style="1004" customWidth="1"/>
    <col min="5393" max="5393" width="11.28515625" style="1004" customWidth="1"/>
    <col min="5394" max="5394" width="10.28515625" style="1004" customWidth="1"/>
    <col min="5395" max="5395" width="10" style="1004" customWidth="1"/>
    <col min="5396" max="5631" width="9.140625" style="1004"/>
    <col min="5632" max="5632" width="4" style="1004" customWidth="1"/>
    <col min="5633" max="5633" width="15.140625" style="1004" customWidth="1"/>
    <col min="5634" max="5634" width="13.85546875" style="1004" customWidth="1"/>
    <col min="5635" max="5635" width="10.140625" style="1004" customWidth="1"/>
    <col min="5636" max="5636" width="9.140625" style="1004"/>
    <col min="5637" max="5637" width="3.42578125" style="1004" customWidth="1"/>
    <col min="5638" max="5638" width="19.5703125" style="1004" customWidth="1"/>
    <col min="5639" max="5639" width="12.28515625" style="1004" customWidth="1"/>
    <col min="5640" max="5640" width="10.42578125" style="1004" customWidth="1"/>
    <col min="5641" max="5641" width="9.140625" style="1004"/>
    <col min="5642" max="5642" width="3.5703125" style="1004" customWidth="1"/>
    <col min="5643" max="5643" width="16.42578125" style="1004" customWidth="1"/>
    <col min="5644" max="5644" width="11.7109375" style="1004" customWidth="1"/>
    <col min="5645" max="5645" width="10.140625" style="1004" customWidth="1"/>
    <col min="5646" max="5646" width="15.85546875" style="1004" customWidth="1"/>
    <col min="5647" max="5647" width="3.85546875" style="1004" customWidth="1"/>
    <col min="5648" max="5648" width="16.42578125" style="1004" customWidth="1"/>
    <col min="5649" max="5649" width="11.28515625" style="1004" customWidth="1"/>
    <col min="5650" max="5650" width="10.28515625" style="1004" customWidth="1"/>
    <col min="5651" max="5651" width="10" style="1004" customWidth="1"/>
    <col min="5652" max="5887" width="9.140625" style="1004"/>
    <col min="5888" max="5888" width="4" style="1004" customWidth="1"/>
    <col min="5889" max="5889" width="15.140625" style="1004" customWidth="1"/>
    <col min="5890" max="5890" width="13.85546875" style="1004" customWidth="1"/>
    <col min="5891" max="5891" width="10.140625" style="1004" customWidth="1"/>
    <col min="5892" max="5892" width="9.140625" style="1004"/>
    <col min="5893" max="5893" width="3.42578125" style="1004" customWidth="1"/>
    <col min="5894" max="5894" width="19.5703125" style="1004" customWidth="1"/>
    <col min="5895" max="5895" width="12.28515625" style="1004" customWidth="1"/>
    <col min="5896" max="5896" width="10.42578125" style="1004" customWidth="1"/>
    <col min="5897" max="5897" width="9.140625" style="1004"/>
    <col min="5898" max="5898" width="3.5703125" style="1004" customWidth="1"/>
    <col min="5899" max="5899" width="16.42578125" style="1004" customWidth="1"/>
    <col min="5900" max="5900" width="11.7109375" style="1004" customWidth="1"/>
    <col min="5901" max="5901" width="10.140625" style="1004" customWidth="1"/>
    <col min="5902" max="5902" width="15.85546875" style="1004" customWidth="1"/>
    <col min="5903" max="5903" width="3.85546875" style="1004" customWidth="1"/>
    <col min="5904" max="5904" width="16.42578125" style="1004" customWidth="1"/>
    <col min="5905" max="5905" width="11.28515625" style="1004" customWidth="1"/>
    <col min="5906" max="5906" width="10.28515625" style="1004" customWidth="1"/>
    <col min="5907" max="5907" width="10" style="1004" customWidth="1"/>
    <col min="5908" max="6143" width="9.140625" style="1004"/>
    <col min="6144" max="6144" width="4" style="1004" customWidth="1"/>
    <col min="6145" max="6145" width="15.140625" style="1004" customWidth="1"/>
    <col min="6146" max="6146" width="13.85546875" style="1004" customWidth="1"/>
    <col min="6147" max="6147" width="10.140625" style="1004" customWidth="1"/>
    <col min="6148" max="6148" width="9.140625" style="1004"/>
    <col min="6149" max="6149" width="3.42578125" style="1004" customWidth="1"/>
    <col min="6150" max="6150" width="19.5703125" style="1004" customWidth="1"/>
    <col min="6151" max="6151" width="12.28515625" style="1004" customWidth="1"/>
    <col min="6152" max="6152" width="10.42578125" style="1004" customWidth="1"/>
    <col min="6153" max="6153" width="9.140625" style="1004"/>
    <col min="6154" max="6154" width="3.5703125" style="1004" customWidth="1"/>
    <col min="6155" max="6155" width="16.42578125" style="1004" customWidth="1"/>
    <col min="6156" max="6156" width="11.7109375" style="1004" customWidth="1"/>
    <col min="6157" max="6157" width="10.140625" style="1004" customWidth="1"/>
    <col min="6158" max="6158" width="15.85546875" style="1004" customWidth="1"/>
    <col min="6159" max="6159" width="3.85546875" style="1004" customWidth="1"/>
    <col min="6160" max="6160" width="16.42578125" style="1004" customWidth="1"/>
    <col min="6161" max="6161" width="11.28515625" style="1004" customWidth="1"/>
    <col min="6162" max="6162" width="10.28515625" style="1004" customWidth="1"/>
    <col min="6163" max="6163" width="10" style="1004" customWidth="1"/>
    <col min="6164" max="6399" width="9.140625" style="1004"/>
    <col min="6400" max="6400" width="4" style="1004" customWidth="1"/>
    <col min="6401" max="6401" width="15.140625" style="1004" customWidth="1"/>
    <col min="6402" max="6402" width="13.85546875" style="1004" customWidth="1"/>
    <col min="6403" max="6403" width="10.140625" style="1004" customWidth="1"/>
    <col min="6404" max="6404" width="9.140625" style="1004"/>
    <col min="6405" max="6405" width="3.42578125" style="1004" customWidth="1"/>
    <col min="6406" max="6406" width="19.5703125" style="1004" customWidth="1"/>
    <col min="6407" max="6407" width="12.28515625" style="1004" customWidth="1"/>
    <col min="6408" max="6408" width="10.42578125" style="1004" customWidth="1"/>
    <col min="6409" max="6409" width="9.140625" style="1004"/>
    <col min="6410" max="6410" width="3.5703125" style="1004" customWidth="1"/>
    <col min="6411" max="6411" width="16.42578125" style="1004" customWidth="1"/>
    <col min="6412" max="6412" width="11.7109375" style="1004" customWidth="1"/>
    <col min="6413" max="6413" width="10.140625" style="1004" customWidth="1"/>
    <col min="6414" max="6414" width="15.85546875" style="1004" customWidth="1"/>
    <col min="6415" max="6415" width="3.85546875" style="1004" customWidth="1"/>
    <col min="6416" max="6416" width="16.42578125" style="1004" customWidth="1"/>
    <col min="6417" max="6417" width="11.28515625" style="1004" customWidth="1"/>
    <col min="6418" max="6418" width="10.28515625" style="1004" customWidth="1"/>
    <col min="6419" max="6419" width="10" style="1004" customWidth="1"/>
    <col min="6420" max="6655" width="9.140625" style="1004"/>
    <col min="6656" max="6656" width="4" style="1004" customWidth="1"/>
    <col min="6657" max="6657" width="15.140625" style="1004" customWidth="1"/>
    <col min="6658" max="6658" width="13.85546875" style="1004" customWidth="1"/>
    <col min="6659" max="6659" width="10.140625" style="1004" customWidth="1"/>
    <col min="6660" max="6660" width="9.140625" style="1004"/>
    <col min="6661" max="6661" width="3.42578125" style="1004" customWidth="1"/>
    <col min="6662" max="6662" width="19.5703125" style="1004" customWidth="1"/>
    <col min="6663" max="6663" width="12.28515625" style="1004" customWidth="1"/>
    <col min="6664" max="6664" width="10.42578125" style="1004" customWidth="1"/>
    <col min="6665" max="6665" width="9.140625" style="1004"/>
    <col min="6666" max="6666" width="3.5703125" style="1004" customWidth="1"/>
    <col min="6667" max="6667" width="16.42578125" style="1004" customWidth="1"/>
    <col min="6668" max="6668" width="11.7109375" style="1004" customWidth="1"/>
    <col min="6669" max="6669" width="10.140625" style="1004" customWidth="1"/>
    <col min="6670" max="6670" width="15.85546875" style="1004" customWidth="1"/>
    <col min="6671" max="6671" width="3.85546875" style="1004" customWidth="1"/>
    <col min="6672" max="6672" width="16.42578125" style="1004" customWidth="1"/>
    <col min="6673" max="6673" width="11.28515625" style="1004" customWidth="1"/>
    <col min="6674" max="6674" width="10.28515625" style="1004" customWidth="1"/>
    <col min="6675" max="6675" width="10" style="1004" customWidth="1"/>
    <col min="6676" max="6911" width="9.140625" style="1004"/>
    <col min="6912" max="6912" width="4" style="1004" customWidth="1"/>
    <col min="6913" max="6913" width="15.140625" style="1004" customWidth="1"/>
    <col min="6914" max="6914" width="13.85546875" style="1004" customWidth="1"/>
    <col min="6915" max="6915" width="10.140625" style="1004" customWidth="1"/>
    <col min="6916" max="6916" width="9.140625" style="1004"/>
    <col min="6917" max="6917" width="3.42578125" style="1004" customWidth="1"/>
    <col min="6918" max="6918" width="19.5703125" style="1004" customWidth="1"/>
    <col min="6919" max="6919" width="12.28515625" style="1004" customWidth="1"/>
    <col min="6920" max="6920" width="10.42578125" style="1004" customWidth="1"/>
    <col min="6921" max="6921" width="9.140625" style="1004"/>
    <col min="6922" max="6922" width="3.5703125" style="1004" customWidth="1"/>
    <col min="6923" max="6923" width="16.42578125" style="1004" customWidth="1"/>
    <col min="6924" max="6924" width="11.7109375" style="1004" customWidth="1"/>
    <col min="6925" max="6925" width="10.140625" style="1004" customWidth="1"/>
    <col min="6926" max="6926" width="15.85546875" style="1004" customWidth="1"/>
    <col min="6927" max="6927" width="3.85546875" style="1004" customWidth="1"/>
    <col min="6928" max="6928" width="16.42578125" style="1004" customWidth="1"/>
    <col min="6929" max="6929" width="11.28515625" style="1004" customWidth="1"/>
    <col min="6930" max="6930" width="10.28515625" style="1004" customWidth="1"/>
    <col min="6931" max="6931" width="10" style="1004" customWidth="1"/>
    <col min="6932" max="7167" width="9.140625" style="1004"/>
    <col min="7168" max="7168" width="4" style="1004" customWidth="1"/>
    <col min="7169" max="7169" width="15.140625" style="1004" customWidth="1"/>
    <col min="7170" max="7170" width="13.85546875" style="1004" customWidth="1"/>
    <col min="7171" max="7171" width="10.140625" style="1004" customWidth="1"/>
    <col min="7172" max="7172" width="9.140625" style="1004"/>
    <col min="7173" max="7173" width="3.42578125" style="1004" customWidth="1"/>
    <col min="7174" max="7174" width="19.5703125" style="1004" customWidth="1"/>
    <col min="7175" max="7175" width="12.28515625" style="1004" customWidth="1"/>
    <col min="7176" max="7176" width="10.42578125" style="1004" customWidth="1"/>
    <col min="7177" max="7177" width="9.140625" style="1004"/>
    <col min="7178" max="7178" width="3.5703125" style="1004" customWidth="1"/>
    <col min="7179" max="7179" width="16.42578125" style="1004" customWidth="1"/>
    <col min="7180" max="7180" width="11.7109375" style="1004" customWidth="1"/>
    <col min="7181" max="7181" width="10.140625" style="1004" customWidth="1"/>
    <col min="7182" max="7182" width="15.85546875" style="1004" customWidth="1"/>
    <col min="7183" max="7183" width="3.85546875" style="1004" customWidth="1"/>
    <col min="7184" max="7184" width="16.42578125" style="1004" customWidth="1"/>
    <col min="7185" max="7185" width="11.28515625" style="1004" customWidth="1"/>
    <col min="7186" max="7186" width="10.28515625" style="1004" customWidth="1"/>
    <col min="7187" max="7187" width="10" style="1004" customWidth="1"/>
    <col min="7188" max="7423" width="9.140625" style="1004"/>
    <col min="7424" max="7424" width="4" style="1004" customWidth="1"/>
    <col min="7425" max="7425" width="15.140625" style="1004" customWidth="1"/>
    <col min="7426" max="7426" width="13.85546875" style="1004" customWidth="1"/>
    <col min="7427" max="7427" width="10.140625" style="1004" customWidth="1"/>
    <col min="7428" max="7428" width="9.140625" style="1004"/>
    <col min="7429" max="7429" width="3.42578125" style="1004" customWidth="1"/>
    <col min="7430" max="7430" width="19.5703125" style="1004" customWidth="1"/>
    <col min="7431" max="7431" width="12.28515625" style="1004" customWidth="1"/>
    <col min="7432" max="7432" width="10.42578125" style="1004" customWidth="1"/>
    <col min="7433" max="7433" width="9.140625" style="1004"/>
    <col min="7434" max="7434" width="3.5703125" style="1004" customWidth="1"/>
    <col min="7435" max="7435" width="16.42578125" style="1004" customWidth="1"/>
    <col min="7436" max="7436" width="11.7109375" style="1004" customWidth="1"/>
    <col min="7437" max="7437" width="10.140625" style="1004" customWidth="1"/>
    <col min="7438" max="7438" width="15.85546875" style="1004" customWidth="1"/>
    <col min="7439" max="7439" width="3.85546875" style="1004" customWidth="1"/>
    <col min="7440" max="7440" width="16.42578125" style="1004" customWidth="1"/>
    <col min="7441" max="7441" width="11.28515625" style="1004" customWidth="1"/>
    <col min="7442" max="7442" width="10.28515625" style="1004" customWidth="1"/>
    <col min="7443" max="7443" width="10" style="1004" customWidth="1"/>
    <col min="7444" max="7679" width="9.140625" style="1004"/>
    <col min="7680" max="7680" width="4" style="1004" customWidth="1"/>
    <col min="7681" max="7681" width="15.140625" style="1004" customWidth="1"/>
    <col min="7682" max="7682" width="13.85546875" style="1004" customWidth="1"/>
    <col min="7683" max="7683" width="10.140625" style="1004" customWidth="1"/>
    <col min="7684" max="7684" width="9.140625" style="1004"/>
    <col min="7685" max="7685" width="3.42578125" style="1004" customWidth="1"/>
    <col min="7686" max="7686" width="19.5703125" style="1004" customWidth="1"/>
    <col min="7687" max="7687" width="12.28515625" style="1004" customWidth="1"/>
    <col min="7688" max="7688" width="10.42578125" style="1004" customWidth="1"/>
    <col min="7689" max="7689" width="9.140625" style="1004"/>
    <col min="7690" max="7690" width="3.5703125" style="1004" customWidth="1"/>
    <col min="7691" max="7691" width="16.42578125" style="1004" customWidth="1"/>
    <col min="7692" max="7692" width="11.7109375" style="1004" customWidth="1"/>
    <col min="7693" max="7693" width="10.140625" style="1004" customWidth="1"/>
    <col min="7694" max="7694" width="15.85546875" style="1004" customWidth="1"/>
    <col min="7695" max="7695" width="3.85546875" style="1004" customWidth="1"/>
    <col min="7696" max="7696" width="16.42578125" style="1004" customWidth="1"/>
    <col min="7697" max="7697" width="11.28515625" style="1004" customWidth="1"/>
    <col min="7698" max="7698" width="10.28515625" style="1004" customWidth="1"/>
    <col min="7699" max="7699" width="10" style="1004" customWidth="1"/>
    <col min="7700" max="7935" width="9.140625" style="1004"/>
    <col min="7936" max="7936" width="4" style="1004" customWidth="1"/>
    <col min="7937" max="7937" width="15.140625" style="1004" customWidth="1"/>
    <col min="7938" max="7938" width="13.85546875" style="1004" customWidth="1"/>
    <col min="7939" max="7939" width="10.140625" style="1004" customWidth="1"/>
    <col min="7940" max="7940" width="9.140625" style="1004"/>
    <col min="7941" max="7941" width="3.42578125" style="1004" customWidth="1"/>
    <col min="7942" max="7942" width="19.5703125" style="1004" customWidth="1"/>
    <col min="7943" max="7943" width="12.28515625" style="1004" customWidth="1"/>
    <col min="7944" max="7944" width="10.42578125" style="1004" customWidth="1"/>
    <col min="7945" max="7945" width="9.140625" style="1004"/>
    <col min="7946" max="7946" width="3.5703125" style="1004" customWidth="1"/>
    <col min="7947" max="7947" width="16.42578125" style="1004" customWidth="1"/>
    <col min="7948" max="7948" width="11.7109375" style="1004" customWidth="1"/>
    <col min="7949" max="7949" width="10.140625" style="1004" customWidth="1"/>
    <col min="7950" max="7950" width="15.85546875" style="1004" customWidth="1"/>
    <col min="7951" max="7951" width="3.85546875" style="1004" customWidth="1"/>
    <col min="7952" max="7952" width="16.42578125" style="1004" customWidth="1"/>
    <col min="7953" max="7953" width="11.28515625" style="1004" customWidth="1"/>
    <col min="7954" max="7954" width="10.28515625" style="1004" customWidth="1"/>
    <col min="7955" max="7955" width="10" style="1004" customWidth="1"/>
    <col min="7956" max="8191" width="9.140625" style="1004"/>
    <col min="8192" max="8192" width="4" style="1004" customWidth="1"/>
    <col min="8193" max="8193" width="15.140625" style="1004" customWidth="1"/>
    <col min="8194" max="8194" width="13.85546875" style="1004" customWidth="1"/>
    <col min="8195" max="8195" width="10.140625" style="1004" customWidth="1"/>
    <col min="8196" max="8196" width="9.140625" style="1004"/>
    <col min="8197" max="8197" width="3.42578125" style="1004" customWidth="1"/>
    <col min="8198" max="8198" width="19.5703125" style="1004" customWidth="1"/>
    <col min="8199" max="8199" width="12.28515625" style="1004" customWidth="1"/>
    <col min="8200" max="8200" width="10.42578125" style="1004" customWidth="1"/>
    <col min="8201" max="8201" width="9.140625" style="1004"/>
    <col min="8202" max="8202" width="3.5703125" style="1004" customWidth="1"/>
    <col min="8203" max="8203" width="16.42578125" style="1004" customWidth="1"/>
    <col min="8204" max="8204" width="11.7109375" style="1004" customWidth="1"/>
    <col min="8205" max="8205" width="10.140625" style="1004" customWidth="1"/>
    <col min="8206" max="8206" width="15.85546875" style="1004" customWidth="1"/>
    <col min="8207" max="8207" width="3.85546875" style="1004" customWidth="1"/>
    <col min="8208" max="8208" width="16.42578125" style="1004" customWidth="1"/>
    <col min="8209" max="8209" width="11.28515625" style="1004" customWidth="1"/>
    <col min="8210" max="8210" width="10.28515625" style="1004" customWidth="1"/>
    <col min="8211" max="8211" width="10" style="1004" customWidth="1"/>
    <col min="8212" max="8447" width="9.140625" style="1004"/>
    <col min="8448" max="8448" width="4" style="1004" customWidth="1"/>
    <col min="8449" max="8449" width="15.140625" style="1004" customWidth="1"/>
    <col min="8450" max="8450" width="13.85546875" style="1004" customWidth="1"/>
    <col min="8451" max="8451" width="10.140625" style="1004" customWidth="1"/>
    <col min="8452" max="8452" width="9.140625" style="1004"/>
    <col min="8453" max="8453" width="3.42578125" style="1004" customWidth="1"/>
    <col min="8454" max="8454" width="19.5703125" style="1004" customWidth="1"/>
    <col min="8455" max="8455" width="12.28515625" style="1004" customWidth="1"/>
    <col min="8456" max="8456" width="10.42578125" style="1004" customWidth="1"/>
    <col min="8457" max="8457" width="9.140625" style="1004"/>
    <col min="8458" max="8458" width="3.5703125" style="1004" customWidth="1"/>
    <col min="8459" max="8459" width="16.42578125" style="1004" customWidth="1"/>
    <col min="8460" max="8460" width="11.7109375" style="1004" customWidth="1"/>
    <col min="8461" max="8461" width="10.140625" style="1004" customWidth="1"/>
    <col min="8462" max="8462" width="15.85546875" style="1004" customWidth="1"/>
    <col min="8463" max="8463" width="3.85546875" style="1004" customWidth="1"/>
    <col min="8464" max="8464" width="16.42578125" style="1004" customWidth="1"/>
    <col min="8465" max="8465" width="11.28515625" style="1004" customWidth="1"/>
    <col min="8466" max="8466" width="10.28515625" style="1004" customWidth="1"/>
    <col min="8467" max="8467" width="10" style="1004" customWidth="1"/>
    <col min="8468" max="8703" width="9.140625" style="1004"/>
    <col min="8704" max="8704" width="4" style="1004" customWidth="1"/>
    <col min="8705" max="8705" width="15.140625" style="1004" customWidth="1"/>
    <col min="8706" max="8706" width="13.85546875" style="1004" customWidth="1"/>
    <col min="8707" max="8707" width="10.140625" style="1004" customWidth="1"/>
    <col min="8708" max="8708" width="9.140625" style="1004"/>
    <col min="8709" max="8709" width="3.42578125" style="1004" customWidth="1"/>
    <col min="8710" max="8710" width="19.5703125" style="1004" customWidth="1"/>
    <col min="8711" max="8711" width="12.28515625" style="1004" customWidth="1"/>
    <col min="8712" max="8712" width="10.42578125" style="1004" customWidth="1"/>
    <col min="8713" max="8713" width="9.140625" style="1004"/>
    <col min="8714" max="8714" width="3.5703125" style="1004" customWidth="1"/>
    <col min="8715" max="8715" width="16.42578125" style="1004" customWidth="1"/>
    <col min="8716" max="8716" width="11.7109375" style="1004" customWidth="1"/>
    <col min="8717" max="8717" width="10.140625" style="1004" customWidth="1"/>
    <col min="8718" max="8718" width="15.85546875" style="1004" customWidth="1"/>
    <col min="8719" max="8719" width="3.85546875" style="1004" customWidth="1"/>
    <col min="8720" max="8720" width="16.42578125" style="1004" customWidth="1"/>
    <col min="8721" max="8721" width="11.28515625" style="1004" customWidth="1"/>
    <col min="8722" max="8722" width="10.28515625" style="1004" customWidth="1"/>
    <col min="8723" max="8723" width="10" style="1004" customWidth="1"/>
    <col min="8724" max="8959" width="9.140625" style="1004"/>
    <col min="8960" max="8960" width="4" style="1004" customWidth="1"/>
    <col min="8961" max="8961" width="15.140625" style="1004" customWidth="1"/>
    <col min="8962" max="8962" width="13.85546875" style="1004" customWidth="1"/>
    <col min="8963" max="8963" width="10.140625" style="1004" customWidth="1"/>
    <col min="8964" max="8964" width="9.140625" style="1004"/>
    <col min="8965" max="8965" width="3.42578125" style="1004" customWidth="1"/>
    <col min="8966" max="8966" width="19.5703125" style="1004" customWidth="1"/>
    <col min="8967" max="8967" width="12.28515625" style="1004" customWidth="1"/>
    <col min="8968" max="8968" width="10.42578125" style="1004" customWidth="1"/>
    <col min="8969" max="8969" width="9.140625" style="1004"/>
    <col min="8970" max="8970" width="3.5703125" style="1004" customWidth="1"/>
    <col min="8971" max="8971" width="16.42578125" style="1004" customWidth="1"/>
    <col min="8972" max="8972" width="11.7109375" style="1004" customWidth="1"/>
    <col min="8973" max="8973" width="10.140625" style="1004" customWidth="1"/>
    <col min="8974" max="8974" width="15.85546875" style="1004" customWidth="1"/>
    <col min="8975" max="8975" width="3.85546875" style="1004" customWidth="1"/>
    <col min="8976" max="8976" width="16.42578125" style="1004" customWidth="1"/>
    <col min="8977" max="8977" width="11.28515625" style="1004" customWidth="1"/>
    <col min="8978" max="8978" width="10.28515625" style="1004" customWidth="1"/>
    <col min="8979" max="8979" width="10" style="1004" customWidth="1"/>
    <col min="8980" max="9215" width="9.140625" style="1004"/>
    <col min="9216" max="9216" width="4" style="1004" customWidth="1"/>
    <col min="9217" max="9217" width="15.140625" style="1004" customWidth="1"/>
    <col min="9218" max="9218" width="13.85546875" style="1004" customWidth="1"/>
    <col min="9219" max="9219" width="10.140625" style="1004" customWidth="1"/>
    <col min="9220" max="9220" width="9.140625" style="1004"/>
    <col min="9221" max="9221" width="3.42578125" style="1004" customWidth="1"/>
    <col min="9222" max="9222" width="19.5703125" style="1004" customWidth="1"/>
    <col min="9223" max="9223" width="12.28515625" style="1004" customWidth="1"/>
    <col min="9224" max="9224" width="10.42578125" style="1004" customWidth="1"/>
    <col min="9225" max="9225" width="9.140625" style="1004"/>
    <col min="9226" max="9226" width="3.5703125" style="1004" customWidth="1"/>
    <col min="9227" max="9227" width="16.42578125" style="1004" customWidth="1"/>
    <col min="9228" max="9228" width="11.7109375" style="1004" customWidth="1"/>
    <col min="9229" max="9229" width="10.140625" style="1004" customWidth="1"/>
    <col min="9230" max="9230" width="15.85546875" style="1004" customWidth="1"/>
    <col min="9231" max="9231" width="3.85546875" style="1004" customWidth="1"/>
    <col min="9232" max="9232" width="16.42578125" style="1004" customWidth="1"/>
    <col min="9233" max="9233" width="11.28515625" style="1004" customWidth="1"/>
    <col min="9234" max="9234" width="10.28515625" style="1004" customWidth="1"/>
    <col min="9235" max="9235" width="10" style="1004" customWidth="1"/>
    <col min="9236" max="9471" width="9.140625" style="1004"/>
    <col min="9472" max="9472" width="4" style="1004" customWidth="1"/>
    <col min="9473" max="9473" width="15.140625" style="1004" customWidth="1"/>
    <col min="9474" max="9474" width="13.85546875" style="1004" customWidth="1"/>
    <col min="9475" max="9475" width="10.140625" style="1004" customWidth="1"/>
    <col min="9476" max="9476" width="9.140625" style="1004"/>
    <col min="9477" max="9477" width="3.42578125" style="1004" customWidth="1"/>
    <col min="9478" max="9478" width="19.5703125" style="1004" customWidth="1"/>
    <col min="9479" max="9479" width="12.28515625" style="1004" customWidth="1"/>
    <col min="9480" max="9480" width="10.42578125" style="1004" customWidth="1"/>
    <col min="9481" max="9481" width="9.140625" style="1004"/>
    <col min="9482" max="9482" width="3.5703125" style="1004" customWidth="1"/>
    <col min="9483" max="9483" width="16.42578125" style="1004" customWidth="1"/>
    <col min="9484" max="9484" width="11.7109375" style="1004" customWidth="1"/>
    <col min="9485" max="9485" width="10.140625" style="1004" customWidth="1"/>
    <col min="9486" max="9486" width="15.85546875" style="1004" customWidth="1"/>
    <col min="9487" max="9487" width="3.85546875" style="1004" customWidth="1"/>
    <col min="9488" max="9488" width="16.42578125" style="1004" customWidth="1"/>
    <col min="9489" max="9489" width="11.28515625" style="1004" customWidth="1"/>
    <col min="9490" max="9490" width="10.28515625" style="1004" customWidth="1"/>
    <col min="9491" max="9491" width="10" style="1004" customWidth="1"/>
    <col min="9492" max="9727" width="9.140625" style="1004"/>
    <col min="9728" max="9728" width="4" style="1004" customWidth="1"/>
    <col min="9729" max="9729" width="15.140625" style="1004" customWidth="1"/>
    <col min="9730" max="9730" width="13.85546875" style="1004" customWidth="1"/>
    <col min="9731" max="9731" width="10.140625" style="1004" customWidth="1"/>
    <col min="9732" max="9732" width="9.140625" style="1004"/>
    <col min="9733" max="9733" width="3.42578125" style="1004" customWidth="1"/>
    <col min="9734" max="9734" width="19.5703125" style="1004" customWidth="1"/>
    <col min="9735" max="9735" width="12.28515625" style="1004" customWidth="1"/>
    <col min="9736" max="9736" width="10.42578125" style="1004" customWidth="1"/>
    <col min="9737" max="9737" width="9.140625" style="1004"/>
    <col min="9738" max="9738" width="3.5703125" style="1004" customWidth="1"/>
    <col min="9739" max="9739" width="16.42578125" style="1004" customWidth="1"/>
    <col min="9740" max="9740" width="11.7109375" style="1004" customWidth="1"/>
    <col min="9741" max="9741" width="10.140625" style="1004" customWidth="1"/>
    <col min="9742" max="9742" width="15.85546875" style="1004" customWidth="1"/>
    <col min="9743" max="9743" width="3.85546875" style="1004" customWidth="1"/>
    <col min="9744" max="9744" width="16.42578125" style="1004" customWidth="1"/>
    <col min="9745" max="9745" width="11.28515625" style="1004" customWidth="1"/>
    <col min="9746" max="9746" width="10.28515625" style="1004" customWidth="1"/>
    <col min="9747" max="9747" width="10" style="1004" customWidth="1"/>
    <col min="9748" max="9983" width="9.140625" style="1004"/>
    <col min="9984" max="9984" width="4" style="1004" customWidth="1"/>
    <col min="9985" max="9985" width="15.140625" style="1004" customWidth="1"/>
    <col min="9986" max="9986" width="13.85546875" style="1004" customWidth="1"/>
    <col min="9987" max="9987" width="10.140625" style="1004" customWidth="1"/>
    <col min="9988" max="9988" width="9.140625" style="1004"/>
    <col min="9989" max="9989" width="3.42578125" style="1004" customWidth="1"/>
    <col min="9990" max="9990" width="19.5703125" style="1004" customWidth="1"/>
    <col min="9991" max="9991" width="12.28515625" style="1004" customWidth="1"/>
    <col min="9992" max="9992" width="10.42578125" style="1004" customWidth="1"/>
    <col min="9993" max="9993" width="9.140625" style="1004"/>
    <col min="9994" max="9994" width="3.5703125" style="1004" customWidth="1"/>
    <col min="9995" max="9995" width="16.42578125" style="1004" customWidth="1"/>
    <col min="9996" max="9996" width="11.7109375" style="1004" customWidth="1"/>
    <col min="9997" max="9997" width="10.140625" style="1004" customWidth="1"/>
    <col min="9998" max="9998" width="15.85546875" style="1004" customWidth="1"/>
    <col min="9999" max="9999" width="3.85546875" style="1004" customWidth="1"/>
    <col min="10000" max="10000" width="16.42578125" style="1004" customWidth="1"/>
    <col min="10001" max="10001" width="11.28515625" style="1004" customWidth="1"/>
    <col min="10002" max="10002" width="10.28515625" style="1004" customWidth="1"/>
    <col min="10003" max="10003" width="10" style="1004" customWidth="1"/>
    <col min="10004" max="10239" width="9.140625" style="1004"/>
    <col min="10240" max="10240" width="4" style="1004" customWidth="1"/>
    <col min="10241" max="10241" width="15.140625" style="1004" customWidth="1"/>
    <col min="10242" max="10242" width="13.85546875" style="1004" customWidth="1"/>
    <col min="10243" max="10243" width="10.140625" style="1004" customWidth="1"/>
    <col min="10244" max="10244" width="9.140625" style="1004"/>
    <col min="10245" max="10245" width="3.42578125" style="1004" customWidth="1"/>
    <col min="10246" max="10246" width="19.5703125" style="1004" customWidth="1"/>
    <col min="10247" max="10247" width="12.28515625" style="1004" customWidth="1"/>
    <col min="10248" max="10248" width="10.42578125" style="1004" customWidth="1"/>
    <col min="10249" max="10249" width="9.140625" style="1004"/>
    <col min="10250" max="10250" width="3.5703125" style="1004" customWidth="1"/>
    <col min="10251" max="10251" width="16.42578125" style="1004" customWidth="1"/>
    <col min="10252" max="10252" width="11.7109375" style="1004" customWidth="1"/>
    <col min="10253" max="10253" width="10.140625" style="1004" customWidth="1"/>
    <col min="10254" max="10254" width="15.85546875" style="1004" customWidth="1"/>
    <col min="10255" max="10255" width="3.85546875" style="1004" customWidth="1"/>
    <col min="10256" max="10256" width="16.42578125" style="1004" customWidth="1"/>
    <col min="10257" max="10257" width="11.28515625" style="1004" customWidth="1"/>
    <col min="10258" max="10258" width="10.28515625" style="1004" customWidth="1"/>
    <col min="10259" max="10259" width="10" style="1004" customWidth="1"/>
    <col min="10260" max="10495" width="9.140625" style="1004"/>
    <col min="10496" max="10496" width="4" style="1004" customWidth="1"/>
    <col min="10497" max="10497" width="15.140625" style="1004" customWidth="1"/>
    <col min="10498" max="10498" width="13.85546875" style="1004" customWidth="1"/>
    <col min="10499" max="10499" width="10.140625" style="1004" customWidth="1"/>
    <col min="10500" max="10500" width="9.140625" style="1004"/>
    <col min="10501" max="10501" width="3.42578125" style="1004" customWidth="1"/>
    <col min="10502" max="10502" width="19.5703125" style="1004" customWidth="1"/>
    <col min="10503" max="10503" width="12.28515625" style="1004" customWidth="1"/>
    <col min="10504" max="10504" width="10.42578125" style="1004" customWidth="1"/>
    <col min="10505" max="10505" width="9.140625" style="1004"/>
    <col min="10506" max="10506" width="3.5703125" style="1004" customWidth="1"/>
    <col min="10507" max="10507" width="16.42578125" style="1004" customWidth="1"/>
    <col min="10508" max="10508" width="11.7109375" style="1004" customWidth="1"/>
    <col min="10509" max="10509" width="10.140625" style="1004" customWidth="1"/>
    <col min="10510" max="10510" width="15.85546875" style="1004" customWidth="1"/>
    <col min="10511" max="10511" width="3.85546875" style="1004" customWidth="1"/>
    <col min="10512" max="10512" width="16.42578125" style="1004" customWidth="1"/>
    <col min="10513" max="10513" width="11.28515625" style="1004" customWidth="1"/>
    <col min="10514" max="10514" width="10.28515625" style="1004" customWidth="1"/>
    <col min="10515" max="10515" width="10" style="1004" customWidth="1"/>
    <col min="10516" max="10751" width="9.140625" style="1004"/>
    <col min="10752" max="10752" width="4" style="1004" customWidth="1"/>
    <col min="10753" max="10753" width="15.140625" style="1004" customWidth="1"/>
    <col min="10754" max="10754" width="13.85546875" style="1004" customWidth="1"/>
    <col min="10755" max="10755" width="10.140625" style="1004" customWidth="1"/>
    <col min="10756" max="10756" width="9.140625" style="1004"/>
    <col min="10757" max="10757" width="3.42578125" style="1004" customWidth="1"/>
    <col min="10758" max="10758" width="19.5703125" style="1004" customWidth="1"/>
    <col min="10759" max="10759" width="12.28515625" style="1004" customWidth="1"/>
    <col min="10760" max="10760" width="10.42578125" style="1004" customWidth="1"/>
    <col min="10761" max="10761" width="9.140625" style="1004"/>
    <col min="10762" max="10762" width="3.5703125" style="1004" customWidth="1"/>
    <col min="10763" max="10763" width="16.42578125" style="1004" customWidth="1"/>
    <col min="10764" max="10764" width="11.7109375" style="1004" customWidth="1"/>
    <col min="10765" max="10765" width="10.140625" style="1004" customWidth="1"/>
    <col min="10766" max="10766" width="15.85546875" style="1004" customWidth="1"/>
    <col min="10767" max="10767" width="3.85546875" style="1004" customWidth="1"/>
    <col min="10768" max="10768" width="16.42578125" style="1004" customWidth="1"/>
    <col min="10769" max="10769" width="11.28515625" style="1004" customWidth="1"/>
    <col min="10770" max="10770" width="10.28515625" style="1004" customWidth="1"/>
    <col min="10771" max="10771" width="10" style="1004" customWidth="1"/>
    <col min="10772" max="11007" width="9.140625" style="1004"/>
    <col min="11008" max="11008" width="4" style="1004" customWidth="1"/>
    <col min="11009" max="11009" width="15.140625" style="1004" customWidth="1"/>
    <col min="11010" max="11010" width="13.85546875" style="1004" customWidth="1"/>
    <col min="11011" max="11011" width="10.140625" style="1004" customWidth="1"/>
    <col min="11012" max="11012" width="9.140625" style="1004"/>
    <col min="11013" max="11013" width="3.42578125" style="1004" customWidth="1"/>
    <col min="11014" max="11014" width="19.5703125" style="1004" customWidth="1"/>
    <col min="11015" max="11015" width="12.28515625" style="1004" customWidth="1"/>
    <col min="11016" max="11016" width="10.42578125" style="1004" customWidth="1"/>
    <col min="11017" max="11017" width="9.140625" style="1004"/>
    <col min="11018" max="11018" width="3.5703125" style="1004" customWidth="1"/>
    <col min="11019" max="11019" width="16.42578125" style="1004" customWidth="1"/>
    <col min="11020" max="11020" width="11.7109375" style="1004" customWidth="1"/>
    <col min="11021" max="11021" width="10.140625" style="1004" customWidth="1"/>
    <col min="11022" max="11022" width="15.85546875" style="1004" customWidth="1"/>
    <col min="11023" max="11023" width="3.85546875" style="1004" customWidth="1"/>
    <col min="11024" max="11024" width="16.42578125" style="1004" customWidth="1"/>
    <col min="11025" max="11025" width="11.28515625" style="1004" customWidth="1"/>
    <col min="11026" max="11026" width="10.28515625" style="1004" customWidth="1"/>
    <col min="11027" max="11027" width="10" style="1004" customWidth="1"/>
    <col min="11028" max="11263" width="9.140625" style="1004"/>
    <col min="11264" max="11264" width="4" style="1004" customWidth="1"/>
    <col min="11265" max="11265" width="15.140625" style="1004" customWidth="1"/>
    <col min="11266" max="11266" width="13.85546875" style="1004" customWidth="1"/>
    <col min="11267" max="11267" width="10.140625" style="1004" customWidth="1"/>
    <col min="11268" max="11268" width="9.140625" style="1004"/>
    <col min="11269" max="11269" width="3.42578125" style="1004" customWidth="1"/>
    <col min="11270" max="11270" width="19.5703125" style="1004" customWidth="1"/>
    <col min="11271" max="11271" width="12.28515625" style="1004" customWidth="1"/>
    <col min="11272" max="11272" width="10.42578125" style="1004" customWidth="1"/>
    <col min="11273" max="11273" width="9.140625" style="1004"/>
    <col min="11274" max="11274" width="3.5703125" style="1004" customWidth="1"/>
    <col min="11275" max="11275" width="16.42578125" style="1004" customWidth="1"/>
    <col min="11276" max="11276" width="11.7109375" style="1004" customWidth="1"/>
    <col min="11277" max="11277" width="10.140625" style="1004" customWidth="1"/>
    <col min="11278" max="11278" width="15.85546875" style="1004" customWidth="1"/>
    <col min="11279" max="11279" width="3.85546875" style="1004" customWidth="1"/>
    <col min="11280" max="11280" width="16.42578125" style="1004" customWidth="1"/>
    <col min="11281" max="11281" width="11.28515625" style="1004" customWidth="1"/>
    <col min="11282" max="11282" width="10.28515625" style="1004" customWidth="1"/>
    <col min="11283" max="11283" width="10" style="1004" customWidth="1"/>
    <col min="11284" max="11519" width="9.140625" style="1004"/>
    <col min="11520" max="11520" width="4" style="1004" customWidth="1"/>
    <col min="11521" max="11521" width="15.140625" style="1004" customWidth="1"/>
    <col min="11522" max="11522" width="13.85546875" style="1004" customWidth="1"/>
    <col min="11523" max="11523" width="10.140625" style="1004" customWidth="1"/>
    <col min="11524" max="11524" width="9.140625" style="1004"/>
    <col min="11525" max="11525" width="3.42578125" style="1004" customWidth="1"/>
    <col min="11526" max="11526" width="19.5703125" style="1004" customWidth="1"/>
    <col min="11527" max="11527" width="12.28515625" style="1004" customWidth="1"/>
    <col min="11528" max="11528" width="10.42578125" style="1004" customWidth="1"/>
    <col min="11529" max="11529" width="9.140625" style="1004"/>
    <col min="11530" max="11530" width="3.5703125" style="1004" customWidth="1"/>
    <col min="11531" max="11531" width="16.42578125" style="1004" customWidth="1"/>
    <col min="11532" max="11532" width="11.7109375" style="1004" customWidth="1"/>
    <col min="11533" max="11533" width="10.140625" style="1004" customWidth="1"/>
    <col min="11534" max="11534" width="15.85546875" style="1004" customWidth="1"/>
    <col min="11535" max="11535" width="3.85546875" style="1004" customWidth="1"/>
    <col min="11536" max="11536" width="16.42578125" style="1004" customWidth="1"/>
    <col min="11537" max="11537" width="11.28515625" style="1004" customWidth="1"/>
    <col min="11538" max="11538" width="10.28515625" style="1004" customWidth="1"/>
    <col min="11539" max="11539" width="10" style="1004" customWidth="1"/>
    <col min="11540" max="11775" width="9.140625" style="1004"/>
    <col min="11776" max="11776" width="4" style="1004" customWidth="1"/>
    <col min="11777" max="11777" width="15.140625" style="1004" customWidth="1"/>
    <col min="11778" max="11778" width="13.85546875" style="1004" customWidth="1"/>
    <col min="11779" max="11779" width="10.140625" style="1004" customWidth="1"/>
    <col min="11780" max="11780" width="9.140625" style="1004"/>
    <col min="11781" max="11781" width="3.42578125" style="1004" customWidth="1"/>
    <col min="11782" max="11782" width="19.5703125" style="1004" customWidth="1"/>
    <col min="11783" max="11783" width="12.28515625" style="1004" customWidth="1"/>
    <col min="11784" max="11784" width="10.42578125" style="1004" customWidth="1"/>
    <col min="11785" max="11785" width="9.140625" style="1004"/>
    <col min="11786" max="11786" width="3.5703125" style="1004" customWidth="1"/>
    <col min="11787" max="11787" width="16.42578125" style="1004" customWidth="1"/>
    <col min="11788" max="11788" width="11.7109375" style="1004" customWidth="1"/>
    <col min="11789" max="11789" width="10.140625" style="1004" customWidth="1"/>
    <col min="11790" max="11790" width="15.85546875" style="1004" customWidth="1"/>
    <col min="11791" max="11791" width="3.85546875" style="1004" customWidth="1"/>
    <col min="11792" max="11792" width="16.42578125" style="1004" customWidth="1"/>
    <col min="11793" max="11793" width="11.28515625" style="1004" customWidth="1"/>
    <col min="11794" max="11794" width="10.28515625" style="1004" customWidth="1"/>
    <col min="11795" max="11795" width="10" style="1004" customWidth="1"/>
    <col min="11796" max="12031" width="9.140625" style="1004"/>
    <col min="12032" max="12032" width="4" style="1004" customWidth="1"/>
    <col min="12033" max="12033" width="15.140625" style="1004" customWidth="1"/>
    <col min="12034" max="12034" width="13.85546875" style="1004" customWidth="1"/>
    <col min="12035" max="12035" width="10.140625" style="1004" customWidth="1"/>
    <col min="12036" max="12036" width="9.140625" style="1004"/>
    <col min="12037" max="12037" width="3.42578125" style="1004" customWidth="1"/>
    <col min="12038" max="12038" width="19.5703125" style="1004" customWidth="1"/>
    <col min="12039" max="12039" width="12.28515625" style="1004" customWidth="1"/>
    <col min="12040" max="12040" width="10.42578125" style="1004" customWidth="1"/>
    <col min="12041" max="12041" width="9.140625" style="1004"/>
    <col min="12042" max="12042" width="3.5703125" style="1004" customWidth="1"/>
    <col min="12043" max="12043" width="16.42578125" style="1004" customWidth="1"/>
    <col min="12044" max="12044" width="11.7109375" style="1004" customWidth="1"/>
    <col min="12045" max="12045" width="10.140625" style="1004" customWidth="1"/>
    <col min="12046" max="12046" width="15.85546875" style="1004" customWidth="1"/>
    <col min="12047" max="12047" width="3.85546875" style="1004" customWidth="1"/>
    <col min="12048" max="12048" width="16.42578125" style="1004" customWidth="1"/>
    <col min="12049" max="12049" width="11.28515625" style="1004" customWidth="1"/>
    <col min="12050" max="12050" width="10.28515625" style="1004" customWidth="1"/>
    <col min="12051" max="12051" width="10" style="1004" customWidth="1"/>
    <col min="12052" max="12287" width="9.140625" style="1004"/>
    <col min="12288" max="12288" width="4" style="1004" customWidth="1"/>
    <col min="12289" max="12289" width="15.140625" style="1004" customWidth="1"/>
    <col min="12290" max="12290" width="13.85546875" style="1004" customWidth="1"/>
    <col min="12291" max="12291" width="10.140625" style="1004" customWidth="1"/>
    <col min="12292" max="12292" width="9.140625" style="1004"/>
    <col min="12293" max="12293" width="3.42578125" style="1004" customWidth="1"/>
    <col min="12294" max="12294" width="19.5703125" style="1004" customWidth="1"/>
    <col min="12295" max="12295" width="12.28515625" style="1004" customWidth="1"/>
    <col min="12296" max="12296" width="10.42578125" style="1004" customWidth="1"/>
    <col min="12297" max="12297" width="9.140625" style="1004"/>
    <col min="12298" max="12298" width="3.5703125" style="1004" customWidth="1"/>
    <col min="12299" max="12299" width="16.42578125" style="1004" customWidth="1"/>
    <col min="12300" max="12300" width="11.7109375" style="1004" customWidth="1"/>
    <col min="12301" max="12301" width="10.140625" style="1004" customWidth="1"/>
    <col min="12302" max="12302" width="15.85546875" style="1004" customWidth="1"/>
    <col min="12303" max="12303" width="3.85546875" style="1004" customWidth="1"/>
    <col min="12304" max="12304" width="16.42578125" style="1004" customWidth="1"/>
    <col min="12305" max="12305" width="11.28515625" style="1004" customWidth="1"/>
    <col min="12306" max="12306" width="10.28515625" style="1004" customWidth="1"/>
    <col min="12307" max="12307" width="10" style="1004" customWidth="1"/>
    <col min="12308" max="12543" width="9.140625" style="1004"/>
    <col min="12544" max="12544" width="4" style="1004" customWidth="1"/>
    <col min="12545" max="12545" width="15.140625" style="1004" customWidth="1"/>
    <col min="12546" max="12546" width="13.85546875" style="1004" customWidth="1"/>
    <col min="12547" max="12547" width="10.140625" style="1004" customWidth="1"/>
    <col min="12548" max="12548" width="9.140625" style="1004"/>
    <col min="12549" max="12549" width="3.42578125" style="1004" customWidth="1"/>
    <col min="12550" max="12550" width="19.5703125" style="1004" customWidth="1"/>
    <col min="12551" max="12551" width="12.28515625" style="1004" customWidth="1"/>
    <col min="12552" max="12552" width="10.42578125" style="1004" customWidth="1"/>
    <col min="12553" max="12553" width="9.140625" style="1004"/>
    <col min="12554" max="12554" width="3.5703125" style="1004" customWidth="1"/>
    <col min="12555" max="12555" width="16.42578125" style="1004" customWidth="1"/>
    <col min="12556" max="12556" width="11.7109375" style="1004" customWidth="1"/>
    <col min="12557" max="12557" width="10.140625" style="1004" customWidth="1"/>
    <col min="12558" max="12558" width="15.85546875" style="1004" customWidth="1"/>
    <col min="12559" max="12559" width="3.85546875" style="1004" customWidth="1"/>
    <col min="12560" max="12560" width="16.42578125" style="1004" customWidth="1"/>
    <col min="12561" max="12561" width="11.28515625" style="1004" customWidth="1"/>
    <col min="12562" max="12562" width="10.28515625" style="1004" customWidth="1"/>
    <col min="12563" max="12563" width="10" style="1004" customWidth="1"/>
    <col min="12564" max="12799" width="9.140625" style="1004"/>
    <col min="12800" max="12800" width="4" style="1004" customWidth="1"/>
    <col min="12801" max="12801" width="15.140625" style="1004" customWidth="1"/>
    <col min="12802" max="12802" width="13.85546875" style="1004" customWidth="1"/>
    <col min="12803" max="12803" width="10.140625" style="1004" customWidth="1"/>
    <col min="12804" max="12804" width="9.140625" style="1004"/>
    <col min="12805" max="12805" width="3.42578125" style="1004" customWidth="1"/>
    <col min="12806" max="12806" width="19.5703125" style="1004" customWidth="1"/>
    <col min="12807" max="12807" width="12.28515625" style="1004" customWidth="1"/>
    <col min="12808" max="12808" width="10.42578125" style="1004" customWidth="1"/>
    <col min="12809" max="12809" width="9.140625" style="1004"/>
    <col min="12810" max="12810" width="3.5703125" style="1004" customWidth="1"/>
    <col min="12811" max="12811" width="16.42578125" style="1004" customWidth="1"/>
    <col min="12812" max="12812" width="11.7109375" style="1004" customWidth="1"/>
    <col min="12813" max="12813" width="10.140625" style="1004" customWidth="1"/>
    <col min="12814" max="12814" width="15.85546875" style="1004" customWidth="1"/>
    <col min="12815" max="12815" width="3.85546875" style="1004" customWidth="1"/>
    <col min="12816" max="12816" width="16.42578125" style="1004" customWidth="1"/>
    <col min="12817" max="12817" width="11.28515625" style="1004" customWidth="1"/>
    <col min="12818" max="12818" width="10.28515625" style="1004" customWidth="1"/>
    <col min="12819" max="12819" width="10" style="1004" customWidth="1"/>
    <col min="12820" max="13055" width="9.140625" style="1004"/>
    <col min="13056" max="13056" width="4" style="1004" customWidth="1"/>
    <col min="13057" max="13057" width="15.140625" style="1004" customWidth="1"/>
    <col min="13058" max="13058" width="13.85546875" style="1004" customWidth="1"/>
    <col min="13059" max="13059" width="10.140625" style="1004" customWidth="1"/>
    <col min="13060" max="13060" width="9.140625" style="1004"/>
    <col min="13061" max="13061" width="3.42578125" style="1004" customWidth="1"/>
    <col min="13062" max="13062" width="19.5703125" style="1004" customWidth="1"/>
    <col min="13063" max="13063" width="12.28515625" style="1004" customWidth="1"/>
    <col min="13064" max="13064" width="10.42578125" style="1004" customWidth="1"/>
    <col min="13065" max="13065" width="9.140625" style="1004"/>
    <col min="13066" max="13066" width="3.5703125" style="1004" customWidth="1"/>
    <col min="13067" max="13067" width="16.42578125" style="1004" customWidth="1"/>
    <col min="13068" max="13068" width="11.7109375" style="1004" customWidth="1"/>
    <col min="13069" max="13069" width="10.140625" style="1004" customWidth="1"/>
    <col min="13070" max="13070" width="15.85546875" style="1004" customWidth="1"/>
    <col min="13071" max="13071" width="3.85546875" style="1004" customWidth="1"/>
    <col min="13072" max="13072" width="16.42578125" style="1004" customWidth="1"/>
    <col min="13073" max="13073" width="11.28515625" style="1004" customWidth="1"/>
    <col min="13074" max="13074" width="10.28515625" style="1004" customWidth="1"/>
    <col min="13075" max="13075" width="10" style="1004" customWidth="1"/>
    <col min="13076" max="13311" width="9.140625" style="1004"/>
    <col min="13312" max="13312" width="4" style="1004" customWidth="1"/>
    <col min="13313" max="13313" width="15.140625" style="1004" customWidth="1"/>
    <col min="13314" max="13314" width="13.85546875" style="1004" customWidth="1"/>
    <col min="13315" max="13315" width="10.140625" style="1004" customWidth="1"/>
    <col min="13316" max="13316" width="9.140625" style="1004"/>
    <col min="13317" max="13317" width="3.42578125" style="1004" customWidth="1"/>
    <col min="13318" max="13318" width="19.5703125" style="1004" customWidth="1"/>
    <col min="13319" max="13319" width="12.28515625" style="1004" customWidth="1"/>
    <col min="13320" max="13320" width="10.42578125" style="1004" customWidth="1"/>
    <col min="13321" max="13321" width="9.140625" style="1004"/>
    <col min="13322" max="13322" width="3.5703125" style="1004" customWidth="1"/>
    <col min="13323" max="13323" width="16.42578125" style="1004" customWidth="1"/>
    <col min="13324" max="13324" width="11.7109375" style="1004" customWidth="1"/>
    <col min="13325" max="13325" width="10.140625" style="1004" customWidth="1"/>
    <col min="13326" max="13326" width="15.85546875" style="1004" customWidth="1"/>
    <col min="13327" max="13327" width="3.85546875" style="1004" customWidth="1"/>
    <col min="13328" max="13328" width="16.42578125" style="1004" customWidth="1"/>
    <col min="13329" max="13329" width="11.28515625" style="1004" customWidth="1"/>
    <col min="13330" max="13330" width="10.28515625" style="1004" customWidth="1"/>
    <col min="13331" max="13331" width="10" style="1004" customWidth="1"/>
    <col min="13332" max="13567" width="9.140625" style="1004"/>
    <col min="13568" max="13568" width="4" style="1004" customWidth="1"/>
    <col min="13569" max="13569" width="15.140625" style="1004" customWidth="1"/>
    <col min="13570" max="13570" width="13.85546875" style="1004" customWidth="1"/>
    <col min="13571" max="13571" width="10.140625" style="1004" customWidth="1"/>
    <col min="13572" max="13572" width="9.140625" style="1004"/>
    <col min="13573" max="13573" width="3.42578125" style="1004" customWidth="1"/>
    <col min="13574" max="13574" width="19.5703125" style="1004" customWidth="1"/>
    <col min="13575" max="13575" width="12.28515625" style="1004" customWidth="1"/>
    <col min="13576" max="13576" width="10.42578125" style="1004" customWidth="1"/>
    <col min="13577" max="13577" width="9.140625" style="1004"/>
    <col min="13578" max="13578" width="3.5703125" style="1004" customWidth="1"/>
    <col min="13579" max="13579" width="16.42578125" style="1004" customWidth="1"/>
    <col min="13580" max="13580" width="11.7109375" style="1004" customWidth="1"/>
    <col min="13581" max="13581" width="10.140625" style="1004" customWidth="1"/>
    <col min="13582" max="13582" width="15.85546875" style="1004" customWidth="1"/>
    <col min="13583" max="13583" width="3.85546875" style="1004" customWidth="1"/>
    <col min="13584" max="13584" width="16.42578125" style="1004" customWidth="1"/>
    <col min="13585" max="13585" width="11.28515625" style="1004" customWidth="1"/>
    <col min="13586" max="13586" width="10.28515625" style="1004" customWidth="1"/>
    <col min="13587" max="13587" width="10" style="1004" customWidth="1"/>
    <col min="13588" max="13823" width="9.140625" style="1004"/>
    <col min="13824" max="13824" width="4" style="1004" customWidth="1"/>
    <col min="13825" max="13825" width="15.140625" style="1004" customWidth="1"/>
    <col min="13826" max="13826" width="13.85546875" style="1004" customWidth="1"/>
    <col min="13827" max="13827" width="10.140625" style="1004" customWidth="1"/>
    <col min="13828" max="13828" width="9.140625" style="1004"/>
    <col min="13829" max="13829" width="3.42578125" style="1004" customWidth="1"/>
    <col min="13830" max="13830" width="19.5703125" style="1004" customWidth="1"/>
    <col min="13831" max="13831" width="12.28515625" style="1004" customWidth="1"/>
    <col min="13832" max="13832" width="10.42578125" style="1004" customWidth="1"/>
    <col min="13833" max="13833" width="9.140625" style="1004"/>
    <col min="13834" max="13834" width="3.5703125" style="1004" customWidth="1"/>
    <col min="13835" max="13835" width="16.42578125" style="1004" customWidth="1"/>
    <col min="13836" max="13836" width="11.7109375" style="1004" customWidth="1"/>
    <col min="13837" max="13837" width="10.140625" style="1004" customWidth="1"/>
    <col min="13838" max="13838" width="15.85546875" style="1004" customWidth="1"/>
    <col min="13839" max="13839" width="3.85546875" style="1004" customWidth="1"/>
    <col min="13840" max="13840" width="16.42578125" style="1004" customWidth="1"/>
    <col min="13841" max="13841" width="11.28515625" style="1004" customWidth="1"/>
    <col min="13842" max="13842" width="10.28515625" style="1004" customWidth="1"/>
    <col min="13843" max="13843" width="10" style="1004" customWidth="1"/>
    <col min="13844" max="14079" width="9.140625" style="1004"/>
    <col min="14080" max="14080" width="4" style="1004" customWidth="1"/>
    <col min="14081" max="14081" width="15.140625" style="1004" customWidth="1"/>
    <col min="14082" max="14082" width="13.85546875" style="1004" customWidth="1"/>
    <col min="14083" max="14083" width="10.140625" style="1004" customWidth="1"/>
    <col min="14084" max="14084" width="9.140625" style="1004"/>
    <col min="14085" max="14085" width="3.42578125" style="1004" customWidth="1"/>
    <col min="14086" max="14086" width="19.5703125" style="1004" customWidth="1"/>
    <col min="14087" max="14087" width="12.28515625" style="1004" customWidth="1"/>
    <col min="14088" max="14088" width="10.42578125" style="1004" customWidth="1"/>
    <col min="14089" max="14089" width="9.140625" style="1004"/>
    <col min="14090" max="14090" width="3.5703125" style="1004" customWidth="1"/>
    <col min="14091" max="14091" width="16.42578125" style="1004" customWidth="1"/>
    <col min="14092" max="14092" width="11.7109375" style="1004" customWidth="1"/>
    <col min="14093" max="14093" width="10.140625" style="1004" customWidth="1"/>
    <col min="14094" max="14094" width="15.85546875" style="1004" customWidth="1"/>
    <col min="14095" max="14095" width="3.85546875" style="1004" customWidth="1"/>
    <col min="14096" max="14096" width="16.42578125" style="1004" customWidth="1"/>
    <col min="14097" max="14097" width="11.28515625" style="1004" customWidth="1"/>
    <col min="14098" max="14098" width="10.28515625" style="1004" customWidth="1"/>
    <col min="14099" max="14099" width="10" style="1004" customWidth="1"/>
    <col min="14100" max="14335" width="9.140625" style="1004"/>
    <col min="14336" max="14336" width="4" style="1004" customWidth="1"/>
    <col min="14337" max="14337" width="15.140625" style="1004" customWidth="1"/>
    <col min="14338" max="14338" width="13.85546875" style="1004" customWidth="1"/>
    <col min="14339" max="14339" width="10.140625" style="1004" customWidth="1"/>
    <col min="14340" max="14340" width="9.140625" style="1004"/>
    <col min="14341" max="14341" width="3.42578125" style="1004" customWidth="1"/>
    <col min="14342" max="14342" width="19.5703125" style="1004" customWidth="1"/>
    <col min="14343" max="14343" width="12.28515625" style="1004" customWidth="1"/>
    <col min="14344" max="14344" width="10.42578125" style="1004" customWidth="1"/>
    <col min="14345" max="14345" width="9.140625" style="1004"/>
    <col min="14346" max="14346" width="3.5703125" style="1004" customWidth="1"/>
    <col min="14347" max="14347" width="16.42578125" style="1004" customWidth="1"/>
    <col min="14348" max="14348" width="11.7109375" style="1004" customWidth="1"/>
    <col min="14349" max="14349" width="10.140625" style="1004" customWidth="1"/>
    <col min="14350" max="14350" width="15.85546875" style="1004" customWidth="1"/>
    <col min="14351" max="14351" width="3.85546875" style="1004" customWidth="1"/>
    <col min="14352" max="14352" width="16.42578125" style="1004" customWidth="1"/>
    <col min="14353" max="14353" width="11.28515625" style="1004" customWidth="1"/>
    <col min="14354" max="14354" width="10.28515625" style="1004" customWidth="1"/>
    <col min="14355" max="14355" width="10" style="1004" customWidth="1"/>
    <col min="14356" max="14591" width="9.140625" style="1004"/>
    <col min="14592" max="14592" width="4" style="1004" customWidth="1"/>
    <col min="14593" max="14593" width="15.140625" style="1004" customWidth="1"/>
    <col min="14594" max="14594" width="13.85546875" style="1004" customWidth="1"/>
    <col min="14595" max="14595" width="10.140625" style="1004" customWidth="1"/>
    <col min="14596" max="14596" width="9.140625" style="1004"/>
    <col min="14597" max="14597" width="3.42578125" style="1004" customWidth="1"/>
    <col min="14598" max="14598" width="19.5703125" style="1004" customWidth="1"/>
    <col min="14599" max="14599" width="12.28515625" style="1004" customWidth="1"/>
    <col min="14600" max="14600" width="10.42578125" style="1004" customWidth="1"/>
    <col min="14601" max="14601" width="9.140625" style="1004"/>
    <col min="14602" max="14602" width="3.5703125" style="1004" customWidth="1"/>
    <col min="14603" max="14603" width="16.42578125" style="1004" customWidth="1"/>
    <col min="14604" max="14604" width="11.7109375" style="1004" customWidth="1"/>
    <col min="14605" max="14605" width="10.140625" style="1004" customWidth="1"/>
    <col min="14606" max="14606" width="15.85546875" style="1004" customWidth="1"/>
    <col min="14607" max="14607" width="3.85546875" style="1004" customWidth="1"/>
    <col min="14608" max="14608" width="16.42578125" style="1004" customWidth="1"/>
    <col min="14609" max="14609" width="11.28515625" style="1004" customWidth="1"/>
    <col min="14610" max="14610" width="10.28515625" style="1004" customWidth="1"/>
    <col min="14611" max="14611" width="10" style="1004" customWidth="1"/>
    <col min="14612" max="14847" width="9.140625" style="1004"/>
    <col min="14848" max="14848" width="4" style="1004" customWidth="1"/>
    <col min="14849" max="14849" width="15.140625" style="1004" customWidth="1"/>
    <col min="14850" max="14850" width="13.85546875" style="1004" customWidth="1"/>
    <col min="14851" max="14851" width="10.140625" style="1004" customWidth="1"/>
    <col min="14852" max="14852" width="9.140625" style="1004"/>
    <col min="14853" max="14853" width="3.42578125" style="1004" customWidth="1"/>
    <col min="14854" max="14854" width="19.5703125" style="1004" customWidth="1"/>
    <col min="14855" max="14855" width="12.28515625" style="1004" customWidth="1"/>
    <col min="14856" max="14856" width="10.42578125" style="1004" customWidth="1"/>
    <col min="14857" max="14857" width="9.140625" style="1004"/>
    <col min="14858" max="14858" width="3.5703125" style="1004" customWidth="1"/>
    <col min="14859" max="14859" width="16.42578125" style="1004" customWidth="1"/>
    <col min="14860" max="14860" width="11.7109375" style="1004" customWidth="1"/>
    <col min="14861" max="14861" width="10.140625" style="1004" customWidth="1"/>
    <col min="14862" max="14862" width="15.85546875" style="1004" customWidth="1"/>
    <col min="14863" max="14863" width="3.85546875" style="1004" customWidth="1"/>
    <col min="14864" max="14864" width="16.42578125" style="1004" customWidth="1"/>
    <col min="14865" max="14865" width="11.28515625" style="1004" customWidth="1"/>
    <col min="14866" max="14866" width="10.28515625" style="1004" customWidth="1"/>
    <col min="14867" max="14867" width="10" style="1004" customWidth="1"/>
    <col min="14868" max="15103" width="9.140625" style="1004"/>
    <col min="15104" max="15104" width="4" style="1004" customWidth="1"/>
    <col min="15105" max="15105" width="15.140625" style="1004" customWidth="1"/>
    <col min="15106" max="15106" width="13.85546875" style="1004" customWidth="1"/>
    <col min="15107" max="15107" width="10.140625" style="1004" customWidth="1"/>
    <col min="15108" max="15108" width="9.140625" style="1004"/>
    <col min="15109" max="15109" width="3.42578125" style="1004" customWidth="1"/>
    <col min="15110" max="15110" width="19.5703125" style="1004" customWidth="1"/>
    <col min="15111" max="15111" width="12.28515625" style="1004" customWidth="1"/>
    <col min="15112" max="15112" width="10.42578125" style="1004" customWidth="1"/>
    <col min="15113" max="15113" width="9.140625" style="1004"/>
    <col min="15114" max="15114" width="3.5703125" style="1004" customWidth="1"/>
    <col min="15115" max="15115" width="16.42578125" style="1004" customWidth="1"/>
    <col min="15116" max="15116" width="11.7109375" style="1004" customWidth="1"/>
    <col min="15117" max="15117" width="10.140625" style="1004" customWidth="1"/>
    <col min="15118" max="15118" width="15.85546875" style="1004" customWidth="1"/>
    <col min="15119" max="15119" width="3.85546875" style="1004" customWidth="1"/>
    <col min="15120" max="15120" width="16.42578125" style="1004" customWidth="1"/>
    <col min="15121" max="15121" width="11.28515625" style="1004" customWidth="1"/>
    <col min="15122" max="15122" width="10.28515625" style="1004" customWidth="1"/>
    <col min="15123" max="15123" width="10" style="1004" customWidth="1"/>
    <col min="15124" max="15359" width="9.140625" style="1004"/>
    <col min="15360" max="15360" width="4" style="1004" customWidth="1"/>
    <col min="15361" max="15361" width="15.140625" style="1004" customWidth="1"/>
    <col min="15362" max="15362" width="13.85546875" style="1004" customWidth="1"/>
    <col min="15363" max="15363" width="10.140625" style="1004" customWidth="1"/>
    <col min="15364" max="15364" width="9.140625" style="1004"/>
    <col min="15365" max="15365" width="3.42578125" style="1004" customWidth="1"/>
    <col min="15366" max="15366" width="19.5703125" style="1004" customWidth="1"/>
    <col min="15367" max="15367" width="12.28515625" style="1004" customWidth="1"/>
    <col min="15368" max="15368" width="10.42578125" style="1004" customWidth="1"/>
    <col min="15369" max="15369" width="9.140625" style="1004"/>
    <col min="15370" max="15370" width="3.5703125" style="1004" customWidth="1"/>
    <col min="15371" max="15371" width="16.42578125" style="1004" customWidth="1"/>
    <col min="15372" max="15372" width="11.7109375" style="1004" customWidth="1"/>
    <col min="15373" max="15373" width="10.140625" style="1004" customWidth="1"/>
    <col min="15374" max="15374" width="15.85546875" style="1004" customWidth="1"/>
    <col min="15375" max="15375" width="3.85546875" style="1004" customWidth="1"/>
    <col min="15376" max="15376" width="16.42578125" style="1004" customWidth="1"/>
    <col min="15377" max="15377" width="11.28515625" style="1004" customWidth="1"/>
    <col min="15378" max="15378" width="10.28515625" style="1004" customWidth="1"/>
    <col min="15379" max="15379" width="10" style="1004" customWidth="1"/>
    <col min="15380" max="15615" width="9.140625" style="1004"/>
    <col min="15616" max="15616" width="4" style="1004" customWidth="1"/>
    <col min="15617" max="15617" width="15.140625" style="1004" customWidth="1"/>
    <col min="15618" max="15618" width="13.85546875" style="1004" customWidth="1"/>
    <col min="15619" max="15619" width="10.140625" style="1004" customWidth="1"/>
    <col min="15620" max="15620" width="9.140625" style="1004"/>
    <col min="15621" max="15621" width="3.42578125" style="1004" customWidth="1"/>
    <col min="15622" max="15622" width="19.5703125" style="1004" customWidth="1"/>
    <col min="15623" max="15623" width="12.28515625" style="1004" customWidth="1"/>
    <col min="15624" max="15624" width="10.42578125" style="1004" customWidth="1"/>
    <col min="15625" max="15625" width="9.140625" style="1004"/>
    <col min="15626" max="15626" width="3.5703125" style="1004" customWidth="1"/>
    <col min="15627" max="15627" width="16.42578125" style="1004" customWidth="1"/>
    <col min="15628" max="15628" width="11.7109375" style="1004" customWidth="1"/>
    <col min="15629" max="15629" width="10.140625" style="1004" customWidth="1"/>
    <col min="15630" max="15630" width="15.85546875" style="1004" customWidth="1"/>
    <col min="15631" max="15631" width="3.85546875" style="1004" customWidth="1"/>
    <col min="15632" max="15632" width="16.42578125" style="1004" customWidth="1"/>
    <col min="15633" max="15633" width="11.28515625" style="1004" customWidth="1"/>
    <col min="15634" max="15634" width="10.28515625" style="1004" customWidth="1"/>
    <col min="15635" max="15635" width="10" style="1004" customWidth="1"/>
    <col min="15636" max="15871" width="9.140625" style="1004"/>
    <col min="15872" max="15872" width="4" style="1004" customWidth="1"/>
    <col min="15873" max="15873" width="15.140625" style="1004" customWidth="1"/>
    <col min="15874" max="15874" width="13.85546875" style="1004" customWidth="1"/>
    <col min="15875" max="15875" width="10.140625" style="1004" customWidth="1"/>
    <col min="15876" max="15876" width="9.140625" style="1004"/>
    <col min="15877" max="15877" width="3.42578125" style="1004" customWidth="1"/>
    <col min="15878" max="15878" width="19.5703125" style="1004" customWidth="1"/>
    <col min="15879" max="15879" width="12.28515625" style="1004" customWidth="1"/>
    <col min="15880" max="15880" width="10.42578125" style="1004" customWidth="1"/>
    <col min="15881" max="15881" width="9.140625" style="1004"/>
    <col min="15882" max="15882" width="3.5703125" style="1004" customWidth="1"/>
    <col min="15883" max="15883" width="16.42578125" style="1004" customWidth="1"/>
    <col min="15884" max="15884" width="11.7109375" style="1004" customWidth="1"/>
    <col min="15885" max="15885" width="10.140625" style="1004" customWidth="1"/>
    <col min="15886" max="15886" width="15.85546875" style="1004" customWidth="1"/>
    <col min="15887" max="15887" width="3.85546875" style="1004" customWidth="1"/>
    <col min="15888" max="15888" width="16.42578125" style="1004" customWidth="1"/>
    <col min="15889" max="15889" width="11.28515625" style="1004" customWidth="1"/>
    <col min="15890" max="15890" width="10.28515625" style="1004" customWidth="1"/>
    <col min="15891" max="15891" width="10" style="1004" customWidth="1"/>
    <col min="15892" max="16127" width="9.140625" style="1004"/>
    <col min="16128" max="16128" width="4" style="1004" customWidth="1"/>
    <col min="16129" max="16129" width="15.140625" style="1004" customWidth="1"/>
    <col min="16130" max="16130" width="13.85546875" style="1004" customWidth="1"/>
    <col min="16131" max="16131" width="10.140625" style="1004" customWidth="1"/>
    <col min="16132" max="16132" width="9.140625" style="1004"/>
    <col min="16133" max="16133" width="3.42578125" style="1004" customWidth="1"/>
    <col min="16134" max="16134" width="19.5703125" style="1004" customWidth="1"/>
    <col min="16135" max="16135" width="12.28515625" style="1004" customWidth="1"/>
    <col min="16136" max="16136" width="10.42578125" style="1004" customWidth="1"/>
    <col min="16137" max="16137" width="9.140625" style="1004"/>
    <col min="16138" max="16138" width="3.5703125" style="1004" customWidth="1"/>
    <col min="16139" max="16139" width="16.42578125" style="1004" customWidth="1"/>
    <col min="16140" max="16140" width="11.7109375" style="1004" customWidth="1"/>
    <col min="16141" max="16141" width="10.140625" style="1004" customWidth="1"/>
    <col min="16142" max="16142" width="15.85546875" style="1004" customWidth="1"/>
    <col min="16143" max="16143" width="3.85546875" style="1004" customWidth="1"/>
    <col min="16144" max="16144" width="16.42578125" style="1004" customWidth="1"/>
    <col min="16145" max="16145" width="11.28515625" style="1004" customWidth="1"/>
    <col min="16146" max="16146" width="10.28515625" style="1004" customWidth="1"/>
    <col min="16147" max="16147" width="10" style="1004" customWidth="1"/>
    <col min="16148" max="16384" width="9.140625" style="1004"/>
  </cols>
  <sheetData>
    <row r="1" spans="1:27" ht="18.75">
      <c r="A1" s="548" t="s">
        <v>256</v>
      </c>
    </row>
    <row r="2" spans="1:27" ht="18" customHeight="1">
      <c r="A2" s="1545" t="s">
        <v>431</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51" t="s">
        <v>432</v>
      </c>
      <c r="B3" s="1551"/>
      <c r="C3" s="1551"/>
      <c r="D3" s="1551"/>
      <c r="E3" s="1551"/>
      <c r="F3" s="1551"/>
      <c r="G3" s="155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6">
        <v>32776</v>
      </c>
      <c r="I11" s="987">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0" t="s">
        <v>71</v>
      </c>
      <c r="B1" s="1450"/>
      <c r="C1" s="1450"/>
      <c r="D1" s="1450"/>
      <c r="E1" s="1450"/>
      <c r="F1" s="1450"/>
      <c r="G1" s="1450"/>
      <c r="H1" s="1450"/>
      <c r="I1" s="1450"/>
      <c r="J1" s="1450"/>
      <c r="K1" s="1450"/>
      <c r="L1" s="1450"/>
      <c r="M1" s="97"/>
    </row>
    <row r="2" spans="1:18" s="81" customFormat="1" ht="27" thickBot="1">
      <c r="A2" s="946"/>
      <c r="B2" s="947"/>
      <c r="C2" s="948"/>
      <c r="D2" s="948"/>
      <c r="E2" s="949" t="s">
        <v>8</v>
      </c>
      <c r="F2" s="1078"/>
      <c r="G2" s="948"/>
      <c r="H2" s="948"/>
      <c r="I2" s="948"/>
      <c r="J2" s="948"/>
      <c r="K2" s="948"/>
      <c r="L2" s="950"/>
      <c r="M2" s="4"/>
    </row>
    <row r="3" spans="1:18" s="81" customFormat="1" ht="39" customHeight="1" thickBot="1">
      <c r="A3" s="708"/>
      <c r="B3" s="1456" t="s">
        <v>79</v>
      </c>
      <c r="C3" s="1457"/>
      <c r="D3" s="1457"/>
      <c r="E3" s="1457"/>
      <c r="F3" s="1457"/>
      <c r="G3" s="1458"/>
      <c r="H3" s="1452" t="s">
        <v>55</v>
      </c>
      <c r="I3" s="1453"/>
      <c r="J3" s="1459" t="s">
        <v>264</v>
      </c>
      <c r="K3" s="1454" t="s">
        <v>56</v>
      </c>
      <c r="L3" s="1455"/>
      <c r="M3" s="4"/>
    </row>
    <row r="4" spans="1:18" s="81" customFormat="1" ht="31.5">
      <c r="A4" s="709" t="s">
        <v>57</v>
      </c>
      <c r="B4" s="943" t="s">
        <v>58</v>
      </c>
      <c r="C4" s="93" t="s">
        <v>59</v>
      </c>
      <c r="D4" s="93" t="s">
        <v>60</v>
      </c>
      <c r="E4" s="1079"/>
      <c r="F4" s="1080" t="s">
        <v>392</v>
      </c>
      <c r="G4" s="1081"/>
      <c r="H4" s="942" t="s">
        <v>61</v>
      </c>
      <c r="I4" s="584" t="s">
        <v>73</v>
      </c>
      <c r="J4" s="1460"/>
      <c r="K4" s="82" t="s">
        <v>54</v>
      </c>
      <c r="L4" s="583" t="s">
        <v>64</v>
      </c>
      <c r="M4" s="4"/>
      <c r="O4" s="4"/>
    </row>
    <row r="5" spans="1:18" s="81" customFormat="1" ht="21" customHeight="1" thickBot="1">
      <c r="A5" s="710"/>
      <c r="B5" s="995" t="s">
        <v>505</v>
      </c>
      <c r="C5" s="996" t="s">
        <v>505</v>
      </c>
      <c r="D5" s="996" t="s">
        <v>505</v>
      </c>
      <c r="E5" s="901" t="s">
        <v>106</v>
      </c>
      <c r="F5" s="1076" t="s">
        <v>391</v>
      </c>
      <c r="G5" s="902" t="s">
        <v>62</v>
      </c>
      <c r="H5" s="997" t="s">
        <v>505</v>
      </c>
      <c r="I5" s="707" t="s">
        <v>72</v>
      </c>
      <c r="J5" s="788"/>
      <c r="K5" s="996" t="s">
        <v>505</v>
      </c>
      <c r="L5" s="889" t="s">
        <v>63</v>
      </c>
      <c r="M5" s="4"/>
    </row>
    <row r="6" spans="1:18" s="81" customFormat="1" ht="28.5" customHeight="1" thickBot="1">
      <c r="A6" s="40" t="s">
        <v>22</v>
      </c>
      <c r="B6" s="690">
        <v>9.4617128775473489</v>
      </c>
      <c r="C6" s="691">
        <v>18265.85497596013</v>
      </c>
      <c r="D6" s="691">
        <v>18631.172075479331</v>
      </c>
      <c r="E6" s="895">
        <v>-1.1393901545061678</v>
      </c>
      <c r="F6" s="1077">
        <v>-0.31179477959163626</v>
      </c>
      <c r="G6" s="903">
        <v>41.347433274740666</v>
      </c>
      <c r="H6" s="692">
        <v>320.0054832980004</v>
      </c>
      <c r="I6" s="895">
        <v>-0.33625642993987154</v>
      </c>
      <c r="J6" s="692">
        <v>-8.5320475866044756</v>
      </c>
      <c r="K6" s="693">
        <v>100</v>
      </c>
      <c r="L6" s="890" t="s">
        <v>23</v>
      </c>
    </row>
    <row r="7" spans="1:18" s="81" customFormat="1" ht="25.5" customHeight="1">
      <c r="A7" s="777" t="s">
        <v>83</v>
      </c>
      <c r="B7" s="838">
        <v>9.8146656112279125</v>
      </c>
      <c r="C7" s="839">
        <v>18209.027108029521</v>
      </c>
      <c r="D7" s="839">
        <v>18573.20765019011</v>
      </c>
      <c r="E7" s="904">
        <v>-4.8629976582306176</v>
      </c>
      <c r="F7" s="896">
        <v>8.3359825052964691</v>
      </c>
      <c r="G7" s="905">
        <v>48.847724983746275</v>
      </c>
      <c r="H7" s="694">
        <v>263</v>
      </c>
      <c r="I7" s="896">
        <v>5.2947652887598808</v>
      </c>
      <c r="J7" s="695">
        <v>-50</v>
      </c>
      <c r="K7" s="695">
        <v>0.11459347963100901</v>
      </c>
      <c r="L7" s="891">
        <v>-9.5039139204481801E-2</v>
      </c>
    </row>
    <row r="8" spans="1:18" s="81" customFormat="1" ht="24" customHeight="1">
      <c r="A8" s="778" t="s">
        <v>84</v>
      </c>
      <c r="B8" s="840">
        <v>10.392839417374592</v>
      </c>
      <c r="C8" s="696">
        <v>19498.760632972968</v>
      </c>
      <c r="D8" s="696">
        <v>19888.735845632429</v>
      </c>
      <c r="E8" s="906">
        <v>-1.4399145589171658</v>
      </c>
      <c r="F8" s="898">
        <v>-2.1492187751661378</v>
      </c>
      <c r="G8" s="697">
        <v>38.907326088671802</v>
      </c>
      <c r="H8" s="698">
        <v>352.0951393389501</v>
      </c>
      <c r="I8" s="897">
        <v>0.46543220516141459</v>
      </c>
      <c r="J8" s="699">
        <v>-15.567715458276336</v>
      </c>
      <c r="K8" s="699">
        <v>35.363547814129376</v>
      </c>
      <c r="L8" s="892">
        <v>-2.9468132780565668</v>
      </c>
      <c r="R8" s="4"/>
    </row>
    <row r="9" spans="1:18" s="81" customFormat="1" ht="24" customHeight="1">
      <c r="A9" s="778" t="s">
        <v>85</v>
      </c>
      <c r="B9" s="840">
        <v>10.324705463151282</v>
      </c>
      <c r="C9" s="696">
        <v>19370.929574392649</v>
      </c>
      <c r="D9" s="696">
        <v>19758.348165880503</v>
      </c>
      <c r="E9" s="906">
        <v>-1.523226925479799</v>
      </c>
      <c r="F9" s="898">
        <v>-0.20884890215566884</v>
      </c>
      <c r="G9" s="697">
        <v>38.410676975081579</v>
      </c>
      <c r="H9" s="700">
        <v>398.35571740713766</v>
      </c>
      <c r="I9" s="898">
        <v>-0.2945300023741107</v>
      </c>
      <c r="J9" s="701">
        <v>-5.3756030323914548</v>
      </c>
      <c r="K9" s="701">
        <v>7.8668423766687674</v>
      </c>
      <c r="L9" s="893">
        <v>0.26241912841133885</v>
      </c>
    </row>
    <row r="10" spans="1:18" s="81" customFormat="1" ht="24" customHeight="1">
      <c r="A10" s="778" t="s">
        <v>86</v>
      </c>
      <c r="B10" s="944" t="s">
        <v>80</v>
      </c>
      <c r="C10" s="1243" t="s">
        <v>208</v>
      </c>
      <c r="D10" s="1243" t="s">
        <v>208</v>
      </c>
      <c r="E10" s="1240" t="s">
        <v>80</v>
      </c>
      <c r="F10" s="899" t="s">
        <v>80</v>
      </c>
      <c r="G10" s="945" t="s">
        <v>80</v>
      </c>
      <c r="H10" s="1145" t="s">
        <v>208</v>
      </c>
      <c r="I10" s="899" t="s">
        <v>80</v>
      </c>
      <c r="J10" s="702" t="s">
        <v>80</v>
      </c>
      <c r="K10" s="1137">
        <v>1.1459347963100899E-2</v>
      </c>
      <c r="L10" s="1196" t="s">
        <v>80</v>
      </c>
    </row>
    <row r="11" spans="1:18" s="81" customFormat="1" ht="24" customHeight="1">
      <c r="A11" s="778" t="s">
        <v>78</v>
      </c>
      <c r="B11" s="840">
        <v>7.8156531758358581</v>
      </c>
      <c r="C11" s="696">
        <v>16048.569149560284</v>
      </c>
      <c r="D11" s="696">
        <v>16369.540532551489</v>
      </c>
      <c r="E11" s="906">
        <v>0.72572899432176941</v>
      </c>
      <c r="F11" s="898">
        <v>6.003254919890864</v>
      </c>
      <c r="G11" s="697">
        <v>51.041011361864882</v>
      </c>
      <c r="H11" s="700">
        <v>286.87818841775288</v>
      </c>
      <c r="I11" s="898">
        <v>0.37652608441547047</v>
      </c>
      <c r="J11" s="701">
        <v>-1.2544802867383513</v>
      </c>
      <c r="K11" s="701">
        <v>34.727554002177271</v>
      </c>
      <c r="L11" s="893">
        <v>2.5594286418712073</v>
      </c>
    </row>
    <row r="12" spans="1:18" s="81" customFormat="1" ht="24" customHeight="1" thickBot="1">
      <c r="A12" s="779" t="s">
        <v>87</v>
      </c>
      <c r="B12" s="841">
        <v>9.7254808019588079</v>
      </c>
      <c r="C12" s="703">
        <v>18775.059463240941</v>
      </c>
      <c r="D12" s="703">
        <v>19150.560652505759</v>
      </c>
      <c r="E12" s="907">
        <v>-0.19951684813462445</v>
      </c>
      <c r="F12" s="900">
        <v>-0.5248536879811535</v>
      </c>
      <c r="G12" s="704">
        <v>40.657786706210722</v>
      </c>
      <c r="H12" s="705">
        <v>292.87409150326795</v>
      </c>
      <c r="I12" s="900">
        <v>-0.6178445659138514</v>
      </c>
      <c r="J12" s="706">
        <v>-7.4746008708272864</v>
      </c>
      <c r="K12" s="706">
        <v>21.91600297943047</v>
      </c>
      <c r="L12" s="894">
        <v>0.25047182278249736</v>
      </c>
    </row>
    <row r="13" spans="1:18" s="81" customFormat="1" ht="15">
      <c r="A13" s="836"/>
      <c r="B13" s="837"/>
    </row>
    <row r="14" spans="1:18" s="81" customFormat="1" ht="46.5" customHeight="1">
      <c r="A14" s="1451" t="s">
        <v>365</v>
      </c>
      <c r="B14" s="1451"/>
      <c r="C14" s="1451"/>
      <c r="D14" s="1451"/>
      <c r="E14" s="1451"/>
      <c r="F14" s="1451"/>
      <c r="G14" s="1451"/>
      <c r="H14" s="1451"/>
      <c r="I14" s="1451"/>
      <c r="J14" s="1451"/>
      <c r="K14" s="1451"/>
      <c r="L14" s="1451"/>
    </row>
    <row r="15" spans="1:18" s="81" customFormat="1" ht="33.75" customHeight="1">
      <c r="A15" s="1451" t="s">
        <v>435</v>
      </c>
      <c r="B15" s="1451"/>
      <c r="C15" s="1451"/>
      <c r="D15" s="1451"/>
      <c r="E15" s="1451"/>
      <c r="F15" s="1451"/>
      <c r="G15" s="1451"/>
      <c r="H15" s="1451"/>
      <c r="I15" s="1451"/>
      <c r="J15" s="1451"/>
      <c r="K15" s="1451"/>
      <c r="L15" s="1451"/>
    </row>
    <row r="16" spans="1:18" s="81" customFormat="1">
      <c r="A16" s="1451" t="s">
        <v>123</v>
      </c>
      <c r="B16" s="1451"/>
      <c r="C16" s="1451"/>
      <c r="D16" s="1451"/>
      <c r="E16" s="1451"/>
      <c r="F16" s="1451"/>
      <c r="G16" s="1451"/>
      <c r="H16" s="1451"/>
      <c r="I16" s="1451"/>
      <c r="J16" s="1451"/>
      <c r="K16" s="1451"/>
      <c r="L16" s="1451"/>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4" customWidth="1"/>
    <col min="2" max="2" width="14.28515625" style="1004" customWidth="1"/>
    <col min="3" max="3" width="13.7109375" style="1004" customWidth="1"/>
    <col min="4" max="4" width="15" style="1004" customWidth="1"/>
    <col min="5" max="5" width="14.28515625" style="1004" customWidth="1"/>
    <col min="6" max="6" width="17.5703125" style="1004" customWidth="1"/>
    <col min="7" max="7" width="9.140625" style="1004"/>
    <col min="8" max="8" width="18.85546875" style="1004" bestFit="1" customWidth="1"/>
    <col min="9" max="9" width="12.5703125" style="1004" customWidth="1"/>
    <col min="10" max="251" width="9.140625" style="1004"/>
    <col min="252" max="252" width="4.42578125" style="1004" customWidth="1"/>
    <col min="253" max="253" width="20.85546875" style="1004" customWidth="1"/>
    <col min="254" max="255" width="12" style="1004" customWidth="1"/>
    <col min="256" max="256" width="14.5703125" style="1004" customWidth="1"/>
    <col min="257" max="257" width="12.42578125" style="1004" customWidth="1"/>
    <col min="258" max="258" width="19.7109375" style="1004" customWidth="1"/>
    <col min="259" max="259" width="9.140625" style="1004"/>
    <col min="260" max="260" width="16.85546875" style="1004" customWidth="1"/>
    <col min="261" max="261" width="12.5703125" style="1004" customWidth="1"/>
    <col min="262" max="262" width="11.7109375" style="1004" customWidth="1"/>
    <col min="263" max="263" width="12.28515625" style="1004" customWidth="1"/>
    <col min="264" max="507" width="9.140625" style="1004"/>
    <col min="508" max="508" width="4.42578125" style="1004" customWidth="1"/>
    <col min="509" max="509" width="20.85546875" style="1004" customWidth="1"/>
    <col min="510" max="511" width="12" style="1004" customWidth="1"/>
    <col min="512" max="512" width="14.5703125" style="1004" customWidth="1"/>
    <col min="513" max="513" width="12.42578125" style="1004" customWidth="1"/>
    <col min="514" max="514" width="19.7109375" style="1004" customWidth="1"/>
    <col min="515" max="515" width="9.140625" style="1004"/>
    <col min="516" max="516" width="16.85546875" style="1004" customWidth="1"/>
    <col min="517" max="517" width="12.5703125" style="1004" customWidth="1"/>
    <col min="518" max="518" width="11.7109375" style="1004" customWidth="1"/>
    <col min="519" max="519" width="12.28515625" style="1004" customWidth="1"/>
    <col min="520" max="763" width="9.140625" style="1004"/>
    <col min="764" max="764" width="4.42578125" style="1004" customWidth="1"/>
    <col min="765" max="765" width="20.85546875" style="1004" customWidth="1"/>
    <col min="766" max="767" width="12" style="1004" customWidth="1"/>
    <col min="768" max="768" width="14.5703125" style="1004" customWidth="1"/>
    <col min="769" max="769" width="12.42578125" style="1004" customWidth="1"/>
    <col min="770" max="770" width="19.7109375" style="1004" customWidth="1"/>
    <col min="771" max="771" width="9.140625" style="1004"/>
    <col min="772" max="772" width="16.85546875" style="1004" customWidth="1"/>
    <col min="773" max="773" width="12.5703125" style="1004" customWidth="1"/>
    <col min="774" max="774" width="11.7109375" style="1004" customWidth="1"/>
    <col min="775" max="775" width="12.28515625" style="1004" customWidth="1"/>
    <col min="776" max="1019" width="9.140625" style="1004"/>
    <col min="1020" max="1020" width="4.42578125" style="1004" customWidth="1"/>
    <col min="1021" max="1021" width="20.85546875" style="1004" customWidth="1"/>
    <col min="1022" max="1023" width="12" style="1004" customWidth="1"/>
    <col min="1024" max="1024" width="14.5703125" style="1004" customWidth="1"/>
    <col min="1025" max="1025" width="12.42578125" style="1004" customWidth="1"/>
    <col min="1026" max="1026" width="19.7109375" style="1004" customWidth="1"/>
    <col min="1027" max="1027" width="9.140625" style="1004"/>
    <col min="1028" max="1028" width="16.85546875" style="1004" customWidth="1"/>
    <col min="1029" max="1029" width="12.5703125" style="1004" customWidth="1"/>
    <col min="1030" max="1030" width="11.7109375" style="1004" customWidth="1"/>
    <col min="1031" max="1031" width="12.28515625" style="1004" customWidth="1"/>
    <col min="1032" max="1275" width="9.140625" style="1004"/>
    <col min="1276" max="1276" width="4.42578125" style="1004" customWidth="1"/>
    <col min="1277" max="1277" width="20.85546875" style="1004" customWidth="1"/>
    <col min="1278" max="1279" width="12" style="1004" customWidth="1"/>
    <col min="1280" max="1280" width="14.5703125" style="1004" customWidth="1"/>
    <col min="1281" max="1281" width="12.42578125" style="1004" customWidth="1"/>
    <col min="1282" max="1282" width="19.7109375" style="1004" customWidth="1"/>
    <col min="1283" max="1283" width="9.140625" style="1004"/>
    <col min="1284" max="1284" width="16.85546875" style="1004" customWidth="1"/>
    <col min="1285" max="1285" width="12.5703125" style="1004" customWidth="1"/>
    <col min="1286" max="1286" width="11.7109375" style="1004" customWidth="1"/>
    <col min="1287" max="1287" width="12.28515625" style="1004" customWidth="1"/>
    <col min="1288" max="1531" width="9.140625" style="1004"/>
    <col min="1532" max="1532" width="4.42578125" style="1004" customWidth="1"/>
    <col min="1533" max="1533" width="20.85546875" style="1004" customWidth="1"/>
    <col min="1534" max="1535" width="12" style="1004" customWidth="1"/>
    <col min="1536" max="1536" width="14.5703125" style="1004" customWidth="1"/>
    <col min="1537" max="1537" width="12.42578125" style="1004" customWidth="1"/>
    <col min="1538" max="1538" width="19.7109375" style="1004" customWidth="1"/>
    <col min="1539" max="1539" width="9.140625" style="1004"/>
    <col min="1540" max="1540" width="16.85546875" style="1004" customWidth="1"/>
    <col min="1541" max="1541" width="12.5703125" style="1004" customWidth="1"/>
    <col min="1542" max="1542" width="11.7109375" style="1004" customWidth="1"/>
    <col min="1543" max="1543" width="12.28515625" style="1004" customWidth="1"/>
    <col min="1544" max="1787" width="9.140625" style="1004"/>
    <col min="1788" max="1788" width="4.42578125" style="1004" customWidth="1"/>
    <col min="1789" max="1789" width="20.85546875" style="1004" customWidth="1"/>
    <col min="1790" max="1791" width="12" style="1004" customWidth="1"/>
    <col min="1792" max="1792" width="14.5703125" style="1004" customWidth="1"/>
    <col min="1793" max="1793" width="12.42578125" style="1004" customWidth="1"/>
    <col min="1794" max="1794" width="19.7109375" style="1004" customWidth="1"/>
    <col min="1795" max="1795" width="9.140625" style="1004"/>
    <col min="1796" max="1796" width="16.85546875" style="1004" customWidth="1"/>
    <col min="1797" max="1797" width="12.5703125" style="1004" customWidth="1"/>
    <col min="1798" max="1798" width="11.7109375" style="1004" customWidth="1"/>
    <col min="1799" max="1799" width="12.28515625" style="1004" customWidth="1"/>
    <col min="1800" max="2043" width="9.140625" style="1004"/>
    <col min="2044" max="2044" width="4.42578125" style="1004" customWidth="1"/>
    <col min="2045" max="2045" width="20.85546875" style="1004" customWidth="1"/>
    <col min="2046" max="2047" width="12" style="1004" customWidth="1"/>
    <col min="2048" max="2048" width="14.5703125" style="1004" customWidth="1"/>
    <col min="2049" max="2049" width="12.42578125" style="1004" customWidth="1"/>
    <col min="2050" max="2050" width="19.7109375" style="1004" customWidth="1"/>
    <col min="2051" max="2051" width="9.140625" style="1004"/>
    <col min="2052" max="2052" width="16.85546875" style="1004" customWidth="1"/>
    <col min="2053" max="2053" width="12.5703125" style="1004" customWidth="1"/>
    <col min="2054" max="2054" width="11.7109375" style="1004" customWidth="1"/>
    <col min="2055" max="2055" width="12.28515625" style="1004" customWidth="1"/>
    <col min="2056" max="2299" width="9.140625" style="1004"/>
    <col min="2300" max="2300" width="4.42578125" style="1004" customWidth="1"/>
    <col min="2301" max="2301" width="20.85546875" style="1004" customWidth="1"/>
    <col min="2302" max="2303" width="12" style="1004" customWidth="1"/>
    <col min="2304" max="2304" width="14.5703125" style="1004" customWidth="1"/>
    <col min="2305" max="2305" width="12.42578125" style="1004" customWidth="1"/>
    <col min="2306" max="2306" width="19.7109375" style="1004" customWidth="1"/>
    <col min="2307" max="2307" width="9.140625" style="1004"/>
    <col min="2308" max="2308" width="16.85546875" style="1004" customWidth="1"/>
    <col min="2309" max="2309" width="12.5703125" style="1004" customWidth="1"/>
    <col min="2310" max="2310" width="11.7109375" style="1004" customWidth="1"/>
    <col min="2311" max="2311" width="12.28515625" style="1004" customWidth="1"/>
    <col min="2312" max="2555" width="9.140625" style="1004"/>
    <col min="2556" max="2556" width="4.42578125" style="1004" customWidth="1"/>
    <col min="2557" max="2557" width="20.85546875" style="1004" customWidth="1"/>
    <col min="2558" max="2559" width="12" style="1004" customWidth="1"/>
    <col min="2560" max="2560" width="14.5703125" style="1004" customWidth="1"/>
    <col min="2561" max="2561" width="12.42578125" style="1004" customWidth="1"/>
    <col min="2562" max="2562" width="19.7109375" style="1004" customWidth="1"/>
    <col min="2563" max="2563" width="9.140625" style="1004"/>
    <col min="2564" max="2564" width="16.85546875" style="1004" customWidth="1"/>
    <col min="2565" max="2565" width="12.5703125" style="1004" customWidth="1"/>
    <col min="2566" max="2566" width="11.7109375" style="1004" customWidth="1"/>
    <col min="2567" max="2567" width="12.28515625" style="1004" customWidth="1"/>
    <col min="2568" max="2811" width="9.140625" style="1004"/>
    <col min="2812" max="2812" width="4.42578125" style="1004" customWidth="1"/>
    <col min="2813" max="2813" width="20.85546875" style="1004" customWidth="1"/>
    <col min="2814" max="2815" width="12" style="1004" customWidth="1"/>
    <col min="2816" max="2816" width="14.5703125" style="1004" customWidth="1"/>
    <col min="2817" max="2817" width="12.42578125" style="1004" customWidth="1"/>
    <col min="2818" max="2818" width="19.7109375" style="1004" customWidth="1"/>
    <col min="2819" max="2819" width="9.140625" style="1004"/>
    <col min="2820" max="2820" width="16.85546875" style="1004" customWidth="1"/>
    <col min="2821" max="2821" width="12.5703125" style="1004" customWidth="1"/>
    <col min="2822" max="2822" width="11.7109375" style="1004" customWidth="1"/>
    <col min="2823" max="2823" width="12.28515625" style="1004" customWidth="1"/>
    <col min="2824" max="3067" width="9.140625" style="1004"/>
    <col min="3068" max="3068" width="4.42578125" style="1004" customWidth="1"/>
    <col min="3069" max="3069" width="20.85546875" style="1004" customWidth="1"/>
    <col min="3070" max="3071" width="12" style="1004" customWidth="1"/>
    <col min="3072" max="3072" width="14.5703125" style="1004" customWidth="1"/>
    <col min="3073" max="3073" width="12.42578125" style="1004" customWidth="1"/>
    <col min="3074" max="3074" width="19.7109375" style="1004" customWidth="1"/>
    <col min="3075" max="3075" width="9.140625" style="1004"/>
    <col min="3076" max="3076" width="16.85546875" style="1004" customWidth="1"/>
    <col min="3077" max="3077" width="12.5703125" style="1004" customWidth="1"/>
    <col min="3078" max="3078" width="11.7109375" style="1004" customWidth="1"/>
    <col min="3079" max="3079" width="12.28515625" style="1004" customWidth="1"/>
    <col min="3080" max="3323" width="9.140625" style="1004"/>
    <col min="3324" max="3324" width="4.42578125" style="1004" customWidth="1"/>
    <col min="3325" max="3325" width="20.85546875" style="1004" customWidth="1"/>
    <col min="3326" max="3327" width="12" style="1004" customWidth="1"/>
    <col min="3328" max="3328" width="14.5703125" style="1004" customWidth="1"/>
    <col min="3329" max="3329" width="12.42578125" style="1004" customWidth="1"/>
    <col min="3330" max="3330" width="19.7109375" style="1004" customWidth="1"/>
    <col min="3331" max="3331" width="9.140625" style="1004"/>
    <col min="3332" max="3332" width="16.85546875" style="1004" customWidth="1"/>
    <col min="3333" max="3333" width="12.5703125" style="1004" customWidth="1"/>
    <col min="3334" max="3334" width="11.7109375" style="1004" customWidth="1"/>
    <col min="3335" max="3335" width="12.28515625" style="1004" customWidth="1"/>
    <col min="3336" max="3579" width="9.140625" style="1004"/>
    <col min="3580" max="3580" width="4.42578125" style="1004" customWidth="1"/>
    <col min="3581" max="3581" width="20.85546875" style="1004" customWidth="1"/>
    <col min="3582" max="3583" width="12" style="1004" customWidth="1"/>
    <col min="3584" max="3584" width="14.5703125" style="1004" customWidth="1"/>
    <col min="3585" max="3585" width="12.42578125" style="1004" customWidth="1"/>
    <col min="3586" max="3586" width="19.7109375" style="1004" customWidth="1"/>
    <col min="3587" max="3587" width="9.140625" style="1004"/>
    <col min="3588" max="3588" width="16.85546875" style="1004" customWidth="1"/>
    <col min="3589" max="3589" width="12.5703125" style="1004" customWidth="1"/>
    <col min="3590" max="3590" width="11.7109375" style="1004" customWidth="1"/>
    <col min="3591" max="3591" width="12.28515625" style="1004" customWidth="1"/>
    <col min="3592" max="3835" width="9.140625" style="1004"/>
    <col min="3836" max="3836" width="4.42578125" style="1004" customWidth="1"/>
    <col min="3837" max="3837" width="20.85546875" style="1004" customWidth="1"/>
    <col min="3838" max="3839" width="12" style="1004" customWidth="1"/>
    <col min="3840" max="3840" width="14.5703125" style="1004" customWidth="1"/>
    <col min="3841" max="3841" width="12.42578125" style="1004" customWidth="1"/>
    <col min="3842" max="3842" width="19.7109375" style="1004" customWidth="1"/>
    <col min="3843" max="3843" width="9.140625" style="1004"/>
    <col min="3844" max="3844" width="16.85546875" style="1004" customWidth="1"/>
    <col min="3845" max="3845" width="12.5703125" style="1004" customWidth="1"/>
    <col min="3846" max="3846" width="11.7109375" style="1004" customWidth="1"/>
    <col min="3847" max="3847" width="12.28515625" style="1004" customWidth="1"/>
    <col min="3848" max="4091" width="9.140625" style="1004"/>
    <col min="4092" max="4092" width="4.42578125" style="1004" customWidth="1"/>
    <col min="4093" max="4093" width="20.85546875" style="1004" customWidth="1"/>
    <col min="4094" max="4095" width="12" style="1004" customWidth="1"/>
    <col min="4096" max="4096" width="14.5703125" style="1004" customWidth="1"/>
    <col min="4097" max="4097" width="12.42578125" style="1004" customWidth="1"/>
    <col min="4098" max="4098" width="19.7109375" style="1004" customWidth="1"/>
    <col min="4099" max="4099" width="9.140625" style="1004"/>
    <col min="4100" max="4100" width="16.85546875" style="1004" customWidth="1"/>
    <col min="4101" max="4101" width="12.5703125" style="1004" customWidth="1"/>
    <col min="4102" max="4102" width="11.7109375" style="1004" customWidth="1"/>
    <col min="4103" max="4103" width="12.28515625" style="1004" customWidth="1"/>
    <col min="4104" max="4347" width="9.140625" style="1004"/>
    <col min="4348" max="4348" width="4.42578125" style="1004" customWidth="1"/>
    <col min="4349" max="4349" width="20.85546875" style="1004" customWidth="1"/>
    <col min="4350" max="4351" width="12" style="1004" customWidth="1"/>
    <col min="4352" max="4352" width="14.5703125" style="1004" customWidth="1"/>
    <col min="4353" max="4353" width="12.42578125" style="1004" customWidth="1"/>
    <col min="4354" max="4354" width="19.7109375" style="1004" customWidth="1"/>
    <col min="4355" max="4355" width="9.140625" style="1004"/>
    <col min="4356" max="4356" width="16.85546875" style="1004" customWidth="1"/>
    <col min="4357" max="4357" width="12.5703125" style="1004" customWidth="1"/>
    <col min="4358" max="4358" width="11.7109375" style="1004" customWidth="1"/>
    <col min="4359" max="4359" width="12.28515625" style="1004" customWidth="1"/>
    <col min="4360" max="4603" width="9.140625" style="1004"/>
    <col min="4604" max="4604" width="4.42578125" style="1004" customWidth="1"/>
    <col min="4605" max="4605" width="20.85546875" style="1004" customWidth="1"/>
    <col min="4606" max="4607" width="12" style="1004" customWidth="1"/>
    <col min="4608" max="4608" width="14.5703125" style="1004" customWidth="1"/>
    <col min="4609" max="4609" width="12.42578125" style="1004" customWidth="1"/>
    <col min="4610" max="4610" width="19.7109375" style="1004" customWidth="1"/>
    <col min="4611" max="4611" width="9.140625" style="1004"/>
    <col min="4612" max="4612" width="16.85546875" style="1004" customWidth="1"/>
    <col min="4613" max="4613" width="12.5703125" style="1004" customWidth="1"/>
    <col min="4614" max="4614" width="11.7109375" style="1004" customWidth="1"/>
    <col min="4615" max="4615" width="12.28515625" style="1004" customWidth="1"/>
    <col min="4616" max="4859" width="9.140625" style="1004"/>
    <col min="4860" max="4860" width="4.42578125" style="1004" customWidth="1"/>
    <col min="4861" max="4861" width="20.85546875" style="1004" customWidth="1"/>
    <col min="4862" max="4863" width="12" style="1004" customWidth="1"/>
    <col min="4864" max="4864" width="14.5703125" style="1004" customWidth="1"/>
    <col min="4865" max="4865" width="12.42578125" style="1004" customWidth="1"/>
    <col min="4866" max="4866" width="19.7109375" style="1004" customWidth="1"/>
    <col min="4867" max="4867" width="9.140625" style="1004"/>
    <col min="4868" max="4868" width="16.85546875" style="1004" customWidth="1"/>
    <col min="4869" max="4869" width="12.5703125" style="1004" customWidth="1"/>
    <col min="4870" max="4870" width="11.7109375" style="1004" customWidth="1"/>
    <col min="4871" max="4871" width="12.28515625" style="1004" customWidth="1"/>
    <col min="4872" max="5115" width="9.140625" style="1004"/>
    <col min="5116" max="5116" width="4.42578125" style="1004" customWidth="1"/>
    <col min="5117" max="5117" width="20.85546875" style="1004" customWidth="1"/>
    <col min="5118" max="5119" width="12" style="1004" customWidth="1"/>
    <col min="5120" max="5120" width="14.5703125" style="1004" customWidth="1"/>
    <col min="5121" max="5121" width="12.42578125" style="1004" customWidth="1"/>
    <col min="5122" max="5122" width="19.7109375" style="1004" customWidth="1"/>
    <col min="5123" max="5123" width="9.140625" style="1004"/>
    <col min="5124" max="5124" width="16.85546875" style="1004" customWidth="1"/>
    <col min="5125" max="5125" width="12.5703125" style="1004" customWidth="1"/>
    <col min="5126" max="5126" width="11.7109375" style="1004" customWidth="1"/>
    <col min="5127" max="5127" width="12.28515625" style="1004" customWidth="1"/>
    <col min="5128" max="5371" width="9.140625" style="1004"/>
    <col min="5372" max="5372" width="4.42578125" style="1004" customWidth="1"/>
    <col min="5373" max="5373" width="20.85546875" style="1004" customWidth="1"/>
    <col min="5374" max="5375" width="12" style="1004" customWidth="1"/>
    <col min="5376" max="5376" width="14.5703125" style="1004" customWidth="1"/>
    <col min="5377" max="5377" width="12.42578125" style="1004" customWidth="1"/>
    <col min="5378" max="5378" width="19.7109375" style="1004" customWidth="1"/>
    <col min="5379" max="5379" width="9.140625" style="1004"/>
    <col min="5380" max="5380" width="16.85546875" style="1004" customWidth="1"/>
    <col min="5381" max="5381" width="12.5703125" style="1004" customWidth="1"/>
    <col min="5382" max="5382" width="11.7109375" style="1004" customWidth="1"/>
    <col min="5383" max="5383" width="12.28515625" style="1004" customWidth="1"/>
    <col min="5384" max="5627" width="9.140625" style="1004"/>
    <col min="5628" max="5628" width="4.42578125" style="1004" customWidth="1"/>
    <col min="5629" max="5629" width="20.85546875" style="1004" customWidth="1"/>
    <col min="5630" max="5631" width="12" style="1004" customWidth="1"/>
    <col min="5632" max="5632" width="14.5703125" style="1004" customWidth="1"/>
    <col min="5633" max="5633" width="12.42578125" style="1004" customWidth="1"/>
    <col min="5634" max="5634" width="19.7109375" style="1004" customWidth="1"/>
    <col min="5635" max="5635" width="9.140625" style="1004"/>
    <col min="5636" max="5636" width="16.85546875" style="1004" customWidth="1"/>
    <col min="5637" max="5637" width="12.5703125" style="1004" customWidth="1"/>
    <col min="5638" max="5638" width="11.7109375" style="1004" customWidth="1"/>
    <col min="5639" max="5639" width="12.28515625" style="1004" customWidth="1"/>
    <col min="5640" max="5883" width="9.140625" style="1004"/>
    <col min="5884" max="5884" width="4.42578125" style="1004" customWidth="1"/>
    <col min="5885" max="5885" width="20.85546875" style="1004" customWidth="1"/>
    <col min="5886" max="5887" width="12" style="1004" customWidth="1"/>
    <col min="5888" max="5888" width="14.5703125" style="1004" customWidth="1"/>
    <col min="5889" max="5889" width="12.42578125" style="1004" customWidth="1"/>
    <col min="5890" max="5890" width="19.7109375" style="1004" customWidth="1"/>
    <col min="5891" max="5891" width="9.140625" style="1004"/>
    <col min="5892" max="5892" width="16.85546875" style="1004" customWidth="1"/>
    <col min="5893" max="5893" width="12.5703125" style="1004" customWidth="1"/>
    <col min="5894" max="5894" width="11.7109375" style="1004" customWidth="1"/>
    <col min="5895" max="5895" width="12.28515625" style="1004" customWidth="1"/>
    <col min="5896" max="6139" width="9.140625" style="1004"/>
    <col min="6140" max="6140" width="4.42578125" style="1004" customWidth="1"/>
    <col min="6141" max="6141" width="20.85546875" style="1004" customWidth="1"/>
    <col min="6142" max="6143" width="12" style="1004" customWidth="1"/>
    <col min="6144" max="6144" width="14.5703125" style="1004" customWidth="1"/>
    <col min="6145" max="6145" width="12.42578125" style="1004" customWidth="1"/>
    <col min="6146" max="6146" width="19.7109375" style="1004" customWidth="1"/>
    <col min="6147" max="6147" width="9.140625" style="1004"/>
    <col min="6148" max="6148" width="16.85546875" style="1004" customWidth="1"/>
    <col min="6149" max="6149" width="12.5703125" style="1004" customWidth="1"/>
    <col min="6150" max="6150" width="11.7109375" style="1004" customWidth="1"/>
    <col min="6151" max="6151" width="12.28515625" style="1004" customWidth="1"/>
    <col min="6152" max="6395" width="9.140625" style="1004"/>
    <col min="6396" max="6396" width="4.42578125" style="1004" customWidth="1"/>
    <col min="6397" max="6397" width="20.85546875" style="1004" customWidth="1"/>
    <col min="6398" max="6399" width="12" style="1004" customWidth="1"/>
    <col min="6400" max="6400" width="14.5703125" style="1004" customWidth="1"/>
    <col min="6401" max="6401" width="12.42578125" style="1004" customWidth="1"/>
    <col min="6402" max="6402" width="19.7109375" style="1004" customWidth="1"/>
    <col min="6403" max="6403" width="9.140625" style="1004"/>
    <col min="6404" max="6404" width="16.85546875" style="1004" customWidth="1"/>
    <col min="6405" max="6405" width="12.5703125" style="1004" customWidth="1"/>
    <col min="6406" max="6406" width="11.7109375" style="1004" customWidth="1"/>
    <col min="6407" max="6407" width="12.28515625" style="1004" customWidth="1"/>
    <col min="6408" max="6651" width="9.140625" style="1004"/>
    <col min="6652" max="6652" width="4.42578125" style="1004" customWidth="1"/>
    <col min="6653" max="6653" width="20.85546875" style="1004" customWidth="1"/>
    <col min="6654" max="6655" width="12" style="1004" customWidth="1"/>
    <col min="6656" max="6656" width="14.5703125" style="1004" customWidth="1"/>
    <col min="6657" max="6657" width="12.42578125" style="1004" customWidth="1"/>
    <col min="6658" max="6658" width="19.7109375" style="1004" customWidth="1"/>
    <col min="6659" max="6659" width="9.140625" style="1004"/>
    <col min="6660" max="6660" width="16.85546875" style="1004" customWidth="1"/>
    <col min="6661" max="6661" width="12.5703125" style="1004" customWidth="1"/>
    <col min="6662" max="6662" width="11.7109375" style="1004" customWidth="1"/>
    <col min="6663" max="6663" width="12.28515625" style="1004" customWidth="1"/>
    <col min="6664" max="6907" width="9.140625" style="1004"/>
    <col min="6908" max="6908" width="4.42578125" style="1004" customWidth="1"/>
    <col min="6909" max="6909" width="20.85546875" style="1004" customWidth="1"/>
    <col min="6910" max="6911" width="12" style="1004" customWidth="1"/>
    <col min="6912" max="6912" width="14.5703125" style="1004" customWidth="1"/>
    <col min="6913" max="6913" width="12.42578125" style="1004" customWidth="1"/>
    <col min="6914" max="6914" width="19.7109375" style="1004" customWidth="1"/>
    <col min="6915" max="6915" width="9.140625" style="1004"/>
    <col min="6916" max="6916" width="16.85546875" style="1004" customWidth="1"/>
    <col min="6917" max="6917" width="12.5703125" style="1004" customWidth="1"/>
    <col min="6918" max="6918" width="11.7109375" style="1004" customWidth="1"/>
    <col min="6919" max="6919" width="12.28515625" style="1004" customWidth="1"/>
    <col min="6920" max="7163" width="9.140625" style="1004"/>
    <col min="7164" max="7164" width="4.42578125" style="1004" customWidth="1"/>
    <col min="7165" max="7165" width="20.85546875" style="1004" customWidth="1"/>
    <col min="7166" max="7167" width="12" style="1004" customWidth="1"/>
    <col min="7168" max="7168" width="14.5703125" style="1004" customWidth="1"/>
    <col min="7169" max="7169" width="12.42578125" style="1004" customWidth="1"/>
    <col min="7170" max="7170" width="19.7109375" style="1004" customWidth="1"/>
    <col min="7171" max="7171" width="9.140625" style="1004"/>
    <col min="7172" max="7172" width="16.85546875" style="1004" customWidth="1"/>
    <col min="7173" max="7173" width="12.5703125" style="1004" customWidth="1"/>
    <col min="7174" max="7174" width="11.7109375" style="1004" customWidth="1"/>
    <col min="7175" max="7175" width="12.28515625" style="1004" customWidth="1"/>
    <col min="7176" max="7419" width="9.140625" style="1004"/>
    <col min="7420" max="7420" width="4.42578125" style="1004" customWidth="1"/>
    <col min="7421" max="7421" width="20.85546875" style="1004" customWidth="1"/>
    <col min="7422" max="7423" width="12" style="1004" customWidth="1"/>
    <col min="7424" max="7424" width="14.5703125" style="1004" customWidth="1"/>
    <col min="7425" max="7425" width="12.42578125" style="1004" customWidth="1"/>
    <col min="7426" max="7426" width="19.7109375" style="1004" customWidth="1"/>
    <col min="7427" max="7427" width="9.140625" style="1004"/>
    <col min="7428" max="7428" width="16.85546875" style="1004" customWidth="1"/>
    <col min="7429" max="7429" width="12.5703125" style="1004" customWidth="1"/>
    <col min="7430" max="7430" width="11.7109375" style="1004" customWidth="1"/>
    <col min="7431" max="7431" width="12.28515625" style="1004" customWidth="1"/>
    <col min="7432" max="7675" width="9.140625" style="1004"/>
    <col min="7676" max="7676" width="4.42578125" style="1004" customWidth="1"/>
    <col min="7677" max="7677" width="20.85546875" style="1004" customWidth="1"/>
    <col min="7678" max="7679" width="12" style="1004" customWidth="1"/>
    <col min="7680" max="7680" width="14.5703125" style="1004" customWidth="1"/>
    <col min="7681" max="7681" width="12.42578125" style="1004" customWidth="1"/>
    <col min="7682" max="7682" width="19.7109375" style="1004" customWidth="1"/>
    <col min="7683" max="7683" width="9.140625" style="1004"/>
    <col min="7684" max="7684" width="16.85546875" style="1004" customWidth="1"/>
    <col min="7685" max="7685" width="12.5703125" style="1004" customWidth="1"/>
    <col min="7686" max="7686" width="11.7109375" style="1004" customWidth="1"/>
    <col min="7687" max="7687" width="12.28515625" style="1004" customWidth="1"/>
    <col min="7688" max="7931" width="9.140625" style="1004"/>
    <col min="7932" max="7932" width="4.42578125" style="1004" customWidth="1"/>
    <col min="7933" max="7933" width="20.85546875" style="1004" customWidth="1"/>
    <col min="7934" max="7935" width="12" style="1004" customWidth="1"/>
    <col min="7936" max="7936" width="14.5703125" style="1004" customWidth="1"/>
    <col min="7937" max="7937" width="12.42578125" style="1004" customWidth="1"/>
    <col min="7938" max="7938" width="19.7109375" style="1004" customWidth="1"/>
    <col min="7939" max="7939" width="9.140625" style="1004"/>
    <col min="7940" max="7940" width="16.85546875" style="1004" customWidth="1"/>
    <col min="7941" max="7941" width="12.5703125" style="1004" customWidth="1"/>
    <col min="7942" max="7942" width="11.7109375" style="1004" customWidth="1"/>
    <col min="7943" max="7943" width="12.28515625" style="1004" customWidth="1"/>
    <col min="7944" max="8187" width="9.140625" style="1004"/>
    <col min="8188" max="8188" width="4.42578125" style="1004" customWidth="1"/>
    <col min="8189" max="8189" width="20.85546875" style="1004" customWidth="1"/>
    <col min="8190" max="8191" width="12" style="1004" customWidth="1"/>
    <col min="8192" max="8192" width="14.5703125" style="1004" customWidth="1"/>
    <col min="8193" max="8193" width="12.42578125" style="1004" customWidth="1"/>
    <col min="8194" max="8194" width="19.7109375" style="1004" customWidth="1"/>
    <col min="8195" max="8195" width="9.140625" style="1004"/>
    <col min="8196" max="8196" width="16.85546875" style="1004" customWidth="1"/>
    <col min="8197" max="8197" width="12.5703125" style="1004" customWidth="1"/>
    <col min="8198" max="8198" width="11.7109375" style="1004" customWidth="1"/>
    <col min="8199" max="8199" width="12.28515625" style="1004" customWidth="1"/>
    <col min="8200" max="8443" width="9.140625" style="1004"/>
    <col min="8444" max="8444" width="4.42578125" style="1004" customWidth="1"/>
    <col min="8445" max="8445" width="20.85546875" style="1004" customWidth="1"/>
    <col min="8446" max="8447" width="12" style="1004" customWidth="1"/>
    <col min="8448" max="8448" width="14.5703125" style="1004" customWidth="1"/>
    <col min="8449" max="8449" width="12.42578125" style="1004" customWidth="1"/>
    <col min="8450" max="8450" width="19.7109375" style="1004" customWidth="1"/>
    <col min="8451" max="8451" width="9.140625" style="1004"/>
    <col min="8452" max="8452" width="16.85546875" style="1004" customWidth="1"/>
    <col min="8453" max="8453" width="12.5703125" style="1004" customWidth="1"/>
    <col min="8454" max="8454" width="11.7109375" style="1004" customWidth="1"/>
    <col min="8455" max="8455" width="12.28515625" style="1004" customWidth="1"/>
    <col min="8456" max="8699" width="9.140625" style="1004"/>
    <col min="8700" max="8700" width="4.42578125" style="1004" customWidth="1"/>
    <col min="8701" max="8701" width="20.85546875" style="1004" customWidth="1"/>
    <col min="8702" max="8703" width="12" style="1004" customWidth="1"/>
    <col min="8704" max="8704" width="14.5703125" style="1004" customWidth="1"/>
    <col min="8705" max="8705" width="12.42578125" style="1004" customWidth="1"/>
    <col min="8706" max="8706" width="19.7109375" style="1004" customWidth="1"/>
    <col min="8707" max="8707" width="9.140625" style="1004"/>
    <col min="8708" max="8708" width="16.85546875" style="1004" customWidth="1"/>
    <col min="8709" max="8709" width="12.5703125" style="1004" customWidth="1"/>
    <col min="8710" max="8710" width="11.7109375" style="1004" customWidth="1"/>
    <col min="8711" max="8711" width="12.28515625" style="1004" customWidth="1"/>
    <col min="8712" max="8955" width="9.140625" style="1004"/>
    <col min="8956" max="8956" width="4.42578125" style="1004" customWidth="1"/>
    <col min="8957" max="8957" width="20.85546875" style="1004" customWidth="1"/>
    <col min="8958" max="8959" width="12" style="1004" customWidth="1"/>
    <col min="8960" max="8960" width="14.5703125" style="1004" customWidth="1"/>
    <col min="8961" max="8961" width="12.42578125" style="1004" customWidth="1"/>
    <col min="8962" max="8962" width="19.7109375" style="1004" customWidth="1"/>
    <col min="8963" max="8963" width="9.140625" style="1004"/>
    <col min="8964" max="8964" width="16.85546875" style="1004" customWidth="1"/>
    <col min="8965" max="8965" width="12.5703125" style="1004" customWidth="1"/>
    <col min="8966" max="8966" width="11.7109375" style="1004" customWidth="1"/>
    <col min="8967" max="8967" width="12.28515625" style="1004" customWidth="1"/>
    <col min="8968" max="9211" width="9.140625" style="1004"/>
    <col min="9212" max="9212" width="4.42578125" style="1004" customWidth="1"/>
    <col min="9213" max="9213" width="20.85546875" style="1004" customWidth="1"/>
    <col min="9214" max="9215" width="12" style="1004" customWidth="1"/>
    <col min="9216" max="9216" width="14.5703125" style="1004" customWidth="1"/>
    <col min="9217" max="9217" width="12.42578125" style="1004" customWidth="1"/>
    <col min="9218" max="9218" width="19.7109375" style="1004" customWidth="1"/>
    <col min="9219" max="9219" width="9.140625" style="1004"/>
    <col min="9220" max="9220" width="16.85546875" style="1004" customWidth="1"/>
    <col min="9221" max="9221" width="12.5703125" style="1004" customWidth="1"/>
    <col min="9222" max="9222" width="11.7109375" style="1004" customWidth="1"/>
    <col min="9223" max="9223" width="12.28515625" style="1004" customWidth="1"/>
    <col min="9224" max="9467" width="9.140625" style="1004"/>
    <col min="9468" max="9468" width="4.42578125" style="1004" customWidth="1"/>
    <col min="9469" max="9469" width="20.85546875" style="1004" customWidth="1"/>
    <col min="9470" max="9471" width="12" style="1004" customWidth="1"/>
    <col min="9472" max="9472" width="14.5703125" style="1004" customWidth="1"/>
    <col min="9473" max="9473" width="12.42578125" style="1004" customWidth="1"/>
    <col min="9474" max="9474" width="19.7109375" style="1004" customWidth="1"/>
    <col min="9475" max="9475" width="9.140625" style="1004"/>
    <col min="9476" max="9476" width="16.85546875" style="1004" customWidth="1"/>
    <col min="9477" max="9477" width="12.5703125" style="1004" customWidth="1"/>
    <col min="9478" max="9478" width="11.7109375" style="1004" customWidth="1"/>
    <col min="9479" max="9479" width="12.28515625" style="1004" customWidth="1"/>
    <col min="9480" max="9723" width="9.140625" style="1004"/>
    <col min="9724" max="9724" width="4.42578125" style="1004" customWidth="1"/>
    <col min="9725" max="9725" width="20.85546875" style="1004" customWidth="1"/>
    <col min="9726" max="9727" width="12" style="1004" customWidth="1"/>
    <col min="9728" max="9728" width="14.5703125" style="1004" customWidth="1"/>
    <col min="9729" max="9729" width="12.42578125" style="1004" customWidth="1"/>
    <col min="9730" max="9730" width="19.7109375" style="1004" customWidth="1"/>
    <col min="9731" max="9731" width="9.140625" style="1004"/>
    <col min="9732" max="9732" width="16.85546875" style="1004" customWidth="1"/>
    <col min="9733" max="9733" width="12.5703125" style="1004" customWidth="1"/>
    <col min="9734" max="9734" width="11.7109375" style="1004" customWidth="1"/>
    <col min="9735" max="9735" width="12.28515625" style="1004" customWidth="1"/>
    <col min="9736" max="9979" width="9.140625" style="1004"/>
    <col min="9980" max="9980" width="4.42578125" style="1004" customWidth="1"/>
    <col min="9981" max="9981" width="20.85546875" style="1004" customWidth="1"/>
    <col min="9982" max="9983" width="12" style="1004" customWidth="1"/>
    <col min="9984" max="9984" width="14.5703125" style="1004" customWidth="1"/>
    <col min="9985" max="9985" width="12.42578125" style="1004" customWidth="1"/>
    <col min="9986" max="9986" width="19.7109375" style="1004" customWidth="1"/>
    <col min="9987" max="9987" width="9.140625" style="1004"/>
    <col min="9988" max="9988" width="16.85546875" style="1004" customWidth="1"/>
    <col min="9989" max="9989" width="12.5703125" style="1004" customWidth="1"/>
    <col min="9990" max="9990" width="11.7109375" style="1004" customWidth="1"/>
    <col min="9991" max="9991" width="12.28515625" style="1004" customWidth="1"/>
    <col min="9992" max="10235" width="9.140625" style="1004"/>
    <col min="10236" max="10236" width="4.42578125" style="1004" customWidth="1"/>
    <col min="10237" max="10237" width="20.85546875" style="1004" customWidth="1"/>
    <col min="10238" max="10239" width="12" style="1004" customWidth="1"/>
    <col min="10240" max="10240" width="14.5703125" style="1004" customWidth="1"/>
    <col min="10241" max="10241" width="12.42578125" style="1004" customWidth="1"/>
    <col min="10242" max="10242" width="19.7109375" style="1004" customWidth="1"/>
    <col min="10243" max="10243" width="9.140625" style="1004"/>
    <col min="10244" max="10244" width="16.85546875" style="1004" customWidth="1"/>
    <col min="10245" max="10245" width="12.5703125" style="1004" customWidth="1"/>
    <col min="10246" max="10246" width="11.7109375" style="1004" customWidth="1"/>
    <col min="10247" max="10247" width="12.28515625" style="1004" customWidth="1"/>
    <col min="10248" max="10491" width="9.140625" style="1004"/>
    <col min="10492" max="10492" width="4.42578125" style="1004" customWidth="1"/>
    <col min="10493" max="10493" width="20.85546875" style="1004" customWidth="1"/>
    <col min="10494" max="10495" width="12" style="1004" customWidth="1"/>
    <col min="10496" max="10496" width="14.5703125" style="1004" customWidth="1"/>
    <col min="10497" max="10497" width="12.42578125" style="1004" customWidth="1"/>
    <col min="10498" max="10498" width="19.7109375" style="1004" customWidth="1"/>
    <col min="10499" max="10499" width="9.140625" style="1004"/>
    <col min="10500" max="10500" width="16.85546875" style="1004" customWidth="1"/>
    <col min="10501" max="10501" width="12.5703125" style="1004" customWidth="1"/>
    <col min="10502" max="10502" width="11.7109375" style="1004" customWidth="1"/>
    <col min="10503" max="10503" width="12.28515625" style="1004" customWidth="1"/>
    <col min="10504" max="10747" width="9.140625" style="1004"/>
    <col min="10748" max="10748" width="4.42578125" style="1004" customWidth="1"/>
    <col min="10749" max="10749" width="20.85546875" style="1004" customWidth="1"/>
    <col min="10750" max="10751" width="12" style="1004" customWidth="1"/>
    <col min="10752" max="10752" width="14.5703125" style="1004" customWidth="1"/>
    <col min="10753" max="10753" width="12.42578125" style="1004" customWidth="1"/>
    <col min="10754" max="10754" width="19.7109375" style="1004" customWidth="1"/>
    <col min="10755" max="10755" width="9.140625" style="1004"/>
    <col min="10756" max="10756" width="16.85546875" style="1004" customWidth="1"/>
    <col min="10757" max="10757" width="12.5703125" style="1004" customWidth="1"/>
    <col min="10758" max="10758" width="11.7109375" style="1004" customWidth="1"/>
    <col min="10759" max="10759" width="12.28515625" style="1004" customWidth="1"/>
    <col min="10760" max="11003" width="9.140625" style="1004"/>
    <col min="11004" max="11004" width="4.42578125" style="1004" customWidth="1"/>
    <col min="11005" max="11005" width="20.85546875" style="1004" customWidth="1"/>
    <col min="11006" max="11007" width="12" style="1004" customWidth="1"/>
    <col min="11008" max="11008" width="14.5703125" style="1004" customWidth="1"/>
    <col min="11009" max="11009" width="12.42578125" style="1004" customWidth="1"/>
    <col min="11010" max="11010" width="19.7109375" style="1004" customWidth="1"/>
    <col min="11011" max="11011" width="9.140625" style="1004"/>
    <col min="11012" max="11012" width="16.85546875" style="1004" customWidth="1"/>
    <col min="11013" max="11013" width="12.5703125" style="1004" customWidth="1"/>
    <col min="11014" max="11014" width="11.7109375" style="1004" customWidth="1"/>
    <col min="11015" max="11015" width="12.28515625" style="1004" customWidth="1"/>
    <col min="11016" max="11259" width="9.140625" style="1004"/>
    <col min="11260" max="11260" width="4.42578125" style="1004" customWidth="1"/>
    <col min="11261" max="11261" width="20.85546875" style="1004" customWidth="1"/>
    <col min="11262" max="11263" width="12" style="1004" customWidth="1"/>
    <col min="11264" max="11264" width="14.5703125" style="1004" customWidth="1"/>
    <col min="11265" max="11265" width="12.42578125" style="1004" customWidth="1"/>
    <col min="11266" max="11266" width="19.7109375" style="1004" customWidth="1"/>
    <col min="11267" max="11267" width="9.140625" style="1004"/>
    <col min="11268" max="11268" width="16.85546875" style="1004" customWidth="1"/>
    <col min="11269" max="11269" width="12.5703125" style="1004" customWidth="1"/>
    <col min="11270" max="11270" width="11.7109375" style="1004" customWidth="1"/>
    <col min="11271" max="11271" width="12.28515625" style="1004" customWidth="1"/>
    <col min="11272" max="11515" width="9.140625" style="1004"/>
    <col min="11516" max="11516" width="4.42578125" style="1004" customWidth="1"/>
    <col min="11517" max="11517" width="20.85546875" style="1004" customWidth="1"/>
    <col min="11518" max="11519" width="12" style="1004" customWidth="1"/>
    <col min="11520" max="11520" width="14.5703125" style="1004" customWidth="1"/>
    <col min="11521" max="11521" width="12.42578125" style="1004" customWidth="1"/>
    <col min="11522" max="11522" width="19.7109375" style="1004" customWidth="1"/>
    <col min="11523" max="11523" width="9.140625" style="1004"/>
    <col min="11524" max="11524" width="16.85546875" style="1004" customWidth="1"/>
    <col min="11525" max="11525" width="12.5703125" style="1004" customWidth="1"/>
    <col min="11526" max="11526" width="11.7109375" style="1004" customWidth="1"/>
    <col min="11527" max="11527" width="12.28515625" style="1004" customWidth="1"/>
    <col min="11528" max="11771" width="9.140625" style="1004"/>
    <col min="11772" max="11772" width="4.42578125" style="1004" customWidth="1"/>
    <col min="11773" max="11773" width="20.85546875" style="1004" customWidth="1"/>
    <col min="11774" max="11775" width="12" style="1004" customWidth="1"/>
    <col min="11776" max="11776" width="14.5703125" style="1004" customWidth="1"/>
    <col min="11777" max="11777" width="12.42578125" style="1004" customWidth="1"/>
    <col min="11778" max="11778" width="19.7109375" style="1004" customWidth="1"/>
    <col min="11779" max="11779" width="9.140625" style="1004"/>
    <col min="11780" max="11780" width="16.85546875" style="1004" customWidth="1"/>
    <col min="11781" max="11781" width="12.5703125" style="1004" customWidth="1"/>
    <col min="11782" max="11782" width="11.7109375" style="1004" customWidth="1"/>
    <col min="11783" max="11783" width="12.28515625" style="1004" customWidth="1"/>
    <col min="11784" max="12027" width="9.140625" style="1004"/>
    <col min="12028" max="12028" width="4.42578125" style="1004" customWidth="1"/>
    <col min="12029" max="12029" width="20.85546875" style="1004" customWidth="1"/>
    <col min="12030" max="12031" width="12" style="1004" customWidth="1"/>
    <col min="12032" max="12032" width="14.5703125" style="1004" customWidth="1"/>
    <col min="12033" max="12033" width="12.42578125" style="1004" customWidth="1"/>
    <col min="12034" max="12034" width="19.7109375" style="1004" customWidth="1"/>
    <col min="12035" max="12035" width="9.140625" style="1004"/>
    <col min="12036" max="12036" width="16.85546875" style="1004" customWidth="1"/>
    <col min="12037" max="12037" width="12.5703125" style="1004" customWidth="1"/>
    <col min="12038" max="12038" width="11.7109375" style="1004" customWidth="1"/>
    <col min="12039" max="12039" width="12.28515625" style="1004" customWidth="1"/>
    <col min="12040" max="12283" width="9.140625" style="1004"/>
    <col min="12284" max="12284" width="4.42578125" style="1004" customWidth="1"/>
    <col min="12285" max="12285" width="20.85546875" style="1004" customWidth="1"/>
    <col min="12286" max="12287" width="12" style="1004" customWidth="1"/>
    <col min="12288" max="12288" width="14.5703125" style="1004" customWidth="1"/>
    <col min="12289" max="12289" width="12.42578125" style="1004" customWidth="1"/>
    <col min="12290" max="12290" width="19.7109375" style="1004" customWidth="1"/>
    <col min="12291" max="12291" width="9.140625" style="1004"/>
    <col min="12292" max="12292" width="16.85546875" style="1004" customWidth="1"/>
    <col min="12293" max="12293" width="12.5703125" style="1004" customWidth="1"/>
    <col min="12294" max="12294" width="11.7109375" style="1004" customWidth="1"/>
    <col min="12295" max="12295" width="12.28515625" style="1004" customWidth="1"/>
    <col min="12296" max="12539" width="9.140625" style="1004"/>
    <col min="12540" max="12540" width="4.42578125" style="1004" customWidth="1"/>
    <col min="12541" max="12541" width="20.85546875" style="1004" customWidth="1"/>
    <col min="12542" max="12543" width="12" style="1004" customWidth="1"/>
    <col min="12544" max="12544" width="14.5703125" style="1004" customWidth="1"/>
    <col min="12545" max="12545" width="12.42578125" style="1004" customWidth="1"/>
    <col min="12546" max="12546" width="19.7109375" style="1004" customWidth="1"/>
    <col min="12547" max="12547" width="9.140625" style="1004"/>
    <col min="12548" max="12548" width="16.85546875" style="1004" customWidth="1"/>
    <col min="12549" max="12549" width="12.5703125" style="1004" customWidth="1"/>
    <col min="12550" max="12550" width="11.7109375" style="1004" customWidth="1"/>
    <col min="12551" max="12551" width="12.28515625" style="1004" customWidth="1"/>
    <col min="12552" max="12795" width="9.140625" style="1004"/>
    <col min="12796" max="12796" width="4.42578125" style="1004" customWidth="1"/>
    <col min="12797" max="12797" width="20.85546875" style="1004" customWidth="1"/>
    <col min="12798" max="12799" width="12" style="1004" customWidth="1"/>
    <col min="12800" max="12800" width="14.5703125" style="1004" customWidth="1"/>
    <col min="12801" max="12801" width="12.42578125" style="1004" customWidth="1"/>
    <col min="12802" max="12802" width="19.7109375" style="1004" customWidth="1"/>
    <col min="12803" max="12803" width="9.140625" style="1004"/>
    <col min="12804" max="12804" width="16.85546875" style="1004" customWidth="1"/>
    <col min="12805" max="12805" width="12.5703125" style="1004" customWidth="1"/>
    <col min="12806" max="12806" width="11.7109375" style="1004" customWidth="1"/>
    <col min="12807" max="12807" width="12.28515625" style="1004" customWidth="1"/>
    <col min="12808" max="13051" width="9.140625" style="1004"/>
    <col min="13052" max="13052" width="4.42578125" style="1004" customWidth="1"/>
    <col min="13053" max="13053" width="20.85546875" style="1004" customWidth="1"/>
    <col min="13054" max="13055" width="12" style="1004" customWidth="1"/>
    <col min="13056" max="13056" width="14.5703125" style="1004" customWidth="1"/>
    <col min="13057" max="13057" width="12.42578125" style="1004" customWidth="1"/>
    <col min="13058" max="13058" width="19.7109375" style="1004" customWidth="1"/>
    <col min="13059" max="13059" width="9.140625" style="1004"/>
    <col min="13060" max="13060" width="16.85546875" style="1004" customWidth="1"/>
    <col min="13061" max="13061" width="12.5703125" style="1004" customWidth="1"/>
    <col min="13062" max="13062" width="11.7109375" style="1004" customWidth="1"/>
    <col min="13063" max="13063" width="12.28515625" style="1004" customWidth="1"/>
    <col min="13064" max="13307" width="9.140625" style="1004"/>
    <col min="13308" max="13308" width="4.42578125" style="1004" customWidth="1"/>
    <col min="13309" max="13309" width="20.85546875" style="1004" customWidth="1"/>
    <col min="13310" max="13311" width="12" style="1004" customWidth="1"/>
    <col min="13312" max="13312" width="14.5703125" style="1004" customWidth="1"/>
    <col min="13313" max="13313" width="12.42578125" style="1004" customWidth="1"/>
    <col min="13314" max="13314" width="19.7109375" style="1004" customWidth="1"/>
    <col min="13315" max="13315" width="9.140625" style="1004"/>
    <col min="13316" max="13316" width="16.85546875" style="1004" customWidth="1"/>
    <col min="13317" max="13317" width="12.5703125" style="1004" customWidth="1"/>
    <col min="13318" max="13318" width="11.7109375" style="1004" customWidth="1"/>
    <col min="13319" max="13319" width="12.28515625" style="1004" customWidth="1"/>
    <col min="13320" max="13563" width="9.140625" style="1004"/>
    <col min="13564" max="13564" width="4.42578125" style="1004" customWidth="1"/>
    <col min="13565" max="13565" width="20.85546875" style="1004" customWidth="1"/>
    <col min="13566" max="13567" width="12" style="1004" customWidth="1"/>
    <col min="13568" max="13568" width="14.5703125" style="1004" customWidth="1"/>
    <col min="13569" max="13569" width="12.42578125" style="1004" customWidth="1"/>
    <col min="13570" max="13570" width="19.7109375" style="1004" customWidth="1"/>
    <col min="13571" max="13571" width="9.140625" style="1004"/>
    <col min="13572" max="13572" width="16.85546875" style="1004" customWidth="1"/>
    <col min="13573" max="13573" width="12.5703125" style="1004" customWidth="1"/>
    <col min="13574" max="13574" width="11.7109375" style="1004" customWidth="1"/>
    <col min="13575" max="13575" width="12.28515625" style="1004" customWidth="1"/>
    <col min="13576" max="13819" width="9.140625" style="1004"/>
    <col min="13820" max="13820" width="4.42578125" style="1004" customWidth="1"/>
    <col min="13821" max="13821" width="20.85546875" style="1004" customWidth="1"/>
    <col min="13822" max="13823" width="12" style="1004" customWidth="1"/>
    <col min="13824" max="13824" width="14.5703125" style="1004" customWidth="1"/>
    <col min="13825" max="13825" width="12.42578125" style="1004" customWidth="1"/>
    <col min="13826" max="13826" width="19.7109375" style="1004" customWidth="1"/>
    <col min="13827" max="13827" width="9.140625" style="1004"/>
    <col min="13828" max="13828" width="16.85546875" style="1004" customWidth="1"/>
    <col min="13829" max="13829" width="12.5703125" style="1004" customWidth="1"/>
    <col min="13830" max="13830" width="11.7109375" style="1004" customWidth="1"/>
    <col min="13831" max="13831" width="12.28515625" style="1004" customWidth="1"/>
    <col min="13832" max="14075" width="9.140625" style="1004"/>
    <col min="14076" max="14076" width="4.42578125" style="1004" customWidth="1"/>
    <col min="14077" max="14077" width="20.85546875" style="1004" customWidth="1"/>
    <col min="14078" max="14079" width="12" style="1004" customWidth="1"/>
    <col min="14080" max="14080" width="14.5703125" style="1004" customWidth="1"/>
    <col min="14081" max="14081" width="12.42578125" style="1004" customWidth="1"/>
    <col min="14082" max="14082" width="19.7109375" style="1004" customWidth="1"/>
    <col min="14083" max="14083" width="9.140625" style="1004"/>
    <col min="14084" max="14084" width="16.85546875" style="1004" customWidth="1"/>
    <col min="14085" max="14085" width="12.5703125" style="1004" customWidth="1"/>
    <col min="14086" max="14086" width="11.7109375" style="1004" customWidth="1"/>
    <col min="14087" max="14087" width="12.28515625" style="1004" customWidth="1"/>
    <col min="14088" max="14331" width="9.140625" style="1004"/>
    <col min="14332" max="14332" width="4.42578125" style="1004" customWidth="1"/>
    <col min="14333" max="14333" width="20.85546875" style="1004" customWidth="1"/>
    <col min="14334" max="14335" width="12" style="1004" customWidth="1"/>
    <col min="14336" max="14336" width="14.5703125" style="1004" customWidth="1"/>
    <col min="14337" max="14337" width="12.42578125" style="1004" customWidth="1"/>
    <col min="14338" max="14338" width="19.7109375" style="1004" customWidth="1"/>
    <col min="14339" max="14339" width="9.140625" style="1004"/>
    <col min="14340" max="14340" width="16.85546875" style="1004" customWidth="1"/>
    <col min="14341" max="14341" width="12.5703125" style="1004" customWidth="1"/>
    <col min="14342" max="14342" width="11.7109375" style="1004" customWidth="1"/>
    <col min="14343" max="14343" width="12.28515625" style="1004" customWidth="1"/>
    <col min="14344" max="14587" width="9.140625" style="1004"/>
    <col min="14588" max="14588" width="4.42578125" style="1004" customWidth="1"/>
    <col min="14589" max="14589" width="20.85546875" style="1004" customWidth="1"/>
    <col min="14590" max="14591" width="12" style="1004" customWidth="1"/>
    <col min="14592" max="14592" width="14.5703125" style="1004" customWidth="1"/>
    <col min="14593" max="14593" width="12.42578125" style="1004" customWidth="1"/>
    <col min="14594" max="14594" width="19.7109375" style="1004" customWidth="1"/>
    <col min="14595" max="14595" width="9.140625" style="1004"/>
    <col min="14596" max="14596" width="16.85546875" style="1004" customWidth="1"/>
    <col min="14597" max="14597" width="12.5703125" style="1004" customWidth="1"/>
    <col min="14598" max="14598" width="11.7109375" style="1004" customWidth="1"/>
    <col min="14599" max="14599" width="12.28515625" style="1004" customWidth="1"/>
    <col min="14600" max="14843" width="9.140625" style="1004"/>
    <col min="14844" max="14844" width="4.42578125" style="1004" customWidth="1"/>
    <col min="14845" max="14845" width="20.85546875" style="1004" customWidth="1"/>
    <col min="14846" max="14847" width="12" style="1004" customWidth="1"/>
    <col min="14848" max="14848" width="14.5703125" style="1004" customWidth="1"/>
    <col min="14849" max="14849" width="12.42578125" style="1004" customWidth="1"/>
    <col min="14850" max="14850" width="19.7109375" style="1004" customWidth="1"/>
    <col min="14851" max="14851" width="9.140625" style="1004"/>
    <col min="14852" max="14852" width="16.85546875" style="1004" customWidth="1"/>
    <col min="14853" max="14853" width="12.5703125" style="1004" customWidth="1"/>
    <col min="14854" max="14854" width="11.7109375" style="1004" customWidth="1"/>
    <col min="14855" max="14855" width="12.28515625" style="1004" customWidth="1"/>
    <col min="14856" max="15099" width="9.140625" style="1004"/>
    <col min="15100" max="15100" width="4.42578125" style="1004" customWidth="1"/>
    <col min="15101" max="15101" width="20.85546875" style="1004" customWidth="1"/>
    <col min="15102" max="15103" width="12" style="1004" customWidth="1"/>
    <col min="15104" max="15104" width="14.5703125" style="1004" customWidth="1"/>
    <col min="15105" max="15105" width="12.42578125" style="1004" customWidth="1"/>
    <col min="15106" max="15106" width="19.7109375" style="1004" customWidth="1"/>
    <col min="15107" max="15107" width="9.140625" style="1004"/>
    <col min="15108" max="15108" width="16.85546875" style="1004" customWidth="1"/>
    <col min="15109" max="15109" width="12.5703125" style="1004" customWidth="1"/>
    <col min="15110" max="15110" width="11.7109375" style="1004" customWidth="1"/>
    <col min="15111" max="15111" width="12.28515625" style="1004" customWidth="1"/>
    <col min="15112" max="15355" width="9.140625" style="1004"/>
    <col min="15356" max="15356" width="4.42578125" style="1004" customWidth="1"/>
    <col min="15357" max="15357" width="20.85546875" style="1004" customWidth="1"/>
    <col min="15358" max="15359" width="12" style="1004" customWidth="1"/>
    <col min="15360" max="15360" width="14.5703125" style="1004" customWidth="1"/>
    <col min="15361" max="15361" width="12.42578125" style="1004" customWidth="1"/>
    <col min="15362" max="15362" width="19.7109375" style="1004" customWidth="1"/>
    <col min="15363" max="15363" width="9.140625" style="1004"/>
    <col min="15364" max="15364" width="16.85546875" style="1004" customWidth="1"/>
    <col min="15365" max="15365" width="12.5703125" style="1004" customWidth="1"/>
    <col min="15366" max="15366" width="11.7109375" style="1004" customWidth="1"/>
    <col min="15367" max="15367" width="12.28515625" style="1004" customWidth="1"/>
    <col min="15368" max="15611" width="9.140625" style="1004"/>
    <col min="15612" max="15612" width="4.42578125" style="1004" customWidth="1"/>
    <col min="15613" max="15613" width="20.85546875" style="1004" customWidth="1"/>
    <col min="15614" max="15615" width="12" style="1004" customWidth="1"/>
    <col min="15616" max="15616" width="14.5703125" style="1004" customWidth="1"/>
    <col min="15617" max="15617" width="12.42578125" style="1004" customWidth="1"/>
    <col min="15618" max="15618" width="19.7109375" style="1004" customWidth="1"/>
    <col min="15619" max="15619" width="9.140625" style="1004"/>
    <col min="15620" max="15620" width="16.85546875" style="1004" customWidth="1"/>
    <col min="15621" max="15621" width="12.5703125" style="1004" customWidth="1"/>
    <col min="15622" max="15622" width="11.7109375" style="1004" customWidth="1"/>
    <col min="15623" max="15623" width="12.28515625" style="1004" customWidth="1"/>
    <col min="15624" max="15867" width="9.140625" style="1004"/>
    <col min="15868" max="15868" width="4.42578125" style="1004" customWidth="1"/>
    <col min="15869" max="15869" width="20.85546875" style="1004" customWidth="1"/>
    <col min="15870" max="15871" width="12" style="1004" customWidth="1"/>
    <col min="15872" max="15872" width="14.5703125" style="1004" customWidth="1"/>
    <col min="15873" max="15873" width="12.42578125" style="1004" customWidth="1"/>
    <col min="15874" max="15874" width="19.7109375" style="1004" customWidth="1"/>
    <col min="15875" max="15875" width="9.140625" style="1004"/>
    <col min="15876" max="15876" width="16.85546875" style="1004" customWidth="1"/>
    <col min="15877" max="15877" width="12.5703125" style="1004" customWidth="1"/>
    <col min="15878" max="15878" width="11.7109375" style="1004" customWidth="1"/>
    <col min="15879" max="15879" width="12.28515625" style="1004" customWidth="1"/>
    <col min="15880" max="16123" width="9.140625" style="1004"/>
    <col min="16124" max="16124" width="4.42578125" style="1004" customWidth="1"/>
    <col min="16125" max="16125" width="20.85546875" style="1004" customWidth="1"/>
    <col min="16126" max="16127" width="12" style="1004" customWidth="1"/>
    <col min="16128" max="16128" width="14.5703125" style="1004" customWidth="1"/>
    <col min="16129" max="16129" width="12.42578125" style="1004" customWidth="1"/>
    <col min="16130" max="16130" width="19.7109375" style="1004" customWidth="1"/>
    <col min="16131" max="16131" width="9.140625" style="1004"/>
    <col min="16132" max="16132" width="16.85546875" style="1004" customWidth="1"/>
    <col min="16133" max="16133" width="12.5703125" style="1004" customWidth="1"/>
    <col min="16134" max="16134" width="11.7109375" style="1004" customWidth="1"/>
    <col min="16135" max="16135" width="12.28515625" style="1004" customWidth="1"/>
    <col min="16136" max="16384" width="9.140625" style="1004"/>
  </cols>
  <sheetData>
    <row r="1" spans="1:20" ht="15.75">
      <c r="A1" s="528"/>
    </row>
    <row r="2" spans="1:20" ht="26.25" customHeight="1">
      <c r="A2" s="529" t="s">
        <v>257</v>
      </c>
    </row>
    <row r="5" spans="1:20" ht="38.25" customHeight="1" thickBot="1">
      <c r="A5" s="1540" t="s">
        <v>481</v>
      </c>
      <c r="B5" s="1540"/>
      <c r="C5" s="1540"/>
      <c r="D5" s="1540"/>
      <c r="E5" s="1540"/>
      <c r="F5" s="1540"/>
      <c r="H5" s="597" t="s">
        <v>278</v>
      </c>
    </row>
    <row r="6" spans="1:20" ht="15.75" customHeight="1" thickBot="1">
      <c r="A6" s="1541" t="s">
        <v>124</v>
      </c>
      <c r="B6" s="1533" t="s">
        <v>480</v>
      </c>
      <c r="C6" s="1534"/>
      <c r="D6" s="1535"/>
      <c r="E6" s="1536" t="s">
        <v>474</v>
      </c>
      <c r="F6" s="1538" t="s">
        <v>475</v>
      </c>
    </row>
    <row r="7" spans="1:20" ht="21" customHeight="1" thickBot="1">
      <c r="A7" s="1549"/>
      <c r="B7" s="1012" t="s">
        <v>263</v>
      </c>
      <c r="C7" s="1012" t="s">
        <v>267</v>
      </c>
      <c r="D7" s="1012" t="s">
        <v>268</v>
      </c>
      <c r="E7" s="1537"/>
      <c r="F7" s="1539"/>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5">
        <v>0</v>
      </c>
      <c r="D10" s="818">
        <f t="shared" si="0"/>
        <v>0</v>
      </c>
      <c r="E10" s="683">
        <v>25583</v>
      </c>
      <c r="F10" s="818">
        <f t="shared" si="1"/>
        <v>-17.531173044599928</v>
      </c>
      <c r="O10" s="81"/>
      <c r="P10" s="81"/>
      <c r="Q10" s="81"/>
      <c r="R10" s="81"/>
      <c r="S10" s="81"/>
      <c r="T10" s="81"/>
    </row>
    <row r="11" spans="1:20" ht="17.25" customHeight="1" thickBot="1">
      <c r="A11" s="791" t="s">
        <v>128</v>
      </c>
      <c r="B11" s="1095">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8"/>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540" t="s">
        <v>482</v>
      </c>
      <c r="B18" s="1540"/>
      <c r="C18" s="1540"/>
      <c r="D18" s="1540"/>
      <c r="E18" s="1540"/>
      <c r="F18" s="1540"/>
      <c r="O18" s="81"/>
      <c r="P18" s="81"/>
      <c r="Q18" s="81"/>
      <c r="R18" s="81"/>
      <c r="S18" s="81"/>
      <c r="T18" s="81"/>
    </row>
    <row r="19" spans="1:20" ht="16.5" customHeight="1" thickBot="1">
      <c r="A19" s="1531" t="s">
        <v>131</v>
      </c>
      <c r="B19" s="1533" t="s">
        <v>480</v>
      </c>
      <c r="C19" s="1534"/>
      <c r="D19" s="1535"/>
      <c r="E19" s="1536" t="s">
        <v>474</v>
      </c>
      <c r="F19" s="1538" t="s">
        <v>475</v>
      </c>
      <c r="K19" s="81"/>
      <c r="L19" s="81"/>
      <c r="M19" s="81"/>
      <c r="O19" s="81"/>
      <c r="P19" s="81"/>
      <c r="Q19" s="81"/>
      <c r="R19" s="81"/>
      <c r="S19" s="81"/>
      <c r="T19" s="81"/>
    </row>
    <row r="20" spans="1:20" ht="21" customHeight="1" thickBot="1">
      <c r="A20" s="1532"/>
      <c r="B20" s="789" t="s">
        <v>263</v>
      </c>
      <c r="C20" s="789" t="s">
        <v>379</v>
      </c>
      <c r="D20" s="789" t="s">
        <v>380</v>
      </c>
      <c r="E20" s="1537"/>
      <c r="F20" s="1539"/>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50"/>
      <c r="B27" s="1550"/>
      <c r="C27" s="1550"/>
      <c r="D27" s="1550"/>
      <c r="E27" s="1550"/>
      <c r="F27" s="1550"/>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47"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0"/>
      <c r="D32" s="1530"/>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0"/>
      <c r="C43" s="1530"/>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4" customWidth="1"/>
    <col min="2" max="2" width="11.140625" style="1004" customWidth="1"/>
    <col min="3" max="3" width="12.140625" style="1004" customWidth="1"/>
    <col min="4" max="4" width="8.85546875" style="1004" bestFit="1" customWidth="1"/>
    <col min="5" max="5" width="3" style="1004" customWidth="1"/>
    <col min="6" max="6" width="20.28515625" style="1004" customWidth="1"/>
    <col min="7" max="7" width="10.5703125" style="1004" customWidth="1"/>
    <col min="8" max="8" width="9.85546875" style="787" bestFit="1" customWidth="1"/>
    <col min="9" max="9" width="8.85546875" style="1004" bestFit="1" customWidth="1"/>
    <col min="10" max="10" width="2.85546875" style="1004" customWidth="1"/>
    <col min="11" max="11" width="19.85546875" style="1004" customWidth="1"/>
    <col min="12" max="12" width="12.140625" style="1004" customWidth="1"/>
    <col min="13" max="13" width="11.7109375" style="1004" customWidth="1"/>
    <col min="14" max="14" width="8.85546875" style="1004" bestFit="1" customWidth="1"/>
    <col min="15" max="15" width="4.42578125" style="1004" customWidth="1"/>
    <col min="16" max="16" width="16.7109375" style="1004" customWidth="1"/>
    <col min="17" max="17" width="12.42578125" style="1004" customWidth="1"/>
    <col min="18" max="18" width="15" style="1004" customWidth="1"/>
    <col min="19" max="19" width="8.85546875" style="1004" bestFit="1" customWidth="1"/>
    <col min="20" max="252" width="9.140625" style="1004"/>
    <col min="253" max="253" width="5" style="1004" customWidth="1"/>
    <col min="254" max="254" width="17.7109375" style="1004" customWidth="1"/>
    <col min="255" max="255" width="13.85546875" style="1004" customWidth="1"/>
    <col min="256" max="256" width="13.140625" style="1004" customWidth="1"/>
    <col min="257" max="257" width="12.28515625" style="1004" customWidth="1"/>
    <col min="258" max="258" width="3" style="1004" customWidth="1"/>
    <col min="259" max="259" width="20.28515625" style="1004" customWidth="1"/>
    <col min="260" max="260" width="12.5703125" style="1004" customWidth="1"/>
    <col min="261" max="261" width="11.7109375" style="1004" customWidth="1"/>
    <col min="262" max="262" width="9.140625" style="1004"/>
    <col min="263" max="263" width="2.85546875" style="1004" customWidth="1"/>
    <col min="264" max="264" width="18.5703125" style="1004" customWidth="1"/>
    <col min="265" max="265" width="14.42578125" style="1004" customWidth="1"/>
    <col min="266" max="266" width="13.7109375" style="1004" customWidth="1"/>
    <col min="267" max="267" width="10.140625" style="1004" customWidth="1"/>
    <col min="268" max="268" width="4.42578125" style="1004" customWidth="1"/>
    <col min="269" max="269" width="24" style="1004" customWidth="1"/>
    <col min="270" max="270" width="13.140625" style="1004" customWidth="1"/>
    <col min="271" max="271" width="13" style="1004" customWidth="1"/>
    <col min="272" max="272" width="10.42578125" style="1004" customWidth="1"/>
    <col min="273" max="508" width="9.140625" style="1004"/>
    <col min="509" max="509" width="5" style="1004" customWidth="1"/>
    <col min="510" max="510" width="17.7109375" style="1004" customWidth="1"/>
    <col min="511" max="511" width="13.85546875" style="1004" customWidth="1"/>
    <col min="512" max="512" width="13.140625" style="1004" customWidth="1"/>
    <col min="513" max="513" width="12.28515625" style="1004" customWidth="1"/>
    <col min="514" max="514" width="3" style="1004" customWidth="1"/>
    <col min="515" max="515" width="20.28515625" style="1004" customWidth="1"/>
    <col min="516" max="516" width="12.5703125" style="1004" customWidth="1"/>
    <col min="517" max="517" width="11.7109375" style="1004" customWidth="1"/>
    <col min="518" max="518" width="9.140625" style="1004"/>
    <col min="519" max="519" width="2.85546875" style="1004" customWidth="1"/>
    <col min="520" max="520" width="18.5703125" style="1004" customWidth="1"/>
    <col min="521" max="521" width="14.42578125" style="1004" customWidth="1"/>
    <col min="522" max="522" width="13.7109375" style="1004" customWidth="1"/>
    <col min="523" max="523" width="10.140625" style="1004" customWidth="1"/>
    <col min="524" max="524" width="4.42578125" style="1004" customWidth="1"/>
    <col min="525" max="525" width="24" style="1004" customWidth="1"/>
    <col min="526" max="526" width="13.140625" style="1004" customWidth="1"/>
    <col min="527" max="527" width="13" style="1004" customWidth="1"/>
    <col min="528" max="528" width="10.42578125" style="1004" customWidth="1"/>
    <col min="529" max="764" width="9.140625" style="1004"/>
    <col min="765" max="765" width="5" style="1004" customWidth="1"/>
    <col min="766" max="766" width="17.7109375" style="1004" customWidth="1"/>
    <col min="767" max="767" width="13.85546875" style="1004" customWidth="1"/>
    <col min="768" max="768" width="13.140625" style="1004" customWidth="1"/>
    <col min="769" max="769" width="12.28515625" style="1004" customWidth="1"/>
    <col min="770" max="770" width="3" style="1004" customWidth="1"/>
    <col min="771" max="771" width="20.28515625" style="1004" customWidth="1"/>
    <col min="772" max="772" width="12.5703125" style="1004" customWidth="1"/>
    <col min="773" max="773" width="11.7109375" style="1004" customWidth="1"/>
    <col min="774" max="774" width="9.140625" style="1004"/>
    <col min="775" max="775" width="2.85546875" style="1004" customWidth="1"/>
    <col min="776" max="776" width="18.5703125" style="1004" customWidth="1"/>
    <col min="777" max="777" width="14.42578125" style="1004" customWidth="1"/>
    <col min="778" max="778" width="13.7109375" style="1004" customWidth="1"/>
    <col min="779" max="779" width="10.140625" style="1004" customWidth="1"/>
    <col min="780" max="780" width="4.42578125" style="1004" customWidth="1"/>
    <col min="781" max="781" width="24" style="1004" customWidth="1"/>
    <col min="782" max="782" width="13.140625" style="1004" customWidth="1"/>
    <col min="783" max="783" width="13" style="1004" customWidth="1"/>
    <col min="784" max="784" width="10.42578125" style="1004" customWidth="1"/>
    <col min="785" max="1020" width="9.140625" style="1004"/>
    <col min="1021" max="1021" width="5" style="1004" customWidth="1"/>
    <col min="1022" max="1022" width="17.7109375" style="1004" customWidth="1"/>
    <col min="1023" max="1023" width="13.85546875" style="1004" customWidth="1"/>
    <col min="1024" max="1024" width="13.140625" style="1004" customWidth="1"/>
    <col min="1025" max="1025" width="12.28515625" style="1004" customWidth="1"/>
    <col min="1026" max="1026" width="3" style="1004" customWidth="1"/>
    <col min="1027" max="1027" width="20.28515625" style="1004" customWidth="1"/>
    <col min="1028" max="1028" width="12.5703125" style="1004" customWidth="1"/>
    <col min="1029" max="1029" width="11.7109375" style="1004" customWidth="1"/>
    <col min="1030" max="1030" width="9.140625" style="1004"/>
    <col min="1031" max="1031" width="2.85546875" style="1004" customWidth="1"/>
    <col min="1032" max="1032" width="18.5703125" style="1004" customWidth="1"/>
    <col min="1033" max="1033" width="14.42578125" style="1004" customWidth="1"/>
    <col min="1034" max="1034" width="13.7109375" style="1004" customWidth="1"/>
    <col min="1035" max="1035" width="10.140625" style="1004" customWidth="1"/>
    <col min="1036" max="1036" width="4.42578125" style="1004" customWidth="1"/>
    <col min="1037" max="1037" width="24" style="1004" customWidth="1"/>
    <col min="1038" max="1038" width="13.140625" style="1004" customWidth="1"/>
    <col min="1039" max="1039" width="13" style="1004" customWidth="1"/>
    <col min="1040" max="1040" width="10.42578125" style="1004" customWidth="1"/>
    <col min="1041" max="1276" width="9.140625" style="1004"/>
    <col min="1277" max="1277" width="5" style="1004" customWidth="1"/>
    <col min="1278" max="1278" width="17.7109375" style="1004" customWidth="1"/>
    <col min="1279" max="1279" width="13.85546875" style="1004" customWidth="1"/>
    <col min="1280" max="1280" width="13.140625" style="1004" customWidth="1"/>
    <col min="1281" max="1281" width="12.28515625" style="1004" customWidth="1"/>
    <col min="1282" max="1282" width="3" style="1004" customWidth="1"/>
    <col min="1283" max="1283" width="20.28515625" style="1004" customWidth="1"/>
    <col min="1284" max="1284" width="12.5703125" style="1004" customWidth="1"/>
    <col min="1285" max="1285" width="11.7109375" style="1004" customWidth="1"/>
    <col min="1286" max="1286" width="9.140625" style="1004"/>
    <col min="1287" max="1287" width="2.85546875" style="1004" customWidth="1"/>
    <col min="1288" max="1288" width="18.5703125" style="1004" customWidth="1"/>
    <col min="1289" max="1289" width="14.42578125" style="1004" customWidth="1"/>
    <col min="1290" max="1290" width="13.7109375" style="1004" customWidth="1"/>
    <col min="1291" max="1291" width="10.140625" style="1004" customWidth="1"/>
    <col min="1292" max="1292" width="4.42578125" style="1004" customWidth="1"/>
    <col min="1293" max="1293" width="24" style="1004" customWidth="1"/>
    <col min="1294" max="1294" width="13.140625" style="1004" customWidth="1"/>
    <col min="1295" max="1295" width="13" style="1004" customWidth="1"/>
    <col min="1296" max="1296" width="10.42578125" style="1004" customWidth="1"/>
    <col min="1297" max="1532" width="9.140625" style="1004"/>
    <col min="1533" max="1533" width="5" style="1004" customWidth="1"/>
    <col min="1534" max="1534" width="17.7109375" style="1004" customWidth="1"/>
    <col min="1535" max="1535" width="13.85546875" style="1004" customWidth="1"/>
    <col min="1536" max="1536" width="13.140625" style="1004" customWidth="1"/>
    <col min="1537" max="1537" width="12.28515625" style="1004" customWidth="1"/>
    <col min="1538" max="1538" width="3" style="1004" customWidth="1"/>
    <col min="1539" max="1539" width="20.28515625" style="1004" customWidth="1"/>
    <col min="1540" max="1540" width="12.5703125" style="1004" customWidth="1"/>
    <col min="1541" max="1541" width="11.7109375" style="1004" customWidth="1"/>
    <col min="1542" max="1542" width="9.140625" style="1004"/>
    <col min="1543" max="1543" width="2.85546875" style="1004" customWidth="1"/>
    <col min="1544" max="1544" width="18.5703125" style="1004" customWidth="1"/>
    <col min="1545" max="1545" width="14.42578125" style="1004" customWidth="1"/>
    <col min="1546" max="1546" width="13.7109375" style="1004" customWidth="1"/>
    <col min="1547" max="1547" width="10.140625" style="1004" customWidth="1"/>
    <col min="1548" max="1548" width="4.42578125" style="1004" customWidth="1"/>
    <col min="1549" max="1549" width="24" style="1004" customWidth="1"/>
    <col min="1550" max="1550" width="13.140625" style="1004" customWidth="1"/>
    <col min="1551" max="1551" width="13" style="1004" customWidth="1"/>
    <col min="1552" max="1552" width="10.42578125" style="1004" customWidth="1"/>
    <col min="1553" max="1788" width="9.140625" style="1004"/>
    <col min="1789" max="1789" width="5" style="1004" customWidth="1"/>
    <col min="1790" max="1790" width="17.7109375" style="1004" customWidth="1"/>
    <col min="1791" max="1791" width="13.85546875" style="1004" customWidth="1"/>
    <col min="1792" max="1792" width="13.140625" style="1004" customWidth="1"/>
    <col min="1793" max="1793" width="12.28515625" style="1004" customWidth="1"/>
    <col min="1794" max="1794" width="3" style="1004" customWidth="1"/>
    <col min="1795" max="1795" width="20.28515625" style="1004" customWidth="1"/>
    <col min="1796" max="1796" width="12.5703125" style="1004" customWidth="1"/>
    <col min="1797" max="1797" width="11.7109375" style="1004" customWidth="1"/>
    <col min="1798" max="1798" width="9.140625" style="1004"/>
    <col min="1799" max="1799" width="2.85546875" style="1004" customWidth="1"/>
    <col min="1800" max="1800" width="18.5703125" style="1004" customWidth="1"/>
    <col min="1801" max="1801" width="14.42578125" style="1004" customWidth="1"/>
    <col min="1802" max="1802" width="13.7109375" style="1004" customWidth="1"/>
    <col min="1803" max="1803" width="10.140625" style="1004" customWidth="1"/>
    <col min="1804" max="1804" width="4.42578125" style="1004" customWidth="1"/>
    <col min="1805" max="1805" width="24" style="1004" customWidth="1"/>
    <col min="1806" max="1806" width="13.140625" style="1004" customWidth="1"/>
    <col min="1807" max="1807" width="13" style="1004" customWidth="1"/>
    <col min="1808" max="1808" width="10.42578125" style="1004" customWidth="1"/>
    <col min="1809" max="2044" width="9.140625" style="1004"/>
    <col min="2045" max="2045" width="5" style="1004" customWidth="1"/>
    <col min="2046" max="2046" width="17.7109375" style="1004" customWidth="1"/>
    <col min="2047" max="2047" width="13.85546875" style="1004" customWidth="1"/>
    <col min="2048" max="2048" width="13.140625" style="1004" customWidth="1"/>
    <col min="2049" max="2049" width="12.28515625" style="1004" customWidth="1"/>
    <col min="2050" max="2050" width="3" style="1004" customWidth="1"/>
    <col min="2051" max="2051" width="20.28515625" style="1004" customWidth="1"/>
    <col min="2052" max="2052" width="12.5703125" style="1004" customWidth="1"/>
    <col min="2053" max="2053" width="11.7109375" style="1004" customWidth="1"/>
    <col min="2054" max="2054" width="9.140625" style="1004"/>
    <col min="2055" max="2055" width="2.85546875" style="1004" customWidth="1"/>
    <col min="2056" max="2056" width="18.5703125" style="1004" customWidth="1"/>
    <col min="2057" max="2057" width="14.42578125" style="1004" customWidth="1"/>
    <col min="2058" max="2058" width="13.7109375" style="1004" customWidth="1"/>
    <col min="2059" max="2059" width="10.140625" style="1004" customWidth="1"/>
    <col min="2060" max="2060" width="4.42578125" style="1004" customWidth="1"/>
    <col min="2061" max="2061" width="24" style="1004" customWidth="1"/>
    <col min="2062" max="2062" width="13.140625" style="1004" customWidth="1"/>
    <col min="2063" max="2063" width="13" style="1004" customWidth="1"/>
    <col min="2064" max="2064" width="10.42578125" style="1004" customWidth="1"/>
    <col min="2065" max="2300" width="9.140625" style="1004"/>
    <col min="2301" max="2301" width="5" style="1004" customWidth="1"/>
    <col min="2302" max="2302" width="17.7109375" style="1004" customWidth="1"/>
    <col min="2303" max="2303" width="13.85546875" style="1004" customWidth="1"/>
    <col min="2304" max="2304" width="13.140625" style="1004" customWidth="1"/>
    <col min="2305" max="2305" width="12.28515625" style="1004" customWidth="1"/>
    <col min="2306" max="2306" width="3" style="1004" customWidth="1"/>
    <col min="2307" max="2307" width="20.28515625" style="1004" customWidth="1"/>
    <col min="2308" max="2308" width="12.5703125" style="1004" customWidth="1"/>
    <col min="2309" max="2309" width="11.7109375" style="1004" customWidth="1"/>
    <col min="2310" max="2310" width="9.140625" style="1004"/>
    <col min="2311" max="2311" width="2.85546875" style="1004" customWidth="1"/>
    <col min="2312" max="2312" width="18.5703125" style="1004" customWidth="1"/>
    <col min="2313" max="2313" width="14.42578125" style="1004" customWidth="1"/>
    <col min="2314" max="2314" width="13.7109375" style="1004" customWidth="1"/>
    <col min="2315" max="2315" width="10.140625" style="1004" customWidth="1"/>
    <col min="2316" max="2316" width="4.42578125" style="1004" customWidth="1"/>
    <col min="2317" max="2317" width="24" style="1004" customWidth="1"/>
    <col min="2318" max="2318" width="13.140625" style="1004" customWidth="1"/>
    <col min="2319" max="2319" width="13" style="1004" customWidth="1"/>
    <col min="2320" max="2320" width="10.42578125" style="1004" customWidth="1"/>
    <col min="2321" max="2556" width="9.140625" style="1004"/>
    <col min="2557" max="2557" width="5" style="1004" customWidth="1"/>
    <col min="2558" max="2558" width="17.7109375" style="1004" customWidth="1"/>
    <col min="2559" max="2559" width="13.85546875" style="1004" customWidth="1"/>
    <col min="2560" max="2560" width="13.140625" style="1004" customWidth="1"/>
    <col min="2561" max="2561" width="12.28515625" style="1004" customWidth="1"/>
    <col min="2562" max="2562" width="3" style="1004" customWidth="1"/>
    <col min="2563" max="2563" width="20.28515625" style="1004" customWidth="1"/>
    <col min="2564" max="2564" width="12.5703125" style="1004" customWidth="1"/>
    <col min="2565" max="2565" width="11.7109375" style="1004" customWidth="1"/>
    <col min="2566" max="2566" width="9.140625" style="1004"/>
    <col min="2567" max="2567" width="2.85546875" style="1004" customWidth="1"/>
    <col min="2568" max="2568" width="18.5703125" style="1004" customWidth="1"/>
    <col min="2569" max="2569" width="14.42578125" style="1004" customWidth="1"/>
    <col min="2570" max="2570" width="13.7109375" style="1004" customWidth="1"/>
    <col min="2571" max="2571" width="10.140625" style="1004" customWidth="1"/>
    <col min="2572" max="2572" width="4.42578125" style="1004" customWidth="1"/>
    <col min="2573" max="2573" width="24" style="1004" customWidth="1"/>
    <col min="2574" max="2574" width="13.140625" style="1004" customWidth="1"/>
    <col min="2575" max="2575" width="13" style="1004" customWidth="1"/>
    <col min="2576" max="2576" width="10.42578125" style="1004" customWidth="1"/>
    <col min="2577" max="2812" width="9.140625" style="1004"/>
    <col min="2813" max="2813" width="5" style="1004" customWidth="1"/>
    <col min="2814" max="2814" width="17.7109375" style="1004" customWidth="1"/>
    <col min="2815" max="2815" width="13.85546875" style="1004" customWidth="1"/>
    <col min="2816" max="2816" width="13.140625" style="1004" customWidth="1"/>
    <col min="2817" max="2817" width="12.28515625" style="1004" customWidth="1"/>
    <col min="2818" max="2818" width="3" style="1004" customWidth="1"/>
    <col min="2819" max="2819" width="20.28515625" style="1004" customWidth="1"/>
    <col min="2820" max="2820" width="12.5703125" style="1004" customWidth="1"/>
    <col min="2821" max="2821" width="11.7109375" style="1004" customWidth="1"/>
    <col min="2822" max="2822" width="9.140625" style="1004"/>
    <col min="2823" max="2823" width="2.85546875" style="1004" customWidth="1"/>
    <col min="2824" max="2824" width="18.5703125" style="1004" customWidth="1"/>
    <col min="2825" max="2825" width="14.42578125" style="1004" customWidth="1"/>
    <col min="2826" max="2826" width="13.7109375" style="1004" customWidth="1"/>
    <col min="2827" max="2827" width="10.140625" style="1004" customWidth="1"/>
    <col min="2828" max="2828" width="4.42578125" style="1004" customWidth="1"/>
    <col min="2829" max="2829" width="24" style="1004" customWidth="1"/>
    <col min="2830" max="2830" width="13.140625" style="1004" customWidth="1"/>
    <col min="2831" max="2831" width="13" style="1004" customWidth="1"/>
    <col min="2832" max="2832" width="10.42578125" style="1004" customWidth="1"/>
    <col min="2833" max="3068" width="9.140625" style="1004"/>
    <col min="3069" max="3069" width="5" style="1004" customWidth="1"/>
    <col min="3070" max="3070" width="17.7109375" style="1004" customWidth="1"/>
    <col min="3071" max="3071" width="13.85546875" style="1004" customWidth="1"/>
    <col min="3072" max="3072" width="13.140625" style="1004" customWidth="1"/>
    <col min="3073" max="3073" width="12.28515625" style="1004" customWidth="1"/>
    <col min="3074" max="3074" width="3" style="1004" customWidth="1"/>
    <col min="3075" max="3075" width="20.28515625" style="1004" customWidth="1"/>
    <col min="3076" max="3076" width="12.5703125" style="1004" customWidth="1"/>
    <col min="3077" max="3077" width="11.7109375" style="1004" customWidth="1"/>
    <col min="3078" max="3078" width="9.140625" style="1004"/>
    <col min="3079" max="3079" width="2.85546875" style="1004" customWidth="1"/>
    <col min="3080" max="3080" width="18.5703125" style="1004" customWidth="1"/>
    <col min="3081" max="3081" width="14.42578125" style="1004" customWidth="1"/>
    <col min="3082" max="3082" width="13.7109375" style="1004" customWidth="1"/>
    <col min="3083" max="3083" width="10.140625" style="1004" customWidth="1"/>
    <col min="3084" max="3084" width="4.42578125" style="1004" customWidth="1"/>
    <col min="3085" max="3085" width="24" style="1004" customWidth="1"/>
    <col min="3086" max="3086" width="13.140625" style="1004" customWidth="1"/>
    <col min="3087" max="3087" width="13" style="1004" customWidth="1"/>
    <col min="3088" max="3088" width="10.42578125" style="1004" customWidth="1"/>
    <col min="3089" max="3324" width="9.140625" style="1004"/>
    <col min="3325" max="3325" width="5" style="1004" customWidth="1"/>
    <col min="3326" max="3326" width="17.7109375" style="1004" customWidth="1"/>
    <col min="3327" max="3327" width="13.85546875" style="1004" customWidth="1"/>
    <col min="3328" max="3328" width="13.140625" style="1004" customWidth="1"/>
    <col min="3329" max="3329" width="12.28515625" style="1004" customWidth="1"/>
    <col min="3330" max="3330" width="3" style="1004" customWidth="1"/>
    <col min="3331" max="3331" width="20.28515625" style="1004" customWidth="1"/>
    <col min="3332" max="3332" width="12.5703125" style="1004" customWidth="1"/>
    <col min="3333" max="3333" width="11.7109375" style="1004" customWidth="1"/>
    <col min="3334" max="3334" width="9.140625" style="1004"/>
    <col min="3335" max="3335" width="2.85546875" style="1004" customWidth="1"/>
    <col min="3336" max="3336" width="18.5703125" style="1004" customWidth="1"/>
    <col min="3337" max="3337" width="14.42578125" style="1004" customWidth="1"/>
    <col min="3338" max="3338" width="13.7109375" style="1004" customWidth="1"/>
    <col min="3339" max="3339" width="10.140625" style="1004" customWidth="1"/>
    <col min="3340" max="3340" width="4.42578125" style="1004" customWidth="1"/>
    <col min="3341" max="3341" width="24" style="1004" customWidth="1"/>
    <col min="3342" max="3342" width="13.140625" style="1004" customWidth="1"/>
    <col min="3343" max="3343" width="13" style="1004" customWidth="1"/>
    <col min="3344" max="3344" width="10.42578125" style="1004" customWidth="1"/>
    <col min="3345" max="3580" width="9.140625" style="1004"/>
    <col min="3581" max="3581" width="5" style="1004" customWidth="1"/>
    <col min="3582" max="3582" width="17.7109375" style="1004" customWidth="1"/>
    <col min="3583" max="3583" width="13.85546875" style="1004" customWidth="1"/>
    <col min="3584" max="3584" width="13.140625" style="1004" customWidth="1"/>
    <col min="3585" max="3585" width="12.28515625" style="1004" customWidth="1"/>
    <col min="3586" max="3586" width="3" style="1004" customWidth="1"/>
    <col min="3587" max="3587" width="20.28515625" style="1004" customWidth="1"/>
    <col min="3588" max="3588" width="12.5703125" style="1004" customWidth="1"/>
    <col min="3589" max="3589" width="11.7109375" style="1004" customWidth="1"/>
    <col min="3590" max="3590" width="9.140625" style="1004"/>
    <col min="3591" max="3591" width="2.85546875" style="1004" customWidth="1"/>
    <col min="3592" max="3592" width="18.5703125" style="1004" customWidth="1"/>
    <col min="3593" max="3593" width="14.42578125" style="1004" customWidth="1"/>
    <col min="3594" max="3594" width="13.7109375" style="1004" customWidth="1"/>
    <col min="3595" max="3595" width="10.140625" style="1004" customWidth="1"/>
    <col min="3596" max="3596" width="4.42578125" style="1004" customWidth="1"/>
    <col min="3597" max="3597" width="24" style="1004" customWidth="1"/>
    <col min="3598" max="3598" width="13.140625" style="1004" customWidth="1"/>
    <col min="3599" max="3599" width="13" style="1004" customWidth="1"/>
    <col min="3600" max="3600" width="10.42578125" style="1004" customWidth="1"/>
    <col min="3601" max="3836" width="9.140625" style="1004"/>
    <col min="3837" max="3837" width="5" style="1004" customWidth="1"/>
    <col min="3838" max="3838" width="17.7109375" style="1004" customWidth="1"/>
    <col min="3839" max="3839" width="13.85546875" style="1004" customWidth="1"/>
    <col min="3840" max="3840" width="13.140625" style="1004" customWidth="1"/>
    <col min="3841" max="3841" width="12.28515625" style="1004" customWidth="1"/>
    <col min="3842" max="3842" width="3" style="1004" customWidth="1"/>
    <col min="3843" max="3843" width="20.28515625" style="1004" customWidth="1"/>
    <col min="3844" max="3844" width="12.5703125" style="1004" customWidth="1"/>
    <col min="3845" max="3845" width="11.7109375" style="1004" customWidth="1"/>
    <col min="3846" max="3846" width="9.140625" style="1004"/>
    <col min="3847" max="3847" width="2.85546875" style="1004" customWidth="1"/>
    <col min="3848" max="3848" width="18.5703125" style="1004" customWidth="1"/>
    <col min="3849" max="3849" width="14.42578125" style="1004" customWidth="1"/>
    <col min="3850" max="3850" width="13.7109375" style="1004" customWidth="1"/>
    <col min="3851" max="3851" width="10.140625" style="1004" customWidth="1"/>
    <col min="3852" max="3852" width="4.42578125" style="1004" customWidth="1"/>
    <col min="3853" max="3853" width="24" style="1004" customWidth="1"/>
    <col min="3854" max="3854" width="13.140625" style="1004" customWidth="1"/>
    <col min="3855" max="3855" width="13" style="1004" customWidth="1"/>
    <col min="3856" max="3856" width="10.42578125" style="1004" customWidth="1"/>
    <col min="3857" max="4092" width="9.140625" style="1004"/>
    <col min="4093" max="4093" width="5" style="1004" customWidth="1"/>
    <col min="4094" max="4094" width="17.7109375" style="1004" customWidth="1"/>
    <col min="4095" max="4095" width="13.85546875" style="1004" customWidth="1"/>
    <col min="4096" max="4096" width="13.140625" style="1004" customWidth="1"/>
    <col min="4097" max="4097" width="12.28515625" style="1004" customWidth="1"/>
    <col min="4098" max="4098" width="3" style="1004" customWidth="1"/>
    <col min="4099" max="4099" width="20.28515625" style="1004" customWidth="1"/>
    <col min="4100" max="4100" width="12.5703125" style="1004" customWidth="1"/>
    <col min="4101" max="4101" width="11.7109375" style="1004" customWidth="1"/>
    <col min="4102" max="4102" width="9.140625" style="1004"/>
    <col min="4103" max="4103" width="2.85546875" style="1004" customWidth="1"/>
    <col min="4104" max="4104" width="18.5703125" style="1004" customWidth="1"/>
    <col min="4105" max="4105" width="14.42578125" style="1004" customWidth="1"/>
    <col min="4106" max="4106" width="13.7109375" style="1004" customWidth="1"/>
    <col min="4107" max="4107" width="10.140625" style="1004" customWidth="1"/>
    <col min="4108" max="4108" width="4.42578125" style="1004" customWidth="1"/>
    <col min="4109" max="4109" width="24" style="1004" customWidth="1"/>
    <col min="4110" max="4110" width="13.140625" style="1004" customWidth="1"/>
    <col min="4111" max="4111" width="13" style="1004" customWidth="1"/>
    <col min="4112" max="4112" width="10.42578125" style="1004" customWidth="1"/>
    <col min="4113" max="4348" width="9.140625" style="1004"/>
    <col min="4349" max="4349" width="5" style="1004" customWidth="1"/>
    <col min="4350" max="4350" width="17.7109375" style="1004" customWidth="1"/>
    <col min="4351" max="4351" width="13.85546875" style="1004" customWidth="1"/>
    <col min="4352" max="4352" width="13.140625" style="1004" customWidth="1"/>
    <col min="4353" max="4353" width="12.28515625" style="1004" customWidth="1"/>
    <col min="4354" max="4354" width="3" style="1004" customWidth="1"/>
    <col min="4355" max="4355" width="20.28515625" style="1004" customWidth="1"/>
    <col min="4356" max="4356" width="12.5703125" style="1004" customWidth="1"/>
    <col min="4357" max="4357" width="11.7109375" style="1004" customWidth="1"/>
    <col min="4358" max="4358" width="9.140625" style="1004"/>
    <col min="4359" max="4359" width="2.85546875" style="1004" customWidth="1"/>
    <col min="4360" max="4360" width="18.5703125" style="1004" customWidth="1"/>
    <col min="4361" max="4361" width="14.42578125" style="1004" customWidth="1"/>
    <col min="4362" max="4362" width="13.7109375" style="1004" customWidth="1"/>
    <col min="4363" max="4363" width="10.140625" style="1004" customWidth="1"/>
    <col min="4364" max="4364" width="4.42578125" style="1004" customWidth="1"/>
    <col min="4365" max="4365" width="24" style="1004" customWidth="1"/>
    <col min="4366" max="4366" width="13.140625" style="1004" customWidth="1"/>
    <col min="4367" max="4367" width="13" style="1004" customWidth="1"/>
    <col min="4368" max="4368" width="10.42578125" style="1004" customWidth="1"/>
    <col min="4369" max="4604" width="9.140625" style="1004"/>
    <col min="4605" max="4605" width="5" style="1004" customWidth="1"/>
    <col min="4606" max="4606" width="17.7109375" style="1004" customWidth="1"/>
    <col min="4607" max="4607" width="13.85546875" style="1004" customWidth="1"/>
    <col min="4608" max="4608" width="13.140625" style="1004" customWidth="1"/>
    <col min="4609" max="4609" width="12.28515625" style="1004" customWidth="1"/>
    <col min="4610" max="4610" width="3" style="1004" customWidth="1"/>
    <col min="4611" max="4611" width="20.28515625" style="1004" customWidth="1"/>
    <col min="4612" max="4612" width="12.5703125" style="1004" customWidth="1"/>
    <col min="4613" max="4613" width="11.7109375" style="1004" customWidth="1"/>
    <col min="4614" max="4614" width="9.140625" style="1004"/>
    <col min="4615" max="4615" width="2.85546875" style="1004" customWidth="1"/>
    <col min="4616" max="4616" width="18.5703125" style="1004" customWidth="1"/>
    <col min="4617" max="4617" width="14.42578125" style="1004" customWidth="1"/>
    <col min="4618" max="4618" width="13.7109375" style="1004" customWidth="1"/>
    <col min="4619" max="4619" width="10.140625" style="1004" customWidth="1"/>
    <col min="4620" max="4620" width="4.42578125" style="1004" customWidth="1"/>
    <col min="4621" max="4621" width="24" style="1004" customWidth="1"/>
    <col min="4622" max="4622" width="13.140625" style="1004" customWidth="1"/>
    <col min="4623" max="4623" width="13" style="1004" customWidth="1"/>
    <col min="4624" max="4624" width="10.42578125" style="1004" customWidth="1"/>
    <col min="4625" max="4860" width="9.140625" style="1004"/>
    <col min="4861" max="4861" width="5" style="1004" customWidth="1"/>
    <col min="4862" max="4862" width="17.7109375" style="1004" customWidth="1"/>
    <col min="4863" max="4863" width="13.85546875" style="1004" customWidth="1"/>
    <col min="4864" max="4864" width="13.140625" style="1004" customWidth="1"/>
    <col min="4865" max="4865" width="12.28515625" style="1004" customWidth="1"/>
    <col min="4866" max="4866" width="3" style="1004" customWidth="1"/>
    <col min="4867" max="4867" width="20.28515625" style="1004" customWidth="1"/>
    <col min="4868" max="4868" width="12.5703125" style="1004" customWidth="1"/>
    <col min="4869" max="4869" width="11.7109375" style="1004" customWidth="1"/>
    <col min="4870" max="4870" width="9.140625" style="1004"/>
    <col min="4871" max="4871" width="2.85546875" style="1004" customWidth="1"/>
    <col min="4872" max="4872" width="18.5703125" style="1004" customWidth="1"/>
    <col min="4873" max="4873" width="14.42578125" style="1004" customWidth="1"/>
    <col min="4874" max="4874" width="13.7109375" style="1004" customWidth="1"/>
    <col min="4875" max="4875" width="10.140625" style="1004" customWidth="1"/>
    <col min="4876" max="4876" width="4.42578125" style="1004" customWidth="1"/>
    <col min="4877" max="4877" width="24" style="1004" customWidth="1"/>
    <col min="4878" max="4878" width="13.140625" style="1004" customWidth="1"/>
    <col min="4879" max="4879" width="13" style="1004" customWidth="1"/>
    <col min="4880" max="4880" width="10.42578125" style="1004" customWidth="1"/>
    <col min="4881" max="5116" width="9.140625" style="1004"/>
    <col min="5117" max="5117" width="5" style="1004" customWidth="1"/>
    <col min="5118" max="5118" width="17.7109375" style="1004" customWidth="1"/>
    <col min="5119" max="5119" width="13.85546875" style="1004" customWidth="1"/>
    <col min="5120" max="5120" width="13.140625" style="1004" customWidth="1"/>
    <col min="5121" max="5121" width="12.28515625" style="1004" customWidth="1"/>
    <col min="5122" max="5122" width="3" style="1004" customWidth="1"/>
    <col min="5123" max="5123" width="20.28515625" style="1004" customWidth="1"/>
    <col min="5124" max="5124" width="12.5703125" style="1004" customWidth="1"/>
    <col min="5125" max="5125" width="11.7109375" style="1004" customWidth="1"/>
    <col min="5126" max="5126" width="9.140625" style="1004"/>
    <col min="5127" max="5127" width="2.85546875" style="1004" customWidth="1"/>
    <col min="5128" max="5128" width="18.5703125" style="1004" customWidth="1"/>
    <col min="5129" max="5129" width="14.42578125" style="1004" customWidth="1"/>
    <col min="5130" max="5130" width="13.7109375" style="1004" customWidth="1"/>
    <col min="5131" max="5131" width="10.140625" style="1004" customWidth="1"/>
    <col min="5132" max="5132" width="4.42578125" style="1004" customWidth="1"/>
    <col min="5133" max="5133" width="24" style="1004" customWidth="1"/>
    <col min="5134" max="5134" width="13.140625" style="1004" customWidth="1"/>
    <col min="5135" max="5135" width="13" style="1004" customWidth="1"/>
    <col min="5136" max="5136" width="10.42578125" style="1004" customWidth="1"/>
    <col min="5137" max="5372" width="9.140625" style="1004"/>
    <col min="5373" max="5373" width="5" style="1004" customWidth="1"/>
    <col min="5374" max="5374" width="17.7109375" style="1004" customWidth="1"/>
    <col min="5375" max="5375" width="13.85546875" style="1004" customWidth="1"/>
    <col min="5376" max="5376" width="13.140625" style="1004" customWidth="1"/>
    <col min="5377" max="5377" width="12.28515625" style="1004" customWidth="1"/>
    <col min="5378" max="5378" width="3" style="1004" customWidth="1"/>
    <col min="5379" max="5379" width="20.28515625" style="1004" customWidth="1"/>
    <col min="5380" max="5380" width="12.5703125" style="1004" customWidth="1"/>
    <col min="5381" max="5381" width="11.7109375" style="1004" customWidth="1"/>
    <col min="5382" max="5382" width="9.140625" style="1004"/>
    <col min="5383" max="5383" width="2.85546875" style="1004" customWidth="1"/>
    <col min="5384" max="5384" width="18.5703125" style="1004" customWidth="1"/>
    <col min="5385" max="5385" width="14.42578125" style="1004" customWidth="1"/>
    <col min="5386" max="5386" width="13.7109375" style="1004" customWidth="1"/>
    <col min="5387" max="5387" width="10.140625" style="1004" customWidth="1"/>
    <col min="5388" max="5388" width="4.42578125" style="1004" customWidth="1"/>
    <col min="5389" max="5389" width="24" style="1004" customWidth="1"/>
    <col min="5390" max="5390" width="13.140625" style="1004" customWidth="1"/>
    <col min="5391" max="5391" width="13" style="1004" customWidth="1"/>
    <col min="5392" max="5392" width="10.42578125" style="1004" customWidth="1"/>
    <col min="5393" max="5628" width="9.140625" style="1004"/>
    <col min="5629" max="5629" width="5" style="1004" customWidth="1"/>
    <col min="5630" max="5630" width="17.7109375" style="1004" customWidth="1"/>
    <col min="5631" max="5631" width="13.85546875" style="1004" customWidth="1"/>
    <col min="5632" max="5632" width="13.140625" style="1004" customWidth="1"/>
    <col min="5633" max="5633" width="12.28515625" style="1004" customWidth="1"/>
    <col min="5634" max="5634" width="3" style="1004" customWidth="1"/>
    <col min="5635" max="5635" width="20.28515625" style="1004" customWidth="1"/>
    <col min="5636" max="5636" width="12.5703125" style="1004" customWidth="1"/>
    <col min="5637" max="5637" width="11.7109375" style="1004" customWidth="1"/>
    <col min="5638" max="5638" width="9.140625" style="1004"/>
    <col min="5639" max="5639" width="2.85546875" style="1004" customWidth="1"/>
    <col min="5640" max="5640" width="18.5703125" style="1004" customWidth="1"/>
    <col min="5641" max="5641" width="14.42578125" style="1004" customWidth="1"/>
    <col min="5642" max="5642" width="13.7109375" style="1004" customWidth="1"/>
    <col min="5643" max="5643" width="10.140625" style="1004" customWidth="1"/>
    <col min="5644" max="5644" width="4.42578125" style="1004" customWidth="1"/>
    <col min="5645" max="5645" width="24" style="1004" customWidth="1"/>
    <col min="5646" max="5646" width="13.140625" style="1004" customWidth="1"/>
    <col min="5647" max="5647" width="13" style="1004" customWidth="1"/>
    <col min="5648" max="5648" width="10.42578125" style="1004" customWidth="1"/>
    <col min="5649" max="5884" width="9.140625" style="1004"/>
    <col min="5885" max="5885" width="5" style="1004" customWidth="1"/>
    <col min="5886" max="5886" width="17.7109375" style="1004" customWidth="1"/>
    <col min="5887" max="5887" width="13.85546875" style="1004" customWidth="1"/>
    <col min="5888" max="5888" width="13.140625" style="1004" customWidth="1"/>
    <col min="5889" max="5889" width="12.28515625" style="1004" customWidth="1"/>
    <col min="5890" max="5890" width="3" style="1004" customWidth="1"/>
    <col min="5891" max="5891" width="20.28515625" style="1004" customWidth="1"/>
    <col min="5892" max="5892" width="12.5703125" style="1004" customWidth="1"/>
    <col min="5893" max="5893" width="11.7109375" style="1004" customWidth="1"/>
    <col min="5894" max="5894" width="9.140625" style="1004"/>
    <col min="5895" max="5895" width="2.85546875" style="1004" customWidth="1"/>
    <col min="5896" max="5896" width="18.5703125" style="1004" customWidth="1"/>
    <col min="5897" max="5897" width="14.42578125" style="1004" customWidth="1"/>
    <col min="5898" max="5898" width="13.7109375" style="1004" customWidth="1"/>
    <col min="5899" max="5899" width="10.140625" style="1004" customWidth="1"/>
    <col min="5900" max="5900" width="4.42578125" style="1004" customWidth="1"/>
    <col min="5901" max="5901" width="24" style="1004" customWidth="1"/>
    <col min="5902" max="5902" width="13.140625" style="1004" customWidth="1"/>
    <col min="5903" max="5903" width="13" style="1004" customWidth="1"/>
    <col min="5904" max="5904" width="10.42578125" style="1004" customWidth="1"/>
    <col min="5905" max="6140" width="9.140625" style="1004"/>
    <col min="6141" max="6141" width="5" style="1004" customWidth="1"/>
    <col min="6142" max="6142" width="17.7109375" style="1004" customWidth="1"/>
    <col min="6143" max="6143" width="13.85546875" style="1004" customWidth="1"/>
    <col min="6144" max="6144" width="13.140625" style="1004" customWidth="1"/>
    <col min="6145" max="6145" width="12.28515625" style="1004" customWidth="1"/>
    <col min="6146" max="6146" width="3" style="1004" customWidth="1"/>
    <col min="6147" max="6147" width="20.28515625" style="1004" customWidth="1"/>
    <col min="6148" max="6148" width="12.5703125" style="1004" customWidth="1"/>
    <col min="6149" max="6149" width="11.7109375" style="1004" customWidth="1"/>
    <col min="6150" max="6150" width="9.140625" style="1004"/>
    <col min="6151" max="6151" width="2.85546875" style="1004" customWidth="1"/>
    <col min="6152" max="6152" width="18.5703125" style="1004" customWidth="1"/>
    <col min="6153" max="6153" width="14.42578125" style="1004" customWidth="1"/>
    <col min="6154" max="6154" width="13.7109375" style="1004" customWidth="1"/>
    <col min="6155" max="6155" width="10.140625" style="1004" customWidth="1"/>
    <col min="6156" max="6156" width="4.42578125" style="1004" customWidth="1"/>
    <col min="6157" max="6157" width="24" style="1004" customWidth="1"/>
    <col min="6158" max="6158" width="13.140625" style="1004" customWidth="1"/>
    <col min="6159" max="6159" width="13" style="1004" customWidth="1"/>
    <col min="6160" max="6160" width="10.42578125" style="1004" customWidth="1"/>
    <col min="6161" max="6396" width="9.140625" style="1004"/>
    <col min="6397" max="6397" width="5" style="1004" customWidth="1"/>
    <col min="6398" max="6398" width="17.7109375" style="1004" customWidth="1"/>
    <col min="6399" max="6399" width="13.85546875" style="1004" customWidth="1"/>
    <col min="6400" max="6400" width="13.140625" style="1004" customWidth="1"/>
    <col min="6401" max="6401" width="12.28515625" style="1004" customWidth="1"/>
    <col min="6402" max="6402" width="3" style="1004" customWidth="1"/>
    <col min="6403" max="6403" width="20.28515625" style="1004" customWidth="1"/>
    <col min="6404" max="6404" width="12.5703125" style="1004" customWidth="1"/>
    <col min="6405" max="6405" width="11.7109375" style="1004" customWidth="1"/>
    <col min="6406" max="6406" width="9.140625" style="1004"/>
    <col min="6407" max="6407" width="2.85546875" style="1004" customWidth="1"/>
    <col min="6408" max="6408" width="18.5703125" style="1004" customWidth="1"/>
    <col min="6409" max="6409" width="14.42578125" style="1004" customWidth="1"/>
    <col min="6410" max="6410" width="13.7109375" style="1004" customWidth="1"/>
    <col min="6411" max="6411" width="10.140625" style="1004" customWidth="1"/>
    <col min="6412" max="6412" width="4.42578125" style="1004" customWidth="1"/>
    <col min="6413" max="6413" width="24" style="1004" customWidth="1"/>
    <col min="6414" max="6414" width="13.140625" style="1004" customWidth="1"/>
    <col min="6415" max="6415" width="13" style="1004" customWidth="1"/>
    <col min="6416" max="6416" width="10.42578125" style="1004" customWidth="1"/>
    <col min="6417" max="6652" width="9.140625" style="1004"/>
    <col min="6653" max="6653" width="5" style="1004" customWidth="1"/>
    <col min="6654" max="6654" width="17.7109375" style="1004" customWidth="1"/>
    <col min="6655" max="6655" width="13.85546875" style="1004" customWidth="1"/>
    <col min="6656" max="6656" width="13.140625" style="1004" customWidth="1"/>
    <col min="6657" max="6657" width="12.28515625" style="1004" customWidth="1"/>
    <col min="6658" max="6658" width="3" style="1004" customWidth="1"/>
    <col min="6659" max="6659" width="20.28515625" style="1004" customWidth="1"/>
    <col min="6660" max="6660" width="12.5703125" style="1004" customWidth="1"/>
    <col min="6661" max="6661" width="11.7109375" style="1004" customWidth="1"/>
    <col min="6662" max="6662" width="9.140625" style="1004"/>
    <col min="6663" max="6663" width="2.85546875" style="1004" customWidth="1"/>
    <col min="6664" max="6664" width="18.5703125" style="1004" customWidth="1"/>
    <col min="6665" max="6665" width="14.42578125" style="1004" customWidth="1"/>
    <col min="6666" max="6666" width="13.7109375" style="1004" customWidth="1"/>
    <col min="6667" max="6667" width="10.140625" style="1004" customWidth="1"/>
    <col min="6668" max="6668" width="4.42578125" style="1004" customWidth="1"/>
    <col min="6669" max="6669" width="24" style="1004" customWidth="1"/>
    <col min="6670" max="6670" width="13.140625" style="1004" customWidth="1"/>
    <col min="6671" max="6671" width="13" style="1004" customWidth="1"/>
    <col min="6672" max="6672" width="10.42578125" style="1004" customWidth="1"/>
    <col min="6673" max="6908" width="9.140625" style="1004"/>
    <col min="6909" max="6909" width="5" style="1004" customWidth="1"/>
    <col min="6910" max="6910" width="17.7109375" style="1004" customWidth="1"/>
    <col min="6911" max="6911" width="13.85546875" style="1004" customWidth="1"/>
    <col min="6912" max="6912" width="13.140625" style="1004" customWidth="1"/>
    <col min="6913" max="6913" width="12.28515625" style="1004" customWidth="1"/>
    <col min="6914" max="6914" width="3" style="1004" customWidth="1"/>
    <col min="6915" max="6915" width="20.28515625" style="1004" customWidth="1"/>
    <col min="6916" max="6916" width="12.5703125" style="1004" customWidth="1"/>
    <col min="6917" max="6917" width="11.7109375" style="1004" customWidth="1"/>
    <col min="6918" max="6918" width="9.140625" style="1004"/>
    <col min="6919" max="6919" width="2.85546875" style="1004" customWidth="1"/>
    <col min="6920" max="6920" width="18.5703125" style="1004" customWidth="1"/>
    <col min="6921" max="6921" width="14.42578125" style="1004" customWidth="1"/>
    <col min="6922" max="6922" width="13.7109375" style="1004" customWidth="1"/>
    <col min="6923" max="6923" width="10.140625" style="1004" customWidth="1"/>
    <col min="6924" max="6924" width="4.42578125" style="1004" customWidth="1"/>
    <col min="6925" max="6925" width="24" style="1004" customWidth="1"/>
    <col min="6926" max="6926" width="13.140625" style="1004" customWidth="1"/>
    <col min="6927" max="6927" width="13" style="1004" customWidth="1"/>
    <col min="6928" max="6928" width="10.42578125" style="1004" customWidth="1"/>
    <col min="6929" max="7164" width="9.140625" style="1004"/>
    <col min="7165" max="7165" width="5" style="1004" customWidth="1"/>
    <col min="7166" max="7166" width="17.7109375" style="1004" customWidth="1"/>
    <col min="7167" max="7167" width="13.85546875" style="1004" customWidth="1"/>
    <col min="7168" max="7168" width="13.140625" style="1004" customWidth="1"/>
    <col min="7169" max="7169" width="12.28515625" style="1004" customWidth="1"/>
    <col min="7170" max="7170" width="3" style="1004" customWidth="1"/>
    <col min="7171" max="7171" width="20.28515625" style="1004" customWidth="1"/>
    <col min="7172" max="7172" width="12.5703125" style="1004" customWidth="1"/>
    <col min="7173" max="7173" width="11.7109375" style="1004" customWidth="1"/>
    <col min="7174" max="7174" width="9.140625" style="1004"/>
    <col min="7175" max="7175" width="2.85546875" style="1004" customWidth="1"/>
    <col min="7176" max="7176" width="18.5703125" style="1004" customWidth="1"/>
    <col min="7177" max="7177" width="14.42578125" style="1004" customWidth="1"/>
    <col min="7178" max="7178" width="13.7109375" style="1004" customWidth="1"/>
    <col min="7179" max="7179" width="10.140625" style="1004" customWidth="1"/>
    <col min="7180" max="7180" width="4.42578125" style="1004" customWidth="1"/>
    <col min="7181" max="7181" width="24" style="1004" customWidth="1"/>
    <col min="7182" max="7182" width="13.140625" style="1004" customWidth="1"/>
    <col min="7183" max="7183" width="13" style="1004" customWidth="1"/>
    <col min="7184" max="7184" width="10.42578125" style="1004" customWidth="1"/>
    <col min="7185" max="7420" width="9.140625" style="1004"/>
    <col min="7421" max="7421" width="5" style="1004" customWidth="1"/>
    <col min="7422" max="7422" width="17.7109375" style="1004" customWidth="1"/>
    <col min="7423" max="7423" width="13.85546875" style="1004" customWidth="1"/>
    <col min="7424" max="7424" width="13.140625" style="1004" customWidth="1"/>
    <col min="7425" max="7425" width="12.28515625" style="1004" customWidth="1"/>
    <col min="7426" max="7426" width="3" style="1004" customWidth="1"/>
    <col min="7427" max="7427" width="20.28515625" style="1004" customWidth="1"/>
    <col min="7428" max="7428" width="12.5703125" style="1004" customWidth="1"/>
    <col min="7429" max="7429" width="11.7109375" style="1004" customWidth="1"/>
    <col min="7430" max="7430" width="9.140625" style="1004"/>
    <col min="7431" max="7431" width="2.85546875" style="1004" customWidth="1"/>
    <col min="7432" max="7432" width="18.5703125" style="1004" customWidth="1"/>
    <col min="7433" max="7433" width="14.42578125" style="1004" customWidth="1"/>
    <col min="7434" max="7434" width="13.7109375" style="1004" customWidth="1"/>
    <col min="7435" max="7435" width="10.140625" style="1004" customWidth="1"/>
    <col min="7436" max="7436" width="4.42578125" style="1004" customWidth="1"/>
    <col min="7437" max="7437" width="24" style="1004" customWidth="1"/>
    <col min="7438" max="7438" width="13.140625" style="1004" customWidth="1"/>
    <col min="7439" max="7439" width="13" style="1004" customWidth="1"/>
    <col min="7440" max="7440" width="10.42578125" style="1004" customWidth="1"/>
    <col min="7441" max="7676" width="9.140625" style="1004"/>
    <col min="7677" max="7677" width="5" style="1004" customWidth="1"/>
    <col min="7678" max="7678" width="17.7109375" style="1004" customWidth="1"/>
    <col min="7679" max="7679" width="13.85546875" style="1004" customWidth="1"/>
    <col min="7680" max="7680" width="13.140625" style="1004" customWidth="1"/>
    <col min="7681" max="7681" width="12.28515625" style="1004" customWidth="1"/>
    <col min="7682" max="7682" width="3" style="1004" customWidth="1"/>
    <col min="7683" max="7683" width="20.28515625" style="1004" customWidth="1"/>
    <col min="7684" max="7684" width="12.5703125" style="1004" customWidth="1"/>
    <col min="7685" max="7685" width="11.7109375" style="1004" customWidth="1"/>
    <col min="7686" max="7686" width="9.140625" style="1004"/>
    <col min="7687" max="7687" width="2.85546875" style="1004" customWidth="1"/>
    <col min="7688" max="7688" width="18.5703125" style="1004" customWidth="1"/>
    <col min="7689" max="7689" width="14.42578125" style="1004" customWidth="1"/>
    <col min="7690" max="7690" width="13.7109375" style="1004" customWidth="1"/>
    <col min="7691" max="7691" width="10.140625" style="1004" customWidth="1"/>
    <col min="7692" max="7692" width="4.42578125" style="1004" customWidth="1"/>
    <col min="7693" max="7693" width="24" style="1004" customWidth="1"/>
    <col min="7694" max="7694" width="13.140625" style="1004" customWidth="1"/>
    <col min="7695" max="7695" width="13" style="1004" customWidth="1"/>
    <col min="7696" max="7696" width="10.42578125" style="1004" customWidth="1"/>
    <col min="7697" max="7932" width="9.140625" style="1004"/>
    <col min="7933" max="7933" width="5" style="1004" customWidth="1"/>
    <col min="7934" max="7934" width="17.7109375" style="1004" customWidth="1"/>
    <col min="7935" max="7935" width="13.85546875" style="1004" customWidth="1"/>
    <col min="7936" max="7936" width="13.140625" style="1004" customWidth="1"/>
    <col min="7937" max="7937" width="12.28515625" style="1004" customWidth="1"/>
    <col min="7938" max="7938" width="3" style="1004" customWidth="1"/>
    <col min="7939" max="7939" width="20.28515625" style="1004" customWidth="1"/>
    <col min="7940" max="7940" width="12.5703125" style="1004" customWidth="1"/>
    <col min="7941" max="7941" width="11.7109375" style="1004" customWidth="1"/>
    <col min="7942" max="7942" width="9.140625" style="1004"/>
    <col min="7943" max="7943" width="2.85546875" style="1004" customWidth="1"/>
    <col min="7944" max="7944" width="18.5703125" style="1004" customWidth="1"/>
    <col min="7945" max="7945" width="14.42578125" style="1004" customWidth="1"/>
    <col min="7946" max="7946" width="13.7109375" style="1004" customWidth="1"/>
    <col min="7947" max="7947" width="10.140625" style="1004" customWidth="1"/>
    <col min="7948" max="7948" width="4.42578125" style="1004" customWidth="1"/>
    <col min="7949" max="7949" width="24" style="1004" customWidth="1"/>
    <col min="7950" max="7950" width="13.140625" style="1004" customWidth="1"/>
    <col min="7951" max="7951" width="13" style="1004" customWidth="1"/>
    <col min="7952" max="7952" width="10.42578125" style="1004" customWidth="1"/>
    <col min="7953" max="8188" width="9.140625" style="1004"/>
    <col min="8189" max="8189" width="5" style="1004" customWidth="1"/>
    <col min="8190" max="8190" width="17.7109375" style="1004" customWidth="1"/>
    <col min="8191" max="8191" width="13.85546875" style="1004" customWidth="1"/>
    <col min="8192" max="8192" width="13.140625" style="1004" customWidth="1"/>
    <col min="8193" max="8193" width="12.28515625" style="1004" customWidth="1"/>
    <col min="8194" max="8194" width="3" style="1004" customWidth="1"/>
    <col min="8195" max="8195" width="20.28515625" style="1004" customWidth="1"/>
    <col min="8196" max="8196" width="12.5703125" style="1004" customWidth="1"/>
    <col min="8197" max="8197" width="11.7109375" style="1004" customWidth="1"/>
    <col min="8198" max="8198" width="9.140625" style="1004"/>
    <col min="8199" max="8199" width="2.85546875" style="1004" customWidth="1"/>
    <col min="8200" max="8200" width="18.5703125" style="1004" customWidth="1"/>
    <col min="8201" max="8201" width="14.42578125" style="1004" customWidth="1"/>
    <col min="8202" max="8202" width="13.7109375" style="1004" customWidth="1"/>
    <col min="8203" max="8203" width="10.140625" style="1004" customWidth="1"/>
    <col min="8204" max="8204" width="4.42578125" style="1004" customWidth="1"/>
    <col min="8205" max="8205" width="24" style="1004" customWidth="1"/>
    <col min="8206" max="8206" width="13.140625" style="1004" customWidth="1"/>
    <col min="8207" max="8207" width="13" style="1004" customWidth="1"/>
    <col min="8208" max="8208" width="10.42578125" style="1004" customWidth="1"/>
    <col min="8209" max="8444" width="9.140625" style="1004"/>
    <col min="8445" max="8445" width="5" style="1004" customWidth="1"/>
    <col min="8446" max="8446" width="17.7109375" style="1004" customWidth="1"/>
    <col min="8447" max="8447" width="13.85546875" style="1004" customWidth="1"/>
    <col min="8448" max="8448" width="13.140625" style="1004" customWidth="1"/>
    <col min="8449" max="8449" width="12.28515625" style="1004" customWidth="1"/>
    <col min="8450" max="8450" width="3" style="1004" customWidth="1"/>
    <col min="8451" max="8451" width="20.28515625" style="1004" customWidth="1"/>
    <col min="8452" max="8452" width="12.5703125" style="1004" customWidth="1"/>
    <col min="8453" max="8453" width="11.7109375" style="1004" customWidth="1"/>
    <col min="8454" max="8454" width="9.140625" style="1004"/>
    <col min="8455" max="8455" width="2.85546875" style="1004" customWidth="1"/>
    <col min="8456" max="8456" width="18.5703125" style="1004" customWidth="1"/>
    <col min="8457" max="8457" width="14.42578125" style="1004" customWidth="1"/>
    <col min="8458" max="8458" width="13.7109375" style="1004" customWidth="1"/>
    <col min="8459" max="8459" width="10.140625" style="1004" customWidth="1"/>
    <col min="8460" max="8460" width="4.42578125" style="1004" customWidth="1"/>
    <col min="8461" max="8461" width="24" style="1004" customWidth="1"/>
    <col min="8462" max="8462" width="13.140625" style="1004" customWidth="1"/>
    <col min="8463" max="8463" width="13" style="1004" customWidth="1"/>
    <col min="8464" max="8464" width="10.42578125" style="1004" customWidth="1"/>
    <col min="8465" max="8700" width="9.140625" style="1004"/>
    <col min="8701" max="8701" width="5" style="1004" customWidth="1"/>
    <col min="8702" max="8702" width="17.7109375" style="1004" customWidth="1"/>
    <col min="8703" max="8703" width="13.85546875" style="1004" customWidth="1"/>
    <col min="8704" max="8704" width="13.140625" style="1004" customWidth="1"/>
    <col min="8705" max="8705" width="12.28515625" style="1004" customWidth="1"/>
    <col min="8706" max="8706" width="3" style="1004" customWidth="1"/>
    <col min="8707" max="8707" width="20.28515625" style="1004" customWidth="1"/>
    <col min="8708" max="8708" width="12.5703125" style="1004" customWidth="1"/>
    <col min="8709" max="8709" width="11.7109375" style="1004" customWidth="1"/>
    <col min="8710" max="8710" width="9.140625" style="1004"/>
    <col min="8711" max="8711" width="2.85546875" style="1004" customWidth="1"/>
    <col min="8712" max="8712" width="18.5703125" style="1004" customWidth="1"/>
    <col min="8713" max="8713" width="14.42578125" style="1004" customWidth="1"/>
    <col min="8714" max="8714" width="13.7109375" style="1004" customWidth="1"/>
    <col min="8715" max="8715" width="10.140625" style="1004" customWidth="1"/>
    <col min="8716" max="8716" width="4.42578125" style="1004" customWidth="1"/>
    <col min="8717" max="8717" width="24" style="1004" customWidth="1"/>
    <col min="8718" max="8718" width="13.140625" style="1004" customWidth="1"/>
    <col min="8719" max="8719" width="13" style="1004" customWidth="1"/>
    <col min="8720" max="8720" width="10.42578125" style="1004" customWidth="1"/>
    <col min="8721" max="8956" width="9.140625" style="1004"/>
    <col min="8957" max="8957" width="5" style="1004" customWidth="1"/>
    <col min="8958" max="8958" width="17.7109375" style="1004" customWidth="1"/>
    <col min="8959" max="8959" width="13.85546875" style="1004" customWidth="1"/>
    <col min="8960" max="8960" width="13.140625" style="1004" customWidth="1"/>
    <col min="8961" max="8961" width="12.28515625" style="1004" customWidth="1"/>
    <col min="8962" max="8962" width="3" style="1004" customWidth="1"/>
    <col min="8963" max="8963" width="20.28515625" style="1004" customWidth="1"/>
    <col min="8964" max="8964" width="12.5703125" style="1004" customWidth="1"/>
    <col min="8965" max="8965" width="11.7109375" style="1004" customWidth="1"/>
    <col min="8966" max="8966" width="9.140625" style="1004"/>
    <col min="8967" max="8967" width="2.85546875" style="1004" customWidth="1"/>
    <col min="8968" max="8968" width="18.5703125" style="1004" customWidth="1"/>
    <col min="8969" max="8969" width="14.42578125" style="1004" customWidth="1"/>
    <col min="8970" max="8970" width="13.7109375" style="1004" customWidth="1"/>
    <col min="8971" max="8971" width="10.140625" style="1004" customWidth="1"/>
    <col min="8972" max="8972" width="4.42578125" style="1004" customWidth="1"/>
    <col min="8973" max="8973" width="24" style="1004" customWidth="1"/>
    <col min="8974" max="8974" width="13.140625" style="1004" customWidth="1"/>
    <col min="8975" max="8975" width="13" style="1004" customWidth="1"/>
    <col min="8976" max="8976" width="10.42578125" style="1004" customWidth="1"/>
    <col min="8977" max="9212" width="9.140625" style="1004"/>
    <col min="9213" max="9213" width="5" style="1004" customWidth="1"/>
    <col min="9214" max="9214" width="17.7109375" style="1004" customWidth="1"/>
    <col min="9215" max="9215" width="13.85546875" style="1004" customWidth="1"/>
    <col min="9216" max="9216" width="13.140625" style="1004" customWidth="1"/>
    <col min="9217" max="9217" width="12.28515625" style="1004" customWidth="1"/>
    <col min="9218" max="9218" width="3" style="1004" customWidth="1"/>
    <col min="9219" max="9219" width="20.28515625" style="1004" customWidth="1"/>
    <col min="9220" max="9220" width="12.5703125" style="1004" customWidth="1"/>
    <col min="9221" max="9221" width="11.7109375" style="1004" customWidth="1"/>
    <col min="9222" max="9222" width="9.140625" style="1004"/>
    <col min="9223" max="9223" width="2.85546875" style="1004" customWidth="1"/>
    <col min="9224" max="9224" width="18.5703125" style="1004" customWidth="1"/>
    <col min="9225" max="9225" width="14.42578125" style="1004" customWidth="1"/>
    <col min="9226" max="9226" width="13.7109375" style="1004" customWidth="1"/>
    <col min="9227" max="9227" width="10.140625" style="1004" customWidth="1"/>
    <col min="9228" max="9228" width="4.42578125" style="1004" customWidth="1"/>
    <col min="9229" max="9229" width="24" style="1004" customWidth="1"/>
    <col min="9230" max="9230" width="13.140625" style="1004" customWidth="1"/>
    <col min="9231" max="9231" width="13" style="1004" customWidth="1"/>
    <col min="9232" max="9232" width="10.42578125" style="1004" customWidth="1"/>
    <col min="9233" max="9468" width="9.140625" style="1004"/>
    <col min="9469" max="9469" width="5" style="1004" customWidth="1"/>
    <col min="9470" max="9470" width="17.7109375" style="1004" customWidth="1"/>
    <col min="9471" max="9471" width="13.85546875" style="1004" customWidth="1"/>
    <col min="9472" max="9472" width="13.140625" style="1004" customWidth="1"/>
    <col min="9473" max="9473" width="12.28515625" style="1004" customWidth="1"/>
    <col min="9474" max="9474" width="3" style="1004" customWidth="1"/>
    <col min="9475" max="9475" width="20.28515625" style="1004" customWidth="1"/>
    <col min="9476" max="9476" width="12.5703125" style="1004" customWidth="1"/>
    <col min="9477" max="9477" width="11.7109375" style="1004" customWidth="1"/>
    <col min="9478" max="9478" width="9.140625" style="1004"/>
    <col min="9479" max="9479" width="2.85546875" style="1004" customWidth="1"/>
    <col min="9480" max="9480" width="18.5703125" style="1004" customWidth="1"/>
    <col min="9481" max="9481" width="14.42578125" style="1004" customWidth="1"/>
    <col min="9482" max="9482" width="13.7109375" style="1004" customWidth="1"/>
    <col min="9483" max="9483" width="10.140625" style="1004" customWidth="1"/>
    <col min="9484" max="9484" width="4.42578125" style="1004" customWidth="1"/>
    <col min="9485" max="9485" width="24" style="1004" customWidth="1"/>
    <col min="9486" max="9486" width="13.140625" style="1004" customWidth="1"/>
    <col min="9487" max="9487" width="13" style="1004" customWidth="1"/>
    <col min="9488" max="9488" width="10.42578125" style="1004" customWidth="1"/>
    <col min="9489" max="9724" width="9.140625" style="1004"/>
    <col min="9725" max="9725" width="5" style="1004" customWidth="1"/>
    <col min="9726" max="9726" width="17.7109375" style="1004" customWidth="1"/>
    <col min="9727" max="9727" width="13.85546875" style="1004" customWidth="1"/>
    <col min="9728" max="9728" width="13.140625" style="1004" customWidth="1"/>
    <col min="9729" max="9729" width="12.28515625" style="1004" customWidth="1"/>
    <col min="9730" max="9730" width="3" style="1004" customWidth="1"/>
    <col min="9731" max="9731" width="20.28515625" style="1004" customWidth="1"/>
    <col min="9732" max="9732" width="12.5703125" style="1004" customWidth="1"/>
    <col min="9733" max="9733" width="11.7109375" style="1004" customWidth="1"/>
    <col min="9734" max="9734" width="9.140625" style="1004"/>
    <col min="9735" max="9735" width="2.85546875" style="1004" customWidth="1"/>
    <col min="9736" max="9736" width="18.5703125" style="1004" customWidth="1"/>
    <col min="9737" max="9737" width="14.42578125" style="1004" customWidth="1"/>
    <col min="9738" max="9738" width="13.7109375" style="1004" customWidth="1"/>
    <col min="9739" max="9739" width="10.140625" style="1004" customWidth="1"/>
    <col min="9740" max="9740" width="4.42578125" style="1004" customWidth="1"/>
    <col min="9741" max="9741" width="24" style="1004" customWidth="1"/>
    <col min="9742" max="9742" width="13.140625" style="1004" customWidth="1"/>
    <col min="9743" max="9743" width="13" style="1004" customWidth="1"/>
    <col min="9744" max="9744" width="10.42578125" style="1004" customWidth="1"/>
    <col min="9745" max="9980" width="9.140625" style="1004"/>
    <col min="9981" max="9981" width="5" style="1004" customWidth="1"/>
    <col min="9982" max="9982" width="17.7109375" style="1004" customWidth="1"/>
    <col min="9983" max="9983" width="13.85546875" style="1004" customWidth="1"/>
    <col min="9984" max="9984" width="13.140625" style="1004" customWidth="1"/>
    <col min="9985" max="9985" width="12.28515625" style="1004" customWidth="1"/>
    <col min="9986" max="9986" width="3" style="1004" customWidth="1"/>
    <col min="9987" max="9987" width="20.28515625" style="1004" customWidth="1"/>
    <col min="9988" max="9988" width="12.5703125" style="1004" customWidth="1"/>
    <col min="9989" max="9989" width="11.7109375" style="1004" customWidth="1"/>
    <col min="9990" max="9990" width="9.140625" style="1004"/>
    <col min="9991" max="9991" width="2.85546875" style="1004" customWidth="1"/>
    <col min="9992" max="9992" width="18.5703125" style="1004" customWidth="1"/>
    <col min="9993" max="9993" width="14.42578125" style="1004" customWidth="1"/>
    <col min="9994" max="9994" width="13.7109375" style="1004" customWidth="1"/>
    <col min="9995" max="9995" width="10.140625" style="1004" customWidth="1"/>
    <col min="9996" max="9996" width="4.42578125" style="1004" customWidth="1"/>
    <col min="9997" max="9997" width="24" style="1004" customWidth="1"/>
    <col min="9998" max="9998" width="13.140625" style="1004" customWidth="1"/>
    <col min="9999" max="9999" width="13" style="1004" customWidth="1"/>
    <col min="10000" max="10000" width="10.42578125" style="1004" customWidth="1"/>
    <col min="10001" max="10236" width="9.140625" style="1004"/>
    <col min="10237" max="10237" width="5" style="1004" customWidth="1"/>
    <col min="10238" max="10238" width="17.7109375" style="1004" customWidth="1"/>
    <col min="10239" max="10239" width="13.85546875" style="1004" customWidth="1"/>
    <col min="10240" max="10240" width="13.140625" style="1004" customWidth="1"/>
    <col min="10241" max="10241" width="12.28515625" style="1004" customWidth="1"/>
    <col min="10242" max="10242" width="3" style="1004" customWidth="1"/>
    <col min="10243" max="10243" width="20.28515625" style="1004" customWidth="1"/>
    <col min="10244" max="10244" width="12.5703125" style="1004" customWidth="1"/>
    <col min="10245" max="10245" width="11.7109375" style="1004" customWidth="1"/>
    <col min="10246" max="10246" width="9.140625" style="1004"/>
    <col min="10247" max="10247" width="2.85546875" style="1004" customWidth="1"/>
    <col min="10248" max="10248" width="18.5703125" style="1004" customWidth="1"/>
    <col min="10249" max="10249" width="14.42578125" style="1004" customWidth="1"/>
    <col min="10250" max="10250" width="13.7109375" style="1004" customWidth="1"/>
    <col min="10251" max="10251" width="10.140625" style="1004" customWidth="1"/>
    <col min="10252" max="10252" width="4.42578125" style="1004" customWidth="1"/>
    <col min="10253" max="10253" width="24" style="1004" customWidth="1"/>
    <col min="10254" max="10254" width="13.140625" style="1004" customWidth="1"/>
    <col min="10255" max="10255" width="13" style="1004" customWidth="1"/>
    <col min="10256" max="10256" width="10.42578125" style="1004" customWidth="1"/>
    <col min="10257" max="10492" width="9.140625" style="1004"/>
    <col min="10493" max="10493" width="5" style="1004" customWidth="1"/>
    <col min="10494" max="10494" width="17.7109375" style="1004" customWidth="1"/>
    <col min="10495" max="10495" width="13.85546875" style="1004" customWidth="1"/>
    <col min="10496" max="10496" width="13.140625" style="1004" customWidth="1"/>
    <col min="10497" max="10497" width="12.28515625" style="1004" customWidth="1"/>
    <col min="10498" max="10498" width="3" style="1004" customWidth="1"/>
    <col min="10499" max="10499" width="20.28515625" style="1004" customWidth="1"/>
    <col min="10500" max="10500" width="12.5703125" style="1004" customWidth="1"/>
    <col min="10501" max="10501" width="11.7109375" style="1004" customWidth="1"/>
    <col min="10502" max="10502" width="9.140625" style="1004"/>
    <col min="10503" max="10503" width="2.85546875" style="1004" customWidth="1"/>
    <col min="10504" max="10504" width="18.5703125" style="1004" customWidth="1"/>
    <col min="10505" max="10505" width="14.42578125" style="1004" customWidth="1"/>
    <col min="10506" max="10506" width="13.7109375" style="1004" customWidth="1"/>
    <col min="10507" max="10507" width="10.140625" style="1004" customWidth="1"/>
    <col min="10508" max="10508" width="4.42578125" style="1004" customWidth="1"/>
    <col min="10509" max="10509" width="24" style="1004" customWidth="1"/>
    <col min="10510" max="10510" width="13.140625" style="1004" customWidth="1"/>
    <col min="10511" max="10511" width="13" style="1004" customWidth="1"/>
    <col min="10512" max="10512" width="10.42578125" style="1004" customWidth="1"/>
    <col min="10513" max="10748" width="9.140625" style="1004"/>
    <col min="10749" max="10749" width="5" style="1004" customWidth="1"/>
    <col min="10750" max="10750" width="17.7109375" style="1004" customWidth="1"/>
    <col min="10751" max="10751" width="13.85546875" style="1004" customWidth="1"/>
    <col min="10752" max="10752" width="13.140625" style="1004" customWidth="1"/>
    <col min="10753" max="10753" width="12.28515625" style="1004" customWidth="1"/>
    <col min="10754" max="10754" width="3" style="1004" customWidth="1"/>
    <col min="10755" max="10755" width="20.28515625" style="1004" customWidth="1"/>
    <col min="10756" max="10756" width="12.5703125" style="1004" customWidth="1"/>
    <col min="10757" max="10757" width="11.7109375" style="1004" customWidth="1"/>
    <col min="10758" max="10758" width="9.140625" style="1004"/>
    <col min="10759" max="10759" width="2.85546875" style="1004" customWidth="1"/>
    <col min="10760" max="10760" width="18.5703125" style="1004" customWidth="1"/>
    <col min="10761" max="10761" width="14.42578125" style="1004" customWidth="1"/>
    <col min="10762" max="10762" width="13.7109375" style="1004" customWidth="1"/>
    <col min="10763" max="10763" width="10.140625" style="1004" customWidth="1"/>
    <col min="10764" max="10764" width="4.42578125" style="1004" customWidth="1"/>
    <col min="10765" max="10765" width="24" style="1004" customWidth="1"/>
    <col min="10766" max="10766" width="13.140625" style="1004" customWidth="1"/>
    <col min="10767" max="10767" width="13" style="1004" customWidth="1"/>
    <col min="10768" max="10768" width="10.42578125" style="1004" customWidth="1"/>
    <col min="10769" max="11004" width="9.140625" style="1004"/>
    <col min="11005" max="11005" width="5" style="1004" customWidth="1"/>
    <col min="11006" max="11006" width="17.7109375" style="1004" customWidth="1"/>
    <col min="11007" max="11007" width="13.85546875" style="1004" customWidth="1"/>
    <col min="11008" max="11008" width="13.140625" style="1004" customWidth="1"/>
    <col min="11009" max="11009" width="12.28515625" style="1004" customWidth="1"/>
    <col min="11010" max="11010" width="3" style="1004" customWidth="1"/>
    <col min="11011" max="11011" width="20.28515625" style="1004" customWidth="1"/>
    <col min="11012" max="11012" width="12.5703125" style="1004" customWidth="1"/>
    <col min="11013" max="11013" width="11.7109375" style="1004" customWidth="1"/>
    <col min="11014" max="11014" width="9.140625" style="1004"/>
    <col min="11015" max="11015" width="2.85546875" style="1004" customWidth="1"/>
    <col min="11016" max="11016" width="18.5703125" style="1004" customWidth="1"/>
    <col min="11017" max="11017" width="14.42578125" style="1004" customWidth="1"/>
    <col min="11018" max="11018" width="13.7109375" style="1004" customWidth="1"/>
    <col min="11019" max="11019" width="10.140625" style="1004" customWidth="1"/>
    <col min="11020" max="11020" width="4.42578125" style="1004" customWidth="1"/>
    <col min="11021" max="11021" width="24" style="1004" customWidth="1"/>
    <col min="11022" max="11022" width="13.140625" style="1004" customWidth="1"/>
    <col min="11023" max="11023" width="13" style="1004" customWidth="1"/>
    <col min="11024" max="11024" width="10.42578125" style="1004" customWidth="1"/>
    <col min="11025" max="11260" width="9.140625" style="1004"/>
    <col min="11261" max="11261" width="5" style="1004" customWidth="1"/>
    <col min="11262" max="11262" width="17.7109375" style="1004" customWidth="1"/>
    <col min="11263" max="11263" width="13.85546875" style="1004" customWidth="1"/>
    <col min="11264" max="11264" width="13.140625" style="1004" customWidth="1"/>
    <col min="11265" max="11265" width="12.28515625" style="1004" customWidth="1"/>
    <col min="11266" max="11266" width="3" style="1004" customWidth="1"/>
    <col min="11267" max="11267" width="20.28515625" style="1004" customWidth="1"/>
    <col min="11268" max="11268" width="12.5703125" style="1004" customWidth="1"/>
    <col min="11269" max="11269" width="11.7109375" style="1004" customWidth="1"/>
    <col min="11270" max="11270" width="9.140625" style="1004"/>
    <col min="11271" max="11271" width="2.85546875" style="1004" customWidth="1"/>
    <col min="11272" max="11272" width="18.5703125" style="1004" customWidth="1"/>
    <col min="11273" max="11273" width="14.42578125" style="1004" customWidth="1"/>
    <col min="11274" max="11274" width="13.7109375" style="1004" customWidth="1"/>
    <col min="11275" max="11275" width="10.140625" style="1004" customWidth="1"/>
    <col min="11276" max="11276" width="4.42578125" style="1004" customWidth="1"/>
    <col min="11277" max="11277" width="24" style="1004" customWidth="1"/>
    <col min="11278" max="11278" width="13.140625" style="1004" customWidth="1"/>
    <col min="11279" max="11279" width="13" style="1004" customWidth="1"/>
    <col min="11280" max="11280" width="10.42578125" style="1004" customWidth="1"/>
    <col min="11281" max="11516" width="9.140625" style="1004"/>
    <col min="11517" max="11517" width="5" style="1004" customWidth="1"/>
    <col min="11518" max="11518" width="17.7109375" style="1004" customWidth="1"/>
    <col min="11519" max="11519" width="13.85546875" style="1004" customWidth="1"/>
    <col min="11520" max="11520" width="13.140625" style="1004" customWidth="1"/>
    <col min="11521" max="11521" width="12.28515625" style="1004" customWidth="1"/>
    <col min="11522" max="11522" width="3" style="1004" customWidth="1"/>
    <col min="11523" max="11523" width="20.28515625" style="1004" customWidth="1"/>
    <col min="11524" max="11524" width="12.5703125" style="1004" customWidth="1"/>
    <col min="11525" max="11525" width="11.7109375" style="1004" customWidth="1"/>
    <col min="11526" max="11526" width="9.140625" style="1004"/>
    <col min="11527" max="11527" width="2.85546875" style="1004" customWidth="1"/>
    <col min="11528" max="11528" width="18.5703125" style="1004" customWidth="1"/>
    <col min="11529" max="11529" width="14.42578125" style="1004" customWidth="1"/>
    <col min="11530" max="11530" width="13.7109375" style="1004" customWidth="1"/>
    <col min="11531" max="11531" width="10.140625" style="1004" customWidth="1"/>
    <col min="11532" max="11532" width="4.42578125" style="1004" customWidth="1"/>
    <col min="11533" max="11533" width="24" style="1004" customWidth="1"/>
    <col min="11534" max="11534" width="13.140625" style="1004" customWidth="1"/>
    <col min="11535" max="11535" width="13" style="1004" customWidth="1"/>
    <col min="11536" max="11536" width="10.42578125" style="1004" customWidth="1"/>
    <col min="11537" max="11772" width="9.140625" style="1004"/>
    <col min="11773" max="11773" width="5" style="1004" customWidth="1"/>
    <col min="11774" max="11774" width="17.7109375" style="1004" customWidth="1"/>
    <col min="11775" max="11775" width="13.85546875" style="1004" customWidth="1"/>
    <col min="11776" max="11776" width="13.140625" style="1004" customWidth="1"/>
    <col min="11777" max="11777" width="12.28515625" style="1004" customWidth="1"/>
    <col min="11778" max="11778" width="3" style="1004" customWidth="1"/>
    <col min="11779" max="11779" width="20.28515625" style="1004" customWidth="1"/>
    <col min="11780" max="11780" width="12.5703125" style="1004" customWidth="1"/>
    <col min="11781" max="11781" width="11.7109375" style="1004" customWidth="1"/>
    <col min="11782" max="11782" width="9.140625" style="1004"/>
    <col min="11783" max="11783" width="2.85546875" style="1004" customWidth="1"/>
    <col min="11784" max="11784" width="18.5703125" style="1004" customWidth="1"/>
    <col min="11785" max="11785" width="14.42578125" style="1004" customWidth="1"/>
    <col min="11786" max="11786" width="13.7109375" style="1004" customWidth="1"/>
    <col min="11787" max="11787" width="10.140625" style="1004" customWidth="1"/>
    <col min="11788" max="11788" width="4.42578125" style="1004" customWidth="1"/>
    <col min="11789" max="11789" width="24" style="1004" customWidth="1"/>
    <col min="11790" max="11790" width="13.140625" style="1004" customWidth="1"/>
    <col min="11791" max="11791" width="13" style="1004" customWidth="1"/>
    <col min="11792" max="11792" width="10.42578125" style="1004" customWidth="1"/>
    <col min="11793" max="12028" width="9.140625" style="1004"/>
    <col min="12029" max="12029" width="5" style="1004" customWidth="1"/>
    <col min="12030" max="12030" width="17.7109375" style="1004" customWidth="1"/>
    <col min="12031" max="12031" width="13.85546875" style="1004" customWidth="1"/>
    <col min="12032" max="12032" width="13.140625" style="1004" customWidth="1"/>
    <col min="12033" max="12033" width="12.28515625" style="1004" customWidth="1"/>
    <col min="12034" max="12034" width="3" style="1004" customWidth="1"/>
    <col min="12035" max="12035" width="20.28515625" style="1004" customWidth="1"/>
    <col min="12036" max="12036" width="12.5703125" style="1004" customWidth="1"/>
    <col min="12037" max="12037" width="11.7109375" style="1004" customWidth="1"/>
    <col min="12038" max="12038" width="9.140625" style="1004"/>
    <col min="12039" max="12039" width="2.85546875" style="1004" customWidth="1"/>
    <col min="12040" max="12040" width="18.5703125" style="1004" customWidth="1"/>
    <col min="12041" max="12041" width="14.42578125" style="1004" customWidth="1"/>
    <col min="12042" max="12042" width="13.7109375" style="1004" customWidth="1"/>
    <col min="12043" max="12043" width="10.140625" style="1004" customWidth="1"/>
    <col min="12044" max="12044" width="4.42578125" style="1004" customWidth="1"/>
    <col min="12045" max="12045" width="24" style="1004" customWidth="1"/>
    <col min="12046" max="12046" width="13.140625" style="1004" customWidth="1"/>
    <col min="12047" max="12047" width="13" style="1004" customWidth="1"/>
    <col min="12048" max="12048" width="10.42578125" style="1004" customWidth="1"/>
    <col min="12049" max="12284" width="9.140625" style="1004"/>
    <col min="12285" max="12285" width="5" style="1004" customWidth="1"/>
    <col min="12286" max="12286" width="17.7109375" style="1004" customWidth="1"/>
    <col min="12287" max="12287" width="13.85546875" style="1004" customWidth="1"/>
    <col min="12288" max="12288" width="13.140625" style="1004" customWidth="1"/>
    <col min="12289" max="12289" width="12.28515625" style="1004" customWidth="1"/>
    <col min="12290" max="12290" width="3" style="1004" customWidth="1"/>
    <col min="12291" max="12291" width="20.28515625" style="1004" customWidth="1"/>
    <col min="12292" max="12292" width="12.5703125" style="1004" customWidth="1"/>
    <col min="12293" max="12293" width="11.7109375" style="1004" customWidth="1"/>
    <col min="12294" max="12294" width="9.140625" style="1004"/>
    <col min="12295" max="12295" width="2.85546875" style="1004" customWidth="1"/>
    <col min="12296" max="12296" width="18.5703125" style="1004" customWidth="1"/>
    <col min="12297" max="12297" width="14.42578125" style="1004" customWidth="1"/>
    <col min="12298" max="12298" width="13.7109375" style="1004" customWidth="1"/>
    <col min="12299" max="12299" width="10.140625" style="1004" customWidth="1"/>
    <col min="12300" max="12300" width="4.42578125" style="1004" customWidth="1"/>
    <col min="12301" max="12301" width="24" style="1004" customWidth="1"/>
    <col min="12302" max="12302" width="13.140625" style="1004" customWidth="1"/>
    <col min="12303" max="12303" width="13" style="1004" customWidth="1"/>
    <col min="12304" max="12304" width="10.42578125" style="1004" customWidth="1"/>
    <col min="12305" max="12540" width="9.140625" style="1004"/>
    <col min="12541" max="12541" width="5" style="1004" customWidth="1"/>
    <col min="12542" max="12542" width="17.7109375" style="1004" customWidth="1"/>
    <col min="12543" max="12543" width="13.85546875" style="1004" customWidth="1"/>
    <col min="12544" max="12544" width="13.140625" style="1004" customWidth="1"/>
    <col min="12545" max="12545" width="12.28515625" style="1004" customWidth="1"/>
    <col min="12546" max="12546" width="3" style="1004" customWidth="1"/>
    <col min="12547" max="12547" width="20.28515625" style="1004" customWidth="1"/>
    <col min="12548" max="12548" width="12.5703125" style="1004" customWidth="1"/>
    <col min="12549" max="12549" width="11.7109375" style="1004" customWidth="1"/>
    <col min="12550" max="12550" width="9.140625" style="1004"/>
    <col min="12551" max="12551" width="2.85546875" style="1004" customWidth="1"/>
    <col min="12552" max="12552" width="18.5703125" style="1004" customWidth="1"/>
    <col min="12553" max="12553" width="14.42578125" style="1004" customWidth="1"/>
    <col min="12554" max="12554" width="13.7109375" style="1004" customWidth="1"/>
    <col min="12555" max="12555" width="10.140625" style="1004" customWidth="1"/>
    <col min="12556" max="12556" width="4.42578125" style="1004" customWidth="1"/>
    <col min="12557" max="12557" width="24" style="1004" customWidth="1"/>
    <col min="12558" max="12558" width="13.140625" style="1004" customWidth="1"/>
    <col min="12559" max="12559" width="13" style="1004" customWidth="1"/>
    <col min="12560" max="12560" width="10.42578125" style="1004" customWidth="1"/>
    <col min="12561" max="12796" width="9.140625" style="1004"/>
    <col min="12797" max="12797" width="5" style="1004" customWidth="1"/>
    <col min="12798" max="12798" width="17.7109375" style="1004" customWidth="1"/>
    <col min="12799" max="12799" width="13.85546875" style="1004" customWidth="1"/>
    <col min="12800" max="12800" width="13.140625" style="1004" customWidth="1"/>
    <col min="12801" max="12801" width="12.28515625" style="1004" customWidth="1"/>
    <col min="12802" max="12802" width="3" style="1004" customWidth="1"/>
    <col min="12803" max="12803" width="20.28515625" style="1004" customWidth="1"/>
    <col min="12804" max="12804" width="12.5703125" style="1004" customWidth="1"/>
    <col min="12805" max="12805" width="11.7109375" style="1004" customWidth="1"/>
    <col min="12806" max="12806" width="9.140625" style="1004"/>
    <col min="12807" max="12807" width="2.85546875" style="1004" customWidth="1"/>
    <col min="12808" max="12808" width="18.5703125" style="1004" customWidth="1"/>
    <col min="12809" max="12809" width="14.42578125" style="1004" customWidth="1"/>
    <col min="12810" max="12810" width="13.7109375" style="1004" customWidth="1"/>
    <col min="12811" max="12811" width="10.140625" style="1004" customWidth="1"/>
    <col min="12812" max="12812" width="4.42578125" style="1004" customWidth="1"/>
    <col min="12813" max="12813" width="24" style="1004" customWidth="1"/>
    <col min="12814" max="12814" width="13.140625" style="1004" customWidth="1"/>
    <col min="12815" max="12815" width="13" style="1004" customWidth="1"/>
    <col min="12816" max="12816" width="10.42578125" style="1004" customWidth="1"/>
    <col min="12817" max="13052" width="9.140625" style="1004"/>
    <col min="13053" max="13053" width="5" style="1004" customWidth="1"/>
    <col min="13054" max="13054" width="17.7109375" style="1004" customWidth="1"/>
    <col min="13055" max="13055" width="13.85546875" style="1004" customWidth="1"/>
    <col min="13056" max="13056" width="13.140625" style="1004" customWidth="1"/>
    <col min="13057" max="13057" width="12.28515625" style="1004" customWidth="1"/>
    <col min="13058" max="13058" width="3" style="1004" customWidth="1"/>
    <col min="13059" max="13059" width="20.28515625" style="1004" customWidth="1"/>
    <col min="13060" max="13060" width="12.5703125" style="1004" customWidth="1"/>
    <col min="13061" max="13061" width="11.7109375" style="1004" customWidth="1"/>
    <col min="13062" max="13062" width="9.140625" style="1004"/>
    <col min="13063" max="13063" width="2.85546875" style="1004" customWidth="1"/>
    <col min="13064" max="13064" width="18.5703125" style="1004" customWidth="1"/>
    <col min="13065" max="13065" width="14.42578125" style="1004" customWidth="1"/>
    <col min="13066" max="13066" width="13.7109375" style="1004" customWidth="1"/>
    <col min="13067" max="13067" width="10.140625" style="1004" customWidth="1"/>
    <col min="13068" max="13068" width="4.42578125" style="1004" customWidth="1"/>
    <col min="13069" max="13069" width="24" style="1004" customWidth="1"/>
    <col min="13070" max="13070" width="13.140625" style="1004" customWidth="1"/>
    <col min="13071" max="13071" width="13" style="1004" customWidth="1"/>
    <col min="13072" max="13072" width="10.42578125" style="1004" customWidth="1"/>
    <col min="13073" max="13308" width="9.140625" style="1004"/>
    <col min="13309" max="13309" width="5" style="1004" customWidth="1"/>
    <col min="13310" max="13310" width="17.7109375" style="1004" customWidth="1"/>
    <col min="13311" max="13311" width="13.85546875" style="1004" customWidth="1"/>
    <col min="13312" max="13312" width="13.140625" style="1004" customWidth="1"/>
    <col min="13313" max="13313" width="12.28515625" style="1004" customWidth="1"/>
    <col min="13314" max="13314" width="3" style="1004" customWidth="1"/>
    <col min="13315" max="13315" width="20.28515625" style="1004" customWidth="1"/>
    <col min="13316" max="13316" width="12.5703125" style="1004" customWidth="1"/>
    <col min="13317" max="13317" width="11.7109375" style="1004" customWidth="1"/>
    <col min="13318" max="13318" width="9.140625" style="1004"/>
    <col min="13319" max="13319" width="2.85546875" style="1004" customWidth="1"/>
    <col min="13320" max="13320" width="18.5703125" style="1004" customWidth="1"/>
    <col min="13321" max="13321" width="14.42578125" style="1004" customWidth="1"/>
    <col min="13322" max="13322" width="13.7109375" style="1004" customWidth="1"/>
    <col min="13323" max="13323" width="10.140625" style="1004" customWidth="1"/>
    <col min="13324" max="13324" width="4.42578125" style="1004" customWidth="1"/>
    <col min="13325" max="13325" width="24" style="1004" customWidth="1"/>
    <col min="13326" max="13326" width="13.140625" style="1004" customWidth="1"/>
    <col min="13327" max="13327" width="13" style="1004" customWidth="1"/>
    <col min="13328" max="13328" width="10.42578125" style="1004" customWidth="1"/>
    <col min="13329" max="13564" width="9.140625" style="1004"/>
    <col min="13565" max="13565" width="5" style="1004" customWidth="1"/>
    <col min="13566" max="13566" width="17.7109375" style="1004" customWidth="1"/>
    <col min="13567" max="13567" width="13.85546875" style="1004" customWidth="1"/>
    <col min="13568" max="13568" width="13.140625" style="1004" customWidth="1"/>
    <col min="13569" max="13569" width="12.28515625" style="1004" customWidth="1"/>
    <col min="13570" max="13570" width="3" style="1004" customWidth="1"/>
    <col min="13571" max="13571" width="20.28515625" style="1004" customWidth="1"/>
    <col min="13572" max="13572" width="12.5703125" style="1004" customWidth="1"/>
    <col min="13573" max="13573" width="11.7109375" style="1004" customWidth="1"/>
    <col min="13574" max="13574" width="9.140625" style="1004"/>
    <col min="13575" max="13575" width="2.85546875" style="1004" customWidth="1"/>
    <col min="13576" max="13576" width="18.5703125" style="1004" customWidth="1"/>
    <col min="13577" max="13577" width="14.42578125" style="1004" customWidth="1"/>
    <col min="13578" max="13578" width="13.7109375" style="1004" customWidth="1"/>
    <col min="13579" max="13579" width="10.140625" style="1004" customWidth="1"/>
    <col min="13580" max="13580" width="4.42578125" style="1004" customWidth="1"/>
    <col min="13581" max="13581" width="24" style="1004" customWidth="1"/>
    <col min="13582" max="13582" width="13.140625" style="1004" customWidth="1"/>
    <col min="13583" max="13583" width="13" style="1004" customWidth="1"/>
    <col min="13584" max="13584" width="10.42578125" style="1004" customWidth="1"/>
    <col min="13585" max="13820" width="9.140625" style="1004"/>
    <col min="13821" max="13821" width="5" style="1004" customWidth="1"/>
    <col min="13822" max="13822" width="17.7109375" style="1004" customWidth="1"/>
    <col min="13823" max="13823" width="13.85546875" style="1004" customWidth="1"/>
    <col min="13824" max="13824" width="13.140625" style="1004" customWidth="1"/>
    <col min="13825" max="13825" width="12.28515625" style="1004" customWidth="1"/>
    <col min="13826" max="13826" width="3" style="1004" customWidth="1"/>
    <col min="13827" max="13827" width="20.28515625" style="1004" customWidth="1"/>
    <col min="13828" max="13828" width="12.5703125" style="1004" customWidth="1"/>
    <col min="13829" max="13829" width="11.7109375" style="1004" customWidth="1"/>
    <col min="13830" max="13830" width="9.140625" style="1004"/>
    <col min="13831" max="13831" width="2.85546875" style="1004" customWidth="1"/>
    <col min="13832" max="13832" width="18.5703125" style="1004" customWidth="1"/>
    <col min="13833" max="13833" width="14.42578125" style="1004" customWidth="1"/>
    <col min="13834" max="13834" width="13.7109375" style="1004" customWidth="1"/>
    <col min="13835" max="13835" width="10.140625" style="1004" customWidth="1"/>
    <col min="13836" max="13836" width="4.42578125" style="1004" customWidth="1"/>
    <col min="13837" max="13837" width="24" style="1004" customWidth="1"/>
    <col min="13838" max="13838" width="13.140625" style="1004" customWidth="1"/>
    <col min="13839" max="13839" width="13" style="1004" customWidth="1"/>
    <col min="13840" max="13840" width="10.42578125" style="1004" customWidth="1"/>
    <col min="13841" max="14076" width="9.140625" style="1004"/>
    <col min="14077" max="14077" width="5" style="1004" customWidth="1"/>
    <col min="14078" max="14078" width="17.7109375" style="1004" customWidth="1"/>
    <col min="14079" max="14079" width="13.85546875" style="1004" customWidth="1"/>
    <col min="14080" max="14080" width="13.140625" style="1004" customWidth="1"/>
    <col min="14081" max="14081" width="12.28515625" style="1004" customWidth="1"/>
    <col min="14082" max="14082" width="3" style="1004" customWidth="1"/>
    <col min="14083" max="14083" width="20.28515625" style="1004" customWidth="1"/>
    <col min="14084" max="14084" width="12.5703125" style="1004" customWidth="1"/>
    <col min="14085" max="14085" width="11.7109375" style="1004" customWidth="1"/>
    <col min="14086" max="14086" width="9.140625" style="1004"/>
    <col min="14087" max="14087" width="2.85546875" style="1004" customWidth="1"/>
    <col min="14088" max="14088" width="18.5703125" style="1004" customWidth="1"/>
    <col min="14089" max="14089" width="14.42578125" style="1004" customWidth="1"/>
    <col min="14090" max="14090" width="13.7109375" style="1004" customWidth="1"/>
    <col min="14091" max="14091" width="10.140625" style="1004" customWidth="1"/>
    <col min="14092" max="14092" width="4.42578125" style="1004" customWidth="1"/>
    <col min="14093" max="14093" width="24" style="1004" customWidth="1"/>
    <col min="14094" max="14094" width="13.140625" style="1004" customWidth="1"/>
    <col min="14095" max="14095" width="13" style="1004" customWidth="1"/>
    <col min="14096" max="14096" width="10.42578125" style="1004" customWidth="1"/>
    <col min="14097" max="14332" width="9.140625" style="1004"/>
    <col min="14333" max="14333" width="5" style="1004" customWidth="1"/>
    <col min="14334" max="14334" width="17.7109375" style="1004" customWidth="1"/>
    <col min="14335" max="14335" width="13.85546875" style="1004" customWidth="1"/>
    <col min="14336" max="14336" width="13.140625" style="1004" customWidth="1"/>
    <col min="14337" max="14337" width="12.28515625" style="1004" customWidth="1"/>
    <col min="14338" max="14338" width="3" style="1004" customWidth="1"/>
    <col min="14339" max="14339" width="20.28515625" style="1004" customWidth="1"/>
    <col min="14340" max="14340" width="12.5703125" style="1004" customWidth="1"/>
    <col min="14341" max="14341" width="11.7109375" style="1004" customWidth="1"/>
    <col min="14342" max="14342" width="9.140625" style="1004"/>
    <col min="14343" max="14343" width="2.85546875" style="1004" customWidth="1"/>
    <col min="14344" max="14344" width="18.5703125" style="1004" customWidth="1"/>
    <col min="14345" max="14345" width="14.42578125" style="1004" customWidth="1"/>
    <col min="14346" max="14346" width="13.7109375" style="1004" customWidth="1"/>
    <col min="14347" max="14347" width="10.140625" style="1004" customWidth="1"/>
    <col min="14348" max="14348" width="4.42578125" style="1004" customWidth="1"/>
    <col min="14349" max="14349" width="24" style="1004" customWidth="1"/>
    <col min="14350" max="14350" width="13.140625" style="1004" customWidth="1"/>
    <col min="14351" max="14351" width="13" style="1004" customWidth="1"/>
    <col min="14352" max="14352" width="10.42578125" style="1004" customWidth="1"/>
    <col min="14353" max="14588" width="9.140625" style="1004"/>
    <col min="14589" max="14589" width="5" style="1004" customWidth="1"/>
    <col min="14590" max="14590" width="17.7109375" style="1004" customWidth="1"/>
    <col min="14591" max="14591" width="13.85546875" style="1004" customWidth="1"/>
    <col min="14592" max="14592" width="13.140625" style="1004" customWidth="1"/>
    <col min="14593" max="14593" width="12.28515625" style="1004" customWidth="1"/>
    <col min="14594" max="14594" width="3" style="1004" customWidth="1"/>
    <col min="14595" max="14595" width="20.28515625" style="1004" customWidth="1"/>
    <col min="14596" max="14596" width="12.5703125" style="1004" customWidth="1"/>
    <col min="14597" max="14597" width="11.7109375" style="1004" customWidth="1"/>
    <col min="14598" max="14598" width="9.140625" style="1004"/>
    <col min="14599" max="14599" width="2.85546875" style="1004" customWidth="1"/>
    <col min="14600" max="14600" width="18.5703125" style="1004" customWidth="1"/>
    <col min="14601" max="14601" width="14.42578125" style="1004" customWidth="1"/>
    <col min="14602" max="14602" width="13.7109375" style="1004" customWidth="1"/>
    <col min="14603" max="14603" width="10.140625" style="1004" customWidth="1"/>
    <col min="14604" max="14604" width="4.42578125" style="1004" customWidth="1"/>
    <col min="14605" max="14605" width="24" style="1004" customWidth="1"/>
    <col min="14606" max="14606" width="13.140625" style="1004" customWidth="1"/>
    <col min="14607" max="14607" width="13" style="1004" customWidth="1"/>
    <col min="14608" max="14608" width="10.42578125" style="1004" customWidth="1"/>
    <col min="14609" max="14844" width="9.140625" style="1004"/>
    <col min="14845" max="14845" width="5" style="1004" customWidth="1"/>
    <col min="14846" max="14846" width="17.7109375" style="1004" customWidth="1"/>
    <col min="14847" max="14847" width="13.85546875" style="1004" customWidth="1"/>
    <col min="14848" max="14848" width="13.140625" style="1004" customWidth="1"/>
    <col min="14849" max="14849" width="12.28515625" style="1004" customWidth="1"/>
    <col min="14850" max="14850" width="3" style="1004" customWidth="1"/>
    <col min="14851" max="14851" width="20.28515625" style="1004" customWidth="1"/>
    <col min="14852" max="14852" width="12.5703125" style="1004" customWidth="1"/>
    <col min="14853" max="14853" width="11.7109375" style="1004" customWidth="1"/>
    <col min="14854" max="14854" width="9.140625" style="1004"/>
    <col min="14855" max="14855" width="2.85546875" style="1004" customWidth="1"/>
    <col min="14856" max="14856" width="18.5703125" style="1004" customWidth="1"/>
    <col min="14857" max="14857" width="14.42578125" style="1004" customWidth="1"/>
    <col min="14858" max="14858" width="13.7109375" style="1004" customWidth="1"/>
    <col min="14859" max="14859" width="10.140625" style="1004" customWidth="1"/>
    <col min="14860" max="14860" width="4.42578125" style="1004" customWidth="1"/>
    <col min="14861" max="14861" width="24" style="1004" customWidth="1"/>
    <col min="14862" max="14862" width="13.140625" style="1004" customWidth="1"/>
    <col min="14863" max="14863" width="13" style="1004" customWidth="1"/>
    <col min="14864" max="14864" width="10.42578125" style="1004" customWidth="1"/>
    <col min="14865" max="15100" width="9.140625" style="1004"/>
    <col min="15101" max="15101" width="5" style="1004" customWidth="1"/>
    <col min="15102" max="15102" width="17.7109375" style="1004" customWidth="1"/>
    <col min="15103" max="15103" width="13.85546875" style="1004" customWidth="1"/>
    <col min="15104" max="15104" width="13.140625" style="1004" customWidth="1"/>
    <col min="15105" max="15105" width="12.28515625" style="1004" customWidth="1"/>
    <col min="15106" max="15106" width="3" style="1004" customWidth="1"/>
    <col min="15107" max="15107" width="20.28515625" style="1004" customWidth="1"/>
    <col min="15108" max="15108" width="12.5703125" style="1004" customWidth="1"/>
    <col min="15109" max="15109" width="11.7109375" style="1004" customWidth="1"/>
    <col min="15110" max="15110" width="9.140625" style="1004"/>
    <col min="15111" max="15111" width="2.85546875" style="1004" customWidth="1"/>
    <col min="15112" max="15112" width="18.5703125" style="1004" customWidth="1"/>
    <col min="15113" max="15113" width="14.42578125" style="1004" customWidth="1"/>
    <col min="15114" max="15114" width="13.7109375" style="1004" customWidth="1"/>
    <col min="15115" max="15115" width="10.140625" style="1004" customWidth="1"/>
    <col min="15116" max="15116" width="4.42578125" style="1004" customWidth="1"/>
    <col min="15117" max="15117" width="24" style="1004" customWidth="1"/>
    <col min="15118" max="15118" width="13.140625" style="1004" customWidth="1"/>
    <col min="15119" max="15119" width="13" style="1004" customWidth="1"/>
    <col min="15120" max="15120" width="10.42578125" style="1004" customWidth="1"/>
    <col min="15121" max="15356" width="9.140625" style="1004"/>
    <col min="15357" max="15357" width="5" style="1004" customWidth="1"/>
    <col min="15358" max="15358" width="17.7109375" style="1004" customWidth="1"/>
    <col min="15359" max="15359" width="13.85546875" style="1004" customWidth="1"/>
    <col min="15360" max="15360" width="13.140625" style="1004" customWidth="1"/>
    <col min="15361" max="15361" width="12.28515625" style="1004" customWidth="1"/>
    <col min="15362" max="15362" width="3" style="1004" customWidth="1"/>
    <col min="15363" max="15363" width="20.28515625" style="1004" customWidth="1"/>
    <col min="15364" max="15364" width="12.5703125" style="1004" customWidth="1"/>
    <col min="15365" max="15365" width="11.7109375" style="1004" customWidth="1"/>
    <col min="15366" max="15366" width="9.140625" style="1004"/>
    <col min="15367" max="15367" width="2.85546875" style="1004" customWidth="1"/>
    <col min="15368" max="15368" width="18.5703125" style="1004" customWidth="1"/>
    <col min="15369" max="15369" width="14.42578125" style="1004" customWidth="1"/>
    <col min="15370" max="15370" width="13.7109375" style="1004" customWidth="1"/>
    <col min="15371" max="15371" width="10.140625" style="1004" customWidth="1"/>
    <col min="15372" max="15372" width="4.42578125" style="1004" customWidth="1"/>
    <col min="15373" max="15373" width="24" style="1004" customWidth="1"/>
    <col min="15374" max="15374" width="13.140625" style="1004" customWidth="1"/>
    <col min="15375" max="15375" width="13" style="1004" customWidth="1"/>
    <col min="15376" max="15376" width="10.42578125" style="1004" customWidth="1"/>
    <col min="15377" max="15612" width="9.140625" style="1004"/>
    <col min="15613" max="15613" width="5" style="1004" customWidth="1"/>
    <col min="15614" max="15614" width="17.7109375" style="1004" customWidth="1"/>
    <col min="15615" max="15615" width="13.85546875" style="1004" customWidth="1"/>
    <col min="15616" max="15616" width="13.140625" style="1004" customWidth="1"/>
    <col min="15617" max="15617" width="12.28515625" style="1004" customWidth="1"/>
    <col min="15618" max="15618" width="3" style="1004" customWidth="1"/>
    <col min="15619" max="15619" width="20.28515625" style="1004" customWidth="1"/>
    <col min="15620" max="15620" width="12.5703125" style="1004" customWidth="1"/>
    <col min="15621" max="15621" width="11.7109375" style="1004" customWidth="1"/>
    <col min="15622" max="15622" width="9.140625" style="1004"/>
    <col min="15623" max="15623" width="2.85546875" style="1004" customWidth="1"/>
    <col min="15624" max="15624" width="18.5703125" style="1004" customWidth="1"/>
    <col min="15625" max="15625" width="14.42578125" style="1004" customWidth="1"/>
    <col min="15626" max="15626" width="13.7109375" style="1004" customWidth="1"/>
    <col min="15627" max="15627" width="10.140625" style="1004" customWidth="1"/>
    <col min="15628" max="15628" width="4.42578125" style="1004" customWidth="1"/>
    <col min="15629" max="15629" width="24" style="1004" customWidth="1"/>
    <col min="15630" max="15630" width="13.140625" style="1004" customWidth="1"/>
    <col min="15631" max="15631" width="13" style="1004" customWidth="1"/>
    <col min="15632" max="15632" width="10.42578125" style="1004" customWidth="1"/>
    <col min="15633" max="15868" width="9.140625" style="1004"/>
    <col min="15869" max="15869" width="5" style="1004" customWidth="1"/>
    <col min="15870" max="15870" width="17.7109375" style="1004" customWidth="1"/>
    <col min="15871" max="15871" width="13.85546875" style="1004" customWidth="1"/>
    <col min="15872" max="15872" width="13.140625" style="1004" customWidth="1"/>
    <col min="15873" max="15873" width="12.28515625" style="1004" customWidth="1"/>
    <col min="15874" max="15874" width="3" style="1004" customWidth="1"/>
    <col min="15875" max="15875" width="20.28515625" style="1004" customWidth="1"/>
    <col min="15876" max="15876" width="12.5703125" style="1004" customWidth="1"/>
    <col min="15877" max="15877" width="11.7109375" style="1004" customWidth="1"/>
    <col min="15878" max="15878" width="9.140625" style="1004"/>
    <col min="15879" max="15879" width="2.85546875" style="1004" customWidth="1"/>
    <col min="15880" max="15880" width="18.5703125" style="1004" customWidth="1"/>
    <col min="15881" max="15881" width="14.42578125" style="1004" customWidth="1"/>
    <col min="15882" max="15882" width="13.7109375" style="1004" customWidth="1"/>
    <col min="15883" max="15883" width="10.140625" style="1004" customWidth="1"/>
    <col min="15884" max="15884" width="4.42578125" style="1004" customWidth="1"/>
    <col min="15885" max="15885" width="24" style="1004" customWidth="1"/>
    <col min="15886" max="15886" width="13.140625" style="1004" customWidth="1"/>
    <col min="15887" max="15887" width="13" style="1004" customWidth="1"/>
    <col min="15888" max="15888" width="10.42578125" style="1004" customWidth="1"/>
    <col min="15889" max="16124" width="9.140625" style="1004"/>
    <col min="16125" max="16125" width="5" style="1004" customWidth="1"/>
    <col min="16126" max="16126" width="17.7109375" style="1004" customWidth="1"/>
    <col min="16127" max="16127" width="13.85546875" style="1004" customWidth="1"/>
    <col min="16128" max="16128" width="13.140625" style="1004" customWidth="1"/>
    <col min="16129" max="16129" width="12.28515625" style="1004" customWidth="1"/>
    <col min="16130" max="16130" width="3" style="1004" customWidth="1"/>
    <col min="16131" max="16131" width="20.28515625" style="1004" customWidth="1"/>
    <col min="16132" max="16132" width="12.5703125" style="1004" customWidth="1"/>
    <col min="16133" max="16133" width="11.7109375" style="1004" customWidth="1"/>
    <col min="16134" max="16134" width="9.140625" style="1004"/>
    <col min="16135" max="16135" width="2.85546875" style="1004" customWidth="1"/>
    <col min="16136" max="16136" width="18.5703125" style="1004" customWidth="1"/>
    <col min="16137" max="16137" width="14.42578125" style="1004" customWidth="1"/>
    <col min="16138" max="16138" width="13.7109375" style="1004" customWidth="1"/>
    <col min="16139" max="16139" width="10.140625" style="1004" customWidth="1"/>
    <col min="16140" max="16140" width="4.42578125" style="1004" customWidth="1"/>
    <col min="16141" max="16141" width="24" style="1004" customWidth="1"/>
    <col min="16142" max="16142" width="13.140625" style="1004" customWidth="1"/>
    <col min="16143" max="16143" width="13" style="1004" customWidth="1"/>
    <col min="16144" max="16144" width="10.42578125" style="1004" customWidth="1"/>
    <col min="16145" max="16384" width="9.140625" style="1004"/>
  </cols>
  <sheetData>
    <row r="1" spans="1:24" ht="18.75">
      <c r="A1" s="548"/>
    </row>
    <row r="2" spans="1:24" ht="28.5" customHeight="1">
      <c r="A2" s="1545" t="s">
        <v>473</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row>
    <row r="3" spans="1:24" ht="15.75" customHeight="1">
      <c r="A3" s="1546" t="s">
        <v>472</v>
      </c>
      <c r="B3" s="1546"/>
      <c r="C3" s="1546"/>
      <c r="D3" s="1546"/>
      <c r="E3" s="1546"/>
      <c r="F3" s="1546"/>
      <c r="P3" s="550"/>
    </row>
    <row r="4" spans="1:24" ht="4.5" customHeight="1">
      <c r="A4" s="551"/>
      <c r="B4" s="551"/>
      <c r="C4" s="549"/>
      <c r="D4" s="549"/>
    </row>
    <row r="5" spans="1:24" ht="15.75" thickBot="1">
      <c r="A5" s="552" t="s">
        <v>133</v>
      </c>
      <c r="B5" s="1547" t="s">
        <v>134</v>
      </c>
      <c r="C5" s="1547"/>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4"/>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4"/>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4"/>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4"/>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4"/>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4"/>
      <c r="K25" s="872" t="s">
        <v>269</v>
      </c>
      <c r="L25" s="569">
        <v>1029780.338</v>
      </c>
      <c r="M25" s="569">
        <v>275566.08799999999</v>
      </c>
      <c r="N25" s="677">
        <v>3.7369632289441945</v>
      </c>
      <c r="P25" s="872" t="s">
        <v>269</v>
      </c>
      <c r="Q25" s="569">
        <v>368128.71600000001</v>
      </c>
      <c r="R25" s="569">
        <v>106578.781</v>
      </c>
      <c r="S25" s="677">
        <v>3.4540526035853234</v>
      </c>
    </row>
    <row r="26" spans="1:19">
      <c r="H26" s="1004"/>
      <c r="K26"/>
      <c r="L26"/>
      <c r="M26"/>
      <c r="N26"/>
      <c r="P26"/>
      <c r="Q26"/>
      <c r="R26"/>
      <c r="S26"/>
    </row>
    <row r="27" spans="1:19">
      <c r="A27" s="81"/>
      <c r="B27" s="81"/>
      <c r="C27" s="81"/>
      <c r="D27" s="81"/>
      <c r="H27" s="1004"/>
      <c r="K27"/>
      <c r="L27"/>
      <c r="M27"/>
      <c r="N27"/>
      <c r="P27"/>
      <c r="Q27"/>
      <c r="R27"/>
      <c r="S27"/>
    </row>
    <row r="28" spans="1:19">
      <c r="H28" s="1004"/>
      <c r="K28"/>
      <c r="L28"/>
      <c r="M28"/>
      <c r="N28"/>
      <c r="P28"/>
      <c r="Q28"/>
      <c r="R28"/>
      <c r="S28"/>
    </row>
    <row r="29" spans="1:19">
      <c r="H29" s="1004"/>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47"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4" customWidth="1"/>
    <col min="2" max="2" width="12.28515625" style="1004" bestFit="1" customWidth="1"/>
    <col min="3" max="3" width="10.140625" style="1004" customWidth="1"/>
    <col min="4" max="4" width="9.140625" style="1004"/>
    <col min="5" max="5" width="6" style="1004" customWidth="1"/>
    <col min="6" max="6" width="16.7109375" style="1004" customWidth="1"/>
    <col min="7" max="7" width="11.28515625" style="1004" customWidth="1"/>
    <col min="8" max="8" width="10.42578125" style="1004" customWidth="1"/>
    <col min="9" max="9" width="9.140625" style="1004"/>
    <col min="10" max="10" width="3.5703125" style="1004" customWidth="1"/>
    <col min="11" max="11" width="21.42578125" style="1004" customWidth="1"/>
    <col min="12" max="12" width="11.7109375" style="1004" customWidth="1"/>
    <col min="13" max="13" width="12.28515625" style="1004" customWidth="1"/>
    <col min="14" max="14" width="10.42578125" style="1004" customWidth="1"/>
    <col min="15" max="15" width="3.85546875" style="1004" customWidth="1"/>
    <col min="16" max="16" width="22.5703125" style="1004" customWidth="1"/>
    <col min="17" max="17" width="11.28515625" style="1004" customWidth="1"/>
    <col min="18" max="18" width="10.28515625" style="1004" customWidth="1"/>
    <col min="19" max="19" width="10" style="1004" customWidth="1"/>
    <col min="20" max="255" width="9.140625" style="1004"/>
    <col min="256" max="256" width="4" style="1004" customWidth="1"/>
    <col min="257" max="257" width="15.140625" style="1004" customWidth="1"/>
    <col min="258" max="258" width="13.85546875" style="1004" customWidth="1"/>
    <col min="259" max="259" width="10.140625" style="1004" customWidth="1"/>
    <col min="260" max="260" width="9.140625" style="1004"/>
    <col min="261" max="261" width="3.42578125" style="1004" customWidth="1"/>
    <col min="262" max="262" width="19.5703125" style="1004" customWidth="1"/>
    <col min="263" max="263" width="12.28515625" style="1004" customWidth="1"/>
    <col min="264" max="264" width="10.42578125" style="1004" customWidth="1"/>
    <col min="265" max="265" width="9.140625" style="1004"/>
    <col min="266" max="266" width="3.5703125" style="1004" customWidth="1"/>
    <col min="267" max="267" width="16.42578125" style="1004" customWidth="1"/>
    <col min="268" max="268" width="11.7109375" style="1004" customWidth="1"/>
    <col min="269" max="269" width="10.140625" style="1004" customWidth="1"/>
    <col min="270" max="270" width="15.85546875" style="1004" customWidth="1"/>
    <col min="271" max="271" width="3.85546875" style="1004" customWidth="1"/>
    <col min="272" max="272" width="16.42578125" style="1004" customWidth="1"/>
    <col min="273" max="273" width="11.28515625" style="1004" customWidth="1"/>
    <col min="274" max="274" width="10.28515625" style="1004" customWidth="1"/>
    <col min="275" max="275" width="10" style="1004" customWidth="1"/>
    <col min="276" max="511" width="9.140625" style="1004"/>
    <col min="512" max="512" width="4" style="1004" customWidth="1"/>
    <col min="513" max="513" width="15.140625" style="1004" customWidth="1"/>
    <col min="514" max="514" width="13.85546875" style="1004" customWidth="1"/>
    <col min="515" max="515" width="10.140625" style="1004" customWidth="1"/>
    <col min="516" max="516" width="9.140625" style="1004"/>
    <col min="517" max="517" width="3.42578125" style="1004" customWidth="1"/>
    <col min="518" max="518" width="19.5703125" style="1004" customWidth="1"/>
    <col min="519" max="519" width="12.28515625" style="1004" customWidth="1"/>
    <col min="520" max="520" width="10.42578125" style="1004" customWidth="1"/>
    <col min="521" max="521" width="9.140625" style="1004"/>
    <col min="522" max="522" width="3.5703125" style="1004" customWidth="1"/>
    <col min="523" max="523" width="16.42578125" style="1004" customWidth="1"/>
    <col min="524" max="524" width="11.7109375" style="1004" customWidth="1"/>
    <col min="525" max="525" width="10.140625" style="1004" customWidth="1"/>
    <col min="526" max="526" width="15.85546875" style="1004" customWidth="1"/>
    <col min="527" max="527" width="3.85546875" style="1004" customWidth="1"/>
    <col min="528" max="528" width="16.42578125" style="1004" customWidth="1"/>
    <col min="529" max="529" width="11.28515625" style="1004" customWidth="1"/>
    <col min="530" max="530" width="10.28515625" style="1004" customWidth="1"/>
    <col min="531" max="531" width="10" style="1004" customWidth="1"/>
    <col min="532" max="767" width="9.140625" style="1004"/>
    <col min="768" max="768" width="4" style="1004" customWidth="1"/>
    <col min="769" max="769" width="15.140625" style="1004" customWidth="1"/>
    <col min="770" max="770" width="13.85546875" style="1004" customWidth="1"/>
    <col min="771" max="771" width="10.140625" style="1004" customWidth="1"/>
    <col min="772" max="772" width="9.140625" style="1004"/>
    <col min="773" max="773" width="3.42578125" style="1004" customWidth="1"/>
    <col min="774" max="774" width="19.5703125" style="1004" customWidth="1"/>
    <col min="775" max="775" width="12.28515625" style="1004" customWidth="1"/>
    <col min="776" max="776" width="10.42578125" style="1004" customWidth="1"/>
    <col min="777" max="777" width="9.140625" style="1004"/>
    <col min="778" max="778" width="3.5703125" style="1004" customWidth="1"/>
    <col min="779" max="779" width="16.42578125" style="1004" customWidth="1"/>
    <col min="780" max="780" width="11.7109375" style="1004" customWidth="1"/>
    <col min="781" max="781" width="10.140625" style="1004" customWidth="1"/>
    <col min="782" max="782" width="15.85546875" style="1004" customWidth="1"/>
    <col min="783" max="783" width="3.85546875" style="1004" customWidth="1"/>
    <col min="784" max="784" width="16.42578125" style="1004" customWidth="1"/>
    <col min="785" max="785" width="11.28515625" style="1004" customWidth="1"/>
    <col min="786" max="786" width="10.28515625" style="1004" customWidth="1"/>
    <col min="787" max="787" width="10" style="1004" customWidth="1"/>
    <col min="788" max="1023" width="9.140625" style="1004"/>
    <col min="1024" max="1024" width="4" style="1004" customWidth="1"/>
    <col min="1025" max="1025" width="15.140625" style="1004" customWidth="1"/>
    <col min="1026" max="1026" width="13.85546875" style="1004" customWidth="1"/>
    <col min="1027" max="1027" width="10.140625" style="1004" customWidth="1"/>
    <col min="1028" max="1028" width="9.140625" style="1004"/>
    <col min="1029" max="1029" width="3.42578125" style="1004" customWidth="1"/>
    <col min="1030" max="1030" width="19.5703125" style="1004" customWidth="1"/>
    <col min="1031" max="1031" width="12.28515625" style="1004" customWidth="1"/>
    <col min="1032" max="1032" width="10.42578125" style="1004" customWidth="1"/>
    <col min="1033" max="1033" width="9.140625" style="1004"/>
    <col min="1034" max="1034" width="3.5703125" style="1004" customWidth="1"/>
    <col min="1035" max="1035" width="16.42578125" style="1004" customWidth="1"/>
    <col min="1036" max="1036" width="11.7109375" style="1004" customWidth="1"/>
    <col min="1037" max="1037" width="10.140625" style="1004" customWidth="1"/>
    <col min="1038" max="1038" width="15.85546875" style="1004" customWidth="1"/>
    <col min="1039" max="1039" width="3.85546875" style="1004" customWidth="1"/>
    <col min="1040" max="1040" width="16.42578125" style="1004" customWidth="1"/>
    <col min="1041" max="1041" width="11.28515625" style="1004" customWidth="1"/>
    <col min="1042" max="1042" width="10.28515625" style="1004" customWidth="1"/>
    <col min="1043" max="1043" width="10" style="1004" customWidth="1"/>
    <col min="1044" max="1279" width="9.140625" style="1004"/>
    <col min="1280" max="1280" width="4" style="1004" customWidth="1"/>
    <col min="1281" max="1281" width="15.140625" style="1004" customWidth="1"/>
    <col min="1282" max="1282" width="13.85546875" style="1004" customWidth="1"/>
    <col min="1283" max="1283" width="10.140625" style="1004" customWidth="1"/>
    <col min="1284" max="1284" width="9.140625" style="1004"/>
    <col min="1285" max="1285" width="3.42578125" style="1004" customWidth="1"/>
    <col min="1286" max="1286" width="19.5703125" style="1004" customWidth="1"/>
    <col min="1287" max="1287" width="12.28515625" style="1004" customWidth="1"/>
    <col min="1288" max="1288" width="10.42578125" style="1004" customWidth="1"/>
    <col min="1289" max="1289" width="9.140625" style="1004"/>
    <col min="1290" max="1290" width="3.5703125" style="1004" customWidth="1"/>
    <col min="1291" max="1291" width="16.42578125" style="1004" customWidth="1"/>
    <col min="1292" max="1292" width="11.7109375" style="1004" customWidth="1"/>
    <col min="1293" max="1293" width="10.140625" style="1004" customWidth="1"/>
    <col min="1294" max="1294" width="15.85546875" style="1004" customWidth="1"/>
    <col min="1295" max="1295" width="3.85546875" style="1004" customWidth="1"/>
    <col min="1296" max="1296" width="16.42578125" style="1004" customWidth="1"/>
    <col min="1297" max="1297" width="11.28515625" style="1004" customWidth="1"/>
    <col min="1298" max="1298" width="10.28515625" style="1004" customWidth="1"/>
    <col min="1299" max="1299" width="10" style="1004" customWidth="1"/>
    <col min="1300" max="1535" width="9.140625" style="1004"/>
    <col min="1536" max="1536" width="4" style="1004" customWidth="1"/>
    <col min="1537" max="1537" width="15.140625" style="1004" customWidth="1"/>
    <col min="1538" max="1538" width="13.85546875" style="1004" customWidth="1"/>
    <col min="1539" max="1539" width="10.140625" style="1004" customWidth="1"/>
    <col min="1540" max="1540" width="9.140625" style="1004"/>
    <col min="1541" max="1541" width="3.42578125" style="1004" customWidth="1"/>
    <col min="1542" max="1542" width="19.5703125" style="1004" customWidth="1"/>
    <col min="1543" max="1543" width="12.28515625" style="1004" customWidth="1"/>
    <col min="1544" max="1544" width="10.42578125" style="1004" customWidth="1"/>
    <col min="1545" max="1545" width="9.140625" style="1004"/>
    <col min="1546" max="1546" width="3.5703125" style="1004" customWidth="1"/>
    <col min="1547" max="1547" width="16.42578125" style="1004" customWidth="1"/>
    <col min="1548" max="1548" width="11.7109375" style="1004" customWidth="1"/>
    <col min="1549" max="1549" width="10.140625" style="1004" customWidth="1"/>
    <col min="1550" max="1550" width="15.85546875" style="1004" customWidth="1"/>
    <col min="1551" max="1551" width="3.85546875" style="1004" customWidth="1"/>
    <col min="1552" max="1552" width="16.42578125" style="1004" customWidth="1"/>
    <col min="1553" max="1553" width="11.28515625" style="1004" customWidth="1"/>
    <col min="1554" max="1554" width="10.28515625" style="1004" customWidth="1"/>
    <col min="1555" max="1555" width="10" style="1004" customWidth="1"/>
    <col min="1556" max="1791" width="9.140625" style="1004"/>
    <col min="1792" max="1792" width="4" style="1004" customWidth="1"/>
    <col min="1793" max="1793" width="15.140625" style="1004" customWidth="1"/>
    <col min="1794" max="1794" width="13.85546875" style="1004" customWidth="1"/>
    <col min="1795" max="1795" width="10.140625" style="1004" customWidth="1"/>
    <col min="1796" max="1796" width="9.140625" style="1004"/>
    <col min="1797" max="1797" width="3.42578125" style="1004" customWidth="1"/>
    <col min="1798" max="1798" width="19.5703125" style="1004" customWidth="1"/>
    <col min="1799" max="1799" width="12.28515625" style="1004" customWidth="1"/>
    <col min="1800" max="1800" width="10.42578125" style="1004" customWidth="1"/>
    <col min="1801" max="1801" width="9.140625" style="1004"/>
    <col min="1802" max="1802" width="3.5703125" style="1004" customWidth="1"/>
    <col min="1803" max="1803" width="16.42578125" style="1004" customWidth="1"/>
    <col min="1804" max="1804" width="11.7109375" style="1004" customWidth="1"/>
    <col min="1805" max="1805" width="10.140625" style="1004" customWidth="1"/>
    <col min="1806" max="1806" width="15.85546875" style="1004" customWidth="1"/>
    <col min="1807" max="1807" width="3.85546875" style="1004" customWidth="1"/>
    <col min="1808" max="1808" width="16.42578125" style="1004" customWidth="1"/>
    <col min="1809" max="1809" width="11.28515625" style="1004" customWidth="1"/>
    <col min="1810" max="1810" width="10.28515625" style="1004" customWidth="1"/>
    <col min="1811" max="1811" width="10" style="1004" customWidth="1"/>
    <col min="1812" max="2047" width="9.140625" style="1004"/>
    <col min="2048" max="2048" width="4" style="1004" customWidth="1"/>
    <col min="2049" max="2049" width="15.140625" style="1004" customWidth="1"/>
    <col min="2050" max="2050" width="13.85546875" style="1004" customWidth="1"/>
    <col min="2051" max="2051" width="10.140625" style="1004" customWidth="1"/>
    <col min="2052" max="2052" width="9.140625" style="1004"/>
    <col min="2053" max="2053" width="3.42578125" style="1004" customWidth="1"/>
    <col min="2054" max="2054" width="19.5703125" style="1004" customWidth="1"/>
    <col min="2055" max="2055" width="12.28515625" style="1004" customWidth="1"/>
    <col min="2056" max="2056" width="10.42578125" style="1004" customWidth="1"/>
    <col min="2057" max="2057" width="9.140625" style="1004"/>
    <col min="2058" max="2058" width="3.5703125" style="1004" customWidth="1"/>
    <col min="2059" max="2059" width="16.42578125" style="1004" customWidth="1"/>
    <col min="2060" max="2060" width="11.7109375" style="1004" customWidth="1"/>
    <col min="2061" max="2061" width="10.140625" style="1004" customWidth="1"/>
    <col min="2062" max="2062" width="15.85546875" style="1004" customWidth="1"/>
    <col min="2063" max="2063" width="3.85546875" style="1004" customWidth="1"/>
    <col min="2064" max="2064" width="16.42578125" style="1004" customWidth="1"/>
    <col min="2065" max="2065" width="11.28515625" style="1004" customWidth="1"/>
    <col min="2066" max="2066" width="10.28515625" style="1004" customWidth="1"/>
    <col min="2067" max="2067" width="10" style="1004" customWidth="1"/>
    <col min="2068" max="2303" width="9.140625" style="1004"/>
    <col min="2304" max="2304" width="4" style="1004" customWidth="1"/>
    <col min="2305" max="2305" width="15.140625" style="1004" customWidth="1"/>
    <col min="2306" max="2306" width="13.85546875" style="1004" customWidth="1"/>
    <col min="2307" max="2307" width="10.140625" style="1004" customWidth="1"/>
    <col min="2308" max="2308" width="9.140625" style="1004"/>
    <col min="2309" max="2309" width="3.42578125" style="1004" customWidth="1"/>
    <col min="2310" max="2310" width="19.5703125" style="1004" customWidth="1"/>
    <col min="2311" max="2311" width="12.28515625" style="1004" customWidth="1"/>
    <col min="2312" max="2312" width="10.42578125" style="1004" customWidth="1"/>
    <col min="2313" max="2313" width="9.140625" style="1004"/>
    <col min="2314" max="2314" width="3.5703125" style="1004" customWidth="1"/>
    <col min="2315" max="2315" width="16.42578125" style="1004" customWidth="1"/>
    <col min="2316" max="2316" width="11.7109375" style="1004" customWidth="1"/>
    <col min="2317" max="2317" width="10.140625" style="1004" customWidth="1"/>
    <col min="2318" max="2318" width="15.85546875" style="1004" customWidth="1"/>
    <col min="2319" max="2319" width="3.85546875" style="1004" customWidth="1"/>
    <col min="2320" max="2320" width="16.42578125" style="1004" customWidth="1"/>
    <col min="2321" max="2321" width="11.28515625" style="1004" customWidth="1"/>
    <col min="2322" max="2322" width="10.28515625" style="1004" customWidth="1"/>
    <col min="2323" max="2323" width="10" style="1004" customWidth="1"/>
    <col min="2324" max="2559" width="9.140625" style="1004"/>
    <col min="2560" max="2560" width="4" style="1004" customWidth="1"/>
    <col min="2561" max="2561" width="15.140625" style="1004" customWidth="1"/>
    <col min="2562" max="2562" width="13.85546875" style="1004" customWidth="1"/>
    <col min="2563" max="2563" width="10.140625" style="1004" customWidth="1"/>
    <col min="2564" max="2564" width="9.140625" style="1004"/>
    <col min="2565" max="2565" width="3.42578125" style="1004" customWidth="1"/>
    <col min="2566" max="2566" width="19.5703125" style="1004" customWidth="1"/>
    <col min="2567" max="2567" width="12.28515625" style="1004" customWidth="1"/>
    <col min="2568" max="2568" width="10.42578125" style="1004" customWidth="1"/>
    <col min="2569" max="2569" width="9.140625" style="1004"/>
    <col min="2570" max="2570" width="3.5703125" style="1004" customWidth="1"/>
    <col min="2571" max="2571" width="16.42578125" style="1004" customWidth="1"/>
    <col min="2572" max="2572" width="11.7109375" style="1004" customWidth="1"/>
    <col min="2573" max="2573" width="10.140625" style="1004" customWidth="1"/>
    <col min="2574" max="2574" width="15.85546875" style="1004" customWidth="1"/>
    <col min="2575" max="2575" width="3.85546875" style="1004" customWidth="1"/>
    <col min="2576" max="2576" width="16.42578125" style="1004" customWidth="1"/>
    <col min="2577" max="2577" width="11.28515625" style="1004" customWidth="1"/>
    <col min="2578" max="2578" width="10.28515625" style="1004" customWidth="1"/>
    <col min="2579" max="2579" width="10" style="1004" customWidth="1"/>
    <col min="2580" max="2815" width="9.140625" style="1004"/>
    <col min="2816" max="2816" width="4" style="1004" customWidth="1"/>
    <col min="2817" max="2817" width="15.140625" style="1004" customWidth="1"/>
    <col min="2818" max="2818" width="13.85546875" style="1004" customWidth="1"/>
    <col min="2819" max="2819" width="10.140625" style="1004" customWidth="1"/>
    <col min="2820" max="2820" width="9.140625" style="1004"/>
    <col min="2821" max="2821" width="3.42578125" style="1004" customWidth="1"/>
    <col min="2822" max="2822" width="19.5703125" style="1004" customWidth="1"/>
    <col min="2823" max="2823" width="12.28515625" style="1004" customWidth="1"/>
    <col min="2824" max="2824" width="10.42578125" style="1004" customWidth="1"/>
    <col min="2825" max="2825" width="9.140625" style="1004"/>
    <col min="2826" max="2826" width="3.5703125" style="1004" customWidth="1"/>
    <col min="2827" max="2827" width="16.42578125" style="1004" customWidth="1"/>
    <col min="2828" max="2828" width="11.7109375" style="1004" customWidth="1"/>
    <col min="2829" max="2829" width="10.140625" style="1004" customWidth="1"/>
    <col min="2830" max="2830" width="15.85546875" style="1004" customWidth="1"/>
    <col min="2831" max="2831" width="3.85546875" style="1004" customWidth="1"/>
    <col min="2832" max="2832" width="16.42578125" style="1004" customWidth="1"/>
    <col min="2833" max="2833" width="11.28515625" style="1004" customWidth="1"/>
    <col min="2834" max="2834" width="10.28515625" style="1004" customWidth="1"/>
    <col min="2835" max="2835" width="10" style="1004" customWidth="1"/>
    <col min="2836" max="3071" width="9.140625" style="1004"/>
    <col min="3072" max="3072" width="4" style="1004" customWidth="1"/>
    <col min="3073" max="3073" width="15.140625" style="1004" customWidth="1"/>
    <col min="3074" max="3074" width="13.85546875" style="1004" customWidth="1"/>
    <col min="3075" max="3075" width="10.140625" style="1004" customWidth="1"/>
    <col min="3076" max="3076" width="9.140625" style="1004"/>
    <col min="3077" max="3077" width="3.42578125" style="1004" customWidth="1"/>
    <col min="3078" max="3078" width="19.5703125" style="1004" customWidth="1"/>
    <col min="3079" max="3079" width="12.28515625" style="1004" customWidth="1"/>
    <col min="3080" max="3080" width="10.42578125" style="1004" customWidth="1"/>
    <col min="3081" max="3081" width="9.140625" style="1004"/>
    <col min="3082" max="3082" width="3.5703125" style="1004" customWidth="1"/>
    <col min="3083" max="3083" width="16.42578125" style="1004" customWidth="1"/>
    <col min="3084" max="3084" width="11.7109375" style="1004" customWidth="1"/>
    <col min="3085" max="3085" width="10.140625" style="1004" customWidth="1"/>
    <col min="3086" max="3086" width="15.85546875" style="1004" customWidth="1"/>
    <col min="3087" max="3087" width="3.85546875" style="1004" customWidth="1"/>
    <col min="3088" max="3088" width="16.42578125" style="1004" customWidth="1"/>
    <col min="3089" max="3089" width="11.28515625" style="1004" customWidth="1"/>
    <col min="3090" max="3090" width="10.28515625" style="1004" customWidth="1"/>
    <col min="3091" max="3091" width="10" style="1004" customWidth="1"/>
    <col min="3092" max="3327" width="9.140625" style="1004"/>
    <col min="3328" max="3328" width="4" style="1004" customWidth="1"/>
    <col min="3329" max="3329" width="15.140625" style="1004" customWidth="1"/>
    <col min="3330" max="3330" width="13.85546875" style="1004" customWidth="1"/>
    <col min="3331" max="3331" width="10.140625" style="1004" customWidth="1"/>
    <col min="3332" max="3332" width="9.140625" style="1004"/>
    <col min="3333" max="3333" width="3.42578125" style="1004" customWidth="1"/>
    <col min="3334" max="3334" width="19.5703125" style="1004" customWidth="1"/>
    <col min="3335" max="3335" width="12.28515625" style="1004" customWidth="1"/>
    <col min="3336" max="3336" width="10.42578125" style="1004" customWidth="1"/>
    <col min="3337" max="3337" width="9.140625" style="1004"/>
    <col min="3338" max="3338" width="3.5703125" style="1004" customWidth="1"/>
    <col min="3339" max="3339" width="16.42578125" style="1004" customWidth="1"/>
    <col min="3340" max="3340" width="11.7109375" style="1004" customWidth="1"/>
    <col min="3341" max="3341" width="10.140625" style="1004" customWidth="1"/>
    <col min="3342" max="3342" width="15.85546875" style="1004" customWidth="1"/>
    <col min="3343" max="3343" width="3.85546875" style="1004" customWidth="1"/>
    <col min="3344" max="3344" width="16.42578125" style="1004" customWidth="1"/>
    <col min="3345" max="3345" width="11.28515625" style="1004" customWidth="1"/>
    <col min="3346" max="3346" width="10.28515625" style="1004" customWidth="1"/>
    <col min="3347" max="3347" width="10" style="1004" customWidth="1"/>
    <col min="3348" max="3583" width="9.140625" style="1004"/>
    <col min="3584" max="3584" width="4" style="1004" customWidth="1"/>
    <col min="3585" max="3585" width="15.140625" style="1004" customWidth="1"/>
    <col min="3586" max="3586" width="13.85546875" style="1004" customWidth="1"/>
    <col min="3587" max="3587" width="10.140625" style="1004" customWidth="1"/>
    <col min="3588" max="3588" width="9.140625" style="1004"/>
    <col min="3589" max="3589" width="3.42578125" style="1004" customWidth="1"/>
    <col min="3590" max="3590" width="19.5703125" style="1004" customWidth="1"/>
    <col min="3591" max="3591" width="12.28515625" style="1004" customWidth="1"/>
    <col min="3592" max="3592" width="10.42578125" style="1004" customWidth="1"/>
    <col min="3593" max="3593" width="9.140625" style="1004"/>
    <col min="3594" max="3594" width="3.5703125" style="1004" customWidth="1"/>
    <col min="3595" max="3595" width="16.42578125" style="1004" customWidth="1"/>
    <col min="3596" max="3596" width="11.7109375" style="1004" customWidth="1"/>
    <col min="3597" max="3597" width="10.140625" style="1004" customWidth="1"/>
    <col min="3598" max="3598" width="15.85546875" style="1004" customWidth="1"/>
    <col min="3599" max="3599" width="3.85546875" style="1004" customWidth="1"/>
    <col min="3600" max="3600" width="16.42578125" style="1004" customWidth="1"/>
    <col min="3601" max="3601" width="11.28515625" style="1004" customWidth="1"/>
    <col min="3602" max="3602" width="10.28515625" style="1004" customWidth="1"/>
    <col min="3603" max="3603" width="10" style="1004" customWidth="1"/>
    <col min="3604" max="3839" width="9.140625" style="1004"/>
    <col min="3840" max="3840" width="4" style="1004" customWidth="1"/>
    <col min="3841" max="3841" width="15.140625" style="1004" customWidth="1"/>
    <col min="3842" max="3842" width="13.85546875" style="1004" customWidth="1"/>
    <col min="3843" max="3843" width="10.140625" style="1004" customWidth="1"/>
    <col min="3844" max="3844" width="9.140625" style="1004"/>
    <col min="3845" max="3845" width="3.42578125" style="1004" customWidth="1"/>
    <col min="3846" max="3846" width="19.5703125" style="1004" customWidth="1"/>
    <col min="3847" max="3847" width="12.28515625" style="1004" customWidth="1"/>
    <col min="3848" max="3848" width="10.42578125" style="1004" customWidth="1"/>
    <col min="3849" max="3849" width="9.140625" style="1004"/>
    <col min="3850" max="3850" width="3.5703125" style="1004" customWidth="1"/>
    <col min="3851" max="3851" width="16.42578125" style="1004" customWidth="1"/>
    <col min="3852" max="3852" width="11.7109375" style="1004" customWidth="1"/>
    <col min="3853" max="3853" width="10.140625" style="1004" customWidth="1"/>
    <col min="3854" max="3854" width="15.85546875" style="1004" customWidth="1"/>
    <col min="3855" max="3855" width="3.85546875" style="1004" customWidth="1"/>
    <col min="3856" max="3856" width="16.42578125" style="1004" customWidth="1"/>
    <col min="3857" max="3857" width="11.28515625" style="1004" customWidth="1"/>
    <col min="3858" max="3858" width="10.28515625" style="1004" customWidth="1"/>
    <col min="3859" max="3859" width="10" style="1004" customWidth="1"/>
    <col min="3860" max="4095" width="9.140625" style="1004"/>
    <col min="4096" max="4096" width="4" style="1004" customWidth="1"/>
    <col min="4097" max="4097" width="15.140625" style="1004" customWidth="1"/>
    <col min="4098" max="4098" width="13.85546875" style="1004" customWidth="1"/>
    <col min="4099" max="4099" width="10.140625" style="1004" customWidth="1"/>
    <col min="4100" max="4100" width="9.140625" style="1004"/>
    <col min="4101" max="4101" width="3.42578125" style="1004" customWidth="1"/>
    <col min="4102" max="4102" width="19.5703125" style="1004" customWidth="1"/>
    <col min="4103" max="4103" width="12.28515625" style="1004" customWidth="1"/>
    <col min="4104" max="4104" width="10.42578125" style="1004" customWidth="1"/>
    <col min="4105" max="4105" width="9.140625" style="1004"/>
    <col min="4106" max="4106" width="3.5703125" style="1004" customWidth="1"/>
    <col min="4107" max="4107" width="16.42578125" style="1004" customWidth="1"/>
    <col min="4108" max="4108" width="11.7109375" style="1004" customWidth="1"/>
    <col min="4109" max="4109" width="10.140625" style="1004" customWidth="1"/>
    <col min="4110" max="4110" width="15.85546875" style="1004" customWidth="1"/>
    <col min="4111" max="4111" width="3.85546875" style="1004" customWidth="1"/>
    <col min="4112" max="4112" width="16.42578125" style="1004" customWidth="1"/>
    <col min="4113" max="4113" width="11.28515625" style="1004" customWidth="1"/>
    <col min="4114" max="4114" width="10.28515625" style="1004" customWidth="1"/>
    <col min="4115" max="4115" width="10" style="1004" customWidth="1"/>
    <col min="4116" max="4351" width="9.140625" style="1004"/>
    <col min="4352" max="4352" width="4" style="1004" customWidth="1"/>
    <col min="4353" max="4353" width="15.140625" style="1004" customWidth="1"/>
    <col min="4354" max="4354" width="13.85546875" style="1004" customWidth="1"/>
    <col min="4355" max="4355" width="10.140625" style="1004" customWidth="1"/>
    <col min="4356" max="4356" width="9.140625" style="1004"/>
    <col min="4357" max="4357" width="3.42578125" style="1004" customWidth="1"/>
    <col min="4358" max="4358" width="19.5703125" style="1004" customWidth="1"/>
    <col min="4359" max="4359" width="12.28515625" style="1004" customWidth="1"/>
    <col min="4360" max="4360" width="10.42578125" style="1004" customWidth="1"/>
    <col min="4361" max="4361" width="9.140625" style="1004"/>
    <col min="4362" max="4362" width="3.5703125" style="1004" customWidth="1"/>
    <col min="4363" max="4363" width="16.42578125" style="1004" customWidth="1"/>
    <col min="4364" max="4364" width="11.7109375" style="1004" customWidth="1"/>
    <col min="4365" max="4365" width="10.140625" style="1004" customWidth="1"/>
    <col min="4366" max="4366" width="15.85546875" style="1004" customWidth="1"/>
    <col min="4367" max="4367" width="3.85546875" style="1004" customWidth="1"/>
    <col min="4368" max="4368" width="16.42578125" style="1004" customWidth="1"/>
    <col min="4369" max="4369" width="11.28515625" style="1004" customWidth="1"/>
    <col min="4370" max="4370" width="10.28515625" style="1004" customWidth="1"/>
    <col min="4371" max="4371" width="10" style="1004" customWidth="1"/>
    <col min="4372" max="4607" width="9.140625" style="1004"/>
    <col min="4608" max="4608" width="4" style="1004" customWidth="1"/>
    <col min="4609" max="4609" width="15.140625" style="1004" customWidth="1"/>
    <col min="4610" max="4610" width="13.85546875" style="1004" customWidth="1"/>
    <col min="4611" max="4611" width="10.140625" style="1004" customWidth="1"/>
    <col min="4612" max="4612" width="9.140625" style="1004"/>
    <col min="4613" max="4613" width="3.42578125" style="1004" customWidth="1"/>
    <col min="4614" max="4614" width="19.5703125" style="1004" customWidth="1"/>
    <col min="4615" max="4615" width="12.28515625" style="1004" customWidth="1"/>
    <col min="4616" max="4616" width="10.42578125" style="1004" customWidth="1"/>
    <col min="4617" max="4617" width="9.140625" style="1004"/>
    <col min="4618" max="4618" width="3.5703125" style="1004" customWidth="1"/>
    <col min="4619" max="4619" width="16.42578125" style="1004" customWidth="1"/>
    <col min="4620" max="4620" width="11.7109375" style="1004" customWidth="1"/>
    <col min="4621" max="4621" width="10.140625" style="1004" customWidth="1"/>
    <col min="4622" max="4622" width="15.85546875" style="1004" customWidth="1"/>
    <col min="4623" max="4623" width="3.85546875" style="1004" customWidth="1"/>
    <col min="4624" max="4624" width="16.42578125" style="1004" customWidth="1"/>
    <col min="4625" max="4625" width="11.28515625" style="1004" customWidth="1"/>
    <col min="4626" max="4626" width="10.28515625" style="1004" customWidth="1"/>
    <col min="4627" max="4627" width="10" style="1004" customWidth="1"/>
    <col min="4628" max="4863" width="9.140625" style="1004"/>
    <col min="4864" max="4864" width="4" style="1004" customWidth="1"/>
    <col min="4865" max="4865" width="15.140625" style="1004" customWidth="1"/>
    <col min="4866" max="4866" width="13.85546875" style="1004" customWidth="1"/>
    <col min="4867" max="4867" width="10.140625" style="1004" customWidth="1"/>
    <col min="4868" max="4868" width="9.140625" style="1004"/>
    <col min="4869" max="4869" width="3.42578125" style="1004" customWidth="1"/>
    <col min="4870" max="4870" width="19.5703125" style="1004" customWidth="1"/>
    <col min="4871" max="4871" width="12.28515625" style="1004" customWidth="1"/>
    <col min="4872" max="4872" width="10.42578125" style="1004" customWidth="1"/>
    <col min="4873" max="4873" width="9.140625" style="1004"/>
    <col min="4874" max="4874" width="3.5703125" style="1004" customWidth="1"/>
    <col min="4875" max="4875" width="16.42578125" style="1004" customWidth="1"/>
    <col min="4876" max="4876" width="11.7109375" style="1004" customWidth="1"/>
    <col min="4877" max="4877" width="10.140625" style="1004" customWidth="1"/>
    <col min="4878" max="4878" width="15.85546875" style="1004" customWidth="1"/>
    <col min="4879" max="4879" width="3.85546875" style="1004" customWidth="1"/>
    <col min="4880" max="4880" width="16.42578125" style="1004" customWidth="1"/>
    <col min="4881" max="4881" width="11.28515625" style="1004" customWidth="1"/>
    <col min="4882" max="4882" width="10.28515625" style="1004" customWidth="1"/>
    <col min="4883" max="4883" width="10" style="1004" customWidth="1"/>
    <col min="4884" max="5119" width="9.140625" style="1004"/>
    <col min="5120" max="5120" width="4" style="1004" customWidth="1"/>
    <col min="5121" max="5121" width="15.140625" style="1004" customWidth="1"/>
    <col min="5122" max="5122" width="13.85546875" style="1004" customWidth="1"/>
    <col min="5123" max="5123" width="10.140625" style="1004" customWidth="1"/>
    <col min="5124" max="5124" width="9.140625" style="1004"/>
    <col min="5125" max="5125" width="3.42578125" style="1004" customWidth="1"/>
    <col min="5126" max="5126" width="19.5703125" style="1004" customWidth="1"/>
    <col min="5127" max="5127" width="12.28515625" style="1004" customWidth="1"/>
    <col min="5128" max="5128" width="10.42578125" style="1004" customWidth="1"/>
    <col min="5129" max="5129" width="9.140625" style="1004"/>
    <col min="5130" max="5130" width="3.5703125" style="1004" customWidth="1"/>
    <col min="5131" max="5131" width="16.42578125" style="1004" customWidth="1"/>
    <col min="5132" max="5132" width="11.7109375" style="1004" customWidth="1"/>
    <col min="5133" max="5133" width="10.140625" style="1004" customWidth="1"/>
    <col min="5134" max="5134" width="15.85546875" style="1004" customWidth="1"/>
    <col min="5135" max="5135" width="3.85546875" style="1004" customWidth="1"/>
    <col min="5136" max="5136" width="16.42578125" style="1004" customWidth="1"/>
    <col min="5137" max="5137" width="11.28515625" style="1004" customWidth="1"/>
    <col min="5138" max="5138" width="10.28515625" style="1004" customWidth="1"/>
    <col min="5139" max="5139" width="10" style="1004" customWidth="1"/>
    <col min="5140" max="5375" width="9.140625" style="1004"/>
    <col min="5376" max="5376" width="4" style="1004" customWidth="1"/>
    <col min="5377" max="5377" width="15.140625" style="1004" customWidth="1"/>
    <col min="5378" max="5378" width="13.85546875" style="1004" customWidth="1"/>
    <col min="5379" max="5379" width="10.140625" style="1004" customWidth="1"/>
    <col min="5380" max="5380" width="9.140625" style="1004"/>
    <col min="5381" max="5381" width="3.42578125" style="1004" customWidth="1"/>
    <col min="5382" max="5382" width="19.5703125" style="1004" customWidth="1"/>
    <col min="5383" max="5383" width="12.28515625" style="1004" customWidth="1"/>
    <col min="5384" max="5384" width="10.42578125" style="1004" customWidth="1"/>
    <col min="5385" max="5385" width="9.140625" style="1004"/>
    <col min="5386" max="5386" width="3.5703125" style="1004" customWidth="1"/>
    <col min="5387" max="5387" width="16.42578125" style="1004" customWidth="1"/>
    <col min="5388" max="5388" width="11.7109375" style="1004" customWidth="1"/>
    <col min="5389" max="5389" width="10.140625" style="1004" customWidth="1"/>
    <col min="5390" max="5390" width="15.85546875" style="1004" customWidth="1"/>
    <col min="5391" max="5391" width="3.85546875" style="1004" customWidth="1"/>
    <col min="5392" max="5392" width="16.42578125" style="1004" customWidth="1"/>
    <col min="5393" max="5393" width="11.28515625" style="1004" customWidth="1"/>
    <col min="5394" max="5394" width="10.28515625" style="1004" customWidth="1"/>
    <col min="5395" max="5395" width="10" style="1004" customWidth="1"/>
    <col min="5396" max="5631" width="9.140625" style="1004"/>
    <col min="5632" max="5632" width="4" style="1004" customWidth="1"/>
    <col min="5633" max="5633" width="15.140625" style="1004" customWidth="1"/>
    <col min="5634" max="5634" width="13.85546875" style="1004" customWidth="1"/>
    <col min="5635" max="5635" width="10.140625" style="1004" customWidth="1"/>
    <col min="5636" max="5636" width="9.140625" style="1004"/>
    <col min="5637" max="5637" width="3.42578125" style="1004" customWidth="1"/>
    <col min="5638" max="5638" width="19.5703125" style="1004" customWidth="1"/>
    <col min="5639" max="5639" width="12.28515625" style="1004" customWidth="1"/>
    <col min="5640" max="5640" width="10.42578125" style="1004" customWidth="1"/>
    <col min="5641" max="5641" width="9.140625" style="1004"/>
    <col min="5642" max="5642" width="3.5703125" style="1004" customWidth="1"/>
    <col min="5643" max="5643" width="16.42578125" style="1004" customWidth="1"/>
    <col min="5644" max="5644" width="11.7109375" style="1004" customWidth="1"/>
    <col min="5645" max="5645" width="10.140625" style="1004" customWidth="1"/>
    <col min="5646" max="5646" width="15.85546875" style="1004" customWidth="1"/>
    <col min="5647" max="5647" width="3.85546875" style="1004" customWidth="1"/>
    <col min="5648" max="5648" width="16.42578125" style="1004" customWidth="1"/>
    <col min="5649" max="5649" width="11.28515625" style="1004" customWidth="1"/>
    <col min="5650" max="5650" width="10.28515625" style="1004" customWidth="1"/>
    <col min="5651" max="5651" width="10" style="1004" customWidth="1"/>
    <col min="5652" max="5887" width="9.140625" style="1004"/>
    <col min="5888" max="5888" width="4" style="1004" customWidth="1"/>
    <col min="5889" max="5889" width="15.140625" style="1004" customWidth="1"/>
    <col min="5890" max="5890" width="13.85546875" style="1004" customWidth="1"/>
    <col min="5891" max="5891" width="10.140625" style="1004" customWidth="1"/>
    <col min="5892" max="5892" width="9.140625" style="1004"/>
    <col min="5893" max="5893" width="3.42578125" style="1004" customWidth="1"/>
    <col min="5894" max="5894" width="19.5703125" style="1004" customWidth="1"/>
    <col min="5895" max="5895" width="12.28515625" style="1004" customWidth="1"/>
    <col min="5896" max="5896" width="10.42578125" style="1004" customWidth="1"/>
    <col min="5897" max="5897" width="9.140625" style="1004"/>
    <col min="5898" max="5898" width="3.5703125" style="1004" customWidth="1"/>
    <col min="5899" max="5899" width="16.42578125" style="1004" customWidth="1"/>
    <col min="5900" max="5900" width="11.7109375" style="1004" customWidth="1"/>
    <col min="5901" max="5901" width="10.140625" style="1004" customWidth="1"/>
    <col min="5902" max="5902" width="15.85546875" style="1004" customWidth="1"/>
    <col min="5903" max="5903" width="3.85546875" style="1004" customWidth="1"/>
    <col min="5904" max="5904" width="16.42578125" style="1004" customWidth="1"/>
    <col min="5905" max="5905" width="11.28515625" style="1004" customWidth="1"/>
    <col min="5906" max="5906" width="10.28515625" style="1004" customWidth="1"/>
    <col min="5907" max="5907" width="10" style="1004" customWidth="1"/>
    <col min="5908" max="6143" width="9.140625" style="1004"/>
    <col min="6144" max="6144" width="4" style="1004" customWidth="1"/>
    <col min="6145" max="6145" width="15.140625" style="1004" customWidth="1"/>
    <col min="6146" max="6146" width="13.85546875" style="1004" customWidth="1"/>
    <col min="6147" max="6147" width="10.140625" style="1004" customWidth="1"/>
    <col min="6148" max="6148" width="9.140625" style="1004"/>
    <col min="6149" max="6149" width="3.42578125" style="1004" customWidth="1"/>
    <col min="6150" max="6150" width="19.5703125" style="1004" customWidth="1"/>
    <col min="6151" max="6151" width="12.28515625" style="1004" customWidth="1"/>
    <col min="6152" max="6152" width="10.42578125" style="1004" customWidth="1"/>
    <col min="6153" max="6153" width="9.140625" style="1004"/>
    <col min="6154" max="6154" width="3.5703125" style="1004" customWidth="1"/>
    <col min="6155" max="6155" width="16.42578125" style="1004" customWidth="1"/>
    <col min="6156" max="6156" width="11.7109375" style="1004" customWidth="1"/>
    <col min="6157" max="6157" width="10.140625" style="1004" customWidth="1"/>
    <col min="6158" max="6158" width="15.85546875" style="1004" customWidth="1"/>
    <col min="6159" max="6159" width="3.85546875" style="1004" customWidth="1"/>
    <col min="6160" max="6160" width="16.42578125" style="1004" customWidth="1"/>
    <col min="6161" max="6161" width="11.28515625" style="1004" customWidth="1"/>
    <col min="6162" max="6162" width="10.28515625" style="1004" customWidth="1"/>
    <col min="6163" max="6163" width="10" style="1004" customWidth="1"/>
    <col min="6164" max="6399" width="9.140625" style="1004"/>
    <col min="6400" max="6400" width="4" style="1004" customWidth="1"/>
    <col min="6401" max="6401" width="15.140625" style="1004" customWidth="1"/>
    <col min="6402" max="6402" width="13.85546875" style="1004" customWidth="1"/>
    <col min="6403" max="6403" width="10.140625" style="1004" customWidth="1"/>
    <col min="6404" max="6404" width="9.140625" style="1004"/>
    <col min="6405" max="6405" width="3.42578125" style="1004" customWidth="1"/>
    <col min="6406" max="6406" width="19.5703125" style="1004" customWidth="1"/>
    <col min="6407" max="6407" width="12.28515625" style="1004" customWidth="1"/>
    <col min="6408" max="6408" width="10.42578125" style="1004" customWidth="1"/>
    <col min="6409" max="6409" width="9.140625" style="1004"/>
    <col min="6410" max="6410" width="3.5703125" style="1004" customWidth="1"/>
    <col min="6411" max="6411" width="16.42578125" style="1004" customWidth="1"/>
    <col min="6412" max="6412" width="11.7109375" style="1004" customWidth="1"/>
    <col min="6413" max="6413" width="10.140625" style="1004" customWidth="1"/>
    <col min="6414" max="6414" width="15.85546875" style="1004" customWidth="1"/>
    <col min="6415" max="6415" width="3.85546875" style="1004" customWidth="1"/>
    <col min="6416" max="6416" width="16.42578125" style="1004" customWidth="1"/>
    <col min="6417" max="6417" width="11.28515625" style="1004" customWidth="1"/>
    <col min="6418" max="6418" width="10.28515625" style="1004" customWidth="1"/>
    <col min="6419" max="6419" width="10" style="1004" customWidth="1"/>
    <col min="6420" max="6655" width="9.140625" style="1004"/>
    <col min="6656" max="6656" width="4" style="1004" customWidth="1"/>
    <col min="6657" max="6657" width="15.140625" style="1004" customWidth="1"/>
    <col min="6658" max="6658" width="13.85546875" style="1004" customWidth="1"/>
    <col min="6659" max="6659" width="10.140625" style="1004" customWidth="1"/>
    <col min="6660" max="6660" width="9.140625" style="1004"/>
    <col min="6661" max="6661" width="3.42578125" style="1004" customWidth="1"/>
    <col min="6662" max="6662" width="19.5703125" style="1004" customWidth="1"/>
    <col min="6663" max="6663" width="12.28515625" style="1004" customWidth="1"/>
    <col min="6664" max="6664" width="10.42578125" style="1004" customWidth="1"/>
    <col min="6665" max="6665" width="9.140625" style="1004"/>
    <col min="6666" max="6666" width="3.5703125" style="1004" customWidth="1"/>
    <col min="6667" max="6667" width="16.42578125" style="1004" customWidth="1"/>
    <col min="6668" max="6668" width="11.7109375" style="1004" customWidth="1"/>
    <col min="6669" max="6669" width="10.140625" style="1004" customWidth="1"/>
    <col min="6670" max="6670" width="15.85546875" style="1004" customWidth="1"/>
    <col min="6671" max="6671" width="3.85546875" style="1004" customWidth="1"/>
    <col min="6672" max="6672" width="16.42578125" style="1004" customWidth="1"/>
    <col min="6673" max="6673" width="11.28515625" style="1004" customWidth="1"/>
    <col min="6674" max="6674" width="10.28515625" style="1004" customWidth="1"/>
    <col min="6675" max="6675" width="10" style="1004" customWidth="1"/>
    <col min="6676" max="6911" width="9.140625" style="1004"/>
    <col min="6912" max="6912" width="4" style="1004" customWidth="1"/>
    <col min="6913" max="6913" width="15.140625" style="1004" customWidth="1"/>
    <col min="6914" max="6914" width="13.85546875" style="1004" customWidth="1"/>
    <col min="6915" max="6915" width="10.140625" style="1004" customWidth="1"/>
    <col min="6916" max="6916" width="9.140625" style="1004"/>
    <col min="6917" max="6917" width="3.42578125" style="1004" customWidth="1"/>
    <col min="6918" max="6918" width="19.5703125" style="1004" customWidth="1"/>
    <col min="6919" max="6919" width="12.28515625" style="1004" customWidth="1"/>
    <col min="6920" max="6920" width="10.42578125" style="1004" customWidth="1"/>
    <col min="6921" max="6921" width="9.140625" style="1004"/>
    <col min="6922" max="6922" width="3.5703125" style="1004" customWidth="1"/>
    <col min="6923" max="6923" width="16.42578125" style="1004" customWidth="1"/>
    <col min="6924" max="6924" width="11.7109375" style="1004" customWidth="1"/>
    <col min="6925" max="6925" width="10.140625" style="1004" customWidth="1"/>
    <col min="6926" max="6926" width="15.85546875" style="1004" customWidth="1"/>
    <col min="6927" max="6927" width="3.85546875" style="1004" customWidth="1"/>
    <col min="6928" max="6928" width="16.42578125" style="1004" customWidth="1"/>
    <col min="6929" max="6929" width="11.28515625" style="1004" customWidth="1"/>
    <col min="6930" max="6930" width="10.28515625" style="1004" customWidth="1"/>
    <col min="6931" max="6931" width="10" style="1004" customWidth="1"/>
    <col min="6932" max="7167" width="9.140625" style="1004"/>
    <col min="7168" max="7168" width="4" style="1004" customWidth="1"/>
    <col min="7169" max="7169" width="15.140625" style="1004" customWidth="1"/>
    <col min="7170" max="7170" width="13.85546875" style="1004" customWidth="1"/>
    <col min="7171" max="7171" width="10.140625" style="1004" customWidth="1"/>
    <col min="7172" max="7172" width="9.140625" style="1004"/>
    <col min="7173" max="7173" width="3.42578125" style="1004" customWidth="1"/>
    <col min="7174" max="7174" width="19.5703125" style="1004" customWidth="1"/>
    <col min="7175" max="7175" width="12.28515625" style="1004" customWidth="1"/>
    <col min="7176" max="7176" width="10.42578125" style="1004" customWidth="1"/>
    <col min="7177" max="7177" width="9.140625" style="1004"/>
    <col min="7178" max="7178" width="3.5703125" style="1004" customWidth="1"/>
    <col min="7179" max="7179" width="16.42578125" style="1004" customWidth="1"/>
    <col min="7180" max="7180" width="11.7109375" style="1004" customWidth="1"/>
    <col min="7181" max="7181" width="10.140625" style="1004" customWidth="1"/>
    <col min="7182" max="7182" width="15.85546875" style="1004" customWidth="1"/>
    <col min="7183" max="7183" width="3.85546875" style="1004" customWidth="1"/>
    <col min="7184" max="7184" width="16.42578125" style="1004" customWidth="1"/>
    <col min="7185" max="7185" width="11.28515625" style="1004" customWidth="1"/>
    <col min="7186" max="7186" width="10.28515625" style="1004" customWidth="1"/>
    <col min="7187" max="7187" width="10" style="1004" customWidth="1"/>
    <col min="7188" max="7423" width="9.140625" style="1004"/>
    <col min="7424" max="7424" width="4" style="1004" customWidth="1"/>
    <col min="7425" max="7425" width="15.140625" style="1004" customWidth="1"/>
    <col min="7426" max="7426" width="13.85546875" style="1004" customWidth="1"/>
    <col min="7427" max="7427" width="10.140625" style="1004" customWidth="1"/>
    <col min="7428" max="7428" width="9.140625" style="1004"/>
    <col min="7429" max="7429" width="3.42578125" style="1004" customWidth="1"/>
    <col min="7430" max="7430" width="19.5703125" style="1004" customWidth="1"/>
    <col min="7431" max="7431" width="12.28515625" style="1004" customWidth="1"/>
    <col min="7432" max="7432" width="10.42578125" style="1004" customWidth="1"/>
    <col min="7433" max="7433" width="9.140625" style="1004"/>
    <col min="7434" max="7434" width="3.5703125" style="1004" customWidth="1"/>
    <col min="7435" max="7435" width="16.42578125" style="1004" customWidth="1"/>
    <col min="7436" max="7436" width="11.7109375" style="1004" customWidth="1"/>
    <col min="7437" max="7437" width="10.140625" style="1004" customWidth="1"/>
    <col min="7438" max="7438" width="15.85546875" style="1004" customWidth="1"/>
    <col min="7439" max="7439" width="3.85546875" style="1004" customWidth="1"/>
    <col min="7440" max="7440" width="16.42578125" style="1004" customWidth="1"/>
    <col min="7441" max="7441" width="11.28515625" style="1004" customWidth="1"/>
    <col min="7442" max="7442" width="10.28515625" style="1004" customWidth="1"/>
    <col min="7443" max="7443" width="10" style="1004" customWidth="1"/>
    <col min="7444" max="7679" width="9.140625" style="1004"/>
    <col min="7680" max="7680" width="4" style="1004" customWidth="1"/>
    <col min="7681" max="7681" width="15.140625" style="1004" customWidth="1"/>
    <col min="7682" max="7682" width="13.85546875" style="1004" customWidth="1"/>
    <col min="7683" max="7683" width="10.140625" style="1004" customWidth="1"/>
    <col min="7684" max="7684" width="9.140625" style="1004"/>
    <col min="7685" max="7685" width="3.42578125" style="1004" customWidth="1"/>
    <col min="7686" max="7686" width="19.5703125" style="1004" customWidth="1"/>
    <col min="7687" max="7687" width="12.28515625" style="1004" customWidth="1"/>
    <col min="7688" max="7688" width="10.42578125" style="1004" customWidth="1"/>
    <col min="7689" max="7689" width="9.140625" style="1004"/>
    <col min="7690" max="7690" width="3.5703125" style="1004" customWidth="1"/>
    <col min="7691" max="7691" width="16.42578125" style="1004" customWidth="1"/>
    <col min="7692" max="7692" width="11.7109375" style="1004" customWidth="1"/>
    <col min="7693" max="7693" width="10.140625" style="1004" customWidth="1"/>
    <col min="7694" max="7694" width="15.85546875" style="1004" customWidth="1"/>
    <col min="7695" max="7695" width="3.85546875" style="1004" customWidth="1"/>
    <col min="7696" max="7696" width="16.42578125" style="1004" customWidth="1"/>
    <col min="7697" max="7697" width="11.28515625" style="1004" customWidth="1"/>
    <col min="7698" max="7698" width="10.28515625" style="1004" customWidth="1"/>
    <col min="7699" max="7699" width="10" style="1004" customWidth="1"/>
    <col min="7700" max="7935" width="9.140625" style="1004"/>
    <col min="7936" max="7936" width="4" style="1004" customWidth="1"/>
    <col min="7937" max="7937" width="15.140625" style="1004" customWidth="1"/>
    <col min="7938" max="7938" width="13.85546875" style="1004" customWidth="1"/>
    <col min="7939" max="7939" width="10.140625" style="1004" customWidth="1"/>
    <col min="7940" max="7940" width="9.140625" style="1004"/>
    <col min="7941" max="7941" width="3.42578125" style="1004" customWidth="1"/>
    <col min="7942" max="7942" width="19.5703125" style="1004" customWidth="1"/>
    <col min="7943" max="7943" width="12.28515625" style="1004" customWidth="1"/>
    <col min="7944" max="7944" width="10.42578125" style="1004" customWidth="1"/>
    <col min="7945" max="7945" width="9.140625" style="1004"/>
    <col min="7946" max="7946" width="3.5703125" style="1004" customWidth="1"/>
    <col min="7947" max="7947" width="16.42578125" style="1004" customWidth="1"/>
    <col min="7948" max="7948" width="11.7109375" style="1004" customWidth="1"/>
    <col min="7949" max="7949" width="10.140625" style="1004" customWidth="1"/>
    <col min="7950" max="7950" width="15.85546875" style="1004" customWidth="1"/>
    <col min="7951" max="7951" width="3.85546875" style="1004" customWidth="1"/>
    <col min="7952" max="7952" width="16.42578125" style="1004" customWidth="1"/>
    <col min="7953" max="7953" width="11.28515625" style="1004" customWidth="1"/>
    <col min="7954" max="7954" width="10.28515625" style="1004" customWidth="1"/>
    <col min="7955" max="7955" width="10" style="1004" customWidth="1"/>
    <col min="7956" max="8191" width="9.140625" style="1004"/>
    <col min="8192" max="8192" width="4" style="1004" customWidth="1"/>
    <col min="8193" max="8193" width="15.140625" style="1004" customWidth="1"/>
    <col min="8194" max="8194" width="13.85546875" style="1004" customWidth="1"/>
    <col min="8195" max="8195" width="10.140625" style="1004" customWidth="1"/>
    <col min="8196" max="8196" width="9.140625" style="1004"/>
    <col min="8197" max="8197" width="3.42578125" style="1004" customWidth="1"/>
    <col min="8198" max="8198" width="19.5703125" style="1004" customWidth="1"/>
    <col min="8199" max="8199" width="12.28515625" style="1004" customWidth="1"/>
    <col min="8200" max="8200" width="10.42578125" style="1004" customWidth="1"/>
    <col min="8201" max="8201" width="9.140625" style="1004"/>
    <col min="8202" max="8202" width="3.5703125" style="1004" customWidth="1"/>
    <col min="8203" max="8203" width="16.42578125" style="1004" customWidth="1"/>
    <col min="8204" max="8204" width="11.7109375" style="1004" customWidth="1"/>
    <col min="8205" max="8205" width="10.140625" style="1004" customWidth="1"/>
    <col min="8206" max="8206" width="15.85546875" style="1004" customWidth="1"/>
    <col min="8207" max="8207" width="3.85546875" style="1004" customWidth="1"/>
    <col min="8208" max="8208" width="16.42578125" style="1004" customWidth="1"/>
    <col min="8209" max="8209" width="11.28515625" style="1004" customWidth="1"/>
    <col min="8210" max="8210" width="10.28515625" style="1004" customWidth="1"/>
    <col min="8211" max="8211" width="10" style="1004" customWidth="1"/>
    <col min="8212" max="8447" width="9.140625" style="1004"/>
    <col min="8448" max="8448" width="4" style="1004" customWidth="1"/>
    <col min="8449" max="8449" width="15.140625" style="1004" customWidth="1"/>
    <col min="8450" max="8450" width="13.85546875" style="1004" customWidth="1"/>
    <col min="8451" max="8451" width="10.140625" style="1004" customWidth="1"/>
    <col min="8452" max="8452" width="9.140625" style="1004"/>
    <col min="8453" max="8453" width="3.42578125" style="1004" customWidth="1"/>
    <col min="8454" max="8454" width="19.5703125" style="1004" customWidth="1"/>
    <col min="8455" max="8455" width="12.28515625" style="1004" customWidth="1"/>
    <col min="8456" max="8456" width="10.42578125" style="1004" customWidth="1"/>
    <col min="8457" max="8457" width="9.140625" style="1004"/>
    <col min="8458" max="8458" width="3.5703125" style="1004" customWidth="1"/>
    <col min="8459" max="8459" width="16.42578125" style="1004" customWidth="1"/>
    <col min="8460" max="8460" width="11.7109375" style="1004" customWidth="1"/>
    <col min="8461" max="8461" width="10.140625" style="1004" customWidth="1"/>
    <col min="8462" max="8462" width="15.85546875" style="1004" customWidth="1"/>
    <col min="8463" max="8463" width="3.85546875" style="1004" customWidth="1"/>
    <col min="8464" max="8464" width="16.42578125" style="1004" customWidth="1"/>
    <col min="8465" max="8465" width="11.28515625" style="1004" customWidth="1"/>
    <col min="8466" max="8466" width="10.28515625" style="1004" customWidth="1"/>
    <col min="8467" max="8467" width="10" style="1004" customWidth="1"/>
    <col min="8468" max="8703" width="9.140625" style="1004"/>
    <col min="8704" max="8704" width="4" style="1004" customWidth="1"/>
    <col min="8705" max="8705" width="15.140625" style="1004" customWidth="1"/>
    <col min="8706" max="8706" width="13.85546875" style="1004" customWidth="1"/>
    <col min="8707" max="8707" width="10.140625" style="1004" customWidth="1"/>
    <col min="8708" max="8708" width="9.140625" style="1004"/>
    <col min="8709" max="8709" width="3.42578125" style="1004" customWidth="1"/>
    <col min="8710" max="8710" width="19.5703125" style="1004" customWidth="1"/>
    <col min="8711" max="8711" width="12.28515625" style="1004" customWidth="1"/>
    <col min="8712" max="8712" width="10.42578125" style="1004" customWidth="1"/>
    <col min="8713" max="8713" width="9.140625" style="1004"/>
    <col min="8714" max="8714" width="3.5703125" style="1004" customWidth="1"/>
    <col min="8715" max="8715" width="16.42578125" style="1004" customWidth="1"/>
    <col min="8716" max="8716" width="11.7109375" style="1004" customWidth="1"/>
    <col min="8717" max="8717" width="10.140625" style="1004" customWidth="1"/>
    <col min="8718" max="8718" width="15.85546875" style="1004" customWidth="1"/>
    <col min="8719" max="8719" width="3.85546875" style="1004" customWidth="1"/>
    <col min="8720" max="8720" width="16.42578125" style="1004" customWidth="1"/>
    <col min="8721" max="8721" width="11.28515625" style="1004" customWidth="1"/>
    <col min="8722" max="8722" width="10.28515625" style="1004" customWidth="1"/>
    <col min="8723" max="8723" width="10" style="1004" customWidth="1"/>
    <col min="8724" max="8959" width="9.140625" style="1004"/>
    <col min="8960" max="8960" width="4" style="1004" customWidth="1"/>
    <col min="8961" max="8961" width="15.140625" style="1004" customWidth="1"/>
    <col min="8962" max="8962" width="13.85546875" style="1004" customWidth="1"/>
    <col min="8963" max="8963" width="10.140625" style="1004" customWidth="1"/>
    <col min="8964" max="8964" width="9.140625" style="1004"/>
    <col min="8965" max="8965" width="3.42578125" style="1004" customWidth="1"/>
    <col min="8966" max="8966" width="19.5703125" style="1004" customWidth="1"/>
    <col min="8967" max="8967" width="12.28515625" style="1004" customWidth="1"/>
    <col min="8968" max="8968" width="10.42578125" style="1004" customWidth="1"/>
    <col min="8969" max="8969" width="9.140625" style="1004"/>
    <col min="8970" max="8970" width="3.5703125" style="1004" customWidth="1"/>
    <col min="8971" max="8971" width="16.42578125" style="1004" customWidth="1"/>
    <col min="8972" max="8972" width="11.7109375" style="1004" customWidth="1"/>
    <col min="8973" max="8973" width="10.140625" style="1004" customWidth="1"/>
    <col min="8974" max="8974" width="15.85546875" style="1004" customWidth="1"/>
    <col min="8975" max="8975" width="3.85546875" style="1004" customWidth="1"/>
    <col min="8976" max="8976" width="16.42578125" style="1004" customWidth="1"/>
    <col min="8977" max="8977" width="11.28515625" style="1004" customWidth="1"/>
    <col min="8978" max="8978" width="10.28515625" style="1004" customWidth="1"/>
    <col min="8979" max="8979" width="10" style="1004" customWidth="1"/>
    <col min="8980" max="9215" width="9.140625" style="1004"/>
    <col min="9216" max="9216" width="4" style="1004" customWidth="1"/>
    <col min="9217" max="9217" width="15.140625" style="1004" customWidth="1"/>
    <col min="9218" max="9218" width="13.85546875" style="1004" customWidth="1"/>
    <col min="9219" max="9219" width="10.140625" style="1004" customWidth="1"/>
    <col min="9220" max="9220" width="9.140625" style="1004"/>
    <col min="9221" max="9221" width="3.42578125" style="1004" customWidth="1"/>
    <col min="9222" max="9222" width="19.5703125" style="1004" customWidth="1"/>
    <col min="9223" max="9223" width="12.28515625" style="1004" customWidth="1"/>
    <col min="9224" max="9224" width="10.42578125" style="1004" customWidth="1"/>
    <col min="9225" max="9225" width="9.140625" style="1004"/>
    <col min="9226" max="9226" width="3.5703125" style="1004" customWidth="1"/>
    <col min="9227" max="9227" width="16.42578125" style="1004" customWidth="1"/>
    <col min="9228" max="9228" width="11.7109375" style="1004" customWidth="1"/>
    <col min="9229" max="9229" width="10.140625" style="1004" customWidth="1"/>
    <col min="9230" max="9230" width="15.85546875" style="1004" customWidth="1"/>
    <col min="9231" max="9231" width="3.85546875" style="1004" customWidth="1"/>
    <col min="9232" max="9232" width="16.42578125" style="1004" customWidth="1"/>
    <col min="9233" max="9233" width="11.28515625" style="1004" customWidth="1"/>
    <col min="9234" max="9234" width="10.28515625" style="1004" customWidth="1"/>
    <col min="9235" max="9235" width="10" style="1004" customWidth="1"/>
    <col min="9236" max="9471" width="9.140625" style="1004"/>
    <col min="9472" max="9472" width="4" style="1004" customWidth="1"/>
    <col min="9473" max="9473" width="15.140625" style="1004" customWidth="1"/>
    <col min="9474" max="9474" width="13.85546875" style="1004" customWidth="1"/>
    <col min="9475" max="9475" width="10.140625" style="1004" customWidth="1"/>
    <col min="9476" max="9476" width="9.140625" style="1004"/>
    <col min="9477" max="9477" width="3.42578125" style="1004" customWidth="1"/>
    <col min="9478" max="9478" width="19.5703125" style="1004" customWidth="1"/>
    <col min="9479" max="9479" width="12.28515625" style="1004" customWidth="1"/>
    <col min="9480" max="9480" width="10.42578125" style="1004" customWidth="1"/>
    <col min="9481" max="9481" width="9.140625" style="1004"/>
    <col min="9482" max="9482" width="3.5703125" style="1004" customWidth="1"/>
    <col min="9483" max="9483" width="16.42578125" style="1004" customWidth="1"/>
    <col min="9484" max="9484" width="11.7109375" style="1004" customWidth="1"/>
    <col min="9485" max="9485" width="10.140625" style="1004" customWidth="1"/>
    <col min="9486" max="9486" width="15.85546875" style="1004" customWidth="1"/>
    <col min="9487" max="9487" width="3.85546875" style="1004" customWidth="1"/>
    <col min="9488" max="9488" width="16.42578125" style="1004" customWidth="1"/>
    <col min="9489" max="9489" width="11.28515625" style="1004" customWidth="1"/>
    <col min="9490" max="9490" width="10.28515625" style="1004" customWidth="1"/>
    <col min="9491" max="9491" width="10" style="1004" customWidth="1"/>
    <col min="9492" max="9727" width="9.140625" style="1004"/>
    <col min="9728" max="9728" width="4" style="1004" customWidth="1"/>
    <col min="9729" max="9729" width="15.140625" style="1004" customWidth="1"/>
    <col min="9730" max="9730" width="13.85546875" style="1004" customWidth="1"/>
    <col min="9731" max="9731" width="10.140625" style="1004" customWidth="1"/>
    <col min="9732" max="9732" width="9.140625" style="1004"/>
    <col min="9733" max="9733" width="3.42578125" style="1004" customWidth="1"/>
    <col min="9734" max="9734" width="19.5703125" style="1004" customWidth="1"/>
    <col min="9735" max="9735" width="12.28515625" style="1004" customWidth="1"/>
    <col min="9736" max="9736" width="10.42578125" style="1004" customWidth="1"/>
    <col min="9737" max="9737" width="9.140625" style="1004"/>
    <col min="9738" max="9738" width="3.5703125" style="1004" customWidth="1"/>
    <col min="9739" max="9739" width="16.42578125" style="1004" customWidth="1"/>
    <col min="9740" max="9740" width="11.7109375" style="1004" customWidth="1"/>
    <col min="9741" max="9741" width="10.140625" style="1004" customWidth="1"/>
    <col min="9742" max="9742" width="15.85546875" style="1004" customWidth="1"/>
    <col min="9743" max="9743" width="3.85546875" style="1004" customWidth="1"/>
    <col min="9744" max="9744" width="16.42578125" style="1004" customWidth="1"/>
    <col min="9745" max="9745" width="11.28515625" style="1004" customWidth="1"/>
    <col min="9746" max="9746" width="10.28515625" style="1004" customWidth="1"/>
    <col min="9747" max="9747" width="10" style="1004" customWidth="1"/>
    <col min="9748" max="9983" width="9.140625" style="1004"/>
    <col min="9984" max="9984" width="4" style="1004" customWidth="1"/>
    <col min="9985" max="9985" width="15.140625" style="1004" customWidth="1"/>
    <col min="9986" max="9986" width="13.85546875" style="1004" customWidth="1"/>
    <col min="9987" max="9987" width="10.140625" style="1004" customWidth="1"/>
    <col min="9988" max="9988" width="9.140625" style="1004"/>
    <col min="9989" max="9989" width="3.42578125" style="1004" customWidth="1"/>
    <col min="9990" max="9990" width="19.5703125" style="1004" customWidth="1"/>
    <col min="9991" max="9991" width="12.28515625" style="1004" customWidth="1"/>
    <col min="9992" max="9992" width="10.42578125" style="1004" customWidth="1"/>
    <col min="9993" max="9993" width="9.140625" style="1004"/>
    <col min="9994" max="9994" width="3.5703125" style="1004" customWidth="1"/>
    <col min="9995" max="9995" width="16.42578125" style="1004" customWidth="1"/>
    <col min="9996" max="9996" width="11.7109375" style="1004" customWidth="1"/>
    <col min="9997" max="9997" width="10.140625" style="1004" customWidth="1"/>
    <col min="9998" max="9998" width="15.85546875" style="1004" customWidth="1"/>
    <col min="9999" max="9999" width="3.85546875" style="1004" customWidth="1"/>
    <col min="10000" max="10000" width="16.42578125" style="1004" customWidth="1"/>
    <col min="10001" max="10001" width="11.28515625" style="1004" customWidth="1"/>
    <col min="10002" max="10002" width="10.28515625" style="1004" customWidth="1"/>
    <col min="10003" max="10003" width="10" style="1004" customWidth="1"/>
    <col min="10004" max="10239" width="9.140625" style="1004"/>
    <col min="10240" max="10240" width="4" style="1004" customWidth="1"/>
    <col min="10241" max="10241" width="15.140625" style="1004" customWidth="1"/>
    <col min="10242" max="10242" width="13.85546875" style="1004" customWidth="1"/>
    <col min="10243" max="10243" width="10.140625" style="1004" customWidth="1"/>
    <col min="10244" max="10244" width="9.140625" style="1004"/>
    <col min="10245" max="10245" width="3.42578125" style="1004" customWidth="1"/>
    <col min="10246" max="10246" width="19.5703125" style="1004" customWidth="1"/>
    <col min="10247" max="10247" width="12.28515625" style="1004" customWidth="1"/>
    <col min="10248" max="10248" width="10.42578125" style="1004" customWidth="1"/>
    <col min="10249" max="10249" width="9.140625" style="1004"/>
    <col min="10250" max="10250" width="3.5703125" style="1004" customWidth="1"/>
    <col min="10251" max="10251" width="16.42578125" style="1004" customWidth="1"/>
    <col min="10252" max="10252" width="11.7109375" style="1004" customWidth="1"/>
    <col min="10253" max="10253" width="10.140625" style="1004" customWidth="1"/>
    <col min="10254" max="10254" width="15.85546875" style="1004" customWidth="1"/>
    <col min="10255" max="10255" width="3.85546875" style="1004" customWidth="1"/>
    <col min="10256" max="10256" width="16.42578125" style="1004" customWidth="1"/>
    <col min="10257" max="10257" width="11.28515625" style="1004" customWidth="1"/>
    <col min="10258" max="10258" width="10.28515625" style="1004" customWidth="1"/>
    <col min="10259" max="10259" width="10" style="1004" customWidth="1"/>
    <col min="10260" max="10495" width="9.140625" style="1004"/>
    <col min="10496" max="10496" width="4" style="1004" customWidth="1"/>
    <col min="10497" max="10497" width="15.140625" style="1004" customWidth="1"/>
    <col min="10498" max="10498" width="13.85546875" style="1004" customWidth="1"/>
    <col min="10499" max="10499" width="10.140625" style="1004" customWidth="1"/>
    <col min="10500" max="10500" width="9.140625" style="1004"/>
    <col min="10501" max="10501" width="3.42578125" style="1004" customWidth="1"/>
    <col min="10502" max="10502" width="19.5703125" style="1004" customWidth="1"/>
    <col min="10503" max="10503" width="12.28515625" style="1004" customWidth="1"/>
    <col min="10504" max="10504" width="10.42578125" style="1004" customWidth="1"/>
    <col min="10505" max="10505" width="9.140625" style="1004"/>
    <col min="10506" max="10506" width="3.5703125" style="1004" customWidth="1"/>
    <col min="10507" max="10507" width="16.42578125" style="1004" customWidth="1"/>
    <col min="10508" max="10508" width="11.7109375" style="1004" customWidth="1"/>
    <col min="10509" max="10509" width="10.140625" style="1004" customWidth="1"/>
    <col min="10510" max="10510" width="15.85546875" style="1004" customWidth="1"/>
    <col min="10511" max="10511" width="3.85546875" style="1004" customWidth="1"/>
    <col min="10512" max="10512" width="16.42578125" style="1004" customWidth="1"/>
    <col min="10513" max="10513" width="11.28515625" style="1004" customWidth="1"/>
    <col min="10514" max="10514" width="10.28515625" style="1004" customWidth="1"/>
    <col min="10515" max="10515" width="10" style="1004" customWidth="1"/>
    <col min="10516" max="10751" width="9.140625" style="1004"/>
    <col min="10752" max="10752" width="4" style="1004" customWidth="1"/>
    <col min="10753" max="10753" width="15.140625" style="1004" customWidth="1"/>
    <col min="10754" max="10754" width="13.85546875" style="1004" customWidth="1"/>
    <col min="10755" max="10755" width="10.140625" style="1004" customWidth="1"/>
    <col min="10756" max="10756" width="9.140625" style="1004"/>
    <col min="10757" max="10757" width="3.42578125" style="1004" customWidth="1"/>
    <col min="10758" max="10758" width="19.5703125" style="1004" customWidth="1"/>
    <col min="10759" max="10759" width="12.28515625" style="1004" customWidth="1"/>
    <col min="10760" max="10760" width="10.42578125" style="1004" customWidth="1"/>
    <col min="10761" max="10761" width="9.140625" style="1004"/>
    <col min="10762" max="10762" width="3.5703125" style="1004" customWidth="1"/>
    <col min="10763" max="10763" width="16.42578125" style="1004" customWidth="1"/>
    <col min="10764" max="10764" width="11.7109375" style="1004" customWidth="1"/>
    <col min="10765" max="10765" width="10.140625" style="1004" customWidth="1"/>
    <col min="10766" max="10766" width="15.85546875" style="1004" customWidth="1"/>
    <col min="10767" max="10767" width="3.85546875" style="1004" customWidth="1"/>
    <col min="10768" max="10768" width="16.42578125" style="1004" customWidth="1"/>
    <col min="10769" max="10769" width="11.28515625" style="1004" customWidth="1"/>
    <col min="10770" max="10770" width="10.28515625" style="1004" customWidth="1"/>
    <col min="10771" max="10771" width="10" style="1004" customWidth="1"/>
    <col min="10772" max="11007" width="9.140625" style="1004"/>
    <col min="11008" max="11008" width="4" style="1004" customWidth="1"/>
    <col min="11009" max="11009" width="15.140625" style="1004" customWidth="1"/>
    <col min="11010" max="11010" width="13.85546875" style="1004" customWidth="1"/>
    <col min="11011" max="11011" width="10.140625" style="1004" customWidth="1"/>
    <col min="11012" max="11012" width="9.140625" style="1004"/>
    <col min="11013" max="11013" width="3.42578125" style="1004" customWidth="1"/>
    <col min="11014" max="11014" width="19.5703125" style="1004" customWidth="1"/>
    <col min="11015" max="11015" width="12.28515625" style="1004" customWidth="1"/>
    <col min="11016" max="11016" width="10.42578125" style="1004" customWidth="1"/>
    <col min="11017" max="11017" width="9.140625" style="1004"/>
    <col min="11018" max="11018" width="3.5703125" style="1004" customWidth="1"/>
    <col min="11019" max="11019" width="16.42578125" style="1004" customWidth="1"/>
    <col min="11020" max="11020" width="11.7109375" style="1004" customWidth="1"/>
    <col min="11021" max="11021" width="10.140625" style="1004" customWidth="1"/>
    <col min="11022" max="11022" width="15.85546875" style="1004" customWidth="1"/>
    <col min="11023" max="11023" width="3.85546875" style="1004" customWidth="1"/>
    <col min="11024" max="11024" width="16.42578125" style="1004" customWidth="1"/>
    <col min="11025" max="11025" width="11.28515625" style="1004" customWidth="1"/>
    <col min="11026" max="11026" width="10.28515625" style="1004" customWidth="1"/>
    <col min="11027" max="11027" width="10" style="1004" customWidth="1"/>
    <col min="11028" max="11263" width="9.140625" style="1004"/>
    <col min="11264" max="11264" width="4" style="1004" customWidth="1"/>
    <col min="11265" max="11265" width="15.140625" style="1004" customWidth="1"/>
    <col min="11266" max="11266" width="13.85546875" style="1004" customWidth="1"/>
    <col min="11267" max="11267" width="10.140625" style="1004" customWidth="1"/>
    <col min="11268" max="11268" width="9.140625" style="1004"/>
    <col min="11269" max="11269" width="3.42578125" style="1004" customWidth="1"/>
    <col min="11270" max="11270" width="19.5703125" style="1004" customWidth="1"/>
    <col min="11271" max="11271" width="12.28515625" style="1004" customWidth="1"/>
    <col min="11272" max="11272" width="10.42578125" style="1004" customWidth="1"/>
    <col min="11273" max="11273" width="9.140625" style="1004"/>
    <col min="11274" max="11274" width="3.5703125" style="1004" customWidth="1"/>
    <col min="11275" max="11275" width="16.42578125" style="1004" customWidth="1"/>
    <col min="11276" max="11276" width="11.7109375" style="1004" customWidth="1"/>
    <col min="11277" max="11277" width="10.140625" style="1004" customWidth="1"/>
    <col min="11278" max="11278" width="15.85546875" style="1004" customWidth="1"/>
    <col min="11279" max="11279" width="3.85546875" style="1004" customWidth="1"/>
    <col min="11280" max="11280" width="16.42578125" style="1004" customWidth="1"/>
    <col min="11281" max="11281" width="11.28515625" style="1004" customWidth="1"/>
    <col min="11282" max="11282" width="10.28515625" style="1004" customWidth="1"/>
    <col min="11283" max="11283" width="10" style="1004" customWidth="1"/>
    <col min="11284" max="11519" width="9.140625" style="1004"/>
    <col min="11520" max="11520" width="4" style="1004" customWidth="1"/>
    <col min="11521" max="11521" width="15.140625" style="1004" customWidth="1"/>
    <col min="11522" max="11522" width="13.85546875" style="1004" customWidth="1"/>
    <col min="11523" max="11523" width="10.140625" style="1004" customWidth="1"/>
    <col min="11524" max="11524" width="9.140625" style="1004"/>
    <col min="11525" max="11525" width="3.42578125" style="1004" customWidth="1"/>
    <col min="11526" max="11526" width="19.5703125" style="1004" customWidth="1"/>
    <col min="11527" max="11527" width="12.28515625" style="1004" customWidth="1"/>
    <col min="11528" max="11528" width="10.42578125" style="1004" customWidth="1"/>
    <col min="11529" max="11529" width="9.140625" style="1004"/>
    <col min="11530" max="11530" width="3.5703125" style="1004" customWidth="1"/>
    <col min="11531" max="11531" width="16.42578125" style="1004" customWidth="1"/>
    <col min="11532" max="11532" width="11.7109375" style="1004" customWidth="1"/>
    <col min="11533" max="11533" width="10.140625" style="1004" customWidth="1"/>
    <col min="11534" max="11534" width="15.85546875" style="1004" customWidth="1"/>
    <col min="11535" max="11535" width="3.85546875" style="1004" customWidth="1"/>
    <col min="11536" max="11536" width="16.42578125" style="1004" customWidth="1"/>
    <col min="11537" max="11537" width="11.28515625" style="1004" customWidth="1"/>
    <col min="11538" max="11538" width="10.28515625" style="1004" customWidth="1"/>
    <col min="11539" max="11539" width="10" style="1004" customWidth="1"/>
    <col min="11540" max="11775" width="9.140625" style="1004"/>
    <col min="11776" max="11776" width="4" style="1004" customWidth="1"/>
    <col min="11777" max="11777" width="15.140625" style="1004" customWidth="1"/>
    <col min="11778" max="11778" width="13.85546875" style="1004" customWidth="1"/>
    <col min="11779" max="11779" width="10.140625" style="1004" customWidth="1"/>
    <col min="11780" max="11780" width="9.140625" style="1004"/>
    <col min="11781" max="11781" width="3.42578125" style="1004" customWidth="1"/>
    <col min="11782" max="11782" width="19.5703125" style="1004" customWidth="1"/>
    <col min="11783" max="11783" width="12.28515625" style="1004" customWidth="1"/>
    <col min="11784" max="11784" width="10.42578125" style="1004" customWidth="1"/>
    <col min="11785" max="11785" width="9.140625" style="1004"/>
    <col min="11786" max="11786" width="3.5703125" style="1004" customWidth="1"/>
    <col min="11787" max="11787" width="16.42578125" style="1004" customWidth="1"/>
    <col min="11788" max="11788" width="11.7109375" style="1004" customWidth="1"/>
    <col min="11789" max="11789" width="10.140625" style="1004" customWidth="1"/>
    <col min="11790" max="11790" width="15.85546875" style="1004" customWidth="1"/>
    <col min="11791" max="11791" width="3.85546875" style="1004" customWidth="1"/>
    <col min="11792" max="11792" width="16.42578125" style="1004" customWidth="1"/>
    <col min="11793" max="11793" width="11.28515625" style="1004" customWidth="1"/>
    <col min="11794" max="11794" width="10.28515625" style="1004" customWidth="1"/>
    <col min="11795" max="11795" width="10" style="1004" customWidth="1"/>
    <col min="11796" max="12031" width="9.140625" style="1004"/>
    <col min="12032" max="12032" width="4" style="1004" customWidth="1"/>
    <col min="12033" max="12033" width="15.140625" style="1004" customWidth="1"/>
    <col min="12034" max="12034" width="13.85546875" style="1004" customWidth="1"/>
    <col min="12035" max="12035" width="10.140625" style="1004" customWidth="1"/>
    <col min="12036" max="12036" width="9.140625" style="1004"/>
    <col min="12037" max="12037" width="3.42578125" style="1004" customWidth="1"/>
    <col min="12038" max="12038" width="19.5703125" style="1004" customWidth="1"/>
    <col min="12039" max="12039" width="12.28515625" style="1004" customWidth="1"/>
    <col min="12040" max="12040" width="10.42578125" style="1004" customWidth="1"/>
    <col min="12041" max="12041" width="9.140625" style="1004"/>
    <col min="12042" max="12042" width="3.5703125" style="1004" customWidth="1"/>
    <col min="12043" max="12043" width="16.42578125" style="1004" customWidth="1"/>
    <col min="12044" max="12044" width="11.7109375" style="1004" customWidth="1"/>
    <col min="12045" max="12045" width="10.140625" style="1004" customWidth="1"/>
    <col min="12046" max="12046" width="15.85546875" style="1004" customWidth="1"/>
    <col min="12047" max="12047" width="3.85546875" style="1004" customWidth="1"/>
    <col min="12048" max="12048" width="16.42578125" style="1004" customWidth="1"/>
    <col min="12049" max="12049" width="11.28515625" style="1004" customWidth="1"/>
    <col min="12050" max="12050" width="10.28515625" style="1004" customWidth="1"/>
    <col min="12051" max="12051" width="10" style="1004" customWidth="1"/>
    <col min="12052" max="12287" width="9.140625" style="1004"/>
    <col min="12288" max="12288" width="4" style="1004" customWidth="1"/>
    <col min="12289" max="12289" width="15.140625" style="1004" customWidth="1"/>
    <col min="12290" max="12290" width="13.85546875" style="1004" customWidth="1"/>
    <col min="12291" max="12291" width="10.140625" style="1004" customWidth="1"/>
    <col min="12292" max="12292" width="9.140625" style="1004"/>
    <col min="12293" max="12293" width="3.42578125" style="1004" customWidth="1"/>
    <col min="12294" max="12294" width="19.5703125" style="1004" customWidth="1"/>
    <col min="12295" max="12295" width="12.28515625" style="1004" customWidth="1"/>
    <col min="12296" max="12296" width="10.42578125" style="1004" customWidth="1"/>
    <col min="12297" max="12297" width="9.140625" style="1004"/>
    <col min="12298" max="12298" width="3.5703125" style="1004" customWidth="1"/>
    <col min="12299" max="12299" width="16.42578125" style="1004" customWidth="1"/>
    <col min="12300" max="12300" width="11.7109375" style="1004" customWidth="1"/>
    <col min="12301" max="12301" width="10.140625" style="1004" customWidth="1"/>
    <col min="12302" max="12302" width="15.85546875" style="1004" customWidth="1"/>
    <col min="12303" max="12303" width="3.85546875" style="1004" customWidth="1"/>
    <col min="12304" max="12304" width="16.42578125" style="1004" customWidth="1"/>
    <col min="12305" max="12305" width="11.28515625" style="1004" customWidth="1"/>
    <col min="12306" max="12306" width="10.28515625" style="1004" customWidth="1"/>
    <col min="12307" max="12307" width="10" style="1004" customWidth="1"/>
    <col min="12308" max="12543" width="9.140625" style="1004"/>
    <col min="12544" max="12544" width="4" style="1004" customWidth="1"/>
    <col min="12545" max="12545" width="15.140625" style="1004" customWidth="1"/>
    <col min="12546" max="12546" width="13.85546875" style="1004" customWidth="1"/>
    <col min="12547" max="12547" width="10.140625" style="1004" customWidth="1"/>
    <col min="12548" max="12548" width="9.140625" style="1004"/>
    <col min="12549" max="12549" width="3.42578125" style="1004" customWidth="1"/>
    <col min="12550" max="12550" width="19.5703125" style="1004" customWidth="1"/>
    <col min="12551" max="12551" width="12.28515625" style="1004" customWidth="1"/>
    <col min="12552" max="12552" width="10.42578125" style="1004" customWidth="1"/>
    <col min="12553" max="12553" width="9.140625" style="1004"/>
    <col min="12554" max="12554" width="3.5703125" style="1004" customWidth="1"/>
    <col min="12555" max="12555" width="16.42578125" style="1004" customWidth="1"/>
    <col min="12556" max="12556" width="11.7109375" style="1004" customWidth="1"/>
    <col min="12557" max="12557" width="10.140625" style="1004" customWidth="1"/>
    <col min="12558" max="12558" width="15.85546875" style="1004" customWidth="1"/>
    <col min="12559" max="12559" width="3.85546875" style="1004" customWidth="1"/>
    <col min="12560" max="12560" width="16.42578125" style="1004" customWidth="1"/>
    <col min="12561" max="12561" width="11.28515625" style="1004" customWidth="1"/>
    <col min="12562" max="12562" width="10.28515625" style="1004" customWidth="1"/>
    <col min="12563" max="12563" width="10" style="1004" customWidth="1"/>
    <col min="12564" max="12799" width="9.140625" style="1004"/>
    <col min="12800" max="12800" width="4" style="1004" customWidth="1"/>
    <col min="12801" max="12801" width="15.140625" style="1004" customWidth="1"/>
    <col min="12802" max="12802" width="13.85546875" style="1004" customWidth="1"/>
    <col min="12803" max="12803" width="10.140625" style="1004" customWidth="1"/>
    <col min="12804" max="12804" width="9.140625" style="1004"/>
    <col min="12805" max="12805" width="3.42578125" style="1004" customWidth="1"/>
    <col min="12806" max="12806" width="19.5703125" style="1004" customWidth="1"/>
    <col min="12807" max="12807" width="12.28515625" style="1004" customWidth="1"/>
    <col min="12808" max="12808" width="10.42578125" style="1004" customWidth="1"/>
    <col min="12809" max="12809" width="9.140625" style="1004"/>
    <col min="12810" max="12810" width="3.5703125" style="1004" customWidth="1"/>
    <col min="12811" max="12811" width="16.42578125" style="1004" customWidth="1"/>
    <col min="12812" max="12812" width="11.7109375" style="1004" customWidth="1"/>
    <col min="12813" max="12813" width="10.140625" style="1004" customWidth="1"/>
    <col min="12814" max="12814" width="15.85546875" style="1004" customWidth="1"/>
    <col min="12815" max="12815" width="3.85546875" style="1004" customWidth="1"/>
    <col min="12816" max="12816" width="16.42578125" style="1004" customWidth="1"/>
    <col min="12817" max="12817" width="11.28515625" style="1004" customWidth="1"/>
    <col min="12818" max="12818" width="10.28515625" style="1004" customWidth="1"/>
    <col min="12819" max="12819" width="10" style="1004" customWidth="1"/>
    <col min="12820" max="13055" width="9.140625" style="1004"/>
    <col min="13056" max="13056" width="4" style="1004" customWidth="1"/>
    <col min="13057" max="13057" width="15.140625" style="1004" customWidth="1"/>
    <col min="13058" max="13058" width="13.85546875" style="1004" customWidth="1"/>
    <col min="13059" max="13059" width="10.140625" style="1004" customWidth="1"/>
    <col min="13060" max="13060" width="9.140625" style="1004"/>
    <col min="13061" max="13061" width="3.42578125" style="1004" customWidth="1"/>
    <col min="13062" max="13062" width="19.5703125" style="1004" customWidth="1"/>
    <col min="13063" max="13063" width="12.28515625" style="1004" customWidth="1"/>
    <col min="13064" max="13064" width="10.42578125" style="1004" customWidth="1"/>
    <col min="13065" max="13065" width="9.140625" style="1004"/>
    <col min="13066" max="13066" width="3.5703125" style="1004" customWidth="1"/>
    <col min="13067" max="13067" width="16.42578125" style="1004" customWidth="1"/>
    <col min="13068" max="13068" width="11.7109375" style="1004" customWidth="1"/>
    <col min="13069" max="13069" width="10.140625" style="1004" customWidth="1"/>
    <col min="13070" max="13070" width="15.85546875" style="1004" customWidth="1"/>
    <col min="13071" max="13071" width="3.85546875" style="1004" customWidth="1"/>
    <col min="13072" max="13072" width="16.42578125" style="1004" customWidth="1"/>
    <col min="13073" max="13073" width="11.28515625" style="1004" customWidth="1"/>
    <col min="13074" max="13074" width="10.28515625" style="1004" customWidth="1"/>
    <col min="13075" max="13075" width="10" style="1004" customWidth="1"/>
    <col min="13076" max="13311" width="9.140625" style="1004"/>
    <col min="13312" max="13312" width="4" style="1004" customWidth="1"/>
    <col min="13313" max="13313" width="15.140625" style="1004" customWidth="1"/>
    <col min="13314" max="13314" width="13.85546875" style="1004" customWidth="1"/>
    <col min="13315" max="13315" width="10.140625" style="1004" customWidth="1"/>
    <col min="13316" max="13316" width="9.140625" style="1004"/>
    <col min="13317" max="13317" width="3.42578125" style="1004" customWidth="1"/>
    <col min="13318" max="13318" width="19.5703125" style="1004" customWidth="1"/>
    <col min="13319" max="13319" width="12.28515625" style="1004" customWidth="1"/>
    <col min="13320" max="13320" width="10.42578125" style="1004" customWidth="1"/>
    <col min="13321" max="13321" width="9.140625" style="1004"/>
    <col min="13322" max="13322" width="3.5703125" style="1004" customWidth="1"/>
    <col min="13323" max="13323" width="16.42578125" style="1004" customWidth="1"/>
    <col min="13324" max="13324" width="11.7109375" style="1004" customWidth="1"/>
    <col min="13325" max="13325" width="10.140625" style="1004" customWidth="1"/>
    <col min="13326" max="13326" width="15.85546875" style="1004" customWidth="1"/>
    <col min="13327" max="13327" width="3.85546875" style="1004" customWidth="1"/>
    <col min="13328" max="13328" width="16.42578125" style="1004" customWidth="1"/>
    <col min="13329" max="13329" width="11.28515625" style="1004" customWidth="1"/>
    <col min="13330" max="13330" width="10.28515625" style="1004" customWidth="1"/>
    <col min="13331" max="13331" width="10" style="1004" customWidth="1"/>
    <col min="13332" max="13567" width="9.140625" style="1004"/>
    <col min="13568" max="13568" width="4" style="1004" customWidth="1"/>
    <col min="13569" max="13569" width="15.140625" style="1004" customWidth="1"/>
    <col min="13570" max="13570" width="13.85546875" style="1004" customWidth="1"/>
    <col min="13571" max="13571" width="10.140625" style="1004" customWidth="1"/>
    <col min="13572" max="13572" width="9.140625" style="1004"/>
    <col min="13573" max="13573" width="3.42578125" style="1004" customWidth="1"/>
    <col min="13574" max="13574" width="19.5703125" style="1004" customWidth="1"/>
    <col min="13575" max="13575" width="12.28515625" style="1004" customWidth="1"/>
    <col min="13576" max="13576" width="10.42578125" style="1004" customWidth="1"/>
    <col min="13577" max="13577" width="9.140625" style="1004"/>
    <col min="13578" max="13578" width="3.5703125" style="1004" customWidth="1"/>
    <col min="13579" max="13579" width="16.42578125" style="1004" customWidth="1"/>
    <col min="13580" max="13580" width="11.7109375" style="1004" customWidth="1"/>
    <col min="13581" max="13581" width="10.140625" style="1004" customWidth="1"/>
    <col min="13582" max="13582" width="15.85546875" style="1004" customWidth="1"/>
    <col min="13583" max="13583" width="3.85546875" style="1004" customWidth="1"/>
    <col min="13584" max="13584" width="16.42578125" style="1004" customWidth="1"/>
    <col min="13585" max="13585" width="11.28515625" style="1004" customWidth="1"/>
    <col min="13586" max="13586" width="10.28515625" style="1004" customWidth="1"/>
    <col min="13587" max="13587" width="10" style="1004" customWidth="1"/>
    <col min="13588" max="13823" width="9.140625" style="1004"/>
    <col min="13824" max="13824" width="4" style="1004" customWidth="1"/>
    <col min="13825" max="13825" width="15.140625" style="1004" customWidth="1"/>
    <col min="13826" max="13826" width="13.85546875" style="1004" customWidth="1"/>
    <col min="13827" max="13827" width="10.140625" style="1004" customWidth="1"/>
    <col min="13828" max="13828" width="9.140625" style="1004"/>
    <col min="13829" max="13829" width="3.42578125" style="1004" customWidth="1"/>
    <col min="13830" max="13830" width="19.5703125" style="1004" customWidth="1"/>
    <col min="13831" max="13831" width="12.28515625" style="1004" customWidth="1"/>
    <col min="13832" max="13832" width="10.42578125" style="1004" customWidth="1"/>
    <col min="13833" max="13833" width="9.140625" style="1004"/>
    <col min="13834" max="13834" width="3.5703125" style="1004" customWidth="1"/>
    <col min="13835" max="13835" width="16.42578125" style="1004" customWidth="1"/>
    <col min="13836" max="13836" width="11.7109375" style="1004" customWidth="1"/>
    <col min="13837" max="13837" width="10.140625" style="1004" customWidth="1"/>
    <col min="13838" max="13838" width="15.85546875" style="1004" customWidth="1"/>
    <col min="13839" max="13839" width="3.85546875" style="1004" customWidth="1"/>
    <col min="13840" max="13840" width="16.42578125" style="1004" customWidth="1"/>
    <col min="13841" max="13841" width="11.28515625" style="1004" customWidth="1"/>
    <col min="13842" max="13842" width="10.28515625" style="1004" customWidth="1"/>
    <col min="13843" max="13843" width="10" style="1004" customWidth="1"/>
    <col min="13844" max="14079" width="9.140625" style="1004"/>
    <col min="14080" max="14080" width="4" style="1004" customWidth="1"/>
    <col min="14081" max="14081" width="15.140625" style="1004" customWidth="1"/>
    <col min="14082" max="14082" width="13.85546875" style="1004" customWidth="1"/>
    <col min="14083" max="14083" width="10.140625" style="1004" customWidth="1"/>
    <col min="14084" max="14084" width="9.140625" style="1004"/>
    <col min="14085" max="14085" width="3.42578125" style="1004" customWidth="1"/>
    <col min="14086" max="14086" width="19.5703125" style="1004" customWidth="1"/>
    <col min="14087" max="14087" width="12.28515625" style="1004" customWidth="1"/>
    <col min="14088" max="14088" width="10.42578125" style="1004" customWidth="1"/>
    <col min="14089" max="14089" width="9.140625" style="1004"/>
    <col min="14090" max="14090" width="3.5703125" style="1004" customWidth="1"/>
    <col min="14091" max="14091" width="16.42578125" style="1004" customWidth="1"/>
    <col min="14092" max="14092" width="11.7109375" style="1004" customWidth="1"/>
    <col min="14093" max="14093" width="10.140625" style="1004" customWidth="1"/>
    <col min="14094" max="14094" width="15.85546875" style="1004" customWidth="1"/>
    <col min="14095" max="14095" width="3.85546875" style="1004" customWidth="1"/>
    <col min="14096" max="14096" width="16.42578125" style="1004" customWidth="1"/>
    <col min="14097" max="14097" width="11.28515625" style="1004" customWidth="1"/>
    <col min="14098" max="14098" width="10.28515625" style="1004" customWidth="1"/>
    <col min="14099" max="14099" width="10" style="1004" customWidth="1"/>
    <col min="14100" max="14335" width="9.140625" style="1004"/>
    <col min="14336" max="14336" width="4" style="1004" customWidth="1"/>
    <col min="14337" max="14337" width="15.140625" style="1004" customWidth="1"/>
    <col min="14338" max="14338" width="13.85546875" style="1004" customWidth="1"/>
    <col min="14339" max="14339" width="10.140625" style="1004" customWidth="1"/>
    <col min="14340" max="14340" width="9.140625" style="1004"/>
    <col min="14341" max="14341" width="3.42578125" style="1004" customWidth="1"/>
    <col min="14342" max="14342" width="19.5703125" style="1004" customWidth="1"/>
    <col min="14343" max="14343" width="12.28515625" style="1004" customWidth="1"/>
    <col min="14344" max="14344" width="10.42578125" style="1004" customWidth="1"/>
    <col min="14345" max="14345" width="9.140625" style="1004"/>
    <col min="14346" max="14346" width="3.5703125" style="1004" customWidth="1"/>
    <col min="14347" max="14347" width="16.42578125" style="1004" customWidth="1"/>
    <col min="14348" max="14348" width="11.7109375" style="1004" customWidth="1"/>
    <col min="14349" max="14349" width="10.140625" style="1004" customWidth="1"/>
    <col min="14350" max="14350" width="15.85546875" style="1004" customWidth="1"/>
    <col min="14351" max="14351" width="3.85546875" style="1004" customWidth="1"/>
    <col min="14352" max="14352" width="16.42578125" style="1004" customWidth="1"/>
    <col min="14353" max="14353" width="11.28515625" style="1004" customWidth="1"/>
    <col min="14354" max="14354" width="10.28515625" style="1004" customWidth="1"/>
    <col min="14355" max="14355" width="10" style="1004" customWidth="1"/>
    <col min="14356" max="14591" width="9.140625" style="1004"/>
    <col min="14592" max="14592" width="4" style="1004" customWidth="1"/>
    <col min="14593" max="14593" width="15.140625" style="1004" customWidth="1"/>
    <col min="14594" max="14594" width="13.85546875" style="1004" customWidth="1"/>
    <col min="14595" max="14595" width="10.140625" style="1004" customWidth="1"/>
    <col min="14596" max="14596" width="9.140625" style="1004"/>
    <col min="14597" max="14597" width="3.42578125" style="1004" customWidth="1"/>
    <col min="14598" max="14598" width="19.5703125" style="1004" customWidth="1"/>
    <col min="14599" max="14599" width="12.28515625" style="1004" customWidth="1"/>
    <col min="14600" max="14600" width="10.42578125" style="1004" customWidth="1"/>
    <col min="14601" max="14601" width="9.140625" style="1004"/>
    <col min="14602" max="14602" width="3.5703125" style="1004" customWidth="1"/>
    <col min="14603" max="14603" width="16.42578125" style="1004" customWidth="1"/>
    <col min="14604" max="14604" width="11.7109375" style="1004" customWidth="1"/>
    <col min="14605" max="14605" width="10.140625" style="1004" customWidth="1"/>
    <col min="14606" max="14606" width="15.85546875" style="1004" customWidth="1"/>
    <col min="14607" max="14607" width="3.85546875" style="1004" customWidth="1"/>
    <col min="14608" max="14608" width="16.42578125" style="1004" customWidth="1"/>
    <col min="14609" max="14609" width="11.28515625" style="1004" customWidth="1"/>
    <col min="14610" max="14610" width="10.28515625" style="1004" customWidth="1"/>
    <col min="14611" max="14611" width="10" style="1004" customWidth="1"/>
    <col min="14612" max="14847" width="9.140625" style="1004"/>
    <col min="14848" max="14848" width="4" style="1004" customWidth="1"/>
    <col min="14849" max="14849" width="15.140625" style="1004" customWidth="1"/>
    <col min="14850" max="14850" width="13.85546875" style="1004" customWidth="1"/>
    <col min="14851" max="14851" width="10.140625" style="1004" customWidth="1"/>
    <col min="14852" max="14852" width="9.140625" style="1004"/>
    <col min="14853" max="14853" width="3.42578125" style="1004" customWidth="1"/>
    <col min="14854" max="14854" width="19.5703125" style="1004" customWidth="1"/>
    <col min="14855" max="14855" width="12.28515625" style="1004" customWidth="1"/>
    <col min="14856" max="14856" width="10.42578125" style="1004" customWidth="1"/>
    <col min="14857" max="14857" width="9.140625" style="1004"/>
    <col min="14858" max="14858" width="3.5703125" style="1004" customWidth="1"/>
    <col min="14859" max="14859" width="16.42578125" style="1004" customWidth="1"/>
    <col min="14860" max="14860" width="11.7109375" style="1004" customWidth="1"/>
    <col min="14861" max="14861" width="10.140625" style="1004" customWidth="1"/>
    <col min="14862" max="14862" width="15.85546875" style="1004" customWidth="1"/>
    <col min="14863" max="14863" width="3.85546875" style="1004" customWidth="1"/>
    <col min="14864" max="14864" width="16.42578125" style="1004" customWidth="1"/>
    <col min="14865" max="14865" width="11.28515625" style="1004" customWidth="1"/>
    <col min="14866" max="14866" width="10.28515625" style="1004" customWidth="1"/>
    <col min="14867" max="14867" width="10" style="1004" customWidth="1"/>
    <col min="14868" max="15103" width="9.140625" style="1004"/>
    <col min="15104" max="15104" width="4" style="1004" customWidth="1"/>
    <col min="15105" max="15105" width="15.140625" style="1004" customWidth="1"/>
    <col min="15106" max="15106" width="13.85546875" style="1004" customWidth="1"/>
    <col min="15107" max="15107" width="10.140625" style="1004" customWidth="1"/>
    <col min="15108" max="15108" width="9.140625" style="1004"/>
    <col min="15109" max="15109" width="3.42578125" style="1004" customWidth="1"/>
    <col min="15110" max="15110" width="19.5703125" style="1004" customWidth="1"/>
    <col min="15111" max="15111" width="12.28515625" style="1004" customWidth="1"/>
    <col min="15112" max="15112" width="10.42578125" style="1004" customWidth="1"/>
    <col min="15113" max="15113" width="9.140625" style="1004"/>
    <col min="15114" max="15114" width="3.5703125" style="1004" customWidth="1"/>
    <col min="15115" max="15115" width="16.42578125" style="1004" customWidth="1"/>
    <col min="15116" max="15116" width="11.7109375" style="1004" customWidth="1"/>
    <col min="15117" max="15117" width="10.140625" style="1004" customWidth="1"/>
    <col min="15118" max="15118" width="15.85546875" style="1004" customWidth="1"/>
    <col min="15119" max="15119" width="3.85546875" style="1004" customWidth="1"/>
    <col min="15120" max="15120" width="16.42578125" style="1004" customWidth="1"/>
    <col min="15121" max="15121" width="11.28515625" style="1004" customWidth="1"/>
    <col min="15122" max="15122" width="10.28515625" style="1004" customWidth="1"/>
    <col min="15123" max="15123" width="10" style="1004" customWidth="1"/>
    <col min="15124" max="15359" width="9.140625" style="1004"/>
    <col min="15360" max="15360" width="4" style="1004" customWidth="1"/>
    <col min="15361" max="15361" width="15.140625" style="1004" customWidth="1"/>
    <col min="15362" max="15362" width="13.85546875" style="1004" customWidth="1"/>
    <col min="15363" max="15363" width="10.140625" style="1004" customWidth="1"/>
    <col min="15364" max="15364" width="9.140625" style="1004"/>
    <col min="15365" max="15365" width="3.42578125" style="1004" customWidth="1"/>
    <col min="15366" max="15366" width="19.5703125" style="1004" customWidth="1"/>
    <col min="15367" max="15367" width="12.28515625" style="1004" customWidth="1"/>
    <col min="15368" max="15368" width="10.42578125" style="1004" customWidth="1"/>
    <col min="15369" max="15369" width="9.140625" style="1004"/>
    <col min="15370" max="15370" width="3.5703125" style="1004" customWidth="1"/>
    <col min="15371" max="15371" width="16.42578125" style="1004" customWidth="1"/>
    <col min="15372" max="15372" width="11.7109375" style="1004" customWidth="1"/>
    <col min="15373" max="15373" width="10.140625" style="1004" customWidth="1"/>
    <col min="15374" max="15374" width="15.85546875" style="1004" customWidth="1"/>
    <col min="15375" max="15375" width="3.85546875" style="1004" customWidth="1"/>
    <col min="15376" max="15376" width="16.42578125" style="1004" customWidth="1"/>
    <col min="15377" max="15377" width="11.28515625" style="1004" customWidth="1"/>
    <col min="15378" max="15378" width="10.28515625" style="1004" customWidth="1"/>
    <col min="15379" max="15379" width="10" style="1004" customWidth="1"/>
    <col min="15380" max="15615" width="9.140625" style="1004"/>
    <col min="15616" max="15616" width="4" style="1004" customWidth="1"/>
    <col min="15617" max="15617" width="15.140625" style="1004" customWidth="1"/>
    <col min="15618" max="15618" width="13.85546875" style="1004" customWidth="1"/>
    <col min="15619" max="15619" width="10.140625" style="1004" customWidth="1"/>
    <col min="15620" max="15620" width="9.140625" style="1004"/>
    <col min="15621" max="15621" width="3.42578125" style="1004" customWidth="1"/>
    <col min="15622" max="15622" width="19.5703125" style="1004" customWidth="1"/>
    <col min="15623" max="15623" width="12.28515625" style="1004" customWidth="1"/>
    <col min="15624" max="15624" width="10.42578125" style="1004" customWidth="1"/>
    <col min="15625" max="15625" width="9.140625" style="1004"/>
    <col min="15626" max="15626" width="3.5703125" style="1004" customWidth="1"/>
    <col min="15627" max="15627" width="16.42578125" style="1004" customWidth="1"/>
    <col min="15628" max="15628" width="11.7109375" style="1004" customWidth="1"/>
    <col min="15629" max="15629" width="10.140625" style="1004" customWidth="1"/>
    <col min="15630" max="15630" width="15.85546875" style="1004" customWidth="1"/>
    <col min="15631" max="15631" width="3.85546875" style="1004" customWidth="1"/>
    <col min="15632" max="15632" width="16.42578125" style="1004" customWidth="1"/>
    <col min="15633" max="15633" width="11.28515625" style="1004" customWidth="1"/>
    <col min="15634" max="15634" width="10.28515625" style="1004" customWidth="1"/>
    <col min="15635" max="15635" width="10" style="1004" customWidth="1"/>
    <col min="15636" max="15871" width="9.140625" style="1004"/>
    <col min="15872" max="15872" width="4" style="1004" customWidth="1"/>
    <col min="15873" max="15873" width="15.140625" style="1004" customWidth="1"/>
    <col min="15874" max="15874" width="13.85546875" style="1004" customWidth="1"/>
    <col min="15875" max="15875" width="10.140625" style="1004" customWidth="1"/>
    <col min="15876" max="15876" width="9.140625" style="1004"/>
    <col min="15877" max="15877" width="3.42578125" style="1004" customWidth="1"/>
    <col min="15878" max="15878" width="19.5703125" style="1004" customWidth="1"/>
    <col min="15879" max="15879" width="12.28515625" style="1004" customWidth="1"/>
    <col min="15880" max="15880" width="10.42578125" style="1004" customWidth="1"/>
    <col min="15881" max="15881" width="9.140625" style="1004"/>
    <col min="15882" max="15882" width="3.5703125" style="1004" customWidth="1"/>
    <col min="15883" max="15883" width="16.42578125" style="1004" customWidth="1"/>
    <col min="15884" max="15884" width="11.7109375" style="1004" customWidth="1"/>
    <col min="15885" max="15885" width="10.140625" style="1004" customWidth="1"/>
    <col min="15886" max="15886" width="15.85546875" style="1004" customWidth="1"/>
    <col min="15887" max="15887" width="3.85546875" style="1004" customWidth="1"/>
    <col min="15888" max="15888" width="16.42578125" style="1004" customWidth="1"/>
    <col min="15889" max="15889" width="11.28515625" style="1004" customWidth="1"/>
    <col min="15890" max="15890" width="10.28515625" style="1004" customWidth="1"/>
    <col min="15891" max="15891" width="10" style="1004" customWidth="1"/>
    <col min="15892" max="16127" width="9.140625" style="1004"/>
    <col min="16128" max="16128" width="4" style="1004" customWidth="1"/>
    <col min="16129" max="16129" width="15.140625" style="1004" customWidth="1"/>
    <col min="16130" max="16130" width="13.85546875" style="1004" customWidth="1"/>
    <col min="16131" max="16131" width="10.140625" style="1004" customWidth="1"/>
    <col min="16132" max="16132" width="9.140625" style="1004"/>
    <col min="16133" max="16133" width="3.42578125" style="1004" customWidth="1"/>
    <col min="16134" max="16134" width="19.5703125" style="1004" customWidth="1"/>
    <col min="16135" max="16135" width="12.28515625" style="1004" customWidth="1"/>
    <col min="16136" max="16136" width="10.42578125" style="1004" customWidth="1"/>
    <col min="16137" max="16137" width="9.140625" style="1004"/>
    <col min="16138" max="16138" width="3.5703125" style="1004" customWidth="1"/>
    <col min="16139" max="16139" width="16.42578125" style="1004" customWidth="1"/>
    <col min="16140" max="16140" width="11.7109375" style="1004" customWidth="1"/>
    <col min="16141" max="16141" width="10.140625" style="1004" customWidth="1"/>
    <col min="16142" max="16142" width="15.85546875" style="1004" customWidth="1"/>
    <col min="16143" max="16143" width="3.85546875" style="1004" customWidth="1"/>
    <col min="16144" max="16144" width="16.42578125" style="1004" customWidth="1"/>
    <col min="16145" max="16145" width="11.28515625" style="1004" customWidth="1"/>
    <col min="16146" max="16146" width="10.28515625" style="1004" customWidth="1"/>
    <col min="16147" max="16147" width="10" style="1004" customWidth="1"/>
    <col min="16148" max="16384" width="9.140625" style="1004"/>
  </cols>
  <sheetData>
    <row r="1" spans="1:27" ht="18.75">
      <c r="A1" s="548"/>
    </row>
    <row r="2" spans="1:27" ht="18" customHeight="1">
      <c r="A2" s="1545" t="s">
        <v>477</v>
      </c>
      <c r="B2" s="1545"/>
      <c r="C2" s="1545"/>
      <c r="D2" s="1545"/>
      <c r="E2" s="1545"/>
      <c r="F2" s="1545"/>
      <c r="G2" s="1545"/>
      <c r="H2" s="1545"/>
      <c r="I2" s="1545"/>
      <c r="J2" s="1545"/>
      <c r="K2" s="1545"/>
      <c r="L2" s="1545"/>
      <c r="M2" s="1545"/>
      <c r="N2" s="1545"/>
      <c r="O2" s="1545"/>
      <c r="P2" s="1545"/>
      <c r="Q2" s="1545"/>
      <c r="R2" s="1545"/>
      <c r="S2" s="1545"/>
      <c r="T2" s="1545"/>
      <c r="U2" s="1545"/>
      <c r="V2" s="1545"/>
      <c r="W2" s="1545"/>
      <c r="X2" s="1545"/>
      <c r="Y2" s="1545"/>
      <c r="Z2" s="1545"/>
      <c r="AA2" s="1545"/>
    </row>
    <row r="3" spans="1:27" ht="18" customHeight="1">
      <c r="A3" s="1551" t="s">
        <v>478</v>
      </c>
      <c r="B3" s="1551"/>
      <c r="C3" s="1551"/>
      <c r="D3" s="1551"/>
      <c r="E3" s="1551"/>
      <c r="F3" s="1551"/>
      <c r="G3" s="155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M790" sqref="M790"/>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6" t="s">
        <v>210</v>
      </c>
      <c r="C5" s="1636"/>
      <c r="D5" s="1636"/>
      <c r="E5" s="1636"/>
      <c r="F5" s="1636"/>
      <c r="G5" s="1636"/>
      <c r="H5" s="1636"/>
      <c r="I5" s="1636"/>
      <c r="J5" s="1636"/>
      <c r="K5" s="1636"/>
      <c r="L5" s="1636"/>
    </row>
    <row r="6" spans="2:13" ht="18">
      <c r="B6" s="611"/>
      <c r="C6" s="611"/>
      <c r="D6" s="611"/>
      <c r="E6" s="611"/>
      <c r="F6" s="401" t="s">
        <v>211</v>
      </c>
      <c r="G6" s="611"/>
      <c r="H6" s="611"/>
      <c r="I6" s="611"/>
      <c r="J6" s="611"/>
      <c r="K6" s="611"/>
      <c r="L6" s="611"/>
    </row>
    <row r="7" spans="2:13" s="402" customFormat="1" ht="15">
      <c r="B7" s="1637" t="s">
        <v>212</v>
      </c>
      <c r="C7" s="1629" t="s">
        <v>22</v>
      </c>
      <c r="D7" s="1629" t="s">
        <v>213</v>
      </c>
      <c r="E7" s="1640" t="s">
        <v>214</v>
      </c>
      <c r="F7" s="1641"/>
      <c r="G7" s="1642"/>
      <c r="H7" s="1643" t="s">
        <v>215</v>
      </c>
      <c r="I7" s="1645" t="s">
        <v>216</v>
      </c>
      <c r="J7" s="1646"/>
      <c r="K7" s="1646"/>
      <c r="L7" s="1637"/>
    </row>
    <row r="8" spans="2:13">
      <c r="B8" s="1638"/>
      <c r="C8" s="1639"/>
      <c r="D8" s="1639"/>
      <c r="E8" s="1631" t="s">
        <v>217</v>
      </c>
      <c r="F8" s="1629" t="s">
        <v>218</v>
      </c>
      <c r="G8" s="1629" t="s">
        <v>219</v>
      </c>
      <c r="H8" s="1644"/>
      <c r="I8" s="1631" t="s">
        <v>220</v>
      </c>
      <c r="J8" s="1631" t="s">
        <v>24</v>
      </c>
      <c r="K8" s="1629" t="s">
        <v>221</v>
      </c>
      <c r="L8" s="1631" t="s">
        <v>222</v>
      </c>
    </row>
    <row r="9" spans="2:13">
      <c r="B9" s="1638"/>
      <c r="C9" s="1639"/>
      <c r="D9" s="1639"/>
      <c r="E9" s="1632"/>
      <c r="F9" s="1639"/>
      <c r="G9" s="1639"/>
      <c r="H9" s="1644"/>
      <c r="I9" s="1632"/>
      <c r="J9" s="1632"/>
      <c r="K9" s="1630"/>
      <c r="L9" s="1632"/>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635"/>
      <c r="O105" s="1635"/>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635"/>
      <c r="O121" s="1635"/>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635"/>
      <c r="O145" s="1635"/>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635"/>
      <c r="O171" s="1635"/>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8" t="s">
        <v>248</v>
      </c>
      <c r="D177" s="1598"/>
      <c r="E177" s="1598"/>
      <c r="F177" s="1598"/>
      <c r="G177" s="1598"/>
      <c r="H177" s="1598"/>
      <c r="I177" s="1598"/>
      <c r="J177" s="1598"/>
      <c r="K177" s="1598"/>
      <c r="L177" s="1627"/>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7" t="s">
        <v>212</v>
      </c>
      <c r="C194" s="1602" t="s">
        <v>22</v>
      </c>
      <c r="D194" s="1602" t="s">
        <v>213</v>
      </c>
      <c r="E194" s="1604" t="s">
        <v>214</v>
      </c>
      <c r="F194" s="1605"/>
      <c r="G194" s="1606"/>
      <c r="H194" s="1607" t="s">
        <v>215</v>
      </c>
      <c r="I194" s="1609" t="s">
        <v>216</v>
      </c>
      <c r="J194" s="1610"/>
      <c r="K194" s="1610"/>
      <c r="L194" s="1649"/>
    </row>
    <row r="195" spans="2:12" ht="12.75" customHeight="1">
      <c r="B195" s="1648"/>
      <c r="C195" s="1603"/>
      <c r="D195" s="1603"/>
      <c r="E195" s="1617" t="s">
        <v>217</v>
      </c>
      <c r="F195" s="1602" t="s">
        <v>218</v>
      </c>
      <c r="G195" s="1602" t="s">
        <v>219</v>
      </c>
      <c r="H195" s="1608"/>
      <c r="I195" s="1617" t="s">
        <v>220</v>
      </c>
      <c r="J195" s="1617" t="s">
        <v>24</v>
      </c>
      <c r="K195" s="1602" t="s">
        <v>221</v>
      </c>
      <c r="L195" s="1633" t="s">
        <v>222</v>
      </c>
    </row>
    <row r="196" spans="2:12" ht="12.75" customHeight="1">
      <c r="B196" s="1648"/>
      <c r="C196" s="1603"/>
      <c r="D196" s="1603"/>
      <c r="E196" s="1624"/>
      <c r="F196" s="1603"/>
      <c r="G196" s="1603"/>
      <c r="H196" s="1608"/>
      <c r="I196" s="1618"/>
      <c r="J196" s="1618"/>
      <c r="K196" s="1619"/>
      <c r="L196" s="1634"/>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8" t="s">
        <v>249</v>
      </c>
      <c r="D199" s="1598"/>
      <c r="E199" s="1598"/>
      <c r="F199" s="1598"/>
      <c r="G199" s="1598"/>
      <c r="H199" s="1598"/>
      <c r="I199" s="1598"/>
      <c r="J199" s="1598"/>
      <c r="K199" s="1598"/>
      <c r="L199" s="1627"/>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611" t="s">
        <v>212</v>
      </c>
      <c r="C234" s="1602" t="s">
        <v>22</v>
      </c>
      <c r="D234" s="1602" t="s">
        <v>213</v>
      </c>
      <c r="E234" s="1604" t="s">
        <v>214</v>
      </c>
      <c r="F234" s="1605"/>
      <c r="G234" s="1606"/>
      <c r="H234" s="1607" t="s">
        <v>215</v>
      </c>
      <c r="I234" s="1604" t="s">
        <v>216</v>
      </c>
      <c r="J234" s="1605"/>
      <c r="K234" s="1605"/>
      <c r="L234" s="1605"/>
    </row>
    <row r="235" spans="2:12">
      <c r="B235" s="1628"/>
      <c r="C235" s="1603"/>
      <c r="D235" s="1603"/>
      <c r="E235" s="1617" t="s">
        <v>217</v>
      </c>
      <c r="F235" s="1602" t="s">
        <v>218</v>
      </c>
      <c r="G235" s="1602" t="s">
        <v>219</v>
      </c>
      <c r="H235" s="1608"/>
      <c r="I235" s="1617" t="s">
        <v>220</v>
      </c>
      <c r="J235" s="1617" t="s">
        <v>24</v>
      </c>
      <c r="K235" s="1602" t="s">
        <v>221</v>
      </c>
      <c r="L235" s="1609" t="s">
        <v>222</v>
      </c>
    </row>
    <row r="236" spans="2:12">
      <c r="B236" s="1628"/>
      <c r="C236" s="1603"/>
      <c r="D236" s="1603"/>
      <c r="E236" s="1624"/>
      <c r="F236" s="1603"/>
      <c r="G236" s="1603"/>
      <c r="H236" s="1608"/>
      <c r="I236" s="1624"/>
      <c r="J236" s="1624"/>
      <c r="K236" s="1603"/>
      <c r="L236" s="1623"/>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21" t="s">
        <v>223</v>
      </c>
      <c r="D239" s="1621"/>
      <c r="E239" s="1621"/>
      <c r="F239" s="1621"/>
      <c r="G239" s="1621"/>
      <c r="H239" s="1621"/>
      <c r="I239" s="1621"/>
      <c r="J239" s="1621"/>
      <c r="K239" s="1621"/>
      <c r="L239" s="1621"/>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8" t="s">
        <v>248</v>
      </c>
      <c r="D256" s="1598"/>
      <c r="E256" s="1598"/>
      <c r="F256" s="1598"/>
      <c r="G256" s="1598"/>
      <c r="H256" s="1598"/>
      <c r="I256" s="1598"/>
      <c r="J256" s="1598"/>
      <c r="K256" s="1598"/>
      <c r="L256" s="1598"/>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5" t="s">
        <v>212</v>
      </c>
      <c r="C273" s="1602" t="s">
        <v>22</v>
      </c>
      <c r="D273" s="1602" t="s">
        <v>213</v>
      </c>
      <c r="E273" s="1604" t="s">
        <v>214</v>
      </c>
      <c r="F273" s="1605"/>
      <c r="G273" s="1606"/>
      <c r="H273" s="1607" t="s">
        <v>215</v>
      </c>
      <c r="I273" s="1609" t="s">
        <v>216</v>
      </c>
      <c r="J273" s="1610"/>
      <c r="K273" s="1610"/>
      <c r="L273" s="1610"/>
    </row>
    <row r="274" spans="2:12" ht="11.25" customHeight="1">
      <c r="B274" s="1626"/>
      <c r="C274" s="1603"/>
      <c r="D274" s="1603"/>
      <c r="E274" s="1617" t="s">
        <v>217</v>
      </c>
      <c r="F274" s="1602" t="s">
        <v>218</v>
      </c>
      <c r="G274" s="1602" t="s">
        <v>219</v>
      </c>
      <c r="H274" s="1608"/>
      <c r="I274" s="1617" t="s">
        <v>220</v>
      </c>
      <c r="J274" s="1617" t="s">
        <v>24</v>
      </c>
      <c r="K274" s="1602" t="s">
        <v>221</v>
      </c>
      <c r="L274" s="1609" t="s">
        <v>222</v>
      </c>
    </row>
    <row r="275" spans="2:12" ht="11.25" customHeight="1">
      <c r="B275" s="1626"/>
      <c r="C275" s="1603"/>
      <c r="D275" s="1603"/>
      <c r="E275" s="1624"/>
      <c r="F275" s="1603"/>
      <c r="G275" s="1603"/>
      <c r="H275" s="1608"/>
      <c r="I275" s="1618"/>
      <c r="J275" s="1618"/>
      <c r="K275" s="1619"/>
      <c r="L275" s="1623"/>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8" t="s">
        <v>249</v>
      </c>
      <c r="D278" s="1598"/>
      <c r="E278" s="1598"/>
      <c r="F278" s="1598"/>
      <c r="G278" s="1598"/>
      <c r="H278" s="1598"/>
      <c r="I278" s="1598"/>
      <c r="J278" s="1598"/>
      <c r="K278" s="1598"/>
      <c r="L278" s="1598"/>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617" t="s">
        <v>212</v>
      </c>
      <c r="C313" s="1602" t="s">
        <v>22</v>
      </c>
      <c r="D313" s="1602" t="s">
        <v>213</v>
      </c>
      <c r="E313" s="1604" t="s">
        <v>214</v>
      </c>
      <c r="F313" s="1605"/>
      <c r="G313" s="1606"/>
      <c r="H313" s="1602" t="s">
        <v>215</v>
      </c>
      <c r="I313" s="1604" t="s">
        <v>216</v>
      </c>
      <c r="J313" s="1605"/>
      <c r="K313" s="1605"/>
      <c r="L313" s="1606"/>
    </row>
    <row r="314" spans="2:12" ht="11.25" customHeight="1">
      <c r="B314" s="1624"/>
      <c r="C314" s="1603"/>
      <c r="D314" s="1603"/>
      <c r="E314" s="1612" t="s">
        <v>253</v>
      </c>
      <c r="F314" s="1615" t="s">
        <v>254</v>
      </c>
      <c r="G314" s="1615" t="s">
        <v>255</v>
      </c>
      <c r="H314" s="1603"/>
      <c r="I314" s="1617" t="s">
        <v>220</v>
      </c>
      <c r="J314" s="1617" t="s">
        <v>24</v>
      </c>
      <c r="K314" s="1602" t="s">
        <v>221</v>
      </c>
      <c r="L314" s="1617" t="s">
        <v>222</v>
      </c>
    </row>
    <row r="315" spans="2:12" ht="11.25" customHeight="1">
      <c r="B315" s="1618"/>
      <c r="C315" s="1619"/>
      <c r="D315" s="1619"/>
      <c r="E315" s="1614"/>
      <c r="F315" s="1616"/>
      <c r="G315" s="1616"/>
      <c r="H315" s="1619"/>
      <c r="I315" s="1618"/>
      <c r="J315" s="1618"/>
      <c r="K315" s="1619"/>
      <c r="L315" s="1618"/>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21" t="s">
        <v>223</v>
      </c>
      <c r="D318" s="1621"/>
      <c r="E318" s="1621"/>
      <c r="F318" s="1621"/>
      <c r="G318" s="1621"/>
      <c r="H318" s="1621"/>
      <c r="I318" s="1621"/>
      <c r="J318" s="1621"/>
      <c r="K318" s="1621"/>
      <c r="L318" s="1622"/>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8" t="s">
        <v>248</v>
      </c>
      <c r="D335" s="1598"/>
      <c r="E335" s="1598"/>
      <c r="F335" s="1598"/>
      <c r="G335" s="1598"/>
      <c r="H335" s="1598"/>
      <c r="I335" s="1598"/>
      <c r="J335" s="1598"/>
      <c r="K335" s="1598"/>
      <c r="L335" s="1599"/>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600" t="s">
        <v>212</v>
      </c>
      <c r="C352" s="1602" t="s">
        <v>22</v>
      </c>
      <c r="D352" s="1602" t="s">
        <v>213</v>
      </c>
      <c r="E352" s="1604" t="s">
        <v>214</v>
      </c>
      <c r="F352" s="1605"/>
      <c r="G352" s="1606"/>
      <c r="H352" s="1607" t="s">
        <v>215</v>
      </c>
      <c r="I352" s="1609" t="s">
        <v>216</v>
      </c>
      <c r="J352" s="1610"/>
      <c r="K352" s="1610"/>
      <c r="L352" s="1611"/>
    </row>
    <row r="353" spans="2:12" ht="11.25" customHeight="1">
      <c r="B353" s="1601"/>
      <c r="C353" s="1603"/>
      <c r="D353" s="1603"/>
      <c r="E353" s="1612" t="s">
        <v>253</v>
      </c>
      <c r="F353" s="1615" t="s">
        <v>254</v>
      </c>
      <c r="G353" s="1615" t="s">
        <v>255</v>
      </c>
      <c r="H353" s="1608"/>
      <c r="I353" s="1617" t="s">
        <v>220</v>
      </c>
      <c r="J353" s="1617" t="s">
        <v>24</v>
      </c>
      <c r="K353" s="1602" t="s">
        <v>221</v>
      </c>
      <c r="L353" s="1617" t="s">
        <v>222</v>
      </c>
    </row>
    <row r="354" spans="2:12" ht="11.25" customHeight="1">
      <c r="B354" s="1601"/>
      <c r="C354" s="1603"/>
      <c r="D354" s="1603"/>
      <c r="E354" s="1613"/>
      <c r="F354" s="1620"/>
      <c r="G354" s="1620"/>
      <c r="H354" s="1608"/>
      <c r="I354" s="1618"/>
      <c r="J354" s="1618"/>
      <c r="K354" s="1619"/>
      <c r="L354" s="1618"/>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8" t="s">
        <v>249</v>
      </c>
      <c r="D357" s="1598"/>
      <c r="E357" s="1598"/>
      <c r="F357" s="1598"/>
      <c r="G357" s="1598"/>
      <c r="H357" s="1598"/>
      <c r="I357" s="1598"/>
      <c r="J357" s="1598"/>
      <c r="K357" s="1598"/>
      <c r="L357" s="1599"/>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577" t="s">
        <v>212</v>
      </c>
      <c r="C393" s="1571" t="s">
        <v>22</v>
      </c>
      <c r="D393" s="1571" t="s">
        <v>213</v>
      </c>
      <c r="E393" s="1581" t="s">
        <v>214</v>
      </c>
      <c r="F393" s="1582"/>
      <c r="G393" s="1583"/>
      <c r="H393" s="1584" t="s">
        <v>215</v>
      </c>
      <c r="I393" s="1581" t="s">
        <v>216</v>
      </c>
      <c r="J393" s="1582"/>
      <c r="K393" s="1582"/>
      <c r="L393" s="1583"/>
    </row>
    <row r="394" spans="2:12" ht="11.25" customHeight="1">
      <c r="B394" s="1560"/>
      <c r="C394" s="1557"/>
      <c r="D394" s="1557"/>
      <c r="E394" s="1594" t="s">
        <v>253</v>
      </c>
      <c r="F394" s="1596" t="s">
        <v>254</v>
      </c>
      <c r="G394" s="1596" t="s">
        <v>255</v>
      </c>
      <c r="H394" s="1559"/>
      <c r="I394" s="1577" t="s">
        <v>220</v>
      </c>
      <c r="J394" s="1577" t="s">
        <v>24</v>
      </c>
      <c r="K394" s="1571" t="s">
        <v>221</v>
      </c>
      <c r="L394" s="1577" t="s">
        <v>222</v>
      </c>
    </row>
    <row r="395" spans="2:12" ht="11.25" customHeight="1">
      <c r="B395" s="1560"/>
      <c r="C395" s="1557"/>
      <c r="D395" s="1557"/>
      <c r="E395" s="1595"/>
      <c r="F395" s="1597"/>
      <c r="G395" s="1597"/>
      <c r="H395" s="1559"/>
      <c r="I395" s="1560"/>
      <c r="J395" s="1560"/>
      <c r="K395" s="1557"/>
      <c r="L395" s="1587"/>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4" t="s">
        <v>223</v>
      </c>
      <c r="D398" s="1554"/>
      <c r="E398" s="1554"/>
      <c r="F398" s="1554"/>
      <c r="G398" s="1554"/>
      <c r="H398" s="1554"/>
      <c r="I398" s="1554"/>
      <c r="J398" s="1554"/>
      <c r="K398" s="1554"/>
      <c r="L398" s="1591"/>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2" t="s">
        <v>248</v>
      </c>
      <c r="D415" s="1552"/>
      <c r="E415" s="1552"/>
      <c r="F415" s="1552"/>
      <c r="G415" s="1552"/>
      <c r="H415" s="1552"/>
      <c r="I415" s="1552"/>
      <c r="J415" s="1552"/>
      <c r="K415" s="1552"/>
      <c r="L415" s="1590"/>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92" t="s">
        <v>212</v>
      </c>
      <c r="C432" s="1571" t="s">
        <v>22</v>
      </c>
      <c r="D432" s="1571" t="s">
        <v>213</v>
      </c>
      <c r="E432" s="1581" t="s">
        <v>214</v>
      </c>
      <c r="F432" s="1582"/>
      <c r="G432" s="1583"/>
      <c r="H432" s="1584" t="s">
        <v>215</v>
      </c>
      <c r="I432" s="1585" t="s">
        <v>216</v>
      </c>
      <c r="J432" s="1586"/>
      <c r="K432" s="1586"/>
      <c r="L432" s="1589"/>
    </row>
    <row r="433" spans="2:12" ht="11.25" customHeight="1">
      <c r="B433" s="1593"/>
      <c r="C433" s="1557"/>
      <c r="D433" s="1557"/>
      <c r="E433" s="1594" t="s">
        <v>253</v>
      </c>
      <c r="F433" s="1596" t="s">
        <v>254</v>
      </c>
      <c r="G433" s="1596" t="s">
        <v>255</v>
      </c>
      <c r="H433" s="1559"/>
      <c r="I433" s="1577" t="s">
        <v>220</v>
      </c>
      <c r="J433" s="1577" t="s">
        <v>24</v>
      </c>
      <c r="K433" s="1571" t="s">
        <v>221</v>
      </c>
      <c r="L433" s="1577" t="s">
        <v>222</v>
      </c>
    </row>
    <row r="434" spans="2:12" ht="11.25" customHeight="1">
      <c r="B434" s="1593"/>
      <c r="C434" s="1557"/>
      <c r="D434" s="1557"/>
      <c r="E434" s="1595"/>
      <c r="F434" s="1597"/>
      <c r="G434" s="1597"/>
      <c r="H434" s="1559"/>
      <c r="I434" s="1587"/>
      <c r="J434" s="1587"/>
      <c r="K434" s="1588"/>
      <c r="L434" s="1587"/>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2" t="s">
        <v>249</v>
      </c>
      <c r="D437" s="1552"/>
      <c r="E437" s="1552"/>
      <c r="F437" s="1552"/>
      <c r="G437" s="1552"/>
      <c r="H437" s="1552"/>
      <c r="I437" s="1552"/>
      <c r="J437" s="1552"/>
      <c r="K437" s="1552"/>
      <c r="L437" s="1590"/>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577" t="s">
        <v>212</v>
      </c>
      <c r="C475" s="1571" t="s">
        <v>22</v>
      </c>
      <c r="D475" s="1571" t="s">
        <v>213</v>
      </c>
      <c r="E475" s="1581" t="s">
        <v>214</v>
      </c>
      <c r="F475" s="1582"/>
      <c r="G475" s="1583"/>
      <c r="H475" s="1584" t="s">
        <v>215</v>
      </c>
      <c r="I475" s="1581" t="s">
        <v>216</v>
      </c>
      <c r="J475" s="1582"/>
      <c r="K475" s="1582"/>
      <c r="L475" s="1583"/>
    </row>
    <row r="476" spans="2:12" ht="11.25" customHeight="1">
      <c r="B476" s="1560"/>
      <c r="C476" s="1557"/>
      <c r="D476" s="1557"/>
      <c r="E476" s="1594" t="s">
        <v>253</v>
      </c>
      <c r="F476" s="1596" t="s">
        <v>254</v>
      </c>
      <c r="G476" s="1596" t="s">
        <v>255</v>
      </c>
      <c r="H476" s="1559"/>
      <c r="I476" s="1577" t="s">
        <v>220</v>
      </c>
      <c r="J476" s="1577" t="s">
        <v>24</v>
      </c>
      <c r="K476" s="1571" t="s">
        <v>221</v>
      </c>
      <c r="L476" s="1577" t="s">
        <v>222</v>
      </c>
    </row>
    <row r="477" spans="2:12" ht="11.25" customHeight="1">
      <c r="B477" s="1560"/>
      <c r="C477" s="1557"/>
      <c r="D477" s="1557"/>
      <c r="E477" s="1595"/>
      <c r="F477" s="1597"/>
      <c r="G477" s="1597"/>
      <c r="H477" s="1559"/>
      <c r="I477" s="1560"/>
      <c r="J477" s="1560"/>
      <c r="K477" s="1557"/>
      <c r="L477" s="1587"/>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4" t="s">
        <v>223</v>
      </c>
      <c r="D480" s="1554"/>
      <c r="E480" s="1554"/>
      <c r="F480" s="1554"/>
      <c r="G480" s="1554"/>
      <c r="H480" s="1554"/>
      <c r="I480" s="1554"/>
      <c r="J480" s="1554"/>
      <c r="K480" s="1554"/>
      <c r="L480" s="1591"/>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2" t="s">
        <v>248</v>
      </c>
      <c r="D497" s="1552"/>
      <c r="E497" s="1552"/>
      <c r="F497" s="1552"/>
      <c r="G497" s="1552"/>
      <c r="H497" s="1552"/>
      <c r="I497" s="1552"/>
      <c r="J497" s="1552"/>
      <c r="K497" s="1552"/>
      <c r="L497" s="1590"/>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92" t="s">
        <v>212</v>
      </c>
      <c r="C514" s="1571" t="s">
        <v>22</v>
      </c>
      <c r="D514" s="1571" t="s">
        <v>213</v>
      </c>
      <c r="E514" s="1581" t="s">
        <v>214</v>
      </c>
      <c r="F514" s="1582"/>
      <c r="G514" s="1583"/>
      <c r="H514" s="1584" t="s">
        <v>215</v>
      </c>
      <c r="I514" s="1585" t="s">
        <v>216</v>
      </c>
      <c r="J514" s="1586"/>
      <c r="K514" s="1586"/>
      <c r="L514" s="1589"/>
    </row>
    <row r="515" spans="2:12" ht="11.25" customHeight="1">
      <c r="B515" s="1593"/>
      <c r="C515" s="1557"/>
      <c r="D515" s="1557"/>
      <c r="E515" s="1594" t="s">
        <v>253</v>
      </c>
      <c r="F515" s="1596" t="s">
        <v>254</v>
      </c>
      <c r="G515" s="1596" t="s">
        <v>255</v>
      </c>
      <c r="H515" s="1559"/>
      <c r="I515" s="1577" t="s">
        <v>220</v>
      </c>
      <c r="J515" s="1577" t="s">
        <v>24</v>
      </c>
      <c r="K515" s="1571" t="s">
        <v>221</v>
      </c>
      <c r="L515" s="1577" t="s">
        <v>222</v>
      </c>
    </row>
    <row r="516" spans="2:12" ht="11.25" customHeight="1">
      <c r="B516" s="1593"/>
      <c r="C516" s="1557"/>
      <c r="D516" s="1557"/>
      <c r="E516" s="1595"/>
      <c r="F516" s="1597"/>
      <c r="G516" s="1597"/>
      <c r="H516" s="1559"/>
      <c r="I516" s="1587"/>
      <c r="J516" s="1587"/>
      <c r="K516" s="1588"/>
      <c r="L516" s="1587"/>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2" t="s">
        <v>249</v>
      </c>
      <c r="D519" s="1552"/>
      <c r="E519" s="1552"/>
      <c r="F519" s="1552"/>
      <c r="G519" s="1552"/>
      <c r="H519" s="1552"/>
      <c r="I519" s="1552"/>
      <c r="J519" s="1552"/>
      <c r="K519" s="1552"/>
      <c r="L519" s="1590"/>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589" t="s">
        <v>212</v>
      </c>
      <c r="C558" s="1571" t="s">
        <v>22</v>
      </c>
      <c r="D558" s="1571" t="s">
        <v>213</v>
      </c>
      <c r="E558" s="1581" t="s">
        <v>214</v>
      </c>
      <c r="F558" s="1582"/>
      <c r="G558" s="1583"/>
      <c r="H558" s="1584" t="s">
        <v>215</v>
      </c>
      <c r="I558" s="1581" t="s">
        <v>216</v>
      </c>
      <c r="J558" s="1582"/>
      <c r="K558" s="1582"/>
      <c r="L558"/>
    </row>
    <row r="559" spans="2:12" ht="12.75" customHeight="1">
      <c r="B559" s="1558"/>
      <c r="C559" s="1557"/>
      <c r="D559" s="1557"/>
      <c r="E559" s="1577" t="s">
        <v>253</v>
      </c>
      <c r="F559" s="1571" t="s">
        <v>254</v>
      </c>
      <c r="G559" s="1571" t="s">
        <v>255</v>
      </c>
      <c r="H559" s="1559"/>
      <c r="I559" s="1577" t="s">
        <v>220</v>
      </c>
      <c r="J559" s="1577" t="s">
        <v>24</v>
      </c>
      <c r="K559" s="1571" t="s">
        <v>294</v>
      </c>
      <c r="L559"/>
    </row>
    <row r="560" spans="2:12" ht="12.75">
      <c r="B560" s="1558"/>
      <c r="C560" s="1557"/>
      <c r="D560" s="1557"/>
      <c r="E560" s="1560"/>
      <c r="F560" s="1557"/>
      <c r="G560" s="1557"/>
      <c r="H560" s="1559"/>
      <c r="I560" s="1560"/>
      <c r="J560" s="1560"/>
      <c r="K560" s="1557"/>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4" t="s">
        <v>223</v>
      </c>
      <c r="D563" s="1554"/>
      <c r="E563" s="1554"/>
      <c r="F563" s="1554"/>
      <c r="G563" s="1554"/>
      <c r="H563" s="1554"/>
      <c r="I563" s="1554"/>
      <c r="J563" s="1554"/>
      <c r="K563" s="1554"/>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2" t="s">
        <v>248</v>
      </c>
      <c r="D580" s="1552"/>
      <c r="E580" s="1552"/>
      <c r="F580" s="1552"/>
      <c r="G580" s="1552"/>
      <c r="H580" s="1552"/>
      <c r="I580" s="1552"/>
      <c r="J580" s="1552"/>
      <c r="K580" s="1552"/>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79" t="s">
        <v>212</v>
      </c>
      <c r="C597" s="1571" t="s">
        <v>22</v>
      </c>
      <c r="D597" s="1571" t="s">
        <v>213</v>
      </c>
      <c r="E597" s="1581" t="s">
        <v>214</v>
      </c>
      <c r="F597" s="1582"/>
      <c r="G597" s="1583"/>
      <c r="H597" s="1584" t="s">
        <v>215</v>
      </c>
      <c r="I597" s="1585" t="s">
        <v>216</v>
      </c>
      <c r="J597" s="1586"/>
      <c r="K597" s="1586"/>
      <c r="L597"/>
    </row>
    <row r="598" spans="2:12" ht="12.75" customHeight="1">
      <c r="B598" s="1580"/>
      <c r="C598" s="1557"/>
      <c r="D598" s="1557"/>
      <c r="E598" s="1577" t="s">
        <v>253</v>
      </c>
      <c r="F598" s="1571" t="s">
        <v>254</v>
      </c>
      <c r="G598" s="1571" t="s">
        <v>255</v>
      </c>
      <c r="H598" s="1559"/>
      <c r="I598" s="1577" t="s">
        <v>220</v>
      </c>
      <c r="J598" s="1577" t="s">
        <v>24</v>
      </c>
      <c r="K598" s="1571" t="s">
        <v>221</v>
      </c>
      <c r="L598"/>
    </row>
    <row r="599" spans="2:12" ht="12.75" customHeight="1">
      <c r="B599" s="1580"/>
      <c r="C599" s="1557"/>
      <c r="D599" s="1557"/>
      <c r="E599" s="1560"/>
      <c r="F599" s="1557"/>
      <c r="G599" s="1557"/>
      <c r="H599" s="1559"/>
      <c r="I599" s="1587"/>
      <c r="J599" s="1587"/>
      <c r="K599" s="1588"/>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2" t="s">
        <v>249</v>
      </c>
      <c r="D602" s="1552"/>
      <c r="E602" s="1552"/>
      <c r="F602" s="1552"/>
      <c r="G602" s="1552"/>
      <c r="H602" s="1552"/>
      <c r="I602" s="1552"/>
      <c r="J602" s="1552"/>
      <c r="K602" s="1552"/>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0"/>
      <c r="G619" s="980"/>
      <c r="H619" s="980"/>
      <c r="I619" s="980"/>
      <c r="J619"/>
      <c r="K619"/>
      <c r="L619"/>
    </row>
    <row r="620" spans="2:12" ht="20.25" thickBot="1">
      <c r="B620"/>
      <c r="C620"/>
      <c r="D620"/>
      <c r="E620" s="981"/>
      <c r="F620" s="982" t="s">
        <v>250</v>
      </c>
      <c r="G620" s="982"/>
      <c r="H620" s="982"/>
      <c r="I620" s="982"/>
      <c r="J620" s="983"/>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62" t="s">
        <v>382</v>
      </c>
      <c r="C636" s="1562"/>
      <c r="D636" s="1562"/>
      <c r="E636" s="1562"/>
      <c r="F636" s="1562"/>
      <c r="G636" s="1562"/>
      <c r="H636" s="1562"/>
      <c r="I636" s="1562"/>
      <c r="J636" s="1562"/>
      <c r="K636" s="1562"/>
    </row>
    <row r="637" spans="2:12" ht="18.75" thickBot="1">
      <c r="B637" s="756"/>
      <c r="C637" s="756"/>
      <c r="D637" s="756"/>
      <c r="E637" s="756"/>
      <c r="F637" s="757" t="s">
        <v>211</v>
      </c>
      <c r="G637" s="756"/>
      <c r="H637" s="756"/>
      <c r="I637" s="756"/>
      <c r="J637" s="756"/>
      <c r="K637" s="756"/>
    </row>
    <row r="638" spans="2:12" ht="12.75" customHeight="1">
      <c r="B638" s="1563" t="s">
        <v>212</v>
      </c>
      <c r="C638" s="1565" t="s">
        <v>22</v>
      </c>
      <c r="D638" s="1565" t="s">
        <v>213</v>
      </c>
      <c r="E638" s="1572" t="s">
        <v>214</v>
      </c>
      <c r="F638" s="1573"/>
      <c r="G638" s="1574"/>
      <c r="H638" s="1575" t="s">
        <v>215</v>
      </c>
      <c r="I638" s="1572" t="s">
        <v>216</v>
      </c>
      <c r="J638" s="1573"/>
      <c r="K638" s="1576"/>
    </row>
    <row r="639" spans="2:12" ht="11.25" customHeight="1">
      <c r="B639" s="1564"/>
      <c r="C639" s="1557"/>
      <c r="D639" s="1557"/>
      <c r="E639" s="1577" t="s">
        <v>253</v>
      </c>
      <c r="F639" s="1571" t="s">
        <v>254</v>
      </c>
      <c r="G639" s="1571" t="s">
        <v>255</v>
      </c>
      <c r="H639" s="1559"/>
      <c r="I639" s="1577" t="s">
        <v>220</v>
      </c>
      <c r="J639" s="1577" t="s">
        <v>24</v>
      </c>
      <c r="K639" s="1578" t="s">
        <v>294</v>
      </c>
    </row>
    <row r="640" spans="2:12" ht="11.25" customHeight="1">
      <c r="B640" s="1564"/>
      <c r="C640" s="1557"/>
      <c r="D640" s="1557"/>
      <c r="E640" s="1560"/>
      <c r="F640" s="1557"/>
      <c r="G640" s="1557"/>
      <c r="H640" s="1559"/>
      <c r="I640" s="1560"/>
      <c r="J640" s="1560"/>
      <c r="K640" s="1561"/>
    </row>
    <row r="641" spans="2:11" ht="12.75">
      <c r="B641" s="1062">
        <v>0</v>
      </c>
      <c r="C641" s="627">
        <v>1</v>
      </c>
      <c r="D641" s="627">
        <v>2</v>
      </c>
      <c r="E641" s="628">
        <v>3</v>
      </c>
      <c r="F641" s="628">
        <v>4</v>
      </c>
      <c r="G641" s="627">
        <v>5</v>
      </c>
      <c r="H641" s="627">
        <v>6</v>
      </c>
      <c r="I641" s="627">
        <v>7</v>
      </c>
      <c r="J641" s="627">
        <v>8</v>
      </c>
      <c r="K641" s="1063">
        <v>9</v>
      </c>
    </row>
    <row r="642" spans="2:11" ht="12.75">
      <c r="B642" s="1064"/>
      <c r="C642" s="630"/>
      <c r="D642" s="630"/>
      <c r="E642" s="630"/>
      <c r="F642" s="630"/>
      <c r="G642" s="630"/>
      <c r="H642" s="630"/>
      <c r="I642" s="630"/>
      <c r="J642" s="630"/>
      <c r="K642" s="1065"/>
    </row>
    <row r="643" spans="2:11" ht="14.25">
      <c r="B643" s="1066"/>
      <c r="C643" s="1554" t="s">
        <v>223</v>
      </c>
      <c r="D643" s="1554"/>
      <c r="E643" s="1554"/>
      <c r="F643" s="1554"/>
      <c r="G643" s="1554"/>
      <c r="H643" s="1554"/>
      <c r="I643" s="1554"/>
      <c r="J643" s="1554"/>
      <c r="K643" s="1555"/>
    </row>
    <row r="644" spans="2:11" ht="12.75">
      <c r="B644" s="1064"/>
      <c r="C644" s="630"/>
      <c r="D644" s="630"/>
      <c r="E644" s="630"/>
      <c r="F644" s="630"/>
      <c r="G644" s="630"/>
      <c r="H644" s="630"/>
      <c r="I644" s="630"/>
      <c r="J644" s="630"/>
      <c r="K644" s="1065"/>
    </row>
    <row r="645" spans="2:11" ht="12.75">
      <c r="B645" s="1115" t="s">
        <v>224</v>
      </c>
      <c r="C645" s="1089">
        <f>SUM(D645+H645)</f>
        <v>163247</v>
      </c>
      <c r="D645" s="1089">
        <v>4183</v>
      </c>
      <c r="E645" s="1089">
        <v>1936</v>
      </c>
      <c r="F645" s="1089">
        <v>1878</v>
      </c>
      <c r="G645" s="1089">
        <v>369</v>
      </c>
      <c r="H645" s="1089">
        <v>159064</v>
      </c>
      <c r="I645" s="1089">
        <v>25823</v>
      </c>
      <c r="J645" s="1089">
        <v>47119</v>
      </c>
      <c r="K645" s="1116">
        <v>86122</v>
      </c>
    </row>
    <row r="646" spans="2:11" ht="12.75">
      <c r="B646" s="1115" t="s">
        <v>225</v>
      </c>
      <c r="C646" s="1089">
        <f t="shared" ref="C646:C656" si="48">SUM(D646+H646)</f>
        <v>154797</v>
      </c>
      <c r="D646" s="1089">
        <v>3855</v>
      </c>
      <c r="E646" s="1089">
        <v>1652</v>
      </c>
      <c r="F646" s="1089">
        <v>1884</v>
      </c>
      <c r="G646" s="1089">
        <v>319</v>
      </c>
      <c r="H646" s="1089">
        <v>150942</v>
      </c>
      <c r="I646" s="1089">
        <v>24820</v>
      </c>
      <c r="J646" s="1089">
        <v>41251</v>
      </c>
      <c r="K646" s="1116">
        <v>84871</v>
      </c>
    </row>
    <row r="647" spans="2:11" ht="12.75">
      <c r="B647" s="1115" t="s">
        <v>226</v>
      </c>
      <c r="C647" s="1089">
        <f t="shared" si="48"/>
        <v>151453</v>
      </c>
      <c r="D647" s="1091">
        <v>3672</v>
      </c>
      <c r="E647" s="1091">
        <v>1511</v>
      </c>
      <c r="F647" s="1091">
        <v>1781</v>
      </c>
      <c r="G647" s="1092">
        <v>380</v>
      </c>
      <c r="H647" s="1089">
        <v>147781</v>
      </c>
      <c r="I647" s="1091">
        <v>22185</v>
      </c>
      <c r="J647" s="1091">
        <v>39306</v>
      </c>
      <c r="K647" s="1117">
        <v>86290</v>
      </c>
    </row>
    <row r="648" spans="2:11" ht="12.75">
      <c r="B648" s="1115" t="s">
        <v>227</v>
      </c>
      <c r="C648" s="1089">
        <f>SUM(D648+H648)</f>
        <v>123387</v>
      </c>
      <c r="D648" s="1089">
        <v>2579</v>
      </c>
      <c r="E648" s="1090">
        <v>1048</v>
      </c>
      <c r="F648" s="1090">
        <v>1175</v>
      </c>
      <c r="G648" s="1089">
        <v>356</v>
      </c>
      <c r="H648" s="1089">
        <v>120808</v>
      </c>
      <c r="I648" s="1089">
        <v>18805</v>
      </c>
      <c r="J648" s="1089">
        <v>35098</v>
      </c>
      <c r="K648" s="1116">
        <v>66905</v>
      </c>
    </row>
    <row r="649" spans="2:11" ht="12.75">
      <c r="B649" s="1115" t="s">
        <v>228</v>
      </c>
      <c r="C649" s="1089">
        <f>SUM(D649+H649)</f>
        <v>141955</v>
      </c>
      <c r="D649" s="656">
        <v>3254</v>
      </c>
      <c r="E649" s="1094">
        <v>1374</v>
      </c>
      <c r="F649" s="1084">
        <v>1580</v>
      </c>
      <c r="G649" s="1084">
        <v>300</v>
      </c>
      <c r="H649" s="656">
        <v>138701</v>
      </c>
      <c r="I649" s="1094">
        <v>23058</v>
      </c>
      <c r="J649" s="1094">
        <v>36148</v>
      </c>
      <c r="K649" s="1118">
        <v>79495</v>
      </c>
    </row>
    <row r="650" spans="2:11" ht="12.75">
      <c r="B650" s="1115" t="s">
        <v>229</v>
      </c>
      <c r="C650" s="1089">
        <f t="shared" si="48"/>
        <v>166759</v>
      </c>
      <c r="D650" s="1089">
        <v>3740</v>
      </c>
      <c r="E650" s="1090">
        <v>1503</v>
      </c>
      <c r="F650" s="1090">
        <v>2000</v>
      </c>
      <c r="G650" s="1089">
        <v>237</v>
      </c>
      <c r="H650" s="1089">
        <v>163019</v>
      </c>
      <c r="I650" s="1089">
        <v>27394</v>
      </c>
      <c r="J650" s="1089">
        <v>41041</v>
      </c>
      <c r="K650" s="1116">
        <v>94584</v>
      </c>
    </row>
    <row r="651" spans="2:11" ht="12.75">
      <c r="B651" s="1115" t="s">
        <v>230</v>
      </c>
      <c r="C651" s="1089">
        <f>SUM(D651+H651)</f>
        <v>176233</v>
      </c>
      <c r="D651" s="657">
        <v>4202</v>
      </c>
      <c r="E651" s="1091">
        <v>1869</v>
      </c>
      <c r="F651" s="1092">
        <v>2029</v>
      </c>
      <c r="G651" s="1092">
        <v>304</v>
      </c>
      <c r="H651" s="1089">
        <v>172031</v>
      </c>
      <c r="I651" s="1091">
        <v>31264</v>
      </c>
      <c r="J651" s="1091">
        <v>50784</v>
      </c>
      <c r="K651" s="1117">
        <v>89983</v>
      </c>
    </row>
    <row r="652" spans="2:11" ht="12.75">
      <c r="B652" s="1115" t="s">
        <v>231</v>
      </c>
      <c r="C652" s="1089">
        <f t="shared" si="48"/>
        <v>151920</v>
      </c>
      <c r="D652" s="657">
        <v>4257</v>
      </c>
      <c r="E652" s="1091">
        <v>1568</v>
      </c>
      <c r="F652" s="1091">
        <v>2117</v>
      </c>
      <c r="G652" s="1092">
        <v>572</v>
      </c>
      <c r="H652" s="1089">
        <v>147663</v>
      </c>
      <c r="I652" s="1091">
        <v>24922</v>
      </c>
      <c r="J652" s="1091">
        <v>43850</v>
      </c>
      <c r="K652" s="1117">
        <v>78891</v>
      </c>
    </row>
    <row r="653" spans="2:11" ht="12.75">
      <c r="B653" s="1115" t="s">
        <v>232</v>
      </c>
      <c r="C653" s="1089">
        <f t="shared" si="48"/>
        <v>168873</v>
      </c>
      <c r="D653" s="1089">
        <v>4787</v>
      </c>
      <c r="E653" s="1090">
        <v>2244</v>
      </c>
      <c r="F653" s="1090">
        <v>2284</v>
      </c>
      <c r="G653" s="1089">
        <v>259</v>
      </c>
      <c r="H653" s="1089">
        <v>164086</v>
      </c>
      <c r="I653" s="1089">
        <v>25977</v>
      </c>
      <c r="J653" s="1089">
        <v>49066</v>
      </c>
      <c r="K653" s="1116">
        <v>89043</v>
      </c>
    </row>
    <row r="654" spans="2:11" ht="12.75">
      <c r="B654" s="1119" t="s">
        <v>233</v>
      </c>
      <c r="C654" s="1089">
        <f>SUM(D654+H654)</f>
        <v>167227</v>
      </c>
      <c r="D654" s="657">
        <v>4810</v>
      </c>
      <c r="E654" s="1091">
        <v>2454</v>
      </c>
      <c r="F654" s="1091">
        <v>1999</v>
      </c>
      <c r="G654" s="1091">
        <v>357</v>
      </c>
      <c r="H654" s="1090">
        <v>162417</v>
      </c>
      <c r="I654" s="1091">
        <v>27314</v>
      </c>
      <c r="J654" s="1091">
        <v>55182</v>
      </c>
      <c r="K654" s="1117">
        <v>79921</v>
      </c>
    </row>
    <row r="655" spans="2:11" ht="12.75">
      <c r="B655" s="1120" t="s">
        <v>234</v>
      </c>
      <c r="C655" s="1089">
        <f>SUM(D655+H655)</f>
        <v>137617</v>
      </c>
      <c r="D655" s="1091">
        <v>3779</v>
      </c>
      <c r="E655" s="1091">
        <v>1461</v>
      </c>
      <c r="F655" s="1091">
        <v>1884</v>
      </c>
      <c r="G655" s="1091">
        <v>434</v>
      </c>
      <c r="H655" s="1091">
        <v>133838</v>
      </c>
      <c r="I655" s="1091">
        <v>22269</v>
      </c>
      <c r="J655" s="1091">
        <v>45841</v>
      </c>
      <c r="K655" s="1117">
        <v>65728</v>
      </c>
    </row>
    <row r="656" spans="2:11" ht="12.75">
      <c r="B656" s="1120" t="s">
        <v>235</v>
      </c>
      <c r="C656" s="1089">
        <f t="shared" si="48"/>
        <v>149450</v>
      </c>
      <c r="D656" s="1091">
        <v>4271</v>
      </c>
      <c r="E656" s="1091">
        <v>1935</v>
      </c>
      <c r="F656" s="1091">
        <v>1913</v>
      </c>
      <c r="G656" s="1091">
        <v>423</v>
      </c>
      <c r="H656" s="1091">
        <v>145179</v>
      </c>
      <c r="I656" s="1091">
        <v>23304</v>
      </c>
      <c r="J656" s="1091">
        <v>47671</v>
      </c>
      <c r="K656" s="1117">
        <v>74204</v>
      </c>
    </row>
    <row r="657" spans="2:11" ht="15">
      <c r="B657" s="1121"/>
      <c r="C657" s="1090"/>
      <c r="D657" s="1090"/>
      <c r="E657" s="1090"/>
      <c r="F657" s="1090"/>
      <c r="G657" s="1090"/>
      <c r="H657" s="1090"/>
      <c r="I657" s="1090"/>
      <c r="J657" s="1090"/>
      <c r="K657" s="1122"/>
    </row>
    <row r="658" spans="2:11" ht="12.75">
      <c r="B658" s="1123">
        <v>2020</v>
      </c>
      <c r="C658" s="1083">
        <f t="shared" ref="C658:K658" si="49">SUM(C645:C656)</f>
        <v>1852918</v>
      </c>
      <c r="D658" s="1083">
        <f>SUM(D645:D656)</f>
        <v>47389</v>
      </c>
      <c r="E658" s="1083">
        <f t="shared" si="49"/>
        <v>20555</v>
      </c>
      <c r="F658" s="1083">
        <f t="shared" si="49"/>
        <v>22524</v>
      </c>
      <c r="G658" s="1083">
        <f>SUM(G645:G656)</f>
        <v>4310</v>
      </c>
      <c r="H658" s="1083">
        <f t="shared" si="49"/>
        <v>1805529</v>
      </c>
      <c r="I658" s="1083">
        <f t="shared" si="49"/>
        <v>297135</v>
      </c>
      <c r="J658" s="1083">
        <f t="shared" si="49"/>
        <v>532357</v>
      </c>
      <c r="K658" s="1124">
        <f t="shared" si="49"/>
        <v>976037</v>
      </c>
    </row>
    <row r="659" spans="2:11" ht="12.75">
      <c r="B659" s="1066"/>
      <c r="C659" s="1070"/>
      <c r="D659" s="1070"/>
      <c r="E659" s="1070"/>
      <c r="F659" s="1070"/>
      <c r="G659" s="1070"/>
      <c r="H659" s="1070"/>
      <c r="I659" s="1070"/>
      <c r="J659" s="1070"/>
      <c r="K659" s="1125"/>
    </row>
    <row r="660" spans="2:11" ht="12.75">
      <c r="B660" s="1066"/>
      <c r="C660" s="1552" t="s">
        <v>248</v>
      </c>
      <c r="D660" s="1552"/>
      <c r="E660" s="1552"/>
      <c r="F660" s="1552"/>
      <c r="G660" s="1552"/>
      <c r="H660" s="1552"/>
      <c r="I660" s="1552"/>
      <c r="J660" s="1552"/>
      <c r="K660" s="1553"/>
    </row>
    <row r="661" spans="2:11" ht="12.75">
      <c r="B661" s="1064"/>
      <c r="C661" s="1070"/>
      <c r="D661" s="1070"/>
      <c r="E661" s="1070"/>
      <c r="F661" s="1070"/>
      <c r="G661" s="1070"/>
      <c r="H661" s="1070"/>
      <c r="I661" s="1070"/>
      <c r="J661" s="1070"/>
      <c r="K661" s="1125"/>
    </row>
    <row r="662" spans="2:11" ht="12.75">
      <c r="B662" s="1126" t="s">
        <v>224</v>
      </c>
      <c r="C662" s="1089">
        <f t="shared" ref="C662:C673" si="50">SUM(D662+H662)</f>
        <v>49960551</v>
      </c>
      <c r="D662" s="1089">
        <v>235967</v>
      </c>
      <c r="E662" s="1089">
        <v>69271</v>
      </c>
      <c r="F662" s="1089">
        <v>111895</v>
      </c>
      <c r="G662" s="1089">
        <v>54801</v>
      </c>
      <c r="H662" s="1089">
        <v>49724584</v>
      </c>
      <c r="I662" s="1089">
        <v>7150936</v>
      </c>
      <c r="J662" s="1089">
        <v>13108259</v>
      </c>
      <c r="K662" s="1116">
        <v>29465389</v>
      </c>
    </row>
    <row r="663" spans="2:11" ht="12.75">
      <c r="B663" s="1126" t="s">
        <v>225</v>
      </c>
      <c r="C663" s="1089">
        <f t="shared" si="50"/>
        <v>47617324</v>
      </c>
      <c r="D663" s="1089">
        <v>208840</v>
      </c>
      <c r="E663" s="1089">
        <v>57340</v>
      </c>
      <c r="F663" s="1089">
        <v>107364</v>
      </c>
      <c r="G663" s="1089">
        <v>44136</v>
      </c>
      <c r="H663" s="1089">
        <v>47408484</v>
      </c>
      <c r="I663" s="1089">
        <v>6893452</v>
      </c>
      <c r="J663" s="1089">
        <v>11453223</v>
      </c>
      <c r="K663" s="1116">
        <v>29061809</v>
      </c>
    </row>
    <row r="664" spans="2:11" ht="12.75">
      <c r="B664" s="1126" t="s">
        <v>226</v>
      </c>
      <c r="C664" s="1089">
        <f t="shared" si="50"/>
        <v>45810921</v>
      </c>
      <c r="D664" s="1091">
        <v>212047</v>
      </c>
      <c r="E664" s="1091">
        <v>52722</v>
      </c>
      <c r="F664" s="1091">
        <v>104528</v>
      </c>
      <c r="G664" s="1092">
        <v>54797</v>
      </c>
      <c r="H664" s="1089">
        <v>45598874</v>
      </c>
      <c r="I664" s="1091">
        <v>6206047</v>
      </c>
      <c r="J664" s="1091">
        <v>10978459</v>
      </c>
      <c r="K664" s="1117">
        <v>28414368</v>
      </c>
    </row>
    <row r="665" spans="2:11" ht="12.75">
      <c r="B665" s="1126" t="s">
        <v>227</v>
      </c>
      <c r="C665" s="1089">
        <f t="shared" si="50"/>
        <v>37947488</v>
      </c>
      <c r="D665" s="1089">
        <v>152361</v>
      </c>
      <c r="E665" s="1090">
        <v>38008</v>
      </c>
      <c r="F665" s="1090">
        <v>67675</v>
      </c>
      <c r="G665" s="1089">
        <v>46678</v>
      </c>
      <c r="H665" s="1089">
        <v>37795127</v>
      </c>
      <c r="I665" s="1089">
        <v>5250323</v>
      </c>
      <c r="J665" s="1089">
        <v>9742524</v>
      </c>
      <c r="K665" s="1116">
        <v>22802280</v>
      </c>
    </row>
    <row r="666" spans="2:11" ht="12.75">
      <c r="B666" s="1126" t="s">
        <v>228</v>
      </c>
      <c r="C666" s="1089">
        <f t="shared" si="50"/>
        <v>43850100</v>
      </c>
      <c r="D666" s="1094">
        <v>182406</v>
      </c>
      <c r="E666" s="1094">
        <v>49999</v>
      </c>
      <c r="F666" s="1094">
        <v>89839</v>
      </c>
      <c r="G666" s="1094">
        <v>42568</v>
      </c>
      <c r="H666" s="1094">
        <v>43667694</v>
      </c>
      <c r="I666" s="1094">
        <v>6427358</v>
      </c>
      <c r="J666" s="1094">
        <v>9965046</v>
      </c>
      <c r="K666" s="1118">
        <v>27275290</v>
      </c>
    </row>
    <row r="667" spans="2:11" ht="12.75">
      <c r="B667" s="1126" t="s">
        <v>229</v>
      </c>
      <c r="C667" s="1089">
        <f t="shared" si="50"/>
        <v>52025091</v>
      </c>
      <c r="D667" s="1089">
        <v>205453</v>
      </c>
      <c r="E667" s="1090">
        <v>52679</v>
      </c>
      <c r="F667" s="1090">
        <v>121156</v>
      </c>
      <c r="G667" s="1089">
        <v>31618</v>
      </c>
      <c r="H667" s="1089">
        <v>51819638</v>
      </c>
      <c r="I667" s="1089">
        <v>7514997</v>
      </c>
      <c r="J667" s="1089">
        <v>11510571</v>
      </c>
      <c r="K667" s="1116">
        <v>32794070</v>
      </c>
    </row>
    <row r="668" spans="2:11" ht="12.75">
      <c r="B668" s="1126" t="s">
        <v>230</v>
      </c>
      <c r="C668" s="1089">
        <f t="shared" si="50"/>
        <v>54051147</v>
      </c>
      <c r="D668" s="1091">
        <v>228220</v>
      </c>
      <c r="E668" s="1091">
        <v>67664</v>
      </c>
      <c r="F668" s="1091">
        <v>124553</v>
      </c>
      <c r="G668" s="1092">
        <v>36003</v>
      </c>
      <c r="H668" s="1089">
        <v>53822927</v>
      </c>
      <c r="I668" s="1091">
        <v>8725344</v>
      </c>
      <c r="J668" s="1091">
        <v>14051630</v>
      </c>
      <c r="K668" s="1117">
        <v>31045953</v>
      </c>
    </row>
    <row r="669" spans="2:11" ht="12.75">
      <c r="B669" s="1126" t="s">
        <v>231</v>
      </c>
      <c r="C669" s="1089">
        <f t="shared" si="50"/>
        <v>45879866</v>
      </c>
      <c r="D669" s="1091">
        <v>235692</v>
      </c>
      <c r="E669" s="1091">
        <v>57242</v>
      </c>
      <c r="F669" s="1091">
        <v>115636</v>
      </c>
      <c r="G669" s="1092">
        <v>62814</v>
      </c>
      <c r="H669" s="1089">
        <v>45644174</v>
      </c>
      <c r="I669" s="1091">
        <v>6814064</v>
      </c>
      <c r="J669" s="1091">
        <v>12095543</v>
      </c>
      <c r="K669" s="1117">
        <v>26734567</v>
      </c>
    </row>
    <row r="670" spans="2:11" ht="12.75">
      <c r="B670" s="1126" t="s">
        <v>232</v>
      </c>
      <c r="C670" s="1089">
        <f t="shared" si="50"/>
        <v>50006709</v>
      </c>
      <c r="D670" s="1091">
        <v>255535</v>
      </c>
      <c r="E670" s="1091">
        <v>81414</v>
      </c>
      <c r="F670" s="1091">
        <v>142799</v>
      </c>
      <c r="G670" s="1092">
        <v>31322</v>
      </c>
      <c r="H670" s="1089">
        <v>49751174</v>
      </c>
      <c r="I670" s="1091">
        <v>7098072</v>
      </c>
      <c r="J670" s="1091">
        <v>13203179</v>
      </c>
      <c r="K670" s="1117">
        <v>29449923</v>
      </c>
    </row>
    <row r="671" spans="2:11" ht="12.75">
      <c r="B671" s="1126" t="s">
        <v>233</v>
      </c>
      <c r="C671" s="1089">
        <f>SUM(D671+H671)</f>
        <v>49388258</v>
      </c>
      <c r="D671" s="1091">
        <v>269010</v>
      </c>
      <c r="E671" s="1091">
        <v>93543</v>
      </c>
      <c r="F671" s="1091">
        <v>130959</v>
      </c>
      <c r="G671" s="1091">
        <v>44508</v>
      </c>
      <c r="H671" s="1090">
        <v>49119248</v>
      </c>
      <c r="I671" s="1091">
        <v>7503226</v>
      </c>
      <c r="J671" s="1091">
        <v>14927985</v>
      </c>
      <c r="K671" s="1117">
        <v>26688037</v>
      </c>
    </row>
    <row r="672" spans="2:11" ht="12.75">
      <c r="B672" s="1126" t="s">
        <v>234</v>
      </c>
      <c r="C672" s="1089">
        <f>SUM(D672+H672)</f>
        <v>38901473</v>
      </c>
      <c r="D672" s="1091">
        <v>222167</v>
      </c>
      <c r="E672" s="1091">
        <v>52668</v>
      </c>
      <c r="F672" s="1091">
        <v>117595</v>
      </c>
      <c r="G672" s="1091">
        <v>51904</v>
      </c>
      <c r="H672" s="1090">
        <v>38679306</v>
      </c>
      <c r="I672" s="1091">
        <v>6116907</v>
      </c>
      <c r="J672" s="1091">
        <v>12771724</v>
      </c>
      <c r="K672" s="1117">
        <v>19790675</v>
      </c>
    </row>
    <row r="673" spans="2:14" ht="12.75">
      <c r="B673" s="1126" t="s">
        <v>235</v>
      </c>
      <c r="C673" s="1089">
        <f t="shared" si="50"/>
        <v>44379143</v>
      </c>
      <c r="D673" s="1091">
        <v>235538</v>
      </c>
      <c r="E673" s="1091">
        <v>68088</v>
      </c>
      <c r="F673" s="1091">
        <v>114816</v>
      </c>
      <c r="G673" s="1091">
        <v>52634</v>
      </c>
      <c r="H673" s="1091">
        <v>44143605</v>
      </c>
      <c r="I673" s="1091">
        <v>6396462</v>
      </c>
      <c r="J673" s="1091">
        <v>13181865</v>
      </c>
      <c r="K673" s="1117">
        <v>24565278</v>
      </c>
    </row>
    <row r="674" spans="2:14" ht="12.75">
      <c r="B674" s="1066"/>
      <c r="C674" s="1090"/>
      <c r="D674" s="1090"/>
      <c r="E674" s="1090"/>
      <c r="F674" s="1090"/>
      <c r="G674" s="1090"/>
      <c r="H674" s="1090"/>
      <c r="I674" s="1090"/>
      <c r="J674" s="1090"/>
      <c r="K674" s="1122"/>
    </row>
    <row r="675" spans="2:14" ht="12.75">
      <c r="B675" s="1123">
        <v>2020</v>
      </c>
      <c r="C675" s="1083">
        <f t="shared" ref="C675:K675" si="51">SUM(C662:C673)</f>
        <v>559818071</v>
      </c>
      <c r="D675" s="1083">
        <f t="shared" si="51"/>
        <v>2643236</v>
      </c>
      <c r="E675" s="1083">
        <f t="shared" si="51"/>
        <v>740638</v>
      </c>
      <c r="F675" s="1083">
        <f t="shared" si="51"/>
        <v>1348815</v>
      </c>
      <c r="G675" s="1083">
        <f t="shared" si="51"/>
        <v>553783</v>
      </c>
      <c r="H675" s="1083">
        <f t="shared" si="51"/>
        <v>557174835</v>
      </c>
      <c r="I675" s="1083">
        <f t="shared" si="51"/>
        <v>82097188</v>
      </c>
      <c r="J675" s="1083">
        <f t="shared" si="51"/>
        <v>146990008</v>
      </c>
      <c r="K675" s="1124">
        <f t="shared" si="51"/>
        <v>328087639</v>
      </c>
      <c r="N675" s="400" t="s">
        <v>445</v>
      </c>
    </row>
    <row r="676" spans="2:14" ht="12.75">
      <c r="B676" s="1127"/>
      <c r="C676" s="1071"/>
      <c r="D676" s="1071"/>
      <c r="E676" s="1071"/>
      <c r="F676" s="1071"/>
      <c r="G676" s="1071"/>
      <c r="H676" s="1071"/>
      <c r="I676" s="1071"/>
      <c r="J676" s="1071"/>
      <c r="K676" s="1128"/>
    </row>
    <row r="677" spans="2:14" ht="12.75" customHeight="1">
      <c r="B677" s="1570" t="s">
        <v>212</v>
      </c>
      <c r="C677" s="1571" t="s">
        <v>22</v>
      </c>
      <c r="D677" s="1571" t="s">
        <v>213</v>
      </c>
      <c r="E677" s="1581" t="s">
        <v>214</v>
      </c>
      <c r="F677" s="1582"/>
      <c r="G677" s="1583"/>
      <c r="H677" s="1584" t="s">
        <v>215</v>
      </c>
      <c r="I677" s="1585" t="s">
        <v>216</v>
      </c>
      <c r="J677" s="1586"/>
      <c r="K677" s="1651"/>
    </row>
    <row r="678" spans="2:14" ht="11.25" customHeight="1">
      <c r="B678" s="1556"/>
      <c r="C678" s="1557"/>
      <c r="D678" s="1557"/>
      <c r="E678" s="1577" t="s">
        <v>253</v>
      </c>
      <c r="F678" s="1571" t="s">
        <v>254</v>
      </c>
      <c r="G678" s="1571" t="s">
        <v>255</v>
      </c>
      <c r="H678" s="1559"/>
      <c r="I678" s="1577" t="s">
        <v>220</v>
      </c>
      <c r="J678" s="1577" t="s">
        <v>24</v>
      </c>
      <c r="K678" s="1578" t="s">
        <v>221</v>
      </c>
    </row>
    <row r="679" spans="2:14" ht="11.25" customHeight="1">
      <c r="B679" s="1556"/>
      <c r="C679" s="1557"/>
      <c r="D679" s="1557"/>
      <c r="E679" s="1560"/>
      <c r="F679" s="1557"/>
      <c r="G679" s="1557"/>
      <c r="H679" s="1559"/>
      <c r="I679" s="1587"/>
      <c r="J679" s="1587"/>
      <c r="K679" s="1650"/>
    </row>
    <row r="680" spans="2:14" ht="12.75">
      <c r="B680" s="1062">
        <v>0</v>
      </c>
      <c r="C680" s="1072">
        <v>1</v>
      </c>
      <c r="D680" s="1072">
        <v>2</v>
      </c>
      <c r="E680" s="1073">
        <v>3</v>
      </c>
      <c r="F680" s="1073">
        <v>4</v>
      </c>
      <c r="G680" s="1072">
        <v>5</v>
      </c>
      <c r="H680" s="1072">
        <v>6</v>
      </c>
      <c r="I680" s="1072">
        <v>7</v>
      </c>
      <c r="J680" s="1072">
        <v>8</v>
      </c>
      <c r="K680" s="1129">
        <v>9</v>
      </c>
    </row>
    <row r="681" spans="2:14" ht="12.75">
      <c r="B681" s="1064"/>
      <c r="C681" s="1070"/>
      <c r="D681" s="1070"/>
      <c r="E681" s="1070"/>
      <c r="F681" s="1070"/>
      <c r="G681" s="1070"/>
      <c r="H681" s="1070"/>
      <c r="I681" s="1070"/>
      <c r="J681" s="1070"/>
      <c r="K681" s="1125"/>
    </row>
    <row r="682" spans="2:14" ht="12.75">
      <c r="B682" s="1066"/>
      <c r="C682" s="1552" t="s">
        <v>249</v>
      </c>
      <c r="D682" s="1552"/>
      <c r="E682" s="1552"/>
      <c r="F682" s="1552"/>
      <c r="G682" s="1552"/>
      <c r="H682" s="1552"/>
      <c r="I682" s="1552"/>
      <c r="J682" s="1552"/>
      <c r="K682" s="1553"/>
    </row>
    <row r="683" spans="2:14" ht="12.75">
      <c r="B683" s="1066"/>
      <c r="C683" s="1074"/>
      <c r="D683" s="1074"/>
      <c r="E683" s="1074"/>
      <c r="F683" s="1074"/>
      <c r="G683" s="1074"/>
      <c r="H683" s="1074"/>
      <c r="I683" s="1074"/>
      <c r="J683" s="1074"/>
      <c r="K683" s="1130"/>
    </row>
    <row r="684" spans="2:14" ht="12.75">
      <c r="B684" s="1126" t="s">
        <v>224</v>
      </c>
      <c r="C684" s="1089">
        <f>SUM(D684+H684)</f>
        <v>98406751</v>
      </c>
      <c r="D684" s="1089">
        <v>415255</v>
      </c>
      <c r="E684" s="1089">
        <v>121753</v>
      </c>
      <c r="F684" s="1089">
        <v>197678</v>
      </c>
      <c r="G684" s="1089">
        <v>95824</v>
      </c>
      <c r="H684" s="1089">
        <v>97991496</v>
      </c>
      <c r="I684" s="1089">
        <v>14011279</v>
      </c>
      <c r="J684" s="1089">
        <v>27307209</v>
      </c>
      <c r="K684" s="1116">
        <v>56673008</v>
      </c>
    </row>
    <row r="685" spans="2:14" ht="12.75">
      <c r="B685" s="1126" t="s">
        <v>225</v>
      </c>
      <c r="C685" s="1089">
        <f t="shared" ref="C685:C695" si="52">SUM(D685+H685)</f>
        <v>94273400</v>
      </c>
      <c r="D685" s="1089">
        <v>371528</v>
      </c>
      <c r="E685" s="1089">
        <v>101380</v>
      </c>
      <c r="F685" s="1089">
        <v>190031</v>
      </c>
      <c r="G685" s="1089">
        <v>80117</v>
      </c>
      <c r="H685" s="1089">
        <v>93901872</v>
      </c>
      <c r="I685" s="1089">
        <v>13706847</v>
      </c>
      <c r="J685" s="1089">
        <v>24084327</v>
      </c>
      <c r="K685" s="1116">
        <v>56110698</v>
      </c>
    </row>
    <row r="686" spans="2:14" ht="12.75">
      <c r="B686" s="1126" t="s">
        <v>226</v>
      </c>
      <c r="C686" s="1089">
        <f t="shared" si="52"/>
        <v>89717346</v>
      </c>
      <c r="D686" s="1091">
        <v>372120</v>
      </c>
      <c r="E686" s="1091">
        <v>93526</v>
      </c>
      <c r="F686" s="1091">
        <v>183035</v>
      </c>
      <c r="G686" s="1092">
        <v>95559</v>
      </c>
      <c r="H686" s="1089">
        <v>89345226</v>
      </c>
      <c r="I686" s="1091">
        <v>12115715</v>
      </c>
      <c r="J686" s="1091">
        <v>22514649</v>
      </c>
      <c r="K686" s="1117">
        <v>54714862</v>
      </c>
    </row>
    <row r="687" spans="2:14" ht="12.75">
      <c r="B687" s="1126" t="s">
        <v>227</v>
      </c>
      <c r="C687" s="1089">
        <f t="shared" si="52"/>
        <v>74393739</v>
      </c>
      <c r="D687" s="1089">
        <v>265878</v>
      </c>
      <c r="E687" s="1090">
        <v>66178</v>
      </c>
      <c r="F687" s="1090">
        <v>117616</v>
      </c>
      <c r="G687" s="1090">
        <v>82084</v>
      </c>
      <c r="H687" s="1089">
        <v>74127861</v>
      </c>
      <c r="I687" s="1090">
        <v>10308616</v>
      </c>
      <c r="J687" s="1090">
        <v>20143556</v>
      </c>
      <c r="K687" s="1122">
        <v>43675689</v>
      </c>
    </row>
    <row r="688" spans="2:14" ht="12.75">
      <c r="B688" s="1126" t="s">
        <v>228</v>
      </c>
      <c r="C688" s="1089">
        <f t="shared" si="52"/>
        <v>86208498</v>
      </c>
      <c r="D688" s="1094">
        <v>319898</v>
      </c>
      <c r="E688" s="1094">
        <v>87279</v>
      </c>
      <c r="F688" s="1094">
        <v>156470</v>
      </c>
      <c r="G688" s="1094">
        <v>76149</v>
      </c>
      <c r="H688" s="1094">
        <v>85888600</v>
      </c>
      <c r="I688" s="1094">
        <v>12659354</v>
      </c>
      <c r="J688" s="1094">
        <v>20656790</v>
      </c>
      <c r="K688" s="1118">
        <v>52572456</v>
      </c>
    </row>
    <row r="689" spans="2:12" ht="12.75">
      <c r="B689" s="1126" t="s">
        <v>229</v>
      </c>
      <c r="C689" s="1089">
        <f t="shared" si="52"/>
        <v>101889130</v>
      </c>
      <c r="D689" s="1089">
        <v>360681</v>
      </c>
      <c r="E689" s="1090">
        <v>93221</v>
      </c>
      <c r="F689" s="1090">
        <v>211996</v>
      </c>
      <c r="G689" s="1090">
        <v>55464</v>
      </c>
      <c r="H689" s="1089">
        <v>101528449</v>
      </c>
      <c r="I689" s="1090">
        <v>15174672</v>
      </c>
      <c r="J689" s="1090">
        <v>23731496</v>
      </c>
      <c r="K689" s="1122">
        <v>62622281</v>
      </c>
    </row>
    <row r="690" spans="2:12" ht="12.75">
      <c r="B690" s="1126" t="s">
        <v>230</v>
      </c>
      <c r="C690" s="1089">
        <f>SUM(D690+H690)</f>
        <v>105672362</v>
      </c>
      <c r="D690" s="1091">
        <v>403511</v>
      </c>
      <c r="E690" s="1091">
        <v>119182</v>
      </c>
      <c r="F690" s="1091">
        <v>221232</v>
      </c>
      <c r="G690" s="1092">
        <v>63097</v>
      </c>
      <c r="H690" s="1089">
        <v>105268851</v>
      </c>
      <c r="I690" s="1091">
        <v>17023118</v>
      </c>
      <c r="J690" s="1091">
        <v>28928872</v>
      </c>
      <c r="K690" s="1117">
        <v>59316861</v>
      </c>
    </row>
    <row r="691" spans="2:12" ht="12.75">
      <c r="B691" s="1126" t="s">
        <v>231</v>
      </c>
      <c r="C691" s="1089">
        <f>SUM(D691+H691)</f>
        <v>89888573</v>
      </c>
      <c r="D691" s="1091">
        <v>413288</v>
      </c>
      <c r="E691" s="1091">
        <v>100914</v>
      </c>
      <c r="F691" s="1091">
        <v>202818</v>
      </c>
      <c r="G691" s="1092">
        <v>109556</v>
      </c>
      <c r="H691" s="1089">
        <v>89475285</v>
      </c>
      <c r="I691" s="1091">
        <v>13419764</v>
      </c>
      <c r="J691" s="1091">
        <v>24879574</v>
      </c>
      <c r="K691" s="1117">
        <v>51175947</v>
      </c>
    </row>
    <row r="692" spans="2:12" ht="12.75">
      <c r="B692" s="1126" t="s">
        <v>232</v>
      </c>
      <c r="C692" s="1089">
        <f t="shared" si="52"/>
        <v>98776814</v>
      </c>
      <c r="D692" s="1089">
        <v>449742</v>
      </c>
      <c r="E692" s="1090">
        <v>142399</v>
      </c>
      <c r="F692" s="1090">
        <v>252641</v>
      </c>
      <c r="G692" s="1090">
        <v>54702</v>
      </c>
      <c r="H692" s="1089">
        <v>98327072</v>
      </c>
      <c r="I692" s="1090">
        <v>13985215</v>
      </c>
      <c r="J692" s="1090">
        <v>27586425</v>
      </c>
      <c r="K692" s="1122">
        <v>56755432</v>
      </c>
    </row>
    <row r="693" spans="2:12" ht="12.75">
      <c r="B693" s="1126" t="s">
        <v>233</v>
      </c>
      <c r="C693" s="1089">
        <f t="shared" si="52"/>
        <v>97774164</v>
      </c>
      <c r="D693" s="1091">
        <v>478145</v>
      </c>
      <c r="E693" s="1091">
        <v>164762</v>
      </c>
      <c r="F693" s="1091">
        <v>235023</v>
      </c>
      <c r="G693" s="1091">
        <v>78360</v>
      </c>
      <c r="H693" s="1090">
        <v>97296019</v>
      </c>
      <c r="I693" s="1091">
        <v>14828737</v>
      </c>
      <c r="J693" s="1091">
        <v>31240799</v>
      </c>
      <c r="K693" s="1117">
        <v>51226483</v>
      </c>
    </row>
    <row r="694" spans="2:12" ht="12.75">
      <c r="B694" s="1126" t="s">
        <v>234</v>
      </c>
      <c r="C694" s="1089">
        <f t="shared" si="52"/>
        <v>81593253</v>
      </c>
      <c r="D694" s="1091">
        <v>392463</v>
      </c>
      <c r="E694" s="1091">
        <v>92244</v>
      </c>
      <c r="F694" s="1091">
        <v>209689</v>
      </c>
      <c r="G694" s="1091">
        <v>90530</v>
      </c>
      <c r="H694" s="1090">
        <v>81200790</v>
      </c>
      <c r="I694" s="1091">
        <v>12068851</v>
      </c>
      <c r="J694" s="1091">
        <v>26605968</v>
      </c>
      <c r="K694" s="1117">
        <v>42525971</v>
      </c>
    </row>
    <row r="695" spans="2:12" ht="12.75">
      <c r="B695" s="1126" t="s">
        <v>235</v>
      </c>
      <c r="C695" s="1089">
        <f t="shared" si="52"/>
        <v>87937614</v>
      </c>
      <c r="D695" s="1091">
        <v>416595</v>
      </c>
      <c r="E695" s="1091">
        <v>118762</v>
      </c>
      <c r="F695" s="1091">
        <v>204236</v>
      </c>
      <c r="G695" s="1092">
        <v>93597</v>
      </c>
      <c r="H695" s="1093">
        <v>87521019</v>
      </c>
      <c r="I695" s="1091">
        <v>12604337</v>
      </c>
      <c r="J695" s="1091">
        <v>27520655</v>
      </c>
      <c r="K695" s="1117">
        <v>47396027</v>
      </c>
    </row>
    <row r="696" spans="2:12" ht="12.75">
      <c r="B696" s="1126"/>
      <c r="C696" s="1088"/>
      <c r="D696" s="1085"/>
      <c r="E696" s="1086"/>
      <c r="F696" s="1086"/>
      <c r="G696" s="1086"/>
      <c r="H696" s="1085"/>
      <c r="I696" s="1086"/>
      <c r="J696" s="1086"/>
      <c r="K696" s="1131"/>
    </row>
    <row r="697" spans="2:12" ht="12.75">
      <c r="B697" s="1123">
        <v>2020</v>
      </c>
      <c r="C697" s="1087">
        <f t="shared" ref="C697:K697" si="53">SUM(C684:C695)</f>
        <v>1106531644</v>
      </c>
      <c r="D697" s="1087">
        <f t="shared" si="53"/>
        <v>4659104</v>
      </c>
      <c r="E697" s="1087">
        <f t="shared" si="53"/>
        <v>1301600</v>
      </c>
      <c r="F697" s="1087">
        <f t="shared" si="53"/>
        <v>2382465</v>
      </c>
      <c r="G697" s="1087">
        <f t="shared" si="53"/>
        <v>975039</v>
      </c>
      <c r="H697" s="1087">
        <f t="shared" si="53"/>
        <v>1101872540</v>
      </c>
      <c r="I697" s="1087">
        <f t="shared" si="53"/>
        <v>161906505</v>
      </c>
      <c r="J697" s="1087">
        <f t="shared" si="53"/>
        <v>305200320</v>
      </c>
      <c r="K697" s="1132">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66"/>
      <c r="C700" s="1082"/>
      <c r="D700" s="1082"/>
      <c r="E700" s="1133"/>
      <c r="F700" s="1134" t="s">
        <v>250</v>
      </c>
      <c r="G700" s="1134"/>
      <c r="H700" s="1134"/>
      <c r="I700" s="1134"/>
      <c r="J700" s="1135"/>
      <c r="K700" s="1136"/>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18">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19">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19">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19">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19">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19">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19">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19">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19">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19">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19">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1">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62" t="s">
        <v>446</v>
      </c>
      <c r="C715" s="1562"/>
      <c r="D715" s="1562"/>
      <c r="E715" s="1562"/>
      <c r="F715" s="1562"/>
      <c r="G715" s="1562"/>
      <c r="H715" s="1562"/>
      <c r="I715" s="1562"/>
      <c r="J715" s="1562"/>
      <c r="K715" s="1562"/>
      <c r="L715"/>
    </row>
    <row r="716" spans="2:12" ht="18.75" thickBot="1">
      <c r="B716" s="1105"/>
      <c r="C716" s="1105"/>
      <c r="D716" s="1105"/>
      <c r="E716" s="1105"/>
      <c r="F716" s="757" t="s">
        <v>211</v>
      </c>
      <c r="G716" s="1105"/>
      <c r="H716" s="1105"/>
      <c r="I716" s="1105"/>
      <c r="J716" s="1105"/>
      <c r="K716" s="1105"/>
    </row>
    <row r="717" spans="2:12" ht="12.75" customHeight="1">
      <c r="B717" s="1563" t="s">
        <v>212</v>
      </c>
      <c r="C717" s="1565" t="s">
        <v>22</v>
      </c>
      <c r="D717" s="1565" t="s">
        <v>213</v>
      </c>
      <c r="E717" s="1566" t="s">
        <v>214</v>
      </c>
      <c r="F717" s="1567"/>
      <c r="G717" s="1568"/>
      <c r="H717" s="1565" t="s">
        <v>215</v>
      </c>
      <c r="I717" s="1566" t="s">
        <v>216</v>
      </c>
      <c r="J717" s="1567"/>
      <c r="K717" s="1569"/>
    </row>
    <row r="718" spans="2:12" ht="11.25" customHeight="1">
      <c r="B718" s="1564"/>
      <c r="C718" s="1557"/>
      <c r="D718" s="1557"/>
      <c r="E718" s="1560" t="s">
        <v>253</v>
      </c>
      <c r="F718" s="1557" t="s">
        <v>254</v>
      </c>
      <c r="G718" s="1557" t="s">
        <v>255</v>
      </c>
      <c r="H718" s="1557"/>
      <c r="I718" s="1560" t="s">
        <v>220</v>
      </c>
      <c r="J718" s="1560" t="s">
        <v>24</v>
      </c>
      <c r="K718" s="1561" t="s">
        <v>294</v>
      </c>
    </row>
    <row r="719" spans="2:12" ht="17.25" customHeight="1">
      <c r="B719" s="1564"/>
      <c r="C719" s="1557"/>
      <c r="D719" s="1557"/>
      <c r="E719" s="1560"/>
      <c r="F719" s="1557"/>
      <c r="G719" s="1557"/>
      <c r="H719" s="1557"/>
      <c r="I719" s="1560"/>
      <c r="J719" s="1560"/>
      <c r="K719" s="1561"/>
    </row>
    <row r="720" spans="2:12" ht="11.25" customHeight="1">
      <c r="B720" s="1379">
        <v>0</v>
      </c>
      <c r="C720" s="655">
        <v>1</v>
      </c>
      <c r="D720" s="655">
        <v>2</v>
      </c>
      <c r="E720" s="1380">
        <v>3</v>
      </c>
      <c r="F720" s="1380">
        <v>4</v>
      </c>
      <c r="G720" s="655">
        <v>5</v>
      </c>
      <c r="H720" s="655">
        <v>6</v>
      </c>
      <c r="I720" s="655">
        <v>7</v>
      </c>
      <c r="J720" s="655">
        <v>8</v>
      </c>
      <c r="K720" s="1381">
        <v>9</v>
      </c>
    </row>
    <row r="721" spans="2:11" ht="12.75">
      <c r="B721" s="1064"/>
      <c r="C721" s="630"/>
      <c r="D721" s="630"/>
      <c r="E721" s="630"/>
      <c r="F721" s="630"/>
      <c r="G721" s="630"/>
      <c r="H721" s="630"/>
      <c r="I721" s="630"/>
      <c r="J721" s="630"/>
      <c r="K721" s="1065"/>
    </row>
    <row r="722" spans="2:11" ht="14.25">
      <c r="B722" s="1066"/>
      <c r="C722" s="1554" t="s">
        <v>223</v>
      </c>
      <c r="D722" s="1554"/>
      <c r="E722" s="1554"/>
      <c r="F722" s="1554"/>
      <c r="G722" s="1554"/>
      <c r="H722" s="1554"/>
      <c r="I722" s="1554"/>
      <c r="J722" s="1554"/>
      <c r="K722" s="1555"/>
    </row>
    <row r="723" spans="2:11" ht="12.75">
      <c r="B723" s="1064"/>
      <c r="C723" s="630"/>
      <c r="D723" s="630"/>
      <c r="E723" s="630"/>
      <c r="F723" s="630"/>
      <c r="G723" s="630"/>
      <c r="H723" s="630"/>
      <c r="I723" s="630"/>
      <c r="J723" s="630"/>
      <c r="K723" s="1065"/>
    </row>
    <row r="724" spans="2:11" ht="12.75">
      <c r="B724" s="1656" t="s">
        <v>224</v>
      </c>
      <c r="C724" s="1089">
        <f>SUM(D724+H724)</f>
        <v>131487</v>
      </c>
      <c r="D724" s="1089">
        <v>4212</v>
      </c>
      <c r="E724" s="1089">
        <v>1884</v>
      </c>
      <c r="F724" s="1089">
        <v>1881</v>
      </c>
      <c r="G724" s="1089">
        <v>447</v>
      </c>
      <c r="H724" s="1089">
        <v>127275</v>
      </c>
      <c r="I724" s="1089">
        <v>20665</v>
      </c>
      <c r="J724" s="1089">
        <v>40603</v>
      </c>
      <c r="K724" s="1089">
        <v>66007</v>
      </c>
    </row>
    <row r="725" spans="2:11" ht="12.75">
      <c r="B725" s="1656" t="s">
        <v>225</v>
      </c>
      <c r="C725" s="1089">
        <f t="shared" ref="C725:C735" si="64">SUM(D725+H725)</f>
        <v>139761</v>
      </c>
      <c r="D725" s="1089">
        <v>4061</v>
      </c>
      <c r="E725" s="1089">
        <v>2090</v>
      </c>
      <c r="F725" s="1089">
        <v>1541</v>
      </c>
      <c r="G725" s="1089">
        <v>430</v>
      </c>
      <c r="H725" s="1089">
        <v>135700</v>
      </c>
      <c r="I725" s="1089">
        <v>22172</v>
      </c>
      <c r="J725" s="1089">
        <v>39787</v>
      </c>
      <c r="K725" s="1089">
        <v>73741</v>
      </c>
    </row>
    <row r="726" spans="2:11" ht="12.75">
      <c r="B726" s="1656" t="s">
        <v>226</v>
      </c>
      <c r="C726" s="1089">
        <f t="shared" si="64"/>
        <v>169682</v>
      </c>
      <c r="D726" s="1091">
        <v>5140</v>
      </c>
      <c r="E726" s="1091">
        <v>2472</v>
      </c>
      <c r="F726" s="1091">
        <v>2072</v>
      </c>
      <c r="G726" s="1092">
        <v>596</v>
      </c>
      <c r="H726" s="1089">
        <v>164542</v>
      </c>
      <c r="I726" s="1091">
        <v>28740</v>
      </c>
      <c r="J726" s="1091">
        <v>46840</v>
      </c>
      <c r="K726" s="1091">
        <v>88962</v>
      </c>
    </row>
    <row r="727" spans="2:11" ht="12.75">
      <c r="B727" s="1656" t="s">
        <v>227</v>
      </c>
      <c r="C727" s="1089">
        <f>SUM(D727+H727)</f>
        <v>147812</v>
      </c>
      <c r="D727" s="1089">
        <v>3534</v>
      </c>
      <c r="E727" s="1090">
        <v>1611</v>
      </c>
      <c r="F727" s="1090">
        <v>1644</v>
      </c>
      <c r="G727" s="1089">
        <v>279</v>
      </c>
      <c r="H727" s="1089">
        <v>144278</v>
      </c>
      <c r="I727" s="1089">
        <v>24602</v>
      </c>
      <c r="J727" s="1089">
        <v>37994</v>
      </c>
      <c r="K727" s="1089">
        <v>81682</v>
      </c>
    </row>
    <row r="728" spans="2:11" ht="12.75">
      <c r="B728" s="1656" t="s">
        <v>228</v>
      </c>
      <c r="C728" s="1089">
        <f>SUM(D728+H728)</f>
        <v>152123</v>
      </c>
      <c r="D728" s="953">
        <v>3693</v>
      </c>
      <c r="E728" s="1094">
        <v>1713</v>
      </c>
      <c r="F728" s="1084">
        <v>1740</v>
      </c>
      <c r="G728" s="1084">
        <v>240</v>
      </c>
      <c r="H728" s="953">
        <v>148430</v>
      </c>
      <c r="I728" s="1094">
        <v>26209</v>
      </c>
      <c r="J728" s="1094">
        <v>40210</v>
      </c>
      <c r="K728" s="1084">
        <v>82011</v>
      </c>
    </row>
    <row r="729" spans="2:11" ht="12.75">
      <c r="B729" s="1656" t="s">
        <v>229</v>
      </c>
      <c r="C729" s="1089">
        <f t="shared" si="64"/>
        <v>166014</v>
      </c>
      <c r="D729" s="1089">
        <v>4176</v>
      </c>
      <c r="E729" s="1090">
        <v>1863</v>
      </c>
      <c r="F729" s="1090">
        <v>1929</v>
      </c>
      <c r="G729" s="1089">
        <v>384</v>
      </c>
      <c r="H729" s="1089">
        <v>161838</v>
      </c>
      <c r="I729" s="1089">
        <v>29003</v>
      </c>
      <c r="J729" s="1089">
        <v>42927</v>
      </c>
      <c r="K729" s="1089">
        <v>89908</v>
      </c>
    </row>
    <row r="730" spans="2:11" ht="12.75">
      <c r="B730" s="1656" t="s">
        <v>230</v>
      </c>
      <c r="C730" s="1089">
        <f>SUM(D730+H730)</f>
        <v>185533</v>
      </c>
      <c r="D730" s="826">
        <v>4807</v>
      </c>
      <c r="E730" s="1091">
        <v>2536</v>
      </c>
      <c r="F730" s="1092">
        <v>1934</v>
      </c>
      <c r="G730" s="1092">
        <v>337</v>
      </c>
      <c r="H730" s="1089">
        <v>180726</v>
      </c>
      <c r="I730" s="1091">
        <v>29597</v>
      </c>
      <c r="J730" s="1091">
        <v>50983</v>
      </c>
      <c r="K730" s="1091">
        <v>100146</v>
      </c>
    </row>
    <row r="731" spans="2:11" ht="12.75">
      <c r="B731" s="1656" t="s">
        <v>231</v>
      </c>
      <c r="C731" s="1089">
        <f t="shared" si="64"/>
        <v>154946</v>
      </c>
      <c r="D731" s="826">
        <v>5163</v>
      </c>
      <c r="E731" s="1091">
        <v>2773</v>
      </c>
      <c r="F731" s="1091">
        <v>1809</v>
      </c>
      <c r="G731" s="1092">
        <v>581</v>
      </c>
      <c r="H731" s="1089">
        <v>149783</v>
      </c>
      <c r="I731" s="1091">
        <v>24934</v>
      </c>
      <c r="J731" s="1091">
        <v>46560</v>
      </c>
      <c r="K731" s="1091">
        <v>78289</v>
      </c>
    </row>
    <row r="732" spans="2:11" ht="12.75">
      <c r="B732" s="1656" t="s">
        <v>232</v>
      </c>
      <c r="C732" s="1089">
        <f t="shared" si="64"/>
        <v>159994</v>
      </c>
      <c r="D732" s="1089">
        <v>5157</v>
      </c>
      <c r="E732" s="1090">
        <v>2557</v>
      </c>
      <c r="F732" s="1090">
        <v>2220</v>
      </c>
      <c r="G732" s="1089">
        <v>380</v>
      </c>
      <c r="H732" s="1089">
        <v>154837</v>
      </c>
      <c r="I732" s="1089">
        <v>27153</v>
      </c>
      <c r="J732" s="1089">
        <v>50573</v>
      </c>
      <c r="K732" s="1089">
        <v>77111</v>
      </c>
    </row>
    <row r="733" spans="2:11" ht="12.75">
      <c r="B733" s="1657" t="s">
        <v>233</v>
      </c>
      <c r="C733" s="1089">
        <f>SUM(D733+H733)</f>
        <v>157624</v>
      </c>
      <c r="D733" s="826">
        <v>4946</v>
      </c>
      <c r="E733" s="1091">
        <v>2081</v>
      </c>
      <c r="F733" s="1091">
        <v>2172</v>
      </c>
      <c r="G733" s="1091">
        <v>693</v>
      </c>
      <c r="H733" s="1090">
        <v>152678</v>
      </c>
      <c r="I733" s="1091">
        <v>27404</v>
      </c>
      <c r="J733" s="1091">
        <v>53995</v>
      </c>
      <c r="K733" s="1091">
        <v>71279</v>
      </c>
    </row>
    <row r="734" spans="2:11" ht="12.75">
      <c r="B734" s="1658" t="s">
        <v>234</v>
      </c>
      <c r="C734" s="1089">
        <f>SUM(D734+H734)</f>
        <v>153027</v>
      </c>
      <c r="D734" s="1091">
        <v>3583</v>
      </c>
      <c r="E734" s="1091">
        <v>1512</v>
      </c>
      <c r="F734" s="1091">
        <v>1540</v>
      </c>
      <c r="G734" s="1091">
        <v>531</v>
      </c>
      <c r="H734" s="1091">
        <v>149444</v>
      </c>
      <c r="I734" s="1091">
        <v>26016</v>
      </c>
      <c r="J734" s="1091">
        <v>53618</v>
      </c>
      <c r="K734" s="1091">
        <v>69810</v>
      </c>
    </row>
    <row r="735" spans="2:11" ht="12.75">
      <c r="B735" s="1658" t="s">
        <v>235</v>
      </c>
      <c r="C735" s="1089">
        <f t="shared" si="64"/>
        <v>148481</v>
      </c>
      <c r="D735" s="1091">
        <v>3581</v>
      </c>
      <c r="E735" s="1091">
        <v>1769</v>
      </c>
      <c r="F735" s="1091">
        <v>1378</v>
      </c>
      <c r="G735" s="1091">
        <v>434</v>
      </c>
      <c r="H735" s="1091">
        <v>144900</v>
      </c>
      <c r="I735" s="1091">
        <v>24386</v>
      </c>
      <c r="J735" s="1091">
        <v>51130</v>
      </c>
      <c r="K735" s="1091">
        <v>69384</v>
      </c>
    </row>
    <row r="736" spans="2:11" ht="15">
      <c r="B736" s="955"/>
      <c r="C736" s="1090"/>
      <c r="D736" s="1090"/>
      <c r="E736" s="1090"/>
      <c r="F736" s="1090"/>
      <c r="G736" s="1090"/>
      <c r="H736" s="1090"/>
      <c r="I736" s="1090"/>
      <c r="J736" s="1090"/>
      <c r="K736" s="1090"/>
    </row>
    <row r="737" spans="2:11" ht="12.75">
      <c r="B737" s="956">
        <v>2021</v>
      </c>
      <c r="C737" s="1083">
        <f t="shared" ref="C737:K737" si="65">SUM(C724:C735)</f>
        <v>1866484</v>
      </c>
      <c r="D737" s="1083">
        <f>SUM(D724:D735)</f>
        <v>52053</v>
      </c>
      <c r="E737" s="1083">
        <f t="shared" si="65"/>
        <v>24861</v>
      </c>
      <c r="F737" s="1083">
        <f t="shared" si="65"/>
        <v>21860</v>
      </c>
      <c r="G737" s="1083">
        <f>SUM(G724:G735)</f>
        <v>5332</v>
      </c>
      <c r="H737" s="1083">
        <f t="shared" si="65"/>
        <v>1814431</v>
      </c>
      <c r="I737" s="1083">
        <f t="shared" si="65"/>
        <v>310881</v>
      </c>
      <c r="J737" s="1083">
        <f t="shared" si="65"/>
        <v>555220</v>
      </c>
      <c r="K737" s="1083">
        <f t="shared" si="65"/>
        <v>948330</v>
      </c>
    </row>
    <row r="738" spans="2:11" ht="12.75">
      <c r="B738" s="1082"/>
      <c r="C738" s="1070"/>
      <c r="D738" s="1070"/>
      <c r="E738" s="1070"/>
      <c r="F738" s="1070"/>
      <c r="G738" s="1070"/>
      <c r="H738" s="1070"/>
      <c r="I738" s="1070"/>
      <c r="J738" s="1070"/>
      <c r="K738" s="1070"/>
    </row>
    <row r="739" spans="2:11" ht="12.75">
      <c r="B739" s="81"/>
      <c r="C739" s="1552" t="s">
        <v>248</v>
      </c>
      <c r="D739" s="1552"/>
      <c r="E739" s="1552"/>
      <c r="F739" s="1552"/>
      <c r="G739" s="1552"/>
      <c r="H739" s="1552"/>
      <c r="I739" s="1552"/>
      <c r="J739" s="1552"/>
      <c r="K739" s="1552"/>
    </row>
    <row r="740" spans="2:11" ht="12.75">
      <c r="B740" s="630"/>
      <c r="C740" s="1070"/>
      <c r="D740" s="1070"/>
      <c r="E740" s="1070"/>
      <c r="F740" s="1070"/>
      <c r="G740" s="1070"/>
      <c r="H740" s="1070"/>
      <c r="I740" s="1070"/>
      <c r="J740" s="1070"/>
      <c r="K740" s="1070"/>
    </row>
    <row r="741" spans="2:11" ht="12.75">
      <c r="B741" s="957" t="s">
        <v>224</v>
      </c>
      <c r="C741" s="1089">
        <f t="shared" ref="C741:C752" si="66">SUM(D741+H741)</f>
        <v>39741341</v>
      </c>
      <c r="D741" s="1089">
        <v>237362</v>
      </c>
      <c r="E741" s="1089">
        <v>66223</v>
      </c>
      <c r="F741" s="1089">
        <v>109472</v>
      </c>
      <c r="G741" s="1089">
        <v>61667</v>
      </c>
      <c r="H741" s="1089">
        <v>39503979</v>
      </c>
      <c r="I741" s="1089">
        <v>5747629</v>
      </c>
      <c r="J741" s="1089">
        <v>11340717</v>
      </c>
      <c r="K741" s="1089">
        <v>22415633</v>
      </c>
    </row>
    <row r="742" spans="2:11" ht="12.75">
      <c r="B742" s="957" t="s">
        <v>225</v>
      </c>
      <c r="C742" s="1089">
        <f t="shared" si="66"/>
        <v>42585604</v>
      </c>
      <c r="D742" s="1089">
        <v>225646</v>
      </c>
      <c r="E742" s="1089">
        <v>74893</v>
      </c>
      <c r="F742" s="1089">
        <v>91386</v>
      </c>
      <c r="G742" s="1089">
        <v>59367</v>
      </c>
      <c r="H742" s="1089">
        <v>42359958</v>
      </c>
      <c r="I742" s="1089">
        <v>6173809</v>
      </c>
      <c r="J742" s="1089">
        <v>11233624</v>
      </c>
      <c r="K742" s="1089">
        <v>24952525</v>
      </c>
    </row>
    <row r="743" spans="2:11" ht="12.75">
      <c r="B743" s="957" t="s">
        <v>226</v>
      </c>
      <c r="C743" s="1089">
        <f t="shared" si="66"/>
        <v>51669516</v>
      </c>
      <c r="D743" s="1091">
        <v>269170</v>
      </c>
      <c r="E743" s="1091">
        <v>75705</v>
      </c>
      <c r="F743" s="1091">
        <v>120949</v>
      </c>
      <c r="G743" s="1092">
        <v>72516</v>
      </c>
      <c r="H743" s="1089">
        <v>51400346</v>
      </c>
      <c r="I743" s="1091">
        <v>8040952</v>
      </c>
      <c r="J743" s="1091">
        <v>13263981</v>
      </c>
      <c r="K743" s="1091">
        <v>30095413</v>
      </c>
    </row>
    <row r="744" spans="2:11" ht="12.75">
      <c r="B744" s="957" t="s">
        <v>227</v>
      </c>
      <c r="C744" s="1089">
        <f t="shared" si="66"/>
        <v>46021458</v>
      </c>
      <c r="D744" s="1089">
        <v>203453</v>
      </c>
      <c r="E744" s="1090">
        <v>56947</v>
      </c>
      <c r="F744" s="1090">
        <v>106856</v>
      </c>
      <c r="G744" s="1089">
        <v>39650</v>
      </c>
      <c r="H744" s="1089">
        <v>45818005</v>
      </c>
      <c r="I744" s="1089">
        <v>6937605</v>
      </c>
      <c r="J744" s="1089">
        <v>10743705</v>
      </c>
      <c r="K744" s="1089">
        <v>28136695</v>
      </c>
    </row>
    <row r="745" spans="2:11" ht="12.75">
      <c r="B745" s="957" t="s">
        <v>228</v>
      </c>
      <c r="C745" s="1089">
        <f t="shared" si="66"/>
        <v>46571427</v>
      </c>
      <c r="D745" s="1094">
        <v>212169</v>
      </c>
      <c r="E745" s="1094">
        <v>64706</v>
      </c>
      <c r="F745" s="1094">
        <v>114698</v>
      </c>
      <c r="G745" s="1094">
        <v>32765</v>
      </c>
      <c r="H745" s="1094">
        <v>46359258</v>
      </c>
      <c r="I745" s="1094">
        <v>7426484</v>
      </c>
      <c r="J745" s="1094">
        <v>11153429</v>
      </c>
      <c r="K745" s="1084">
        <v>27779345</v>
      </c>
    </row>
    <row r="746" spans="2:11" ht="12.75">
      <c r="B746" s="957" t="s">
        <v>229</v>
      </c>
      <c r="C746" s="1089">
        <f t="shared" si="66"/>
        <v>50546758</v>
      </c>
      <c r="D746" s="1089">
        <v>230190</v>
      </c>
      <c r="E746" s="1090">
        <v>64238</v>
      </c>
      <c r="F746" s="1090">
        <v>119347</v>
      </c>
      <c r="G746" s="1089">
        <v>46605</v>
      </c>
      <c r="H746" s="1089">
        <v>50316568</v>
      </c>
      <c r="I746" s="1089">
        <v>8234522</v>
      </c>
      <c r="J746" s="1089">
        <v>11657127</v>
      </c>
      <c r="K746" s="1089">
        <v>30424919</v>
      </c>
    </row>
    <row r="747" spans="2:11" ht="12.75">
      <c r="B747" s="957" t="s">
        <v>230</v>
      </c>
      <c r="C747" s="1089">
        <f t="shared" si="66"/>
        <v>49773277</v>
      </c>
      <c r="D747" s="1091">
        <v>259662</v>
      </c>
      <c r="E747" s="1091">
        <v>89587</v>
      </c>
      <c r="F747" s="1091">
        <v>122756</v>
      </c>
      <c r="G747" s="1092">
        <v>47319</v>
      </c>
      <c r="H747" s="1089">
        <v>49513615</v>
      </c>
      <c r="I747" s="1091">
        <v>8220789</v>
      </c>
      <c r="J747" s="1091">
        <v>13988860</v>
      </c>
      <c r="K747" s="1091">
        <v>27303966</v>
      </c>
    </row>
    <row r="748" spans="2:11" ht="12.75">
      <c r="B748" s="957" t="s">
        <v>231</v>
      </c>
      <c r="C748" s="1089">
        <f t="shared" si="66"/>
        <v>46010365</v>
      </c>
      <c r="D748" s="1091">
        <v>287087</v>
      </c>
      <c r="E748" s="1091">
        <v>98165</v>
      </c>
      <c r="F748" s="1091">
        <v>115259</v>
      </c>
      <c r="G748" s="1092">
        <v>73663</v>
      </c>
      <c r="H748" s="1089">
        <v>45723278</v>
      </c>
      <c r="I748" s="1091">
        <v>6832506</v>
      </c>
      <c r="J748" s="1091">
        <v>12656962</v>
      </c>
      <c r="K748" s="1091">
        <v>26233810</v>
      </c>
    </row>
    <row r="749" spans="2:11" ht="12.75">
      <c r="B749" s="957" t="s">
        <v>232</v>
      </c>
      <c r="C749" s="1089">
        <f t="shared" si="66"/>
        <v>47074285</v>
      </c>
      <c r="D749" s="1091">
        <v>280407</v>
      </c>
      <c r="E749" s="1091">
        <v>87972</v>
      </c>
      <c r="F749" s="1091">
        <v>143839</v>
      </c>
      <c r="G749" s="1092">
        <v>48596</v>
      </c>
      <c r="H749" s="1089">
        <v>46793878</v>
      </c>
      <c r="I749" s="1091">
        <v>7338139</v>
      </c>
      <c r="J749" s="1091">
        <v>14008821</v>
      </c>
      <c r="K749" s="1091">
        <v>25446918</v>
      </c>
    </row>
    <row r="750" spans="2:11" ht="12.75">
      <c r="B750" s="957" t="s">
        <v>233</v>
      </c>
      <c r="C750" s="1089">
        <f>SUM(D750+H750)</f>
        <v>46072566</v>
      </c>
      <c r="D750" s="1091">
        <v>285761</v>
      </c>
      <c r="E750" s="1091">
        <v>72051</v>
      </c>
      <c r="F750" s="1091">
        <v>119761</v>
      </c>
      <c r="G750" s="1091">
        <v>93949</v>
      </c>
      <c r="H750" s="1090">
        <v>45786805</v>
      </c>
      <c r="I750" s="1091">
        <v>7425733</v>
      </c>
      <c r="J750" s="1091">
        <v>15007067</v>
      </c>
      <c r="K750" s="1091">
        <v>23354005</v>
      </c>
    </row>
    <row r="751" spans="2:11" ht="12.75">
      <c r="B751" s="957" t="s">
        <v>234</v>
      </c>
      <c r="C751" s="1089">
        <f>SUM(D751+H751)</f>
        <v>45343150</v>
      </c>
      <c r="D751" s="1091">
        <v>221738</v>
      </c>
      <c r="E751" s="1091">
        <v>51591</v>
      </c>
      <c r="F751" s="1091">
        <v>93040</v>
      </c>
      <c r="G751" s="1091">
        <v>77107</v>
      </c>
      <c r="H751" s="1090">
        <v>45121412</v>
      </c>
      <c r="I751" s="1091">
        <v>7075285</v>
      </c>
      <c r="J751" s="1091">
        <v>15101194</v>
      </c>
      <c r="K751" s="1091">
        <v>22944933</v>
      </c>
    </row>
    <row r="752" spans="2:11" ht="12.75">
      <c r="B752" s="957" t="s">
        <v>235</v>
      </c>
      <c r="C752" s="1089">
        <f t="shared" si="66"/>
        <v>44112072</v>
      </c>
      <c r="D752" s="1091">
        <v>209996</v>
      </c>
      <c r="E752" s="1091">
        <v>59984</v>
      </c>
      <c r="F752" s="1091">
        <v>84647</v>
      </c>
      <c r="G752" s="1091">
        <v>65365</v>
      </c>
      <c r="H752" s="1091">
        <v>43902076</v>
      </c>
      <c r="I752" s="1091">
        <v>6509276</v>
      </c>
      <c r="J752" s="1091">
        <v>14526488</v>
      </c>
      <c r="K752" s="1091">
        <v>22866312</v>
      </c>
    </row>
    <row r="753" spans="2:11" ht="12.75">
      <c r="B753" s="1082"/>
      <c r="C753" s="1090"/>
      <c r="D753" s="1090"/>
      <c r="E753" s="1090"/>
      <c r="F753" s="1090"/>
      <c r="G753" s="1090"/>
      <c r="H753" s="1090"/>
      <c r="I753" s="1090"/>
      <c r="J753" s="1090"/>
      <c r="K753" s="1090"/>
    </row>
    <row r="754" spans="2:11" ht="12.75">
      <c r="B754" s="956">
        <v>2021</v>
      </c>
      <c r="C754" s="1083">
        <f t="shared" ref="C754:K754" si="67">SUM(C741:C752)</f>
        <v>555521819</v>
      </c>
      <c r="D754" s="1083">
        <f t="shared" si="67"/>
        <v>2922641</v>
      </c>
      <c r="E754" s="1083">
        <f t="shared" si="67"/>
        <v>862062</v>
      </c>
      <c r="F754" s="1083">
        <f t="shared" si="67"/>
        <v>1342010</v>
      </c>
      <c r="G754" s="1083">
        <f t="shared" si="67"/>
        <v>718569</v>
      </c>
      <c r="H754" s="1083">
        <f t="shared" si="67"/>
        <v>552599178</v>
      </c>
      <c r="I754" s="1083">
        <f t="shared" si="67"/>
        <v>85962729</v>
      </c>
      <c r="J754" s="1083">
        <f t="shared" si="67"/>
        <v>154681975</v>
      </c>
      <c r="K754" s="1083">
        <f t="shared" si="67"/>
        <v>311954474</v>
      </c>
    </row>
    <row r="755" spans="2:11" ht="12.75">
      <c r="B755" s="637"/>
      <c r="C755" s="1071"/>
      <c r="D755" s="1071"/>
      <c r="E755" s="1071"/>
      <c r="F755" s="1071"/>
      <c r="G755" s="1071"/>
      <c r="H755" s="1071"/>
      <c r="I755" s="1071"/>
      <c r="J755" s="1071"/>
      <c r="K755" s="1071"/>
    </row>
    <row r="756" spans="2:11" ht="12.75" customHeight="1">
      <c r="B756" s="1579" t="s">
        <v>212</v>
      </c>
      <c r="C756" s="1571" t="s">
        <v>22</v>
      </c>
      <c r="D756" s="1571" t="s">
        <v>213</v>
      </c>
      <c r="E756" s="1581" t="s">
        <v>214</v>
      </c>
      <c r="F756" s="1582"/>
      <c r="G756" s="1583"/>
      <c r="H756" s="1584" t="s">
        <v>215</v>
      </c>
      <c r="I756" s="1585" t="s">
        <v>216</v>
      </c>
      <c r="J756" s="1586"/>
      <c r="K756" s="1586"/>
    </row>
    <row r="757" spans="2:11" ht="11.25" customHeight="1">
      <c r="B757" s="1580"/>
      <c r="C757" s="1557"/>
      <c r="D757" s="1557"/>
      <c r="E757" s="1577" t="s">
        <v>253</v>
      </c>
      <c r="F757" s="1571" t="s">
        <v>254</v>
      </c>
      <c r="G757" s="1571" t="s">
        <v>255</v>
      </c>
      <c r="H757" s="1559"/>
      <c r="I757" s="1577" t="s">
        <v>220</v>
      </c>
      <c r="J757" s="1577" t="s">
        <v>24</v>
      </c>
      <c r="K757" s="1571" t="s">
        <v>221</v>
      </c>
    </row>
    <row r="758" spans="2:11" ht="11.25" customHeight="1">
      <c r="B758" s="1580"/>
      <c r="C758" s="1557"/>
      <c r="D758" s="1557"/>
      <c r="E758" s="1560"/>
      <c r="F758" s="1557"/>
      <c r="G758" s="1557"/>
      <c r="H758" s="1559"/>
      <c r="I758" s="1587"/>
      <c r="J758" s="1587"/>
      <c r="K758" s="1588"/>
    </row>
    <row r="759" spans="2:11" ht="12.75">
      <c r="B759" s="627">
        <v>0</v>
      </c>
      <c r="C759" s="1072">
        <v>1</v>
      </c>
      <c r="D759" s="1072">
        <v>2</v>
      </c>
      <c r="E759" s="1073">
        <v>3</v>
      </c>
      <c r="F759" s="1073">
        <v>4</v>
      </c>
      <c r="G759" s="1072">
        <v>5</v>
      </c>
      <c r="H759" s="1072">
        <v>6</v>
      </c>
      <c r="I759" s="1072">
        <v>7</v>
      </c>
      <c r="J759" s="1072">
        <v>8</v>
      </c>
      <c r="K759" s="1072">
        <v>9</v>
      </c>
    </row>
    <row r="760" spans="2:11" ht="12.75">
      <c r="B760" s="630"/>
      <c r="C760" s="1070"/>
      <c r="D760" s="1070"/>
      <c r="E760" s="1070"/>
      <c r="F760" s="1070"/>
      <c r="G760" s="1070"/>
      <c r="H760" s="1070"/>
      <c r="I760" s="1070"/>
      <c r="J760" s="1070"/>
      <c r="K760" s="1070"/>
    </row>
    <row r="761" spans="2:11" ht="12.75">
      <c r="B761" s="81"/>
      <c r="C761" s="1552" t="s">
        <v>249</v>
      </c>
      <c r="D761" s="1552"/>
      <c r="E761" s="1552"/>
      <c r="F761" s="1552"/>
      <c r="G761" s="1552"/>
      <c r="H761" s="1552"/>
      <c r="I761" s="1552"/>
      <c r="J761" s="1552"/>
      <c r="K761" s="1552"/>
    </row>
    <row r="762" spans="2:11" ht="12.75">
      <c r="B762" s="81"/>
      <c r="C762" s="1074"/>
      <c r="D762" s="1074"/>
      <c r="E762" s="1074"/>
      <c r="F762" s="1074"/>
      <c r="G762" s="1074"/>
      <c r="H762" s="1074"/>
      <c r="I762" s="1074"/>
      <c r="J762" s="1074"/>
      <c r="K762" s="1074"/>
    </row>
    <row r="763" spans="2:11" ht="12.75">
      <c r="B763" s="957" t="s">
        <v>224</v>
      </c>
      <c r="C763" s="1089">
        <f>SUM(D763+H763)</f>
        <v>78109600</v>
      </c>
      <c r="D763" s="1089">
        <v>415757</v>
      </c>
      <c r="E763" s="1089">
        <v>115249</v>
      </c>
      <c r="F763" s="1089">
        <v>192404</v>
      </c>
      <c r="G763" s="1089">
        <v>108104</v>
      </c>
      <c r="H763" s="1089">
        <v>77693843</v>
      </c>
      <c r="I763" s="1089">
        <v>11243403</v>
      </c>
      <c r="J763" s="1089">
        <v>23582450</v>
      </c>
      <c r="K763" s="1089">
        <v>42867990</v>
      </c>
    </row>
    <row r="764" spans="2:11" ht="12.75">
      <c r="B764" s="957" t="s">
        <v>225</v>
      </c>
      <c r="C764" s="1089">
        <f t="shared" ref="C764:C774" si="68">SUM(D764+H764)</f>
        <v>84091107</v>
      </c>
      <c r="D764" s="1089">
        <v>393972</v>
      </c>
      <c r="E764" s="1089">
        <v>130879</v>
      </c>
      <c r="F764" s="1089">
        <v>159588</v>
      </c>
      <c r="G764" s="1089">
        <v>103505</v>
      </c>
      <c r="H764" s="1089">
        <v>83697135</v>
      </c>
      <c r="I764" s="1089">
        <v>12177076</v>
      </c>
      <c r="J764" s="1089">
        <v>23317616</v>
      </c>
      <c r="K764" s="1089">
        <v>48202443</v>
      </c>
    </row>
    <row r="765" spans="2:11" ht="12.75">
      <c r="B765" s="957" t="s">
        <v>226</v>
      </c>
      <c r="C765" s="1089">
        <f t="shared" si="68"/>
        <v>102461148</v>
      </c>
      <c r="D765" s="1091">
        <v>472364</v>
      </c>
      <c r="E765" s="1091">
        <v>133618</v>
      </c>
      <c r="F765" s="1091">
        <v>212699</v>
      </c>
      <c r="G765" s="1092">
        <v>126047</v>
      </c>
      <c r="H765" s="1089">
        <v>101988784</v>
      </c>
      <c r="I765" s="1091">
        <v>15849028</v>
      </c>
      <c r="J765" s="1091">
        <v>27673719</v>
      </c>
      <c r="K765" s="1091">
        <v>58466037</v>
      </c>
    </row>
    <row r="766" spans="2:11" ht="12.75">
      <c r="B766" s="957" t="s">
        <v>227</v>
      </c>
      <c r="C766" s="1089">
        <f t="shared" si="68"/>
        <v>89783783</v>
      </c>
      <c r="D766" s="1089">
        <v>360230</v>
      </c>
      <c r="E766" s="1090">
        <v>100047</v>
      </c>
      <c r="F766" s="1090">
        <v>192268</v>
      </c>
      <c r="G766" s="1090">
        <v>67915</v>
      </c>
      <c r="H766" s="1089">
        <v>89423553</v>
      </c>
      <c r="I766" s="1090">
        <v>13563784</v>
      </c>
      <c r="J766" s="1090">
        <v>22215821</v>
      </c>
      <c r="K766" s="1090">
        <v>53643948</v>
      </c>
    </row>
    <row r="767" spans="2:11" ht="12.75">
      <c r="B767" s="957" t="s">
        <v>228</v>
      </c>
      <c r="C767" s="1089">
        <f t="shared" si="68"/>
        <v>91368131</v>
      </c>
      <c r="D767" s="1094">
        <v>376395</v>
      </c>
      <c r="E767" s="1094">
        <v>114763</v>
      </c>
      <c r="F767" s="1094">
        <v>205460</v>
      </c>
      <c r="G767" s="1094">
        <v>56172</v>
      </c>
      <c r="H767" s="1094">
        <v>90991736</v>
      </c>
      <c r="I767" s="1094">
        <v>14560960</v>
      </c>
      <c r="J767" s="1094">
        <v>23348822</v>
      </c>
      <c r="K767" s="1094">
        <v>53081954</v>
      </c>
    </row>
    <row r="768" spans="2:11" ht="12.75">
      <c r="B768" s="957" t="s">
        <v>229</v>
      </c>
      <c r="C768" s="1089">
        <f t="shared" si="68"/>
        <v>99584261</v>
      </c>
      <c r="D768" s="1089">
        <v>409711</v>
      </c>
      <c r="E768" s="1090">
        <v>113176</v>
      </c>
      <c r="F768" s="1090">
        <v>212213</v>
      </c>
      <c r="G768" s="1090">
        <v>84322</v>
      </c>
      <c r="H768" s="1089">
        <v>99174550</v>
      </c>
      <c r="I768" s="1090">
        <v>16143401</v>
      </c>
      <c r="J768" s="1090">
        <v>24372903</v>
      </c>
      <c r="K768" s="1090">
        <v>58658246</v>
      </c>
    </row>
    <row r="769" spans="2:11" ht="12.75">
      <c r="B769" s="957" t="s">
        <v>230</v>
      </c>
      <c r="C769" s="1089">
        <f>SUM(D769+H769)</f>
        <v>97936639</v>
      </c>
      <c r="D769" s="1091">
        <v>463172</v>
      </c>
      <c r="E769" s="1091">
        <v>157219</v>
      </c>
      <c r="F769" s="1091">
        <v>221210</v>
      </c>
      <c r="G769" s="1092">
        <v>84743</v>
      </c>
      <c r="H769" s="1089">
        <v>97473467</v>
      </c>
      <c r="I769" s="1091">
        <v>16134948</v>
      </c>
      <c r="J769" s="1091">
        <v>29010696</v>
      </c>
      <c r="K769" s="1091">
        <v>52327823</v>
      </c>
    </row>
    <row r="770" spans="2:11" ht="12.75">
      <c r="B770" s="957" t="s">
        <v>231</v>
      </c>
      <c r="C770" s="1089">
        <f>SUM(D770+H770)</f>
        <v>90347661</v>
      </c>
      <c r="D770" s="1091">
        <v>506165</v>
      </c>
      <c r="E770" s="1091">
        <v>172138</v>
      </c>
      <c r="F770" s="1091">
        <v>205839</v>
      </c>
      <c r="G770" s="1092">
        <v>128188</v>
      </c>
      <c r="H770" s="1089">
        <v>89841496</v>
      </c>
      <c r="I770" s="1091">
        <v>13379420</v>
      </c>
      <c r="J770" s="1091">
        <v>26379670</v>
      </c>
      <c r="K770" s="1091">
        <v>50082406</v>
      </c>
    </row>
    <row r="771" spans="2:11" ht="12.75">
      <c r="B771" s="957" t="s">
        <v>232</v>
      </c>
      <c r="C771" s="1089">
        <f t="shared" si="68"/>
        <v>92736838</v>
      </c>
      <c r="D771" s="1089">
        <v>498464</v>
      </c>
      <c r="E771" s="1090">
        <v>155328</v>
      </c>
      <c r="F771" s="1090">
        <v>258397</v>
      </c>
      <c r="G771" s="1090">
        <v>84739</v>
      </c>
      <c r="H771" s="1089">
        <v>92238374</v>
      </c>
      <c r="I771" s="1090">
        <v>14500535</v>
      </c>
      <c r="J771" s="1090">
        <v>28611254</v>
      </c>
      <c r="K771" s="1090">
        <v>49126585</v>
      </c>
    </row>
    <row r="772" spans="2:11" ht="12.75">
      <c r="B772" s="957" t="s">
        <v>233</v>
      </c>
      <c r="C772" s="1089">
        <f t="shared" si="68"/>
        <v>91063370</v>
      </c>
      <c r="D772" s="1091">
        <v>499340</v>
      </c>
      <c r="E772" s="1091">
        <v>126691</v>
      </c>
      <c r="F772" s="1091">
        <v>209408</v>
      </c>
      <c r="G772" s="1091">
        <v>163241</v>
      </c>
      <c r="H772" s="1090">
        <v>90564030</v>
      </c>
      <c r="I772" s="1091">
        <v>14582999</v>
      </c>
      <c r="J772" s="1091">
        <v>30907506</v>
      </c>
      <c r="K772" s="1091">
        <v>45073525</v>
      </c>
    </row>
    <row r="773" spans="2:11" ht="12.75">
      <c r="B773" s="957" t="s">
        <v>234</v>
      </c>
      <c r="C773" s="1089">
        <f t="shared" si="68"/>
        <v>90002890</v>
      </c>
      <c r="D773" s="1091">
        <v>388410</v>
      </c>
      <c r="E773" s="1091">
        <v>91354</v>
      </c>
      <c r="F773" s="1091">
        <v>162741</v>
      </c>
      <c r="G773" s="1091">
        <v>134315</v>
      </c>
      <c r="H773" s="1090">
        <v>89614480</v>
      </c>
      <c r="I773" s="1091">
        <v>13880364</v>
      </c>
      <c r="J773" s="1091">
        <v>31315926</v>
      </c>
      <c r="K773" s="1091">
        <v>44418190</v>
      </c>
    </row>
    <row r="774" spans="2:11" ht="12.75">
      <c r="B774" s="957" t="s">
        <v>235</v>
      </c>
      <c r="C774" s="1089">
        <f t="shared" si="68"/>
        <v>87779993</v>
      </c>
      <c r="D774" s="1091">
        <v>372490</v>
      </c>
      <c r="E774" s="1091">
        <v>106517</v>
      </c>
      <c r="F774" s="1091">
        <v>149483</v>
      </c>
      <c r="G774" s="1092">
        <v>116490</v>
      </c>
      <c r="H774" s="1093">
        <v>87407503</v>
      </c>
      <c r="I774" s="1091">
        <v>13264826</v>
      </c>
      <c r="J774" s="1091">
        <v>29875108</v>
      </c>
      <c r="K774" s="1091">
        <v>44267569</v>
      </c>
    </row>
    <row r="775" spans="2:11" ht="12.75">
      <c r="B775" s="957"/>
      <c r="C775" s="1088"/>
      <c r="D775" s="1085"/>
      <c r="E775" s="1086"/>
      <c r="F775" s="1086"/>
      <c r="G775" s="1086"/>
      <c r="H775" s="1085"/>
      <c r="I775" s="1086"/>
      <c r="J775" s="1086"/>
      <c r="K775" s="1086"/>
    </row>
    <row r="776" spans="2:11" ht="12.75">
      <c r="B776" s="956">
        <v>2021</v>
      </c>
      <c r="C776" s="1087">
        <f t="shared" ref="C776:K776" si="69">SUM(C763:C774)</f>
        <v>1095265421</v>
      </c>
      <c r="D776" s="1087">
        <f t="shared" si="69"/>
        <v>5156470</v>
      </c>
      <c r="E776" s="1087">
        <f t="shared" si="69"/>
        <v>1516979</v>
      </c>
      <c r="F776" s="1087">
        <f t="shared" si="69"/>
        <v>2381710</v>
      </c>
      <c r="G776" s="1087">
        <f t="shared" si="69"/>
        <v>1257781</v>
      </c>
      <c r="H776" s="1087">
        <f t="shared" si="69"/>
        <v>1090108951</v>
      </c>
      <c r="I776" s="1087">
        <f t="shared" si="69"/>
        <v>169280744</v>
      </c>
      <c r="J776" s="1087">
        <f t="shared" si="69"/>
        <v>320611491</v>
      </c>
      <c r="K776" s="1087">
        <f t="shared" si="69"/>
        <v>600216716</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19.5">
      <c r="B779" s="1066"/>
      <c r="C779" s="1082"/>
      <c r="D779" s="1082"/>
      <c r="E779" s="1133"/>
      <c r="F779" s="1134" t="s">
        <v>250</v>
      </c>
      <c r="G779" s="1134"/>
      <c r="H779" s="1134"/>
      <c r="I779" s="1134"/>
      <c r="J779" s="1135"/>
      <c r="K779" s="1136"/>
    </row>
    <row r="780" spans="2:11" ht="15.75">
      <c r="B780" s="496" t="s">
        <v>224</v>
      </c>
      <c r="C780" s="526">
        <f>C763/C724</f>
        <v>594.0480807988622</v>
      </c>
      <c r="D780" s="526">
        <f t="shared" ref="D780:K780" si="70">D763/D724</f>
        <v>98.707739791073124</v>
      </c>
      <c r="E780" s="526">
        <f t="shared" si="70"/>
        <v>61.172505307855623</v>
      </c>
      <c r="F780" s="526">
        <f t="shared" si="70"/>
        <v>102.28814460393407</v>
      </c>
      <c r="G780" s="526">
        <f t="shared" si="70"/>
        <v>241.84340044742729</v>
      </c>
      <c r="H780" s="526">
        <f t="shared" si="70"/>
        <v>610.44072284423487</v>
      </c>
      <c r="I780" s="526">
        <f t="shared" si="70"/>
        <v>544.07950641180742</v>
      </c>
      <c r="J780" s="526">
        <f t="shared" si="70"/>
        <v>580.80560549713073</v>
      </c>
      <c r="K780" s="1019">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19">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19">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19">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19">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19">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19">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19">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19">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19">
        <f t="shared" si="76"/>
        <v>632.35349822528372</v>
      </c>
    </row>
    <row r="790" spans="2:11" ht="15.75">
      <c r="B790" s="496" t="s">
        <v>234</v>
      </c>
      <c r="C790" s="526">
        <f t="shared" ref="C790:K791" si="77">C773/C734</f>
        <v>588.15039176093103</v>
      </c>
      <c r="D790" s="526">
        <f t="shared" si="77"/>
        <v>108.40357242534189</v>
      </c>
      <c r="E790" s="526">
        <f t="shared" si="77"/>
        <v>60.419312169312171</v>
      </c>
      <c r="F790" s="526">
        <f t="shared" si="77"/>
        <v>105.67597402597403</v>
      </c>
      <c r="G790" s="526">
        <f t="shared" si="77"/>
        <v>252.94726930320149</v>
      </c>
      <c r="H790" s="526">
        <f t="shared" si="77"/>
        <v>599.65257889242798</v>
      </c>
      <c r="I790" s="526">
        <f t="shared" si="77"/>
        <v>533.53182656826573</v>
      </c>
      <c r="J790" s="526">
        <f t="shared" si="77"/>
        <v>584.05621246596297</v>
      </c>
      <c r="K790" s="1019">
        <f t="shared" si="77"/>
        <v>636.27259704913331</v>
      </c>
    </row>
    <row r="791" spans="2:11" ht="16.5" thickBot="1">
      <c r="B791" s="505" t="s">
        <v>235</v>
      </c>
      <c r="C791" s="527">
        <f t="shared" si="77"/>
        <v>591.18670402273688</v>
      </c>
      <c r="D791" s="527">
        <f>D774/D735</f>
        <v>104.01843060597598</v>
      </c>
      <c r="E791" s="527">
        <f t="shared" ref="E791:K791" si="78">E774/E735</f>
        <v>60.213114754098363</v>
      </c>
      <c r="F791" s="527">
        <f t="shared" si="78"/>
        <v>108.47822931785196</v>
      </c>
      <c r="G791" s="527">
        <f t="shared" si="78"/>
        <v>268.41013824884794</v>
      </c>
      <c r="H791" s="527">
        <f t="shared" si="78"/>
        <v>603.22638371290543</v>
      </c>
      <c r="I791" s="527">
        <f t="shared" si="78"/>
        <v>543.95251373739029</v>
      </c>
      <c r="J791" s="527">
        <f t="shared" si="78"/>
        <v>584.29704674359471</v>
      </c>
      <c r="K791" s="1061">
        <f t="shared" si="78"/>
        <v>638.00831603827976</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3"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52" t="s">
        <v>389</v>
      </c>
      <c r="B1" s="1652"/>
      <c r="C1" s="1652"/>
      <c r="D1" s="1652"/>
      <c r="E1" s="1652"/>
      <c r="F1" s="1652"/>
      <c r="G1" s="1652"/>
      <c r="H1" s="1652"/>
      <c r="I1" s="1652"/>
      <c r="J1" s="1652"/>
      <c r="K1" s="1652"/>
      <c r="L1" s="1652"/>
      <c r="M1" s="1652"/>
      <c r="N1" s="1652"/>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1">
        <v>2019</v>
      </c>
      <c r="B19" s="992">
        <v>354.37491656654714</v>
      </c>
      <c r="C19" s="992">
        <v>356.43838796545651</v>
      </c>
      <c r="D19" s="992">
        <v>357.2969949465724</v>
      </c>
      <c r="E19" s="992">
        <v>357.47446683623537</v>
      </c>
      <c r="F19" s="992">
        <v>361.2054005838466</v>
      </c>
      <c r="G19" s="992">
        <v>357.93540852897377</v>
      </c>
      <c r="H19" s="992">
        <v>354.2490676912646</v>
      </c>
      <c r="I19" s="992">
        <v>353.13528487554794</v>
      </c>
      <c r="J19" s="992">
        <v>352.05841293166753</v>
      </c>
      <c r="K19" s="992">
        <v>345</v>
      </c>
      <c r="L19" s="992">
        <v>349.6</v>
      </c>
      <c r="M19" s="992">
        <v>354.4</v>
      </c>
      <c r="N19" s="993">
        <v>354.2</v>
      </c>
    </row>
    <row r="20" spans="1:20" ht="13.5">
      <c r="A20" s="991">
        <v>2020</v>
      </c>
      <c r="B20" s="992">
        <v>354.8</v>
      </c>
      <c r="C20" s="992">
        <v>355</v>
      </c>
      <c r="D20" s="992">
        <v>356.13</v>
      </c>
      <c r="E20" s="992">
        <v>354.02</v>
      </c>
      <c r="F20" s="992">
        <v>356.2</v>
      </c>
      <c r="G20" s="992">
        <v>358.1</v>
      </c>
      <c r="H20" s="992">
        <v>352.8</v>
      </c>
      <c r="I20" s="992">
        <v>350.8</v>
      </c>
      <c r="J20" s="992">
        <v>346.7</v>
      </c>
      <c r="K20" s="992">
        <v>345</v>
      </c>
      <c r="L20" s="992">
        <v>347.8</v>
      </c>
      <c r="M20" s="992">
        <v>347.4</v>
      </c>
      <c r="N20" s="993">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v>345.6</v>
      </c>
      <c r="M21" s="863">
        <v>347</v>
      </c>
      <c r="N21" s="864">
        <v>349.8</v>
      </c>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1">
        <v>2019</v>
      </c>
      <c r="B40" s="992">
        <v>281.27826336739287</v>
      </c>
      <c r="C40" s="992">
        <v>284.30536717690359</v>
      </c>
      <c r="D40" s="992">
        <v>286.22046450702811</v>
      </c>
      <c r="E40" s="992">
        <v>290.8767352564733</v>
      </c>
      <c r="F40" s="992">
        <v>285.31500572737696</v>
      </c>
      <c r="G40" s="992">
        <v>281.29946839929153</v>
      </c>
      <c r="H40" s="992">
        <v>274.8623926185175</v>
      </c>
      <c r="I40" s="992">
        <v>271.9152332887009</v>
      </c>
      <c r="J40" s="992">
        <v>273.41321243523339</v>
      </c>
      <c r="K40" s="992">
        <v>276.3</v>
      </c>
      <c r="L40" s="992">
        <v>279.2</v>
      </c>
      <c r="M40" s="992">
        <v>286.5</v>
      </c>
      <c r="N40" s="993">
        <v>286.2</v>
      </c>
    </row>
    <row r="41" spans="1:20" ht="13.5">
      <c r="A41" s="991">
        <v>2020</v>
      </c>
      <c r="B41" s="992">
        <v>286.2</v>
      </c>
      <c r="C41" s="992">
        <v>288.2</v>
      </c>
      <c r="D41" s="992">
        <v>287.13</v>
      </c>
      <c r="E41" s="992">
        <v>286.24</v>
      </c>
      <c r="F41" s="992">
        <v>285.8</v>
      </c>
      <c r="G41" s="992">
        <v>286</v>
      </c>
      <c r="H41" s="992">
        <v>280.5</v>
      </c>
      <c r="I41" s="992">
        <v>277.2</v>
      </c>
      <c r="J41" s="992">
        <v>277.2</v>
      </c>
      <c r="K41" s="992">
        <v>277.7</v>
      </c>
      <c r="L41" s="992">
        <v>281.60000000000002</v>
      </c>
      <c r="M41" s="992">
        <v>284.8</v>
      </c>
      <c r="N41" s="993">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v>281.5</v>
      </c>
      <c r="M42" s="863">
        <v>283</v>
      </c>
      <c r="N42" s="864">
        <v>283</v>
      </c>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1">
        <v>2019</v>
      </c>
      <c r="B60" s="992">
        <v>287.03444832750858</v>
      </c>
      <c r="C60" s="992">
        <v>289.1459538749898</v>
      </c>
      <c r="D60" s="992">
        <v>288.5072199817875</v>
      </c>
      <c r="E60" s="992">
        <v>290.10412746204969</v>
      </c>
      <c r="F60" s="992">
        <v>292.71949231485786</v>
      </c>
      <c r="G60" s="992">
        <v>289.1722528130237</v>
      </c>
      <c r="H60" s="992">
        <v>284.60732456803191</v>
      </c>
      <c r="I60" s="992">
        <v>281.83476394849748</v>
      </c>
      <c r="J60" s="992">
        <v>281.74347936186393</v>
      </c>
      <c r="K60" s="992">
        <v>280</v>
      </c>
      <c r="L60" s="992">
        <v>283.39999999999998</v>
      </c>
      <c r="M60" s="992">
        <v>281.7</v>
      </c>
      <c r="N60" s="993">
        <v>280.2</v>
      </c>
    </row>
    <row r="61" spans="1:14" ht="13.5">
      <c r="A61" s="991">
        <v>2020</v>
      </c>
      <c r="B61" s="992">
        <v>288.10000000000002</v>
      </c>
      <c r="C61" s="992">
        <v>289.7</v>
      </c>
      <c r="D61" s="992">
        <v>291.47000000000003</v>
      </c>
      <c r="E61" s="992">
        <v>290.86</v>
      </c>
      <c r="F61" s="992">
        <v>294.3</v>
      </c>
      <c r="G61" s="992">
        <v>295</v>
      </c>
      <c r="H61" s="992">
        <v>291.7</v>
      </c>
      <c r="I61" s="992">
        <v>288</v>
      </c>
      <c r="J61" s="992">
        <v>285</v>
      </c>
      <c r="K61" s="992">
        <v>289.7</v>
      </c>
      <c r="L61" s="992">
        <v>286</v>
      </c>
      <c r="M61" s="992">
        <v>288.2</v>
      </c>
      <c r="N61" s="993">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v>287.7</v>
      </c>
      <c r="M62" s="863">
        <v>289.5</v>
      </c>
      <c r="N62" s="864">
        <v>290.60000000000002</v>
      </c>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zoomScale="75" workbookViewId="0">
      <selection activeCell="H573" sqref="H57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4" t="s">
        <v>487</v>
      </c>
      <c r="B2" s="1654"/>
      <c r="C2" s="1654"/>
      <c r="D2" s="1654"/>
      <c r="E2" s="1654"/>
      <c r="F2" s="1654"/>
      <c r="G2" s="1654"/>
      <c r="H2" s="1654"/>
      <c r="I2" s="1654"/>
      <c r="J2" s="1654"/>
      <c r="K2" s="1654"/>
      <c r="L2" s="1654"/>
      <c r="M2" s="1654"/>
    </row>
    <row r="3" spans="1:29" ht="12.75" hidden="1" customHeight="1">
      <c r="A3" s="1654"/>
      <c r="B3" s="1654"/>
      <c r="C3" s="1654"/>
      <c r="D3" s="1654"/>
      <c r="E3" s="1654"/>
      <c r="F3" s="1654"/>
      <c r="G3" s="1654"/>
      <c r="H3" s="1654"/>
      <c r="I3" s="1654"/>
      <c r="J3" s="1654"/>
      <c r="K3" s="1654"/>
      <c r="L3" s="1654"/>
      <c r="M3" s="1654"/>
    </row>
    <row r="4" spans="1:29" ht="12.75" hidden="1" customHeight="1">
      <c r="A4" s="1654"/>
      <c r="B4" s="1654"/>
      <c r="C4" s="1654"/>
      <c r="D4" s="1654"/>
      <c r="E4" s="1654"/>
      <c r="F4" s="1654"/>
      <c r="G4" s="1654"/>
      <c r="H4" s="1654"/>
      <c r="I4" s="1654"/>
      <c r="J4" s="1654"/>
      <c r="K4" s="1654"/>
      <c r="L4" s="1654"/>
      <c r="M4" s="1654"/>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653" t="s">
        <v>171</v>
      </c>
      <c r="R7" s="1653"/>
      <c r="S7" s="1653"/>
      <c r="T7" s="994"/>
      <c r="U7" s="101">
        <v>2003</v>
      </c>
      <c r="V7" s="1653" t="s">
        <v>172</v>
      </c>
      <c r="W7" s="1655"/>
      <c r="X7" s="994"/>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653" t="s">
        <v>171</v>
      </c>
      <c r="Q16" s="1653"/>
      <c r="R16" s="1653"/>
      <c r="S16" s="1653"/>
      <c r="T16" s="102"/>
      <c r="U16" s="101">
        <v>2004</v>
      </c>
      <c r="V16" s="1653" t="s">
        <v>172</v>
      </c>
      <c r="W16" s="1653"/>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653" t="s">
        <v>171</v>
      </c>
      <c r="Q25" s="1653"/>
      <c r="R25" s="1653"/>
      <c r="S25" s="1653"/>
      <c r="T25" s="102"/>
      <c r="U25" s="101">
        <v>2005</v>
      </c>
      <c r="V25" s="1653" t="s">
        <v>172</v>
      </c>
      <c r="W25" s="1653"/>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653" t="s">
        <v>171</v>
      </c>
      <c r="Q34" s="1653"/>
      <c r="R34" s="1653"/>
      <c r="S34" s="1653"/>
      <c r="T34" s="102"/>
      <c r="U34" s="101">
        <v>2006</v>
      </c>
      <c r="V34" s="1653" t="s">
        <v>172</v>
      </c>
      <c r="W34" s="1653"/>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653" t="s">
        <v>171</v>
      </c>
      <c r="Q43" s="1653"/>
      <c r="R43" s="1653"/>
      <c r="S43" s="1653"/>
      <c r="T43" s="102"/>
      <c r="U43" s="101">
        <v>2007</v>
      </c>
      <c r="V43" s="1653" t="s">
        <v>172</v>
      </c>
      <c r="W43" s="1653"/>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653" t="s">
        <v>171</v>
      </c>
      <c r="Q52" s="1653"/>
      <c r="R52" s="1653"/>
      <c r="S52" s="1653"/>
      <c r="T52" s="102"/>
      <c r="U52" s="101">
        <v>2008</v>
      </c>
      <c r="V52" s="1653" t="s">
        <v>172</v>
      </c>
      <c r="W52" s="1653"/>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653" t="s">
        <v>171</v>
      </c>
      <c r="Q61" s="1653"/>
      <c r="R61" s="1653"/>
      <c r="S61" s="1653"/>
      <c r="T61" s="102"/>
      <c r="U61" s="101">
        <v>2009</v>
      </c>
      <c r="V61" s="1653" t="s">
        <v>172</v>
      </c>
      <c r="W61" s="1653"/>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653" t="s">
        <v>171</v>
      </c>
      <c r="Q70" s="1653"/>
      <c r="R70" s="1653"/>
      <c r="S70" s="1653"/>
      <c r="T70" s="102"/>
      <c r="U70" s="101">
        <v>2010</v>
      </c>
      <c r="V70" s="1653" t="s">
        <v>172</v>
      </c>
      <c r="W70" s="1653"/>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653" t="s">
        <v>171</v>
      </c>
      <c r="Q79" s="1653"/>
      <c r="R79" s="1653"/>
      <c r="S79" s="1653"/>
      <c r="T79" s="102"/>
      <c r="U79" s="101">
        <v>2011</v>
      </c>
      <c r="V79" s="1653" t="s">
        <v>172</v>
      </c>
      <c r="W79" s="1653"/>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653" t="s">
        <v>171</v>
      </c>
      <c r="Q88" s="1653"/>
      <c r="R88" s="1653"/>
      <c r="S88" s="1653"/>
      <c r="T88" s="102"/>
      <c r="U88" s="101">
        <v>2012</v>
      </c>
      <c r="V88" s="1653" t="s">
        <v>172</v>
      </c>
      <c r="W88" s="1653"/>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653" t="s">
        <v>171</v>
      </c>
      <c r="Q97" s="1653"/>
      <c r="R97" s="1653"/>
      <c r="S97" s="1653"/>
      <c r="T97" s="102"/>
      <c r="U97" s="101">
        <v>2013</v>
      </c>
      <c r="V97" s="1653" t="s">
        <v>172</v>
      </c>
      <c r="W97" s="1653"/>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653" t="s">
        <v>171</v>
      </c>
      <c r="Q106" s="1653"/>
      <c r="R106" s="1653"/>
      <c r="S106" s="1653"/>
      <c r="T106" s="102"/>
      <c r="U106" s="101">
        <v>2014</v>
      </c>
      <c r="V106" s="1653" t="s">
        <v>172</v>
      </c>
      <c r="W106" s="1653"/>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653" t="s">
        <v>171</v>
      </c>
      <c r="Q116" s="1653"/>
      <c r="R116" s="1653"/>
      <c r="S116" s="1653"/>
      <c r="T116" s="102"/>
      <c r="U116" s="101">
        <v>2015</v>
      </c>
      <c r="V116" s="1653" t="s">
        <v>172</v>
      </c>
      <c r="W116" s="1653"/>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653" t="s">
        <v>171</v>
      </c>
      <c r="Q126" s="1653"/>
      <c r="R126" s="1653"/>
      <c r="S126" s="1653"/>
      <c r="T126" s="102"/>
      <c r="U126" s="101">
        <v>2016</v>
      </c>
      <c r="V126" s="1653" t="s">
        <v>172</v>
      </c>
      <c r="W126" s="1653"/>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653" t="s">
        <v>171</v>
      </c>
      <c r="Q136" s="1653"/>
      <c r="R136" s="1653"/>
      <c r="S136" s="1653"/>
      <c r="T136" s="102"/>
      <c r="U136" s="101">
        <v>2017</v>
      </c>
      <c r="V136" s="1653" t="s">
        <v>172</v>
      </c>
      <c r="W136" s="1653"/>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653" t="s">
        <v>171</v>
      </c>
      <c r="Q146" s="1653"/>
      <c r="R146" s="1653"/>
      <c r="S146" s="1653"/>
      <c r="T146" s="102"/>
      <c r="U146" s="101">
        <v>2018</v>
      </c>
      <c r="V146" s="1653" t="s">
        <v>172</v>
      </c>
      <c r="W146" s="1653"/>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653" t="s">
        <v>171</v>
      </c>
      <c r="Q156" s="1653"/>
      <c r="R156" s="1653"/>
      <c r="S156" s="1653"/>
      <c r="T156" s="102"/>
      <c r="U156" s="101">
        <v>2019</v>
      </c>
      <c r="V156" s="1653" t="s">
        <v>172</v>
      </c>
      <c r="W156" s="1653"/>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4">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653" t="s">
        <v>171</v>
      </c>
      <c r="Q166" s="1653"/>
      <c r="R166" s="1653"/>
      <c r="S166" s="1653"/>
      <c r="T166" s="102"/>
      <c r="U166" s="101">
        <v>2020</v>
      </c>
      <c r="V166" s="1653" t="s">
        <v>172</v>
      </c>
      <c r="W166" s="1653"/>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13">
        <v>12293.668</v>
      </c>
      <c r="C168" s="1013">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4">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14">
        <v>12953.451999999999</v>
      </c>
      <c r="C170" s="1014">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14">
        <v>12820.403</v>
      </c>
      <c r="C171" s="1014">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14"/>
      <c r="C172" s="1015"/>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14">
        <v>10382.365</v>
      </c>
      <c r="C173" s="1014">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16">
        <v>13188.183000000001</v>
      </c>
      <c r="C174" s="1016">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653" t="s">
        <v>171</v>
      </c>
      <c r="Q176" s="1653"/>
      <c r="R176" s="1653"/>
      <c r="S176" s="1653"/>
      <c r="T176" s="102"/>
      <c r="U176" s="101">
        <v>2021</v>
      </c>
      <c r="V176" s="1653" t="s">
        <v>172</v>
      </c>
      <c r="W176" s="1653"/>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13">
        <v>13099.017951399237</v>
      </c>
      <c r="C178" s="1013">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v>18385.488024567923</v>
      </c>
      <c r="N178" s="135"/>
      <c r="O178" s="120" t="s">
        <v>193</v>
      </c>
      <c r="P178" s="177">
        <v>13219.214117844795</v>
      </c>
      <c r="Q178" s="147">
        <v>14116.294493597934</v>
      </c>
      <c r="R178" s="147">
        <v>14733.561876904725</v>
      </c>
      <c r="S178" s="148">
        <v>17787.621256239214</v>
      </c>
      <c r="T178" s="102"/>
      <c r="U178" s="120" t="s">
        <v>193</v>
      </c>
      <c r="V178" s="177">
        <v>13685.040317531191</v>
      </c>
      <c r="W178" s="148">
        <v>16386.674990701777</v>
      </c>
      <c r="X178" s="102"/>
      <c r="Y178" s="120" t="s">
        <v>193</v>
      </c>
      <c r="Z178" s="984">
        <v>15034.347753900318</v>
      </c>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v>17914.420099009905</v>
      </c>
      <c r="N179" s="135"/>
      <c r="O179" s="114" t="s">
        <v>198</v>
      </c>
      <c r="P179" s="220">
        <v>12850.977640449442</v>
      </c>
      <c r="Q179" s="170">
        <v>13696.712101930989</v>
      </c>
      <c r="R179" s="170">
        <v>14900.81605370493</v>
      </c>
      <c r="S179" s="126">
        <v>18395.024200372543</v>
      </c>
      <c r="T179" s="102"/>
      <c r="U179" s="114" t="s">
        <v>198</v>
      </c>
      <c r="V179" s="200">
        <v>13309.319579687755</v>
      </c>
      <c r="W179" s="126">
        <v>17241.829165284682</v>
      </c>
      <c r="X179" s="102"/>
      <c r="Y179" s="114" t="s">
        <v>198</v>
      </c>
      <c r="Z179" s="201">
        <v>15938.483131201114</v>
      </c>
      <c r="AA179"/>
      <c r="AB179"/>
      <c r="AC179"/>
      <c r="AD179"/>
      <c r="AE179"/>
      <c r="AF179"/>
      <c r="AG179" s="81"/>
      <c r="AH179" s="81"/>
    </row>
    <row r="180" spans="1:34">
      <c r="A180" s="157" t="s">
        <v>194</v>
      </c>
      <c r="B180" s="1014">
        <v>14233.837381686944</v>
      </c>
      <c r="C180" s="1014">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v>20067.911354433712</v>
      </c>
      <c r="N180" s="135"/>
      <c r="O180" s="114" t="s">
        <v>194</v>
      </c>
      <c r="P180" s="203">
        <v>14207.350828177994</v>
      </c>
      <c r="Q180" s="158">
        <v>14962.617200163584</v>
      </c>
      <c r="R180" s="158">
        <v>15941.436517529903</v>
      </c>
      <c r="S180" s="127">
        <v>19444.385031291935</v>
      </c>
      <c r="T180" s="102"/>
      <c r="U180" s="114" t="s">
        <v>194</v>
      </c>
      <c r="V180" s="157">
        <v>14608.063633774414</v>
      </c>
      <c r="W180" s="127">
        <v>17766.332000995448</v>
      </c>
      <c r="X180" s="102"/>
      <c r="Y180" s="114" t="s">
        <v>194</v>
      </c>
      <c r="Z180" s="204">
        <v>16145.77271971192</v>
      </c>
      <c r="AA180"/>
      <c r="AB180"/>
      <c r="AC180"/>
      <c r="AD180" s="81"/>
      <c r="AE180" s="81"/>
      <c r="AF180" s="81"/>
      <c r="AG180" s="81"/>
      <c r="AH180" s="81"/>
    </row>
    <row r="181" spans="1:34">
      <c r="A181" s="157" t="s">
        <v>195</v>
      </c>
      <c r="B181" s="1014">
        <v>14226.385547626593</v>
      </c>
      <c r="C181" s="1014">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v>19685.637978475796</v>
      </c>
      <c r="N181" s="135"/>
      <c r="O181" s="114" t="s">
        <v>195</v>
      </c>
      <c r="P181" s="203">
        <v>14157.411038158896</v>
      </c>
      <c r="Q181" s="158">
        <v>14933.71989257982</v>
      </c>
      <c r="R181" s="158">
        <v>15879.458713398602</v>
      </c>
      <c r="S181" s="127">
        <v>19317.538742935692</v>
      </c>
      <c r="T181" s="102"/>
      <c r="U181" s="114" t="s">
        <v>195</v>
      </c>
      <c r="V181" s="157">
        <v>14575.767857762192</v>
      </c>
      <c r="W181" s="127">
        <v>17553.644123002465</v>
      </c>
      <c r="X181" s="102"/>
      <c r="Y181" s="114" t="s">
        <v>195</v>
      </c>
      <c r="Z181" s="204">
        <v>15822.043041911318</v>
      </c>
      <c r="AA181"/>
      <c r="AB181"/>
      <c r="AC181"/>
      <c r="AD181" s="81"/>
      <c r="AE181" s="81"/>
      <c r="AF181" s="81"/>
      <c r="AG181" s="81"/>
      <c r="AH181" s="81"/>
    </row>
    <row r="182" spans="1:34">
      <c r="A182" s="157" t="s">
        <v>196</v>
      </c>
      <c r="B182" s="1014"/>
      <c r="C182" s="1015"/>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v>17630.247312702155</v>
      </c>
      <c r="AA182"/>
      <c r="AB182"/>
      <c r="AC182"/>
      <c r="AD182" s="81"/>
      <c r="AE182" s="81"/>
      <c r="AF182" s="81"/>
      <c r="AG182" s="81"/>
      <c r="AH182" s="81"/>
    </row>
    <row r="183" spans="1:34">
      <c r="A183" s="157" t="s">
        <v>78</v>
      </c>
      <c r="B183" s="1014">
        <v>10785.338573682167</v>
      </c>
      <c r="C183" s="1014">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v>15856.862387184667</v>
      </c>
      <c r="N183" s="135"/>
      <c r="O183" s="114" t="s">
        <v>78</v>
      </c>
      <c r="P183" s="203">
        <v>11111.677338883243</v>
      </c>
      <c r="Q183" s="158">
        <v>12060.827749542888</v>
      </c>
      <c r="R183" s="158">
        <v>12462.058635095562</v>
      </c>
      <c r="S183" s="127">
        <v>15256.772753790317</v>
      </c>
      <c r="T183" s="102"/>
      <c r="U183" s="114" t="s">
        <v>78</v>
      </c>
      <c r="V183" s="157">
        <v>11571.613321822215</v>
      </c>
      <c r="W183" s="127">
        <v>14064.093824826812</v>
      </c>
      <c r="X183" s="102"/>
      <c r="Y183" s="114" t="s">
        <v>78</v>
      </c>
      <c r="Z183" s="204">
        <v>12932.241067353638</v>
      </c>
      <c r="AA183"/>
      <c r="AB183"/>
      <c r="AC183"/>
      <c r="AD183" s="81"/>
      <c r="AE183" s="81"/>
      <c r="AF183" s="81"/>
      <c r="AG183" s="81"/>
      <c r="AH183" s="81"/>
    </row>
    <row r="184" spans="1:34" ht="13.5" thickBot="1">
      <c r="A184" s="160" t="s">
        <v>197</v>
      </c>
      <c r="B184" s="1016">
        <v>13610.506172235782</v>
      </c>
      <c r="C184" s="1016">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v>18932.073880029395</v>
      </c>
      <c r="N184" s="135"/>
      <c r="O184" s="109" t="s">
        <v>197</v>
      </c>
      <c r="P184" s="205">
        <v>13712.704069861622</v>
      </c>
      <c r="Q184" s="161">
        <v>14379.765867792499</v>
      </c>
      <c r="R184" s="161">
        <v>15085.573947811583</v>
      </c>
      <c r="S184" s="128">
        <v>18458.666658997252</v>
      </c>
      <c r="T184" s="102"/>
      <c r="U184" s="109" t="s">
        <v>197</v>
      </c>
      <c r="V184" s="160">
        <v>14066.739251182971</v>
      </c>
      <c r="W184" s="128">
        <v>16891.567587138503</v>
      </c>
      <c r="X184" s="102"/>
      <c r="Y184" s="109" t="s">
        <v>197</v>
      </c>
      <c r="Z184" s="206">
        <v>15464.407576145763</v>
      </c>
      <c r="AA184"/>
      <c r="AB184"/>
      <c r="AC184"/>
      <c r="AD184" s="81"/>
      <c r="AE184" s="81"/>
      <c r="AF184" s="81"/>
      <c r="AG184" s="81"/>
      <c r="AH184" s="81"/>
    </row>
    <row r="185" spans="1:34">
      <c r="AA185"/>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c r="AB186"/>
      <c r="AC186"/>
      <c r="AD186" s="81"/>
      <c r="AE186" s="81"/>
      <c r="AF186" s="81"/>
      <c r="AG186" s="81"/>
      <c r="AH186" s="81"/>
    </row>
    <row r="187" spans="1:34" ht="1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18.024988259380315</v>
      </c>
      <c r="O357" s="248" t="s">
        <v>193</v>
      </c>
      <c r="P357" s="282">
        <f t="shared" ref="P357:S363" si="166">(P178/1000)/1.02</f>
        <v>12.960013841024308</v>
      </c>
      <c r="Q357" s="283">
        <f t="shared" si="166"/>
        <v>13.839504405488171</v>
      </c>
      <c r="R357" s="283">
        <f t="shared" si="166"/>
        <v>14.444668506769338</v>
      </c>
      <c r="S357" s="283">
        <f t="shared" si="166"/>
        <v>17.438844368861972</v>
      </c>
      <c r="T357" s="222"/>
      <c r="U357" s="248" t="s">
        <v>193</v>
      </c>
      <c r="V357" s="282">
        <f t="shared" ref="V357:W363" si="167">(V178/1000)/1.02</f>
        <v>13.416706193658031</v>
      </c>
      <c r="W357" s="282">
        <f t="shared" si="167"/>
        <v>16.06536763794292</v>
      </c>
      <c r="X357" s="222"/>
      <c r="Y357" s="248" t="s">
        <v>193</v>
      </c>
      <c r="Z357" s="285">
        <f t="shared" ref="Z357:Z363" si="168">(Z178/1000)/1.02</f>
        <v>14.7395566214709</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17.563156959813632</v>
      </c>
      <c r="O358" s="289" t="s">
        <v>198</v>
      </c>
      <c r="P358" s="282">
        <f t="shared" si="166"/>
        <v>12.598997686715141</v>
      </c>
      <c r="Q358" s="283">
        <f t="shared" si="166"/>
        <v>13.428149119540185</v>
      </c>
      <c r="R358" s="283">
        <f t="shared" si="166"/>
        <v>14.608643189906793</v>
      </c>
      <c r="S358" s="283">
        <f t="shared" si="166"/>
        <v>18.034337451345628</v>
      </c>
      <c r="T358" s="222"/>
      <c r="U358" s="290" t="s">
        <v>198</v>
      </c>
      <c r="V358" s="282">
        <f t="shared" si="167"/>
        <v>13.048352529105642</v>
      </c>
      <c r="W358" s="282">
        <f t="shared" si="167"/>
        <v>16.903754083612434</v>
      </c>
      <c r="X358" s="222"/>
      <c r="Y358" s="290" t="s">
        <v>198</v>
      </c>
      <c r="Z358" s="285">
        <f t="shared" si="168"/>
        <v>15.625963854118739</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19.674422896503639</v>
      </c>
      <c r="O359" s="296" t="s">
        <v>194</v>
      </c>
      <c r="P359" s="282">
        <f t="shared" si="166"/>
        <v>13.928775321743132</v>
      </c>
      <c r="Q359" s="283">
        <f t="shared" si="166"/>
        <v>14.669232549179984</v>
      </c>
      <c r="R359" s="283">
        <f t="shared" si="166"/>
        <v>15.62885933091167</v>
      </c>
      <c r="S359" s="283">
        <f t="shared" si="166"/>
        <v>19.063122579697978</v>
      </c>
      <c r="T359" s="222"/>
      <c r="U359" s="297" t="s">
        <v>194</v>
      </c>
      <c r="V359" s="282">
        <f t="shared" si="167"/>
        <v>14.321631013504327</v>
      </c>
      <c r="W359" s="282">
        <f t="shared" si="167"/>
        <v>17.417972549995536</v>
      </c>
      <c r="X359" s="222"/>
      <c r="Y359" s="297" t="s">
        <v>194</v>
      </c>
      <c r="Z359" s="285">
        <f t="shared" si="168"/>
        <v>15.82918894089404</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19.299645076937054</v>
      </c>
      <c r="O360" s="296" t="s">
        <v>195</v>
      </c>
      <c r="P360" s="282">
        <f t="shared" si="166"/>
        <v>13.879814743293036</v>
      </c>
      <c r="Q360" s="283">
        <f t="shared" si="166"/>
        <v>14.64090185547041</v>
      </c>
      <c r="R360" s="283">
        <f t="shared" si="166"/>
        <v>15.568096777841767</v>
      </c>
      <c r="S360" s="283">
        <f t="shared" si="166"/>
        <v>18.938763473466366</v>
      </c>
      <c r="T360" s="222"/>
      <c r="U360" s="297" t="s">
        <v>195</v>
      </c>
      <c r="V360" s="282">
        <f t="shared" si="167"/>
        <v>14.289968488002147</v>
      </c>
      <c r="W360" s="282">
        <f t="shared" si="167"/>
        <v>17.209455022551435</v>
      </c>
      <c r="X360" s="222"/>
      <c r="Y360" s="297" t="s">
        <v>195</v>
      </c>
      <c r="Z360" s="285">
        <f t="shared" si="168"/>
        <v>15.511806903834625</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17.284556188923684</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15.545943516847712</v>
      </c>
      <c r="O362" s="296" t="s">
        <v>78</v>
      </c>
      <c r="P362" s="282">
        <f t="shared" si="166"/>
        <v>10.893801312630629</v>
      </c>
      <c r="Q362" s="283">
        <f t="shared" si="166"/>
        <v>11.8243409309244</v>
      </c>
      <c r="R362" s="283">
        <f t="shared" si="166"/>
        <v>12.217704544211335</v>
      </c>
      <c r="S362" s="283">
        <f t="shared" si="166"/>
        <v>14.957620346853252</v>
      </c>
      <c r="T362" s="222"/>
      <c r="U362" s="297" t="s">
        <v>78</v>
      </c>
      <c r="V362" s="282">
        <f t="shared" si="167"/>
        <v>11.344718942962954</v>
      </c>
      <c r="W362" s="282">
        <f t="shared" si="167"/>
        <v>13.788327279241972</v>
      </c>
      <c r="X362" s="222"/>
      <c r="Y362" s="297" t="s">
        <v>78</v>
      </c>
      <c r="Z362" s="285">
        <f t="shared" si="168"/>
        <v>12.678667713091802</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18.560856745126859</v>
      </c>
      <c r="O363" s="303" t="s">
        <v>197</v>
      </c>
      <c r="P363" s="282">
        <f t="shared" si="166"/>
        <v>13.44382751947218</v>
      </c>
      <c r="Q363" s="283">
        <f t="shared" si="166"/>
        <v>14.097809674306372</v>
      </c>
      <c r="R363" s="283">
        <f t="shared" si="166"/>
        <v>14.789778380207434</v>
      </c>
      <c r="S363" s="283">
        <f t="shared" si="166"/>
        <v>18.096732018624756</v>
      </c>
      <c r="T363" s="222"/>
      <c r="U363" s="304" t="s">
        <v>197</v>
      </c>
      <c r="V363" s="282">
        <f t="shared" si="167"/>
        <v>13.790920834493109</v>
      </c>
      <c r="W363" s="282">
        <f t="shared" si="167"/>
        <v>16.560360379547554</v>
      </c>
      <c r="X363" s="222"/>
      <c r="Y363" s="304" t="s">
        <v>197</v>
      </c>
      <c r="Z363" s="285">
        <f t="shared" si="168"/>
        <v>15.161183898182118</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9.3369439183590028</v>
      </c>
      <c r="N532" s="313"/>
      <c r="O532" s="355" t="s">
        <v>193</v>
      </c>
      <c r="P532" s="328">
        <f>P357*0.518</f>
        <v>6.7132871696505916</v>
      </c>
      <c r="Q532" s="328">
        <f>Q357*0.518</f>
        <v>7.1688632820428726</v>
      </c>
      <c r="R532" s="328">
        <f>R357*0.518</f>
        <v>7.4823382865065176</v>
      </c>
      <c r="S532" s="328">
        <f>S357*0.518</f>
        <v>9.0333213830705024</v>
      </c>
      <c r="T532" s="313"/>
      <c r="U532" s="355" t="s">
        <v>193</v>
      </c>
      <c r="V532" s="328">
        <f>V357*0.518</f>
        <v>6.9498538083148604</v>
      </c>
      <c r="W532" s="328">
        <f>W357*0.518</f>
        <v>8.3218604364544326</v>
      </c>
      <c r="X532" s="313"/>
      <c r="Y532" s="355" t="s">
        <v>193</v>
      </c>
      <c r="Z532" s="328">
        <f>Z357*0.518</f>
        <v>7.6350903299219262</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9.4665416013395483</v>
      </c>
      <c r="N533" s="313"/>
      <c r="O533" s="359" t="s">
        <v>198</v>
      </c>
      <c r="P533" s="334">
        <f>P358*0.539</f>
        <v>6.7908597531394612</v>
      </c>
      <c r="Q533" s="334">
        <f>Q358*0.539</f>
        <v>7.2377723754321606</v>
      </c>
      <c r="R533" s="334">
        <f>R358*0.539</f>
        <v>7.874058679359762</v>
      </c>
      <c r="S533" s="334">
        <f>S358*0.539</f>
        <v>9.7205078862752945</v>
      </c>
      <c r="T533" s="313"/>
      <c r="U533" s="359" t="s">
        <v>198</v>
      </c>
      <c r="V533" s="334">
        <f>V358*0.539</f>
        <v>7.0330620131879416</v>
      </c>
      <c r="W533" s="334">
        <f>W358*0.539</f>
        <v>9.1111234510671029</v>
      </c>
      <c r="X533" s="313"/>
      <c r="Y533" s="356" t="s">
        <v>198</v>
      </c>
      <c r="Z533" s="334">
        <f>Z358*0.539</f>
        <v>8.4223945173700017</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10.486467403836441</v>
      </c>
      <c r="N534" s="313"/>
      <c r="O534" s="330" t="s">
        <v>194</v>
      </c>
      <c r="P534" s="331">
        <f t="shared" ref="P534:S535" si="263">P359*0.533</f>
        <v>7.4240372464890898</v>
      </c>
      <c r="Q534" s="331">
        <f t="shared" si="263"/>
        <v>7.818700948712932</v>
      </c>
      <c r="R534" s="331">
        <f t="shared" si="263"/>
        <v>8.3301820233759205</v>
      </c>
      <c r="S534" s="331">
        <f t="shared" si="263"/>
        <v>10.160644334979024</v>
      </c>
      <c r="T534" s="313"/>
      <c r="U534" s="330" t="s">
        <v>194</v>
      </c>
      <c r="V534" s="331">
        <f>V359*0.533</f>
        <v>7.6334293301978065</v>
      </c>
      <c r="W534" s="331">
        <f>W359*0.533</f>
        <v>9.2837793691476218</v>
      </c>
      <c r="X534" s="313"/>
      <c r="Y534" s="330" t="s">
        <v>194</v>
      </c>
      <c r="Z534" s="331">
        <f>Z359*0.533</f>
        <v>8.4369577054965248</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10.28671082600745</v>
      </c>
      <c r="N535" s="313"/>
      <c r="O535" s="330" t="s">
        <v>195</v>
      </c>
      <c r="P535" s="331">
        <f t="shared" si="263"/>
        <v>7.3979412581751882</v>
      </c>
      <c r="Q535" s="331">
        <f t="shared" si="263"/>
        <v>7.8036006889657292</v>
      </c>
      <c r="R535" s="331">
        <f t="shared" si="263"/>
        <v>8.2977955825896625</v>
      </c>
      <c r="S535" s="331">
        <f t="shared" si="263"/>
        <v>10.094360931357574</v>
      </c>
      <c r="T535" s="313"/>
      <c r="U535" s="330" t="s">
        <v>195</v>
      </c>
      <c r="V535" s="331">
        <f>V360*0.533</f>
        <v>7.6165532041051449</v>
      </c>
      <c r="W535" s="331">
        <f>W360*0.533</f>
        <v>9.1726395270199159</v>
      </c>
      <c r="X535" s="313"/>
      <c r="Y535" s="330" t="s">
        <v>195</v>
      </c>
      <c r="Z535" s="331">
        <f>Z360*0.533</f>
        <v>8.2677930797438552</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9.0052537744292405</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7.5708744927048359</v>
      </c>
      <c r="N537" s="313"/>
      <c r="O537" s="330" t="s">
        <v>78</v>
      </c>
      <c r="P537" s="331">
        <f>P362*0.487</f>
        <v>5.3052812392511157</v>
      </c>
      <c r="Q537" s="331">
        <f>Q362*0.487</f>
        <v>5.7584540333601826</v>
      </c>
      <c r="R537" s="331">
        <f>R362*0.487</f>
        <v>5.9500221130309203</v>
      </c>
      <c r="S537" s="331">
        <f>S362*0.487</f>
        <v>7.2843611089175333</v>
      </c>
      <c r="T537" s="313"/>
      <c r="U537" s="330" t="s">
        <v>78</v>
      </c>
      <c r="V537" s="331">
        <f>V362*0.487</f>
        <v>5.5248781252229584</v>
      </c>
      <c r="W537" s="331">
        <f>W362*0.487</f>
        <v>6.7149153849908405</v>
      </c>
      <c r="X537" s="313"/>
      <c r="Y537" s="330" t="s">
        <v>78</v>
      </c>
      <c r="Z537" s="331">
        <f>Z362*0.487</f>
        <v>6.1745111762757068</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9.6145237939757138</v>
      </c>
      <c r="N538" s="313"/>
      <c r="O538" s="338" t="s">
        <v>197</v>
      </c>
      <c r="P538" s="339">
        <f>P363*0.518</f>
        <v>6.9639026550865895</v>
      </c>
      <c r="Q538" s="339">
        <f>Q363*0.518</f>
        <v>7.3026654112907012</v>
      </c>
      <c r="R538" s="339">
        <f>R363*0.518</f>
        <v>7.6611052009474507</v>
      </c>
      <c r="S538" s="339">
        <f>S363*0.518</f>
        <v>9.3741071856476239</v>
      </c>
      <c r="T538" s="313"/>
      <c r="U538" s="338" t="s">
        <v>197</v>
      </c>
      <c r="V538" s="339">
        <f>V363*0.518</f>
        <v>7.1436969922674312</v>
      </c>
      <c r="W538" s="339">
        <f>W363*0.518</f>
        <v>8.578266676605633</v>
      </c>
      <c r="X538" s="313"/>
      <c r="Y538" s="338" t="s">
        <v>197</v>
      </c>
      <c r="Z538" s="339">
        <f>Z363*0.518</f>
        <v>7.8534932592583377</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0" workbookViewId="0">
      <selection activeCell="T36" sqref="T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52" t="s">
        <v>367</v>
      </c>
      <c r="B4" s="1652"/>
      <c r="C4" s="1652"/>
      <c r="D4" s="1652"/>
      <c r="E4" s="1652"/>
      <c r="F4" s="1652"/>
      <c r="G4" s="1652"/>
      <c r="H4" s="1652"/>
      <c r="I4" s="1652"/>
      <c r="J4" s="1652"/>
      <c r="K4" s="1652"/>
      <c r="L4" s="1652"/>
      <c r="M4" s="1652"/>
      <c r="N4" s="1652"/>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1" t="s">
        <v>313</v>
      </c>
      <c r="B9" s="1446">
        <v>10065.14920330695</v>
      </c>
      <c r="C9" s="1103">
        <v>10080.396827870052</v>
      </c>
      <c r="D9" s="1103">
        <v>10168.392423032492</v>
      </c>
      <c r="E9" s="1103">
        <v>10383.660897394942</v>
      </c>
      <c r="F9" s="1103">
        <v>10601.02602540495</v>
      </c>
      <c r="G9" s="1103">
        <v>10681.538024962125</v>
      </c>
      <c r="H9" s="1103">
        <v>10293.315596828763</v>
      </c>
      <c r="I9" s="1103">
        <v>10595.183348072431</v>
      </c>
      <c r="J9" s="1103">
        <v>10984.585741483217</v>
      </c>
      <c r="K9" s="1103">
        <v>10966.946248088372</v>
      </c>
      <c r="L9" s="1103">
        <v>11097.939953548594</v>
      </c>
      <c r="M9" s="1104">
        <v>11146.365363995808</v>
      </c>
    </row>
    <row r="10" spans="1:14" ht="15.75">
      <c r="A10" s="970" t="s">
        <v>314</v>
      </c>
      <c r="B10" s="1447">
        <v>11132.805994345952</v>
      </c>
      <c r="C10" s="1006">
        <v>11233.336791819034</v>
      </c>
      <c r="D10" s="1006">
        <v>11549.323679081062</v>
      </c>
      <c r="E10" s="1006">
        <v>11779.076383839585</v>
      </c>
      <c r="F10" s="1006">
        <v>11597.36140191531</v>
      </c>
      <c r="G10" s="1006">
        <v>11706.808799822491</v>
      </c>
      <c r="H10" s="1006">
        <v>11199.573228816986</v>
      </c>
      <c r="I10" s="1006">
        <v>11073.620546924885</v>
      </c>
      <c r="J10" s="1006">
        <v>10919.998910676999</v>
      </c>
      <c r="K10" s="1006">
        <v>11083.771594849599</v>
      </c>
      <c r="L10" s="1006">
        <v>10697.446356089269</v>
      </c>
      <c r="M10" s="1007">
        <v>10922.845842494447</v>
      </c>
    </row>
    <row r="11" spans="1:14" ht="15.75">
      <c r="A11" s="970" t="s">
        <v>315</v>
      </c>
      <c r="B11" s="1447">
        <v>10779.101139240223</v>
      </c>
      <c r="C11" s="1006">
        <v>10525.243839466166</v>
      </c>
      <c r="D11" s="1006">
        <v>10838.862022210526</v>
      </c>
      <c r="E11" s="1006">
        <v>10900.833594134192</v>
      </c>
      <c r="F11" s="1006">
        <v>10972.865021548203</v>
      </c>
      <c r="G11" s="1006">
        <v>10778.598012388826</v>
      </c>
      <c r="H11" s="1006">
        <v>10178.357608292003</v>
      </c>
      <c r="I11" s="1006">
        <v>10258.950000000001</v>
      </c>
      <c r="J11" s="1006">
        <v>10307.35</v>
      </c>
      <c r="K11" s="1006">
        <v>10339.77</v>
      </c>
      <c r="L11" s="1006">
        <v>10345.82</v>
      </c>
      <c r="M11" s="1007">
        <v>10371.826999999999</v>
      </c>
    </row>
    <row r="12" spans="1:14" ht="15.75">
      <c r="A12" s="970">
        <v>2020</v>
      </c>
      <c r="B12" s="1447">
        <v>10388.681</v>
      </c>
      <c r="C12" s="1006">
        <v>10670.97</v>
      </c>
      <c r="D12" s="1006">
        <v>10665.460999999999</v>
      </c>
      <c r="E12" s="1006">
        <v>9957.9719999999998</v>
      </c>
      <c r="F12" s="1006">
        <v>9862.2099999999991</v>
      </c>
      <c r="G12" s="1006">
        <v>10291.19</v>
      </c>
      <c r="H12" s="1006">
        <v>10302.44</v>
      </c>
      <c r="I12" s="1006">
        <v>10213</v>
      </c>
      <c r="J12" s="1006">
        <v>10437</v>
      </c>
      <c r="K12" s="1006">
        <v>10396.290000000001</v>
      </c>
      <c r="L12" s="1006">
        <v>10067</v>
      </c>
      <c r="M12" s="1007">
        <v>10319.477999999999</v>
      </c>
    </row>
    <row r="13" spans="1:14" ht="15.75">
      <c r="A13" s="970">
        <v>2021</v>
      </c>
      <c r="B13" s="1447">
        <v>10398</v>
      </c>
      <c r="C13" s="1006">
        <v>10453.127</v>
      </c>
      <c r="D13" s="1006">
        <v>10670.55</v>
      </c>
      <c r="E13" s="1006">
        <v>10847</v>
      </c>
      <c r="F13" s="1006">
        <v>11012</v>
      </c>
      <c r="G13" s="1006">
        <v>11287.946</v>
      </c>
      <c r="H13" s="1006">
        <v>11087.75</v>
      </c>
      <c r="I13" s="1006">
        <v>11002.56</v>
      </c>
      <c r="J13" s="1448">
        <v>11648.847</v>
      </c>
      <c r="K13" s="1006">
        <v>12527.683999999999</v>
      </c>
      <c r="L13" s="1006">
        <v>16637.236000000001</v>
      </c>
      <c r="M13" s="1007">
        <v>16075.019</v>
      </c>
    </row>
    <row r="14" spans="1:14" ht="16.5" thickBot="1">
      <c r="A14" s="971">
        <v>2022</v>
      </c>
      <c r="B14" s="1449">
        <v>16598.108</v>
      </c>
      <c r="C14" s="1009"/>
      <c r="D14" s="1009"/>
      <c r="E14" s="1009"/>
      <c r="F14" s="1009"/>
      <c r="G14" s="1009"/>
      <c r="H14" s="1009"/>
      <c r="I14" s="1009"/>
      <c r="J14" s="1010"/>
      <c r="K14" s="1009"/>
      <c r="L14" s="1009"/>
      <c r="M14" s="1011"/>
    </row>
    <row r="16" spans="1:14" ht="16.5" thickBot="1">
      <c r="A16" s="967" t="s">
        <v>316</v>
      </c>
      <c r="B16" s="968"/>
      <c r="C16" s="968"/>
      <c r="D16" s="968"/>
      <c r="E16" s="968"/>
      <c r="F16" s="968"/>
      <c r="G16" s="968"/>
      <c r="H16" s="968"/>
      <c r="I16" s="968"/>
      <c r="J16" s="968"/>
      <c r="K16" s="968"/>
      <c r="L16" s="968"/>
      <c r="M16" s="969"/>
    </row>
    <row r="17" spans="1:18" ht="15.75">
      <c r="A17" s="1101" t="s">
        <v>313</v>
      </c>
      <c r="B17" s="1102">
        <v>13077.710337994744</v>
      </c>
      <c r="C17" s="1103">
        <v>12903.073525758837</v>
      </c>
      <c r="D17" s="1103">
        <v>12698.931145933877</v>
      </c>
      <c r="E17" s="1103">
        <v>12657.588856436963</v>
      </c>
      <c r="F17" s="1103">
        <v>12717.112689021023</v>
      </c>
      <c r="G17" s="1103">
        <v>12734.575070390658</v>
      </c>
      <c r="H17" s="1103">
        <v>12584.73701594032</v>
      </c>
      <c r="I17" s="1103">
        <v>12999.206672696655</v>
      </c>
      <c r="J17" s="1103">
        <v>13326.129323653522</v>
      </c>
      <c r="K17" s="1103">
        <v>13558.078274143218</v>
      </c>
      <c r="L17" s="1103">
        <v>13767.296305638371</v>
      </c>
      <c r="M17" s="1104">
        <v>13967.765524559227</v>
      </c>
    </row>
    <row r="18" spans="1:18" ht="15.75">
      <c r="A18" s="970" t="s">
        <v>314</v>
      </c>
      <c r="B18" s="1005">
        <v>13863.291293383541</v>
      </c>
      <c r="C18" s="1006">
        <v>13743.276622380532</v>
      </c>
      <c r="D18" s="1006">
        <v>13723.137993721932</v>
      </c>
      <c r="E18" s="1006">
        <v>13676.483392698095</v>
      </c>
      <c r="F18" s="1006">
        <v>13897.183799781353</v>
      </c>
      <c r="G18" s="1006">
        <v>13819.293352302531</v>
      </c>
      <c r="H18" s="1006">
        <v>13646.185847959312</v>
      </c>
      <c r="I18" s="1006">
        <v>13665.272297680553</v>
      </c>
      <c r="J18" s="1006">
        <v>13574.108658165709</v>
      </c>
      <c r="K18" s="1006">
        <v>13788.120289112323</v>
      </c>
      <c r="L18" s="1006">
        <v>13662.087019707555</v>
      </c>
      <c r="M18" s="1007">
        <v>13626.144742652335</v>
      </c>
    </row>
    <row r="19" spans="1:18" ht="15.75">
      <c r="A19" s="970" t="s">
        <v>315</v>
      </c>
      <c r="B19" s="1005">
        <v>13645.090499529209</v>
      </c>
      <c r="C19" s="1006">
        <v>13282.733991297373</v>
      </c>
      <c r="D19" s="1006">
        <v>13143.170864206666</v>
      </c>
      <c r="E19" s="1006">
        <v>12928.022364758031</v>
      </c>
      <c r="F19" s="1006">
        <v>12944.684877391548</v>
      </c>
      <c r="G19" s="1006">
        <v>12448.358236205486</v>
      </c>
      <c r="H19" s="1006">
        <v>12124.260986050436</v>
      </c>
      <c r="I19" s="1006">
        <v>12505.99</v>
      </c>
      <c r="J19" s="1006">
        <v>12412.7</v>
      </c>
      <c r="K19" s="1006">
        <v>12447.57</v>
      </c>
      <c r="L19" s="1006">
        <v>12852.25</v>
      </c>
      <c r="M19" s="1007">
        <v>12965.558000000001</v>
      </c>
    </row>
    <row r="20" spans="1:18" ht="15.75">
      <c r="A20" s="970">
        <v>2020</v>
      </c>
      <c r="B20" s="1005">
        <v>12890.187</v>
      </c>
      <c r="C20" s="1006">
        <v>12798.79</v>
      </c>
      <c r="D20" s="1006">
        <v>12923.992</v>
      </c>
      <c r="E20" s="1006">
        <v>12783.698</v>
      </c>
      <c r="F20" s="1006">
        <v>12556.07</v>
      </c>
      <c r="G20" s="1006">
        <v>12505.63</v>
      </c>
      <c r="H20" s="1006">
        <v>12371</v>
      </c>
      <c r="I20" s="1006">
        <v>12752</v>
      </c>
      <c r="J20" s="1006">
        <v>13005</v>
      </c>
      <c r="K20" s="1006">
        <v>13157.57</v>
      </c>
      <c r="L20" s="1006">
        <v>13347.61</v>
      </c>
      <c r="M20" s="1007">
        <v>13744.629000000001</v>
      </c>
    </row>
    <row r="21" spans="1:18" ht="15.75">
      <c r="A21" s="970">
        <v>2021</v>
      </c>
      <c r="B21" s="1005">
        <v>13694</v>
      </c>
      <c r="C21" s="1006">
        <v>13743.79</v>
      </c>
      <c r="D21" s="1006">
        <v>13486.798000000001</v>
      </c>
      <c r="E21" s="1006">
        <v>13623</v>
      </c>
      <c r="F21" s="1006">
        <v>13728</v>
      </c>
      <c r="G21" s="1006">
        <v>14111.507</v>
      </c>
      <c r="H21" s="1006">
        <v>14366.423000000001</v>
      </c>
      <c r="I21" s="1006">
        <v>14518.18</v>
      </c>
      <c r="J21" s="1448">
        <v>15241.027</v>
      </c>
      <c r="K21" s="1006">
        <v>16628.157999999999</v>
      </c>
      <c r="L21" s="1006">
        <v>19714.106</v>
      </c>
      <c r="M21" s="1007">
        <v>19026.96</v>
      </c>
    </row>
    <row r="22" spans="1:18" ht="16.5" thickBot="1">
      <c r="A22" s="971">
        <v>2022</v>
      </c>
      <c r="B22" s="1008">
        <v>19163.422999999999</v>
      </c>
      <c r="C22" s="1009"/>
      <c r="D22" s="1009"/>
      <c r="E22" s="1009"/>
      <c r="F22" s="1009"/>
      <c r="G22" s="1009"/>
      <c r="H22" s="1009"/>
      <c r="I22" s="1009"/>
      <c r="J22" s="1010"/>
      <c r="K22" s="1009"/>
      <c r="L22" s="1009"/>
      <c r="M22" s="1011"/>
    </row>
    <row r="23" spans="1:18">
      <c r="P23"/>
      <c r="Q23"/>
      <c r="R23"/>
    </row>
    <row r="24" spans="1:18" ht="15.75">
      <c r="A24" s="1652" t="s">
        <v>368</v>
      </c>
      <c r="B24" s="1652"/>
      <c r="C24" s="1652"/>
      <c r="D24" s="1652"/>
      <c r="E24" s="1652"/>
      <c r="F24" s="1652"/>
      <c r="G24" s="1652"/>
      <c r="H24" s="1652"/>
      <c r="I24" s="1652"/>
      <c r="J24" s="1652"/>
      <c r="K24" s="1652"/>
      <c r="L24" s="1652"/>
      <c r="M24" s="1652"/>
      <c r="N24" s="1652"/>
      <c r="P24"/>
      <c r="Q24"/>
      <c r="R24"/>
    </row>
    <row r="25" spans="1:18" ht="13.5" thickBot="1">
      <c r="P25"/>
      <c r="Q25"/>
      <c r="R25"/>
    </row>
    <row r="26" spans="1:18" ht="15.75" thickBot="1">
      <c r="A26" s="963" t="s">
        <v>299</v>
      </c>
      <c r="B26" s="964" t="s">
        <v>300</v>
      </c>
      <c r="C26" s="965" t="s">
        <v>301</v>
      </c>
      <c r="D26" s="965" t="s">
        <v>302</v>
      </c>
      <c r="E26" s="965" t="s">
        <v>303</v>
      </c>
      <c r="F26" s="965" t="s">
        <v>304</v>
      </c>
      <c r="G26" s="965" t="s">
        <v>305</v>
      </c>
      <c r="H26" s="965" t="s">
        <v>306</v>
      </c>
      <c r="I26" s="965" t="s">
        <v>307</v>
      </c>
      <c r="J26" s="965" t="s">
        <v>308</v>
      </c>
      <c r="K26" s="965" t="s">
        <v>309</v>
      </c>
      <c r="L26" s="965" t="s">
        <v>310</v>
      </c>
      <c r="M26" s="966" t="s">
        <v>311</v>
      </c>
    </row>
    <row r="27" spans="1:18" ht="16.5" thickBot="1">
      <c r="A27" s="972" t="s">
        <v>317</v>
      </c>
      <c r="B27" s="973"/>
      <c r="C27" s="973"/>
      <c r="D27" s="973"/>
      <c r="E27" s="973"/>
      <c r="F27" s="973"/>
      <c r="G27" s="973"/>
      <c r="H27" s="973"/>
      <c r="I27" s="973"/>
      <c r="J27" s="973"/>
      <c r="K27" s="973"/>
      <c r="L27" s="973"/>
      <c r="M27" s="974"/>
    </row>
    <row r="28" spans="1:18" ht="15.75">
      <c r="A28" s="1101" t="s">
        <v>313</v>
      </c>
      <c r="B28" s="1102">
        <v>27851.705456255884</v>
      </c>
      <c r="C28" s="1103">
        <v>27123.64730249999</v>
      </c>
      <c r="D28" s="1103">
        <v>26582.674622279141</v>
      </c>
      <c r="E28" s="1103">
        <v>27784.630848493467</v>
      </c>
      <c r="F28" s="1103">
        <v>29598.213320045077</v>
      </c>
      <c r="G28" s="1103">
        <v>28787.621133339711</v>
      </c>
      <c r="H28" s="1103">
        <v>29300.536472176766</v>
      </c>
      <c r="I28" s="1103">
        <v>30504.441266437731</v>
      </c>
      <c r="J28" s="1103">
        <v>30498.821648031102</v>
      </c>
      <c r="K28" s="1103">
        <v>28648.548081830173</v>
      </c>
      <c r="L28" s="1103">
        <v>27467.131642772347</v>
      </c>
      <c r="M28" s="1104">
        <v>27778.199839529283</v>
      </c>
    </row>
    <row r="29" spans="1:18" ht="15.75">
      <c r="A29" s="970" t="s">
        <v>314</v>
      </c>
      <c r="B29" s="1005">
        <v>25833.94075375775</v>
      </c>
      <c r="C29" s="1006">
        <v>25340.374581887783</v>
      </c>
      <c r="D29" s="1006">
        <v>26641.953903275295</v>
      </c>
      <c r="E29" s="1006">
        <v>26658.495362448899</v>
      </c>
      <c r="F29" s="1006">
        <v>28853.883794903919</v>
      </c>
      <c r="G29" s="1006">
        <v>29543.034993483714</v>
      </c>
      <c r="H29" s="1006">
        <v>28801.681986809574</v>
      </c>
      <c r="I29" s="1006">
        <v>28392.787205244891</v>
      </c>
      <c r="J29" s="1006">
        <v>28466.022011387158</v>
      </c>
      <c r="K29" s="1006">
        <v>27616.704977122507</v>
      </c>
      <c r="L29" s="1006">
        <v>26839.808929233062</v>
      </c>
      <c r="M29" s="1007">
        <v>27141.214844955597</v>
      </c>
    </row>
    <row r="30" spans="1:18" ht="15.75">
      <c r="A30" s="970" t="s">
        <v>315</v>
      </c>
      <c r="B30" s="1005">
        <v>25776.336953005964</v>
      </c>
      <c r="C30" s="1006">
        <v>23649.071175292673</v>
      </c>
      <c r="D30" s="1006">
        <v>24244.69587026758</v>
      </c>
      <c r="E30" s="1006">
        <v>25502.655897270379</v>
      </c>
      <c r="F30" s="1006">
        <v>25923.582065295945</v>
      </c>
      <c r="G30" s="1006">
        <v>27055.720758505297</v>
      </c>
      <c r="H30" s="1006">
        <v>29655.713761194031</v>
      </c>
      <c r="I30" s="1006">
        <v>30642.32</v>
      </c>
      <c r="J30" s="1006">
        <v>30399.279999999999</v>
      </c>
      <c r="K30" s="1006">
        <v>31237.96</v>
      </c>
      <c r="L30" s="1006">
        <v>24570.28</v>
      </c>
      <c r="M30" s="1007">
        <v>24086.651999999998</v>
      </c>
    </row>
    <row r="31" spans="1:18" ht="15.75">
      <c r="A31" s="970">
        <v>2020</v>
      </c>
      <c r="B31" s="1005">
        <v>24209.279999999999</v>
      </c>
      <c r="C31" s="1006">
        <v>23642.53</v>
      </c>
      <c r="D31" s="1006">
        <v>20911.437000000002</v>
      </c>
      <c r="E31" s="1006">
        <v>17388.701000000001</v>
      </c>
      <c r="F31" s="1006">
        <v>18760.21</v>
      </c>
      <c r="G31" s="1006">
        <v>26428.68</v>
      </c>
      <c r="H31" s="1006">
        <v>26919</v>
      </c>
      <c r="I31" s="1006">
        <v>30003</v>
      </c>
      <c r="J31" s="1006">
        <v>29393</v>
      </c>
      <c r="K31" s="1006">
        <v>24818.12</v>
      </c>
      <c r="L31" s="1006">
        <v>20329.59</v>
      </c>
      <c r="M31" s="1007">
        <v>25794</v>
      </c>
    </row>
    <row r="32" spans="1:18" ht="15.75">
      <c r="A32" s="970">
        <v>2021</v>
      </c>
      <c r="B32" s="1005">
        <v>26085</v>
      </c>
      <c r="C32" s="1006">
        <v>23426.741999999998</v>
      </c>
      <c r="D32" s="1006">
        <v>31132.74</v>
      </c>
      <c r="E32" s="1006">
        <v>29199.13</v>
      </c>
      <c r="F32" s="1006">
        <v>28211.43</v>
      </c>
      <c r="G32" s="1006">
        <v>31559.022000000001</v>
      </c>
      <c r="H32" s="1006">
        <v>32040.15</v>
      </c>
      <c r="I32" s="1006">
        <v>33924.506000000001</v>
      </c>
      <c r="J32" s="1448">
        <v>35372.811000000002</v>
      </c>
      <c r="K32" s="1006">
        <v>38936.569000000003</v>
      </c>
      <c r="L32" s="1006">
        <v>36206.178</v>
      </c>
      <c r="M32" s="1007">
        <v>36018.209000000003</v>
      </c>
    </row>
    <row r="33" spans="1:13" ht="16.5" thickBot="1">
      <c r="A33" s="971">
        <v>2022</v>
      </c>
      <c r="B33" s="1008">
        <v>36822.337</v>
      </c>
      <c r="C33" s="1009"/>
      <c r="D33" s="1009"/>
      <c r="E33" s="1009"/>
      <c r="F33" s="1009"/>
      <c r="G33" s="1009"/>
      <c r="H33" s="1009"/>
      <c r="I33" s="1009"/>
      <c r="J33" s="1010"/>
      <c r="K33" s="1009"/>
      <c r="L33" s="1009"/>
      <c r="M33" s="1011"/>
    </row>
    <row r="34" spans="1:13" ht="16.5" thickBot="1">
      <c r="A34" s="967" t="s">
        <v>320</v>
      </c>
      <c r="B34" s="968"/>
      <c r="C34" s="968"/>
      <c r="D34" s="968"/>
      <c r="E34" s="968"/>
      <c r="F34" s="968"/>
      <c r="G34" s="968"/>
      <c r="H34" s="968"/>
      <c r="I34" s="968"/>
      <c r="J34" s="968"/>
      <c r="K34" s="968"/>
      <c r="L34" s="968"/>
      <c r="M34" s="969"/>
    </row>
    <row r="35" spans="1:13" ht="15.75">
      <c r="A35" s="1101" t="s">
        <v>313</v>
      </c>
      <c r="B35" s="1102">
        <v>21663.966949699432</v>
      </c>
      <c r="C35" s="1103">
        <v>21525.397673001702</v>
      </c>
      <c r="D35" s="1103">
        <v>21115.733438107225</v>
      </c>
      <c r="E35" s="1103">
        <v>21302.128362253105</v>
      </c>
      <c r="F35" s="1103">
        <v>21200.291742224468</v>
      </c>
      <c r="G35" s="1103">
        <v>20822.118697379927</v>
      </c>
      <c r="H35" s="1103">
        <v>20206.889065246851</v>
      </c>
      <c r="I35" s="1103">
        <v>20948.119652057965</v>
      </c>
      <c r="J35" s="1103">
        <v>21116.098043152244</v>
      </c>
      <c r="K35" s="1103">
        <v>21873.281641223013</v>
      </c>
      <c r="L35" s="1103">
        <v>21354.087891290288</v>
      </c>
      <c r="M35" s="1104">
        <v>22297.314513329471</v>
      </c>
    </row>
    <row r="36" spans="1:13" ht="15.75">
      <c r="A36" s="970" t="s">
        <v>314</v>
      </c>
      <c r="B36" s="1005">
        <v>21402.312901691836</v>
      </c>
      <c r="C36" s="1006">
        <v>21211.519078437537</v>
      </c>
      <c r="D36" s="1006">
        <v>21982.387355191033</v>
      </c>
      <c r="E36" s="1006">
        <v>21460.556994517105</v>
      </c>
      <c r="F36" s="1006">
        <v>22185.677427629282</v>
      </c>
      <c r="G36" s="1006">
        <v>21834.028071648627</v>
      </c>
      <c r="H36" s="1006">
        <v>21564.632920196203</v>
      </c>
      <c r="I36" s="1006">
        <v>21295.617981644409</v>
      </c>
      <c r="J36" s="1006">
        <v>20755.561440894948</v>
      </c>
      <c r="K36" s="1006">
        <v>20670.700563797891</v>
      </c>
      <c r="L36" s="1006">
        <v>21400.192230924309</v>
      </c>
      <c r="M36" s="1007">
        <v>22220.298261284093</v>
      </c>
    </row>
    <row r="37" spans="1:13" ht="15.75">
      <c r="A37" s="970" t="s">
        <v>315</v>
      </c>
      <c r="B37" s="1005">
        <v>21710.465139517379</v>
      </c>
      <c r="C37" s="1006">
        <v>21462.727974698573</v>
      </c>
      <c r="D37" s="1006">
        <v>21517.060154219016</v>
      </c>
      <c r="E37" s="1006">
        <v>21946.164324302244</v>
      </c>
      <c r="F37" s="1006">
        <v>21378.921701744526</v>
      </c>
      <c r="G37" s="1006">
        <v>21331.314775808616</v>
      </c>
      <c r="H37" s="1006">
        <v>20629.234211361087</v>
      </c>
      <c r="I37" s="1006">
        <v>22365.58</v>
      </c>
      <c r="J37" s="1006">
        <v>22334.37</v>
      </c>
      <c r="K37" s="1006">
        <v>21397.7</v>
      </c>
      <c r="L37" s="1006">
        <v>21495.15</v>
      </c>
      <c r="M37" s="1007">
        <v>21850.143</v>
      </c>
    </row>
    <row r="38" spans="1:13" ht="15.75">
      <c r="A38" s="970">
        <v>2020</v>
      </c>
      <c r="B38" s="1005">
        <v>21970.524000000001</v>
      </c>
      <c r="C38" s="1006">
        <v>22113.47</v>
      </c>
      <c r="D38" s="1006">
        <v>22176.83</v>
      </c>
      <c r="E38" s="1006">
        <v>22601.621999999999</v>
      </c>
      <c r="F38" s="1006">
        <v>21531.78</v>
      </c>
      <c r="G38" s="1006">
        <v>22298.91</v>
      </c>
      <c r="H38" s="1006">
        <v>22148</v>
      </c>
      <c r="I38" s="1006">
        <v>21174</v>
      </c>
      <c r="J38" s="1006">
        <v>21958.95</v>
      </c>
      <c r="K38" s="1006">
        <v>22332.32</v>
      </c>
      <c r="L38" s="1006">
        <v>22496.45</v>
      </c>
      <c r="M38" s="1007">
        <v>24268.09</v>
      </c>
    </row>
    <row r="39" spans="1:13" ht="15.75">
      <c r="A39" s="970">
        <v>2021</v>
      </c>
      <c r="B39" s="1005">
        <v>23537</v>
      </c>
      <c r="C39" s="1006">
        <v>23987.297999999999</v>
      </c>
      <c r="D39" s="1006">
        <v>25008.2</v>
      </c>
      <c r="E39" s="1006">
        <v>25529.7</v>
      </c>
      <c r="F39" s="1006">
        <v>26093.87</v>
      </c>
      <c r="G39" s="1006">
        <v>26164.330999999998</v>
      </c>
      <c r="H39" s="1006">
        <v>26081.738000000001</v>
      </c>
      <c r="I39" s="1006">
        <v>26325.151999999998</v>
      </c>
      <c r="J39" s="1448">
        <v>27717.081999999999</v>
      </c>
      <c r="K39" s="1006">
        <v>29878.120999999999</v>
      </c>
      <c r="L39" s="1006">
        <v>31911.654999999999</v>
      </c>
      <c r="M39" s="1007">
        <v>33766.857000000004</v>
      </c>
    </row>
    <row r="40" spans="1:13" ht="16.5" thickBot="1">
      <c r="A40" s="971">
        <v>2022</v>
      </c>
      <c r="B40" s="1008">
        <v>32528.581999999999</v>
      </c>
      <c r="C40" s="1009"/>
      <c r="D40" s="1009"/>
      <c r="E40" s="1009"/>
      <c r="F40" s="1009"/>
      <c r="G40" s="1009"/>
      <c r="H40" s="1009"/>
      <c r="I40" s="1009"/>
      <c r="J40" s="1010"/>
      <c r="K40" s="1009"/>
      <c r="L40" s="1009"/>
      <c r="M40" s="1011"/>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31" sqref="Z31"/>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1" t="s">
        <v>70</v>
      </c>
      <c r="B1" s="1461"/>
      <c r="C1" s="1461"/>
      <c r="D1" s="1461"/>
      <c r="E1" s="1461"/>
      <c r="F1" s="1461"/>
      <c r="G1" s="1461"/>
      <c r="H1" s="1461"/>
      <c r="I1" s="1461"/>
      <c r="J1" s="1461"/>
      <c r="K1" s="92"/>
    </row>
    <row r="2" spans="1:11" ht="19.5" thickBot="1">
      <c r="A2" s="1475" t="s">
        <v>284</v>
      </c>
      <c r="B2" s="1476"/>
      <c r="C2" s="1476"/>
      <c r="D2" s="1476"/>
      <c r="E2" s="1476"/>
      <c r="F2" s="1476"/>
      <c r="G2" s="1476"/>
      <c r="H2" s="1476"/>
      <c r="I2" s="1476"/>
      <c r="J2" s="1477"/>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48" t="s">
        <v>505</v>
      </c>
      <c r="C5" s="1049" t="s">
        <v>505</v>
      </c>
      <c r="D5" s="1049" t="s">
        <v>505</v>
      </c>
      <c r="E5" s="722" t="s">
        <v>54</v>
      </c>
      <c r="F5" s="812" t="s">
        <v>505</v>
      </c>
      <c r="G5" s="723" t="s">
        <v>76</v>
      </c>
      <c r="H5" s="724" t="s">
        <v>72</v>
      </c>
      <c r="I5" s="812" t="s">
        <v>505</v>
      </c>
      <c r="J5" s="725" t="s">
        <v>63</v>
      </c>
    </row>
    <row r="6" spans="1:11" ht="16.5" thickBot="1">
      <c r="A6" s="975" t="s">
        <v>279</v>
      </c>
      <c r="B6" s="976"/>
      <c r="C6" s="976"/>
      <c r="D6" s="976"/>
      <c r="E6" s="976"/>
      <c r="F6" s="976"/>
      <c r="G6" s="976"/>
      <c r="H6" s="976"/>
      <c r="I6" s="726"/>
      <c r="J6" s="727"/>
    </row>
    <row r="7" spans="1:11" ht="15.75" thickBot="1">
      <c r="A7" s="1057" t="s">
        <v>22</v>
      </c>
      <c r="B7" s="1050">
        <v>9.472130552778248</v>
      </c>
      <c r="C7" s="728">
        <v>18285.966318104725</v>
      </c>
      <c r="D7" s="729">
        <v>18651.685644466819</v>
      </c>
      <c r="E7" s="730">
        <v>-1.7259592539958759</v>
      </c>
      <c r="F7" s="731">
        <v>321.47911142959515</v>
      </c>
      <c r="G7" s="730">
        <v>-0.33107574176896098</v>
      </c>
      <c r="H7" s="730">
        <v>-9.3929228438480692</v>
      </c>
      <c r="I7" s="730">
        <v>100</v>
      </c>
      <c r="J7" s="732" t="s">
        <v>23</v>
      </c>
    </row>
    <row r="8" spans="1:11" ht="15">
      <c r="A8" s="1058" t="s">
        <v>83</v>
      </c>
      <c r="B8" s="1056">
        <v>9.2000092196078427</v>
      </c>
      <c r="C8" s="733">
        <v>17068.662745098038</v>
      </c>
      <c r="D8" s="734">
        <v>17410.036</v>
      </c>
      <c r="E8" s="735">
        <v>-14.567642068996802</v>
      </c>
      <c r="F8" s="736">
        <v>278.60000000000002</v>
      </c>
      <c r="G8" s="737">
        <v>2.3809063303870266</v>
      </c>
      <c r="H8" s="737">
        <v>-63.157894736842103</v>
      </c>
      <c r="I8" s="753">
        <v>8.360205422190374E-2</v>
      </c>
      <c r="J8" s="738">
        <v>-0.12200339973329592</v>
      </c>
    </row>
    <row r="9" spans="1:11" ht="15">
      <c r="A9" s="1059" t="s">
        <v>84</v>
      </c>
      <c r="B9" s="1052">
        <v>10.367929022328777</v>
      </c>
      <c r="C9" s="739">
        <v>19452.024432136543</v>
      </c>
      <c r="D9" s="740">
        <v>19841.064920779274</v>
      </c>
      <c r="E9" s="741">
        <v>-1.7903511814131707</v>
      </c>
      <c r="F9" s="742">
        <v>353.72207474676912</v>
      </c>
      <c r="G9" s="743">
        <v>0.68785375759554612</v>
      </c>
      <c r="H9" s="743">
        <v>-21.324539708711185</v>
      </c>
      <c r="I9" s="743">
        <v>34.193240176758628</v>
      </c>
      <c r="J9" s="744">
        <v>-5.1856149255030317</v>
      </c>
    </row>
    <row r="10" spans="1:11" ht="15">
      <c r="A10" s="1059" t="s">
        <v>85</v>
      </c>
      <c r="B10" s="1052">
        <v>10.268448088603913</v>
      </c>
      <c r="C10" s="739">
        <v>19265.381029275632</v>
      </c>
      <c r="D10" s="740">
        <v>19650.688649861146</v>
      </c>
      <c r="E10" s="741">
        <v>-1.9127065877916665</v>
      </c>
      <c r="F10" s="742">
        <v>400.56577017114915</v>
      </c>
      <c r="G10" s="743">
        <v>0.64729207462912519</v>
      </c>
      <c r="H10" s="743">
        <v>-4.5507584597432906</v>
      </c>
      <c r="I10" s="743">
        <v>9.7694971933596086</v>
      </c>
      <c r="J10" s="744">
        <v>0.49560908601191933</v>
      </c>
    </row>
    <row r="11" spans="1:11" ht="15">
      <c r="A11" s="1059" t="s">
        <v>86</v>
      </c>
      <c r="B11" s="1053" t="s">
        <v>80</v>
      </c>
      <c r="C11" s="739" t="s">
        <v>80</v>
      </c>
      <c r="D11" s="740" t="s">
        <v>80</v>
      </c>
      <c r="E11" s="741" t="s">
        <v>80</v>
      </c>
      <c r="F11" s="742" t="s">
        <v>80</v>
      </c>
      <c r="G11" s="743" t="s">
        <v>80</v>
      </c>
      <c r="H11" s="743" t="s">
        <v>80</v>
      </c>
      <c r="I11" s="743" t="s">
        <v>80</v>
      </c>
      <c r="J11" s="744" t="s">
        <v>80</v>
      </c>
    </row>
    <row r="12" spans="1:11" ht="15">
      <c r="A12" s="1059" t="s">
        <v>78</v>
      </c>
      <c r="B12" s="1052">
        <v>7.8198910101202781</v>
      </c>
      <c r="C12" s="739">
        <v>16057.271068008786</v>
      </c>
      <c r="D12" s="740">
        <v>16378.416489368961</v>
      </c>
      <c r="E12" s="741">
        <v>0.88458815644121092</v>
      </c>
      <c r="F12" s="742">
        <v>284.41696011498379</v>
      </c>
      <c r="G12" s="743">
        <v>1.0594092990666801</v>
      </c>
      <c r="H12" s="743">
        <v>4.9396681749622928</v>
      </c>
      <c r="I12" s="743">
        <v>33.237788128508299</v>
      </c>
      <c r="J12" s="744">
        <v>4.5395952922351697</v>
      </c>
    </row>
    <row r="13" spans="1:11" ht="15.75" thickBot="1">
      <c r="A13" s="1060" t="s">
        <v>87</v>
      </c>
      <c r="B13" s="1054">
        <v>9.7178836017376931</v>
      </c>
      <c r="C13" s="745">
        <v>18760.393053547668</v>
      </c>
      <c r="D13" s="746">
        <v>19135.600914618622</v>
      </c>
      <c r="E13" s="747">
        <v>-0.18847548461518826</v>
      </c>
      <c r="F13" s="748">
        <v>293.31908517350155</v>
      </c>
      <c r="G13" s="749">
        <v>-0.23217690264642071</v>
      </c>
      <c r="H13" s="749">
        <v>-8.204633204633204</v>
      </c>
      <c r="I13" s="749">
        <v>22.715872447151558</v>
      </c>
      <c r="J13" s="750">
        <v>0.2940566263529405</v>
      </c>
    </row>
    <row r="14" spans="1:11" ht="16.5" thickBot="1">
      <c r="A14" s="975" t="s">
        <v>276</v>
      </c>
      <c r="B14" s="976"/>
      <c r="C14" s="976"/>
      <c r="D14" s="976"/>
      <c r="E14" s="976"/>
      <c r="F14" s="976"/>
      <c r="G14" s="976"/>
      <c r="H14" s="976"/>
      <c r="I14" s="726"/>
      <c r="J14" s="727"/>
    </row>
    <row r="15" spans="1:11" ht="15.75" thickBot="1">
      <c r="A15" s="1057" t="s">
        <v>22</v>
      </c>
      <c r="B15" s="1055">
        <v>9.4342589170127482</v>
      </c>
      <c r="C15" s="751">
        <v>18212.855052148163</v>
      </c>
      <c r="D15" s="752">
        <v>18577.112153191127</v>
      </c>
      <c r="E15" s="730">
        <v>-0.61895072039427013</v>
      </c>
      <c r="F15" s="730">
        <v>318.75977814297454</v>
      </c>
      <c r="G15" s="730">
        <v>-0.51545683883851812</v>
      </c>
      <c r="H15" s="730">
        <v>-5.8413926499032884</v>
      </c>
      <c r="I15" s="730">
        <v>100</v>
      </c>
      <c r="J15" s="732" t="s">
        <v>23</v>
      </c>
    </row>
    <row r="16" spans="1:11" ht="15">
      <c r="A16" s="1058" t="s">
        <v>83</v>
      </c>
      <c r="B16" s="1051">
        <v>10.176774548365028</v>
      </c>
      <c r="C16" s="733">
        <v>18880.843317931405</v>
      </c>
      <c r="D16" s="734">
        <v>19258.460184290034</v>
      </c>
      <c r="E16" s="735">
        <v>3.5163183196351895</v>
      </c>
      <c r="F16" s="736">
        <v>254.60000000000002</v>
      </c>
      <c r="G16" s="737">
        <v>10.925311203319515</v>
      </c>
      <c r="H16" s="737">
        <v>-38.095238095238095</v>
      </c>
      <c r="I16" s="753">
        <v>0.17803341550260202</v>
      </c>
      <c r="J16" s="738">
        <v>-9.2759621247881535E-2</v>
      </c>
    </row>
    <row r="17" spans="1:10" ht="15">
      <c r="A17" s="1059" t="s">
        <v>84</v>
      </c>
      <c r="B17" s="1052">
        <v>10.392744048599027</v>
      </c>
      <c r="C17" s="739">
        <v>19498.581704688608</v>
      </c>
      <c r="D17" s="740">
        <v>19888.553338782382</v>
      </c>
      <c r="E17" s="741">
        <v>-1.3495701691298267</v>
      </c>
      <c r="F17" s="742">
        <v>350.54827949438203</v>
      </c>
      <c r="G17" s="743">
        <v>0.57355065714106124</v>
      </c>
      <c r="H17" s="743">
        <v>-7.6823338735818485</v>
      </c>
      <c r="I17" s="743">
        <v>39.003012873185426</v>
      </c>
      <c r="J17" s="744">
        <v>-0.77777371611180257</v>
      </c>
    </row>
    <row r="18" spans="1:10" ht="15">
      <c r="A18" s="1059" t="s">
        <v>85</v>
      </c>
      <c r="B18" s="1052">
        <v>10.473748474365022</v>
      </c>
      <c r="C18" s="739">
        <v>19650.559989427809</v>
      </c>
      <c r="D18" s="740">
        <v>20043.571189216367</v>
      </c>
      <c r="E18" s="741">
        <v>-0.57242283855947251</v>
      </c>
      <c r="F18" s="742">
        <v>390.05784313725491</v>
      </c>
      <c r="G18" s="743">
        <v>-2.6072801155418461</v>
      </c>
      <c r="H18" s="743">
        <v>-9.1314031180400885</v>
      </c>
      <c r="I18" s="743">
        <v>5.5875102711585871</v>
      </c>
      <c r="J18" s="744">
        <v>-0.20230275269698961</v>
      </c>
    </row>
    <row r="19" spans="1:10" ht="15">
      <c r="A19" s="1059" t="s">
        <v>86</v>
      </c>
      <c r="B19" s="1053" t="s">
        <v>80</v>
      </c>
      <c r="C19" s="739" t="s">
        <v>208</v>
      </c>
      <c r="D19" s="740" t="s">
        <v>208</v>
      </c>
      <c r="E19" s="741" t="s">
        <v>80</v>
      </c>
      <c r="F19" s="742" t="s">
        <v>208</v>
      </c>
      <c r="G19" s="743" t="s">
        <v>80</v>
      </c>
      <c r="H19" s="743" t="s">
        <v>80</v>
      </c>
      <c r="I19" s="743" t="s">
        <v>80</v>
      </c>
      <c r="J19" s="744" t="s">
        <v>80</v>
      </c>
    </row>
    <row r="20" spans="1:10" ht="15">
      <c r="A20" s="1059" t="s">
        <v>78</v>
      </c>
      <c r="B20" s="1052">
        <v>7.5906146143453661</v>
      </c>
      <c r="C20" s="739">
        <v>15586.477647526419</v>
      </c>
      <c r="D20" s="740">
        <v>15898.207200476947</v>
      </c>
      <c r="E20" s="741">
        <v>0.85245067732565794</v>
      </c>
      <c r="F20" s="742">
        <v>288.6536086775136</v>
      </c>
      <c r="G20" s="743">
        <v>-0.61240485625780727</v>
      </c>
      <c r="H20" s="743">
        <v>-4.3877143996808936</v>
      </c>
      <c r="I20" s="743">
        <v>32.826622843056697</v>
      </c>
      <c r="J20" s="744">
        <v>0.49909221765373246</v>
      </c>
    </row>
    <row r="21" spans="1:10" ht="15.75" thickBot="1">
      <c r="A21" s="1060" t="s">
        <v>87</v>
      </c>
      <c r="B21" s="1054">
        <v>9.7633724187262025</v>
      </c>
      <c r="C21" s="745">
        <v>18848.209302560237</v>
      </c>
      <c r="D21" s="746">
        <v>19225.173488611443</v>
      </c>
      <c r="E21" s="747">
        <v>-0.23978191744366545</v>
      </c>
      <c r="F21" s="748">
        <v>290.18133414932674</v>
      </c>
      <c r="G21" s="749">
        <v>-1.0494436112314152</v>
      </c>
      <c r="H21" s="749">
        <v>-3.1416716064018968</v>
      </c>
      <c r="I21" s="749">
        <v>22.377430840865518</v>
      </c>
      <c r="J21" s="750">
        <v>0.62372355524334111</v>
      </c>
    </row>
    <row r="22" spans="1:10" ht="16.5" thickBot="1">
      <c r="A22" s="975" t="s">
        <v>280</v>
      </c>
      <c r="B22" s="976"/>
      <c r="C22" s="976"/>
      <c r="D22" s="976"/>
      <c r="E22" s="976"/>
      <c r="F22" s="976"/>
      <c r="G22" s="976"/>
      <c r="H22" s="976"/>
      <c r="I22" s="726"/>
      <c r="J22" s="727"/>
    </row>
    <row r="23" spans="1:10" ht="15.75" thickBot="1">
      <c r="A23" s="1057" t="s">
        <v>22</v>
      </c>
      <c r="B23" s="1055">
        <v>9.4729003078230107</v>
      </c>
      <c r="C23" s="751">
        <v>18287.452331704655</v>
      </c>
      <c r="D23" s="752">
        <v>18653.201378338748</v>
      </c>
      <c r="E23" s="730">
        <v>-0.49231869464666</v>
      </c>
      <c r="F23" s="730">
        <v>317.64803591470252</v>
      </c>
      <c r="G23" s="730">
        <v>0.24701569512225918</v>
      </c>
      <c r="H23" s="730">
        <v>-13.829787234042554</v>
      </c>
      <c r="I23" s="730">
        <v>100</v>
      </c>
      <c r="J23" s="732" t="s">
        <v>23</v>
      </c>
    </row>
    <row r="24" spans="1:10" ht="15">
      <c r="A24" s="1058" t="s">
        <v>83</v>
      </c>
      <c r="B24" s="1056" t="s">
        <v>80</v>
      </c>
      <c r="C24" s="733" t="s">
        <v>80</v>
      </c>
      <c r="D24" s="734" t="s">
        <v>80</v>
      </c>
      <c r="E24" s="735" t="s">
        <v>80</v>
      </c>
      <c r="F24" s="736" t="s">
        <v>80</v>
      </c>
      <c r="G24" s="737" t="s">
        <v>80</v>
      </c>
      <c r="H24" s="753" t="s">
        <v>80</v>
      </c>
      <c r="I24" s="753" t="s">
        <v>80</v>
      </c>
      <c r="J24" s="760" t="s">
        <v>80</v>
      </c>
    </row>
    <row r="25" spans="1:10" ht="15">
      <c r="A25" s="1059" t="s">
        <v>84</v>
      </c>
      <c r="B25" s="1053">
        <v>10.549174433128757</v>
      </c>
      <c r="C25" s="739">
        <v>19792.072107183409</v>
      </c>
      <c r="D25" s="740">
        <v>20187.913549327077</v>
      </c>
      <c r="E25" s="741">
        <v>0.27971013930290911</v>
      </c>
      <c r="F25" s="742">
        <v>351.35162689804775</v>
      </c>
      <c r="G25" s="743">
        <v>-1.0861470763770402</v>
      </c>
      <c r="H25" s="743">
        <v>-21.331058020477816</v>
      </c>
      <c r="I25" s="938">
        <v>25.869809203142534</v>
      </c>
      <c r="J25" s="939">
        <v>-2.4667478568187811</v>
      </c>
    </row>
    <row r="26" spans="1:10" ht="15">
      <c r="A26" s="1059" t="s">
        <v>85</v>
      </c>
      <c r="B26" s="1052">
        <v>10.236882406085407</v>
      </c>
      <c r="C26" s="739">
        <v>19206.158360385376</v>
      </c>
      <c r="D26" s="740">
        <v>19590.281527593084</v>
      </c>
      <c r="E26" s="741">
        <v>-1.7939293190414793</v>
      </c>
      <c r="F26" s="742">
        <v>409.23945578231292</v>
      </c>
      <c r="G26" s="743">
        <v>0.79378637262175022</v>
      </c>
      <c r="H26" s="743">
        <v>1.3793103448275863</v>
      </c>
      <c r="I26" s="743">
        <v>8.2491582491582491</v>
      </c>
      <c r="J26" s="744">
        <v>1.2375528332975145</v>
      </c>
    </row>
    <row r="27" spans="1:10" ht="15">
      <c r="A27" s="1059" t="s">
        <v>86</v>
      </c>
      <c r="B27" s="1053" t="s">
        <v>80</v>
      </c>
      <c r="C27" s="739" t="s">
        <v>80</v>
      </c>
      <c r="D27" s="740" t="s">
        <v>80</v>
      </c>
      <c r="E27" s="741" t="s">
        <v>80</v>
      </c>
      <c r="F27" s="742" t="s">
        <v>80</v>
      </c>
      <c r="G27" s="743" t="s">
        <v>80</v>
      </c>
      <c r="H27" s="743" t="s">
        <v>80</v>
      </c>
      <c r="I27" s="743" t="s">
        <v>80</v>
      </c>
      <c r="J27" s="744" t="s">
        <v>80</v>
      </c>
    </row>
    <row r="28" spans="1:10" ht="15">
      <c r="A28" s="1059" t="s">
        <v>78</v>
      </c>
      <c r="B28" s="1053">
        <v>8.4126818583034044</v>
      </c>
      <c r="C28" s="739">
        <v>17274.500735735943</v>
      </c>
      <c r="D28" s="740">
        <v>17619.990750450663</v>
      </c>
      <c r="E28" s="741">
        <v>0.31154096652844454</v>
      </c>
      <c r="F28" s="742">
        <v>289.62372304199772</v>
      </c>
      <c r="G28" s="743">
        <v>1.3096593630025641</v>
      </c>
      <c r="H28" s="743">
        <v>-10.010214504596528</v>
      </c>
      <c r="I28" s="743">
        <v>49.438832772166108</v>
      </c>
      <c r="J28" s="744">
        <v>2.0984072402512126</v>
      </c>
    </row>
    <row r="29" spans="1:10" ht="15.75" thickBot="1">
      <c r="A29" s="1060" t="s">
        <v>87</v>
      </c>
      <c r="B29" s="1054">
        <v>9.2365282142342444</v>
      </c>
      <c r="C29" s="745">
        <v>17831.135548714756</v>
      </c>
      <c r="D29" s="746">
        <v>18187.75825968905</v>
      </c>
      <c r="E29" s="747">
        <v>-1.5714361546050646</v>
      </c>
      <c r="F29" s="748">
        <v>302.93174061433444</v>
      </c>
      <c r="G29" s="749">
        <v>6.7877703487614988E-2</v>
      </c>
      <c r="H29" s="749">
        <v>-18.156424581005588</v>
      </c>
      <c r="I29" s="749">
        <v>16.442199775533108</v>
      </c>
      <c r="J29" s="750">
        <v>-0.86921221672994875</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3" t="s">
        <v>44</v>
      </c>
      <c r="C33" s="1464"/>
      <c r="D33" s="1464"/>
      <c r="E33" s="1464"/>
      <c r="F33" s="1464"/>
      <c r="G33" s="1464"/>
      <c r="H33" s="1465"/>
    </row>
    <row r="34" spans="1:8" ht="15.75">
      <c r="A34" s="580" t="s">
        <v>47</v>
      </c>
      <c r="B34" s="1469" t="s">
        <v>48</v>
      </c>
      <c r="C34" s="1470"/>
      <c r="D34" s="1470"/>
      <c r="E34" s="1470"/>
      <c r="F34" s="1470"/>
      <c r="G34" s="1470"/>
      <c r="H34" s="1471"/>
    </row>
    <row r="35" spans="1:8" ht="15.75">
      <c r="A35" s="577" t="s">
        <v>49</v>
      </c>
      <c r="B35" s="1466" t="s">
        <v>50</v>
      </c>
      <c r="C35" s="1467"/>
      <c r="D35" s="1467"/>
      <c r="E35" s="1467"/>
      <c r="F35" s="1467"/>
      <c r="G35" s="1467"/>
      <c r="H35" s="1468"/>
    </row>
    <row r="36" spans="1:8" ht="16.5" thickBot="1">
      <c r="A36" s="578" t="s">
        <v>51</v>
      </c>
      <c r="B36" s="1472" t="s">
        <v>46</v>
      </c>
      <c r="C36" s="1473"/>
      <c r="D36" s="1473"/>
      <c r="E36" s="1473"/>
      <c r="F36" s="1473"/>
      <c r="G36" s="1473"/>
      <c r="H36" s="1474"/>
    </row>
    <row r="37" spans="1:8">
      <c r="A37" s="1462"/>
      <c r="B37" s="1462"/>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3" sqref="O3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502</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80" t="s">
        <v>10</v>
      </c>
      <c r="I4" s="1481"/>
      <c r="J4" s="909" t="s">
        <v>11</v>
      </c>
      <c r="K4" s="880" t="s">
        <v>12</v>
      </c>
      <c r="L4" s="881"/>
    </row>
    <row r="5" spans="1:12" ht="15.75" customHeight="1">
      <c r="A5" s="7" t="s">
        <v>13</v>
      </c>
      <c r="B5" s="8" t="s">
        <v>14</v>
      </c>
      <c r="C5" s="882" t="s">
        <v>40</v>
      </c>
      <c r="D5" s="882"/>
      <c r="E5" s="883" t="s">
        <v>41</v>
      </c>
      <c r="F5" s="884"/>
      <c r="G5" s="910"/>
      <c r="H5" s="1478" t="s">
        <v>15</v>
      </c>
      <c r="I5" s="1479"/>
      <c r="J5" s="911" t="s">
        <v>16</v>
      </c>
      <c r="K5" s="885" t="s">
        <v>17</v>
      </c>
      <c r="L5" s="886"/>
    </row>
    <row r="6" spans="1:12" ht="37.5" customHeight="1" thickBot="1">
      <c r="A6" s="9" t="s">
        <v>18</v>
      </c>
      <c r="B6" s="10" t="s">
        <v>19</v>
      </c>
      <c r="C6" s="1383">
        <v>44591</v>
      </c>
      <c r="D6" s="1383" t="s">
        <v>501</v>
      </c>
      <c r="E6" s="876">
        <v>44591</v>
      </c>
      <c r="F6" s="1068" t="s">
        <v>501</v>
      </c>
      <c r="G6" s="908" t="s">
        <v>20</v>
      </c>
      <c r="H6" s="1383">
        <v>44591</v>
      </c>
      <c r="I6" s="823" t="s">
        <v>20</v>
      </c>
      <c r="J6" s="912" t="s">
        <v>20</v>
      </c>
      <c r="K6" s="1383">
        <v>44591</v>
      </c>
      <c r="L6" s="913" t="s">
        <v>21</v>
      </c>
    </row>
    <row r="7" spans="1:12" ht="15" thickBot="1">
      <c r="A7" s="11" t="s">
        <v>22</v>
      </c>
      <c r="B7" s="12" t="s">
        <v>23</v>
      </c>
      <c r="C7" s="43">
        <v>18265.85497596013</v>
      </c>
      <c r="D7" s="43">
        <v>18476.372950265293</v>
      </c>
      <c r="E7" s="44">
        <v>18631.172075479331</v>
      </c>
      <c r="F7" s="1069">
        <v>18845.900409270598</v>
      </c>
      <c r="G7" s="914">
        <v>-1.1393901545061678</v>
      </c>
      <c r="H7" s="45">
        <v>320.0054832980004</v>
      </c>
      <c r="I7" s="45">
        <v>-0.33625642993987154</v>
      </c>
      <c r="J7" s="46">
        <v>-8.5320475866044756</v>
      </c>
      <c r="K7" s="45">
        <v>100</v>
      </c>
      <c r="L7" s="915" t="s">
        <v>23</v>
      </c>
    </row>
    <row r="8" spans="1:12" ht="15" thickBot="1">
      <c r="A8" s="13"/>
      <c r="B8" s="14"/>
      <c r="C8" s="47"/>
      <c r="D8" s="47"/>
      <c r="E8" s="47"/>
      <c r="F8" s="47"/>
      <c r="G8" s="916"/>
      <c r="H8" s="46"/>
      <c r="I8" s="46"/>
      <c r="J8" s="46"/>
      <c r="K8" s="46"/>
      <c r="L8" s="917"/>
    </row>
    <row r="9" spans="1:12" ht="15">
      <c r="A9" s="15" t="s">
        <v>88</v>
      </c>
      <c r="B9" s="16" t="s">
        <v>23</v>
      </c>
      <c r="C9" s="48">
        <v>18209.027108029521</v>
      </c>
      <c r="D9" s="48">
        <v>19139.794885081159</v>
      </c>
      <c r="E9" s="49">
        <v>18573.20765019011</v>
      </c>
      <c r="F9" s="49">
        <v>19522.590782782783</v>
      </c>
      <c r="G9" s="918">
        <v>-4.8629976582306176</v>
      </c>
      <c r="H9" s="50">
        <v>263</v>
      </c>
      <c r="I9" s="50">
        <v>5.2947652887598808</v>
      </c>
      <c r="J9" s="50">
        <v>-50</v>
      </c>
      <c r="K9" s="50">
        <v>0.11459347963100901</v>
      </c>
      <c r="L9" s="919">
        <v>-9.5039139204481801E-2</v>
      </c>
    </row>
    <row r="10" spans="1:12" ht="15">
      <c r="A10" s="24" t="s">
        <v>89</v>
      </c>
      <c r="B10" s="51" t="s">
        <v>23</v>
      </c>
      <c r="C10" s="52">
        <v>19498.760632972968</v>
      </c>
      <c r="D10" s="52">
        <v>19783.627972429997</v>
      </c>
      <c r="E10" s="53">
        <v>19888.735845632429</v>
      </c>
      <c r="F10" s="53">
        <v>20179.300531878598</v>
      </c>
      <c r="G10" s="920">
        <v>-1.4399145589171658</v>
      </c>
      <c r="H10" s="54">
        <v>352.0951393389501</v>
      </c>
      <c r="I10" s="54">
        <v>0.46543220516141459</v>
      </c>
      <c r="J10" s="54">
        <v>-15.567715458276336</v>
      </c>
      <c r="K10" s="54">
        <v>35.363547814129376</v>
      </c>
      <c r="L10" s="921">
        <v>-2.9468132780565668</v>
      </c>
    </row>
    <row r="11" spans="1:12" ht="15">
      <c r="A11" s="17" t="s">
        <v>90</v>
      </c>
      <c r="B11" s="18" t="s">
        <v>23</v>
      </c>
      <c r="C11" s="55">
        <v>19370.929574392649</v>
      </c>
      <c r="D11" s="55">
        <v>19670.556791837716</v>
      </c>
      <c r="E11" s="56">
        <v>19758.348165880503</v>
      </c>
      <c r="F11" s="56">
        <v>20063.967927674472</v>
      </c>
      <c r="G11" s="922">
        <v>-1.523226925479799</v>
      </c>
      <c r="H11" s="57">
        <v>398.35571740713766</v>
      </c>
      <c r="I11" s="57">
        <v>-0.2945300023741107</v>
      </c>
      <c r="J11" s="57">
        <v>-5.3756030323914548</v>
      </c>
      <c r="K11" s="57">
        <v>7.8668423766687674</v>
      </c>
      <c r="L11" s="923">
        <v>0.26241912841133885</v>
      </c>
    </row>
    <row r="12" spans="1:12" ht="15">
      <c r="A12" s="17" t="s">
        <v>91</v>
      </c>
      <c r="B12" s="18" t="s">
        <v>23</v>
      </c>
      <c r="C12" s="55" t="s">
        <v>208</v>
      </c>
      <c r="D12" s="55" t="s">
        <v>208</v>
      </c>
      <c r="E12" s="56" t="s">
        <v>208</v>
      </c>
      <c r="F12" s="56" t="s">
        <v>208</v>
      </c>
      <c r="G12" s="1386" t="s">
        <v>80</v>
      </c>
      <c r="H12" s="57" t="s">
        <v>208</v>
      </c>
      <c r="I12" s="57" t="s">
        <v>80</v>
      </c>
      <c r="J12" s="57" t="s">
        <v>80</v>
      </c>
      <c r="K12" s="57">
        <v>1.1459347963100899E-2</v>
      </c>
      <c r="L12" s="923" t="s">
        <v>80</v>
      </c>
    </row>
    <row r="13" spans="1:12" ht="15">
      <c r="A13" s="17" t="s">
        <v>78</v>
      </c>
      <c r="B13" s="18" t="s">
        <v>23</v>
      </c>
      <c r="C13" s="55">
        <v>16048.569149560284</v>
      </c>
      <c r="D13" s="55">
        <v>15932.939190209279</v>
      </c>
      <c r="E13" s="56">
        <v>16369.540532551489</v>
      </c>
      <c r="F13" s="56">
        <v>16251.597974013464</v>
      </c>
      <c r="G13" s="922">
        <v>0.72572899432176941</v>
      </c>
      <c r="H13" s="57">
        <v>286.87818841775288</v>
      </c>
      <c r="I13" s="57">
        <v>0.37652608441547047</v>
      </c>
      <c r="J13" s="57">
        <v>-1.2544802867383513</v>
      </c>
      <c r="K13" s="57">
        <v>34.727554002177271</v>
      </c>
      <c r="L13" s="923">
        <v>2.5594286418712073</v>
      </c>
    </row>
    <row r="14" spans="1:12" ht="15.75" thickBot="1">
      <c r="A14" s="19" t="s">
        <v>92</v>
      </c>
      <c r="B14" s="20" t="s">
        <v>23</v>
      </c>
      <c r="C14" s="58">
        <v>18775.059463240941</v>
      </c>
      <c r="D14" s="58">
        <v>18812.59375735799</v>
      </c>
      <c r="E14" s="59">
        <v>19150.560652505759</v>
      </c>
      <c r="F14" s="59">
        <v>19188.845632505152</v>
      </c>
      <c r="G14" s="924">
        <v>-0.19951684813462445</v>
      </c>
      <c r="H14" s="60">
        <v>292.87409150326795</v>
      </c>
      <c r="I14" s="60">
        <v>-0.6178445659138514</v>
      </c>
      <c r="J14" s="60">
        <v>-7.4746008708272864</v>
      </c>
      <c r="K14" s="60">
        <v>21.91600297943047</v>
      </c>
      <c r="L14" s="925">
        <v>0.25047182278249736</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64" t="s">
        <v>80</v>
      </c>
      <c r="L16" s="927" t="s">
        <v>80</v>
      </c>
    </row>
    <row r="17" spans="1:12" ht="15">
      <c r="A17" s="24" t="s">
        <v>93</v>
      </c>
      <c r="B17" s="25" t="s">
        <v>26</v>
      </c>
      <c r="C17" s="55" t="s">
        <v>80</v>
      </c>
      <c r="D17" s="55" t="s">
        <v>80</v>
      </c>
      <c r="E17" s="56" t="s">
        <v>80</v>
      </c>
      <c r="F17" s="56" t="s">
        <v>80</v>
      </c>
      <c r="G17" s="922" t="s">
        <v>80</v>
      </c>
      <c r="H17" s="57" t="s">
        <v>80</v>
      </c>
      <c r="I17" s="57" t="s">
        <v>80</v>
      </c>
      <c r="J17" s="65" t="s">
        <v>80</v>
      </c>
      <c r="K17" s="65" t="s">
        <v>80</v>
      </c>
      <c r="L17" s="928" t="s">
        <v>80</v>
      </c>
    </row>
    <row r="18" spans="1:12" ht="15">
      <c r="A18" s="24" t="s">
        <v>93</v>
      </c>
      <c r="B18" s="25" t="s">
        <v>27</v>
      </c>
      <c r="C18" s="55" t="s">
        <v>80</v>
      </c>
      <c r="D18" s="55" t="s">
        <v>80</v>
      </c>
      <c r="E18" s="56" t="s">
        <v>80</v>
      </c>
      <c r="F18" s="56" t="s">
        <v>80</v>
      </c>
      <c r="G18" s="922" t="s">
        <v>80</v>
      </c>
      <c r="H18" s="57" t="s">
        <v>80</v>
      </c>
      <c r="I18" s="57" t="s">
        <v>80</v>
      </c>
      <c r="J18" s="65" t="s">
        <v>80</v>
      </c>
      <c r="K18" s="65" t="s">
        <v>80</v>
      </c>
      <c r="L18" s="928" t="s">
        <v>80</v>
      </c>
    </row>
    <row r="19" spans="1:12" ht="14.25">
      <c r="A19" s="22" t="s">
        <v>93</v>
      </c>
      <c r="B19" s="26" t="s">
        <v>28</v>
      </c>
      <c r="C19" s="66" t="s">
        <v>208</v>
      </c>
      <c r="D19" s="66" t="s">
        <v>208</v>
      </c>
      <c r="E19" s="67" t="s">
        <v>208</v>
      </c>
      <c r="F19" s="67" t="s">
        <v>208</v>
      </c>
      <c r="G19" s="929" t="s">
        <v>80</v>
      </c>
      <c r="H19" s="68" t="s">
        <v>208</v>
      </c>
      <c r="I19" s="68" t="s">
        <v>80</v>
      </c>
      <c r="J19" s="69" t="s">
        <v>80</v>
      </c>
      <c r="K19" s="69">
        <v>1.1459347963100899E-2</v>
      </c>
      <c r="L19" s="930" t="s">
        <v>80</v>
      </c>
    </row>
    <row r="20" spans="1:12" ht="15">
      <c r="A20" s="24" t="s">
        <v>93</v>
      </c>
      <c r="B20" s="25" t="s">
        <v>29</v>
      </c>
      <c r="C20" s="55" t="s">
        <v>80</v>
      </c>
      <c r="D20" s="55" t="s">
        <v>208</v>
      </c>
      <c r="E20" s="56" t="s">
        <v>80</v>
      </c>
      <c r="F20" s="56" t="s">
        <v>208</v>
      </c>
      <c r="G20" s="922" t="s">
        <v>80</v>
      </c>
      <c r="H20" s="57" t="s">
        <v>80</v>
      </c>
      <c r="I20" s="57" t="s">
        <v>80</v>
      </c>
      <c r="J20" s="65" t="s">
        <v>80</v>
      </c>
      <c r="K20" s="65" t="s">
        <v>80</v>
      </c>
      <c r="L20" s="928" t="s">
        <v>80</v>
      </c>
    </row>
    <row r="21" spans="1:12" ht="15">
      <c r="A21" s="24" t="s">
        <v>93</v>
      </c>
      <c r="B21" s="25" t="s">
        <v>30</v>
      </c>
      <c r="C21" s="55" t="s">
        <v>208</v>
      </c>
      <c r="D21" s="55" t="s">
        <v>208</v>
      </c>
      <c r="E21" s="56" t="s">
        <v>208</v>
      </c>
      <c r="F21" s="56" t="s">
        <v>208</v>
      </c>
      <c r="G21" s="922" t="s">
        <v>80</v>
      </c>
      <c r="H21" s="57" t="s">
        <v>208</v>
      </c>
      <c r="I21" s="57" t="s">
        <v>80</v>
      </c>
      <c r="J21" s="65" t="s">
        <v>80</v>
      </c>
      <c r="K21" s="65">
        <v>1.1459347963100899E-2</v>
      </c>
      <c r="L21" s="928" t="s">
        <v>80</v>
      </c>
    </row>
    <row r="22" spans="1:12" ht="14.25">
      <c r="A22" s="22" t="s">
        <v>93</v>
      </c>
      <c r="B22" s="26" t="s">
        <v>31</v>
      </c>
      <c r="C22" s="66">
        <v>17890.591666666664</v>
      </c>
      <c r="D22" s="66">
        <v>18310.958877708978</v>
      </c>
      <c r="E22" s="67">
        <v>18248.403499999997</v>
      </c>
      <c r="F22" s="67">
        <v>18677.178055263157</v>
      </c>
      <c r="G22" s="929">
        <v>-2.2957138064137768</v>
      </c>
      <c r="H22" s="68">
        <v>257.77777777777777</v>
      </c>
      <c r="I22" s="68">
        <v>8.5237322574515026</v>
      </c>
      <c r="J22" s="69">
        <v>-43.75</v>
      </c>
      <c r="K22" s="69">
        <v>0.10313413166790811</v>
      </c>
      <c r="L22" s="930">
        <v>-6.4571963400484544E-2</v>
      </c>
    </row>
    <row r="23" spans="1:12" ht="15">
      <c r="A23" s="24" t="s">
        <v>93</v>
      </c>
      <c r="B23" s="25" t="s">
        <v>32</v>
      </c>
      <c r="C23" s="55">
        <v>17780.236274509803</v>
      </c>
      <c r="D23" s="55">
        <v>18354.420588235291</v>
      </c>
      <c r="E23" s="56">
        <v>18135.841</v>
      </c>
      <c r="F23" s="56">
        <v>18721.508999999998</v>
      </c>
      <c r="G23" s="922">
        <v>-3.1283162057075522</v>
      </c>
      <c r="H23" s="57">
        <v>260</v>
      </c>
      <c r="I23" s="57">
        <v>11.349036402569594</v>
      </c>
      <c r="J23" s="65">
        <v>-46.153846153846153</v>
      </c>
      <c r="K23" s="65">
        <v>8.0215435741706295E-2</v>
      </c>
      <c r="L23" s="928">
        <v>-5.6045766501362712E-2</v>
      </c>
    </row>
    <row r="24" spans="1:12" ht="15.75" thickBot="1">
      <c r="A24" s="27" t="s">
        <v>93</v>
      </c>
      <c r="B24" s="28" t="s">
        <v>33</v>
      </c>
      <c r="C24" s="70">
        <v>18292.28529411765</v>
      </c>
      <c r="D24" s="70">
        <v>18138.532352941176</v>
      </c>
      <c r="E24" s="71">
        <v>18658.131000000001</v>
      </c>
      <c r="F24" s="71">
        <v>18501.303</v>
      </c>
      <c r="G24" s="931">
        <v>0.84765921621845419</v>
      </c>
      <c r="H24" s="65">
        <v>250</v>
      </c>
      <c r="I24" s="65">
        <v>-1.9607843137254901</v>
      </c>
      <c r="J24" s="65">
        <v>-33.333333333333329</v>
      </c>
      <c r="K24" s="65">
        <v>2.2918695926201799E-2</v>
      </c>
      <c r="L24" s="928">
        <v>-8.5261968991218254E-3</v>
      </c>
    </row>
    <row r="25" spans="1:12" ht="15" thickBot="1">
      <c r="A25" s="13"/>
      <c r="B25" s="21"/>
      <c r="C25" s="47"/>
      <c r="D25" s="47"/>
      <c r="E25" s="47"/>
      <c r="F25" s="47"/>
      <c r="G25" s="916"/>
      <c r="H25" s="46"/>
      <c r="I25" s="46"/>
      <c r="J25" s="46"/>
      <c r="K25" s="46"/>
      <c r="L25" s="917"/>
    </row>
    <row r="26" spans="1:12" ht="14.25">
      <c r="A26" s="22" t="s">
        <v>94</v>
      </c>
      <c r="B26" s="23" t="s">
        <v>25</v>
      </c>
      <c r="C26" s="61">
        <v>19889.82814613801</v>
      </c>
      <c r="D26" s="61">
        <v>20035.406165766428</v>
      </c>
      <c r="E26" s="62">
        <v>20287.624709060772</v>
      </c>
      <c r="F26" s="62">
        <v>20436.114289081757</v>
      </c>
      <c r="G26" s="926">
        <v>-0.72660378543839677</v>
      </c>
      <c r="H26" s="63">
        <v>415.09516837481698</v>
      </c>
      <c r="I26" s="63">
        <v>0.644287412950034</v>
      </c>
      <c r="J26" s="64">
        <v>-4.8746518105849583</v>
      </c>
      <c r="K26" s="64">
        <v>3.913367329398957</v>
      </c>
      <c r="L26" s="927">
        <v>0.15046182130189711</v>
      </c>
    </row>
    <row r="27" spans="1:12" ht="15">
      <c r="A27" s="24" t="s">
        <v>94</v>
      </c>
      <c r="B27" s="25" t="s">
        <v>26</v>
      </c>
      <c r="C27" s="55">
        <v>19994.070588235296</v>
      </c>
      <c r="D27" s="55">
        <v>20129.041176470586</v>
      </c>
      <c r="E27" s="56">
        <v>20393.952000000001</v>
      </c>
      <c r="F27" s="56">
        <v>20531.621999999999</v>
      </c>
      <c r="G27" s="922">
        <v>-0.67052666369952774</v>
      </c>
      <c r="H27" s="57">
        <v>407</v>
      </c>
      <c r="I27" s="57">
        <v>-0.19617459538989979</v>
      </c>
      <c r="J27" s="65">
        <v>-6.2200956937799043</v>
      </c>
      <c r="K27" s="65">
        <v>2.2460322007677762</v>
      </c>
      <c r="L27" s="928">
        <v>5.5371333936897305E-2</v>
      </c>
    </row>
    <row r="28" spans="1:12" ht="15">
      <c r="A28" s="24" t="s">
        <v>94</v>
      </c>
      <c r="B28" s="25" t="s">
        <v>27</v>
      </c>
      <c r="C28" s="55">
        <v>19755.678431372551</v>
      </c>
      <c r="D28" s="55">
        <v>19908.396078431371</v>
      </c>
      <c r="E28" s="56">
        <v>20150.792000000001</v>
      </c>
      <c r="F28" s="56">
        <v>20306.563999999998</v>
      </c>
      <c r="G28" s="922">
        <v>-0.76710171154508078</v>
      </c>
      <c r="H28" s="57">
        <v>426</v>
      </c>
      <c r="I28" s="57">
        <v>1.6949152542372936</v>
      </c>
      <c r="J28" s="65">
        <v>-3</v>
      </c>
      <c r="K28" s="65">
        <v>1.6673351286311811</v>
      </c>
      <c r="L28" s="928">
        <v>9.5090487365000254E-2</v>
      </c>
    </row>
    <row r="29" spans="1:12" ht="14.25">
      <c r="A29" s="22" t="s">
        <v>94</v>
      </c>
      <c r="B29" s="26" t="s">
        <v>28</v>
      </c>
      <c r="C29" s="66">
        <v>20028.264758048212</v>
      </c>
      <c r="D29" s="66">
        <v>20175.432503637578</v>
      </c>
      <c r="E29" s="67">
        <v>20428.830053209178</v>
      </c>
      <c r="F29" s="67">
        <v>20578.94115371033</v>
      </c>
      <c r="G29" s="929">
        <v>-0.72944035059883061</v>
      </c>
      <c r="H29" s="68">
        <v>371.07043701799483</v>
      </c>
      <c r="I29" s="68">
        <v>0.25096719546968704</v>
      </c>
      <c r="J29" s="69">
        <v>-20.547385620915033</v>
      </c>
      <c r="K29" s="69">
        <v>11.144215894115625</v>
      </c>
      <c r="L29" s="930">
        <v>-1.6853003786164109</v>
      </c>
    </row>
    <row r="30" spans="1:12" ht="15">
      <c r="A30" s="24" t="s">
        <v>94</v>
      </c>
      <c r="B30" s="25" t="s">
        <v>29</v>
      </c>
      <c r="C30" s="55">
        <v>19870.558823529413</v>
      </c>
      <c r="D30" s="55">
        <v>20246.681372549021</v>
      </c>
      <c r="E30" s="56">
        <v>20267.97</v>
      </c>
      <c r="F30" s="56">
        <v>20651.615000000002</v>
      </c>
      <c r="G30" s="922">
        <v>-1.8576997489058382</v>
      </c>
      <c r="H30" s="57">
        <v>360.8</v>
      </c>
      <c r="I30" s="57">
        <v>1.2061711079943931</v>
      </c>
      <c r="J30" s="65">
        <v>-27.054794520547947</v>
      </c>
      <c r="K30" s="65">
        <v>6.1021027903512293</v>
      </c>
      <c r="L30" s="928">
        <v>-1.5494877971441854</v>
      </c>
    </row>
    <row r="31" spans="1:12" ht="15">
      <c r="A31" s="24" t="s">
        <v>94</v>
      </c>
      <c r="B31" s="25" t="s">
        <v>30</v>
      </c>
      <c r="C31" s="55">
        <v>20207.843137254902</v>
      </c>
      <c r="D31" s="55">
        <v>20079.253921568627</v>
      </c>
      <c r="E31" s="56">
        <v>20612</v>
      </c>
      <c r="F31" s="56">
        <v>20480.839</v>
      </c>
      <c r="G31" s="922">
        <v>0.64040833483433013</v>
      </c>
      <c r="H31" s="57">
        <v>383.5</v>
      </c>
      <c r="I31" s="57">
        <v>-1.7422495516269565</v>
      </c>
      <c r="J31" s="65">
        <v>-10.931174089068826</v>
      </c>
      <c r="K31" s="65">
        <v>5.0421131037643958</v>
      </c>
      <c r="L31" s="928">
        <v>-0.1358125814722273</v>
      </c>
    </row>
    <row r="32" spans="1:12" ht="14.25">
      <c r="A32" s="22" t="s">
        <v>94</v>
      </c>
      <c r="B32" s="26" t="s">
        <v>31</v>
      </c>
      <c r="C32" s="66">
        <v>19076.607180909785</v>
      </c>
      <c r="D32" s="66">
        <v>19467.651773001769</v>
      </c>
      <c r="E32" s="67">
        <v>19458.13932452798</v>
      </c>
      <c r="F32" s="67">
        <v>19857.004808461807</v>
      </c>
      <c r="G32" s="929">
        <v>-2.0086890635382004</v>
      </c>
      <c r="H32" s="68">
        <v>329.539841986456</v>
      </c>
      <c r="I32" s="68">
        <v>0.43822190690414059</v>
      </c>
      <c r="J32" s="69">
        <v>-14.478764478764477</v>
      </c>
      <c r="K32" s="69">
        <v>20.305964590614796</v>
      </c>
      <c r="L32" s="930">
        <v>-1.4119747207420517</v>
      </c>
    </row>
    <row r="33" spans="1:12" ht="15">
      <c r="A33" s="24" t="s">
        <v>94</v>
      </c>
      <c r="B33" s="25" t="s">
        <v>32</v>
      </c>
      <c r="C33" s="55">
        <v>19037.430392156861</v>
      </c>
      <c r="D33" s="55">
        <v>19525.284313725489</v>
      </c>
      <c r="E33" s="56">
        <v>19418.179</v>
      </c>
      <c r="F33" s="56">
        <v>19915.79</v>
      </c>
      <c r="G33" s="922">
        <v>-2.4985752510947381</v>
      </c>
      <c r="H33" s="57">
        <v>318</v>
      </c>
      <c r="I33" s="57">
        <v>0.88832487309645036</v>
      </c>
      <c r="J33" s="65">
        <v>-13.70113262696383</v>
      </c>
      <c r="K33" s="65">
        <v>13.533489944422161</v>
      </c>
      <c r="L33" s="928">
        <v>-0.81062199939629664</v>
      </c>
    </row>
    <row r="34" spans="1:12" ht="15.75" thickBot="1">
      <c r="A34" s="27" t="s">
        <v>94</v>
      </c>
      <c r="B34" s="28" t="s">
        <v>33</v>
      </c>
      <c r="C34" s="70">
        <v>19147.214705882354</v>
      </c>
      <c r="D34" s="70">
        <v>19367.607843137255</v>
      </c>
      <c r="E34" s="71">
        <v>19530.159</v>
      </c>
      <c r="F34" s="71">
        <v>19754.96</v>
      </c>
      <c r="G34" s="931">
        <v>-1.1379471282148863</v>
      </c>
      <c r="H34" s="65">
        <v>352.6</v>
      </c>
      <c r="I34" s="65">
        <v>-0.16987542468855207</v>
      </c>
      <c r="J34" s="65">
        <v>-15.991471215351813</v>
      </c>
      <c r="K34" s="65">
        <v>6.7724746461926317</v>
      </c>
      <c r="L34" s="928">
        <v>-0.60135272134575768</v>
      </c>
    </row>
    <row r="35" spans="1:12" ht="15.75" thickBot="1">
      <c r="A35" s="29"/>
      <c r="B35" s="30"/>
      <c r="C35" s="72"/>
      <c r="D35" s="72"/>
      <c r="E35" s="72"/>
      <c r="F35" s="72"/>
      <c r="G35" s="932"/>
      <c r="H35" s="73"/>
      <c r="I35" s="73"/>
      <c r="J35" s="73"/>
      <c r="K35" s="73"/>
      <c r="L35" s="933"/>
    </row>
    <row r="36" spans="1:12" ht="15">
      <c r="A36" s="24" t="s">
        <v>95</v>
      </c>
      <c r="B36" s="31" t="s">
        <v>30</v>
      </c>
      <c r="C36" s="74">
        <v>19744.774509803919</v>
      </c>
      <c r="D36" s="74">
        <v>20074.917647058825</v>
      </c>
      <c r="E36" s="75">
        <v>20139.669999999998</v>
      </c>
      <c r="F36" s="75">
        <v>20476.416000000001</v>
      </c>
      <c r="G36" s="934">
        <v>-1.6445553753156938</v>
      </c>
      <c r="H36" s="76">
        <v>418.1</v>
      </c>
      <c r="I36" s="76">
        <v>-1.2517713745866685</v>
      </c>
      <c r="J36" s="76">
        <v>-7.3578595317725757</v>
      </c>
      <c r="K36" s="76">
        <v>3.1742393857789493</v>
      </c>
      <c r="L36" s="935">
        <v>4.0231734188361568E-2</v>
      </c>
    </row>
    <row r="37" spans="1:12" ht="15.75" thickBot="1">
      <c r="A37" s="27" t="s">
        <v>95</v>
      </c>
      <c r="B37" s="28" t="s">
        <v>33</v>
      </c>
      <c r="C37" s="70">
        <v>19096.27549019608</v>
      </c>
      <c r="D37" s="70">
        <v>19357.036274509803</v>
      </c>
      <c r="E37" s="71">
        <v>19478.201000000001</v>
      </c>
      <c r="F37" s="71">
        <v>19744.177</v>
      </c>
      <c r="G37" s="931">
        <v>-1.3471111001486604</v>
      </c>
      <c r="H37" s="65">
        <v>385</v>
      </c>
      <c r="I37" s="65">
        <v>0.574712643678158</v>
      </c>
      <c r="J37" s="65">
        <v>-3.9859320046893321</v>
      </c>
      <c r="K37" s="65">
        <v>4.692602990889819</v>
      </c>
      <c r="L37" s="928">
        <v>0.22218739422297773</v>
      </c>
    </row>
    <row r="38" spans="1:12" ht="15.75" thickBot="1">
      <c r="A38" s="29"/>
      <c r="B38" s="30"/>
      <c r="C38" s="72"/>
      <c r="D38" s="72"/>
      <c r="E38" s="72"/>
      <c r="F38" s="72"/>
      <c r="G38" s="932"/>
      <c r="H38" s="73"/>
      <c r="I38" s="73"/>
      <c r="J38" s="73"/>
      <c r="K38" s="73"/>
      <c r="L38" s="933"/>
    </row>
    <row r="39" spans="1:12" ht="14.25">
      <c r="A39" s="22" t="s">
        <v>96</v>
      </c>
      <c r="B39" s="23" t="s">
        <v>25</v>
      </c>
      <c r="C39" s="61" t="s">
        <v>80</v>
      </c>
      <c r="D39" s="61" t="s">
        <v>208</v>
      </c>
      <c r="E39" s="62" t="s">
        <v>80</v>
      </c>
      <c r="F39" s="62" t="s">
        <v>208</v>
      </c>
      <c r="G39" s="926" t="s">
        <v>80</v>
      </c>
      <c r="H39" s="63" t="s">
        <v>80</v>
      </c>
      <c r="I39" s="63" t="s">
        <v>80</v>
      </c>
      <c r="J39" s="64" t="s">
        <v>80</v>
      </c>
      <c r="K39" s="64" t="s">
        <v>80</v>
      </c>
      <c r="L39" s="927" t="s">
        <v>80</v>
      </c>
    </row>
    <row r="40" spans="1:12" ht="15">
      <c r="A40" s="17" t="s">
        <v>96</v>
      </c>
      <c r="B40" s="25" t="s">
        <v>26</v>
      </c>
      <c r="C40" s="55" t="s">
        <v>80</v>
      </c>
      <c r="D40" s="55" t="s">
        <v>208</v>
      </c>
      <c r="E40" s="56" t="s">
        <v>80</v>
      </c>
      <c r="F40" s="56" t="s">
        <v>208</v>
      </c>
      <c r="G40" s="922" t="s">
        <v>80</v>
      </c>
      <c r="H40" s="57" t="s">
        <v>80</v>
      </c>
      <c r="I40" s="57" t="s">
        <v>80</v>
      </c>
      <c r="J40" s="65" t="s">
        <v>80</v>
      </c>
      <c r="K40" s="65" t="s">
        <v>80</v>
      </c>
      <c r="L40" s="928" t="s">
        <v>80</v>
      </c>
    </row>
    <row r="41" spans="1:12" ht="15">
      <c r="A41" s="17" t="s">
        <v>96</v>
      </c>
      <c r="B41" s="25" t="s">
        <v>27</v>
      </c>
      <c r="C41" s="55" t="s">
        <v>80</v>
      </c>
      <c r="D41" s="55" t="s">
        <v>208</v>
      </c>
      <c r="E41" s="56" t="s">
        <v>80</v>
      </c>
      <c r="F41" s="56" t="s">
        <v>208</v>
      </c>
      <c r="G41" s="922" t="s">
        <v>80</v>
      </c>
      <c r="H41" s="57" t="s">
        <v>80</v>
      </c>
      <c r="I41" s="57" t="s">
        <v>80</v>
      </c>
      <c r="J41" s="65" t="s">
        <v>80</v>
      </c>
      <c r="K41" s="65" t="s">
        <v>80</v>
      </c>
      <c r="L41" s="928" t="s">
        <v>80</v>
      </c>
    </row>
    <row r="42" spans="1:12" ht="15">
      <c r="A42" s="17" t="s">
        <v>96</v>
      </c>
      <c r="B42" s="25" t="s">
        <v>34</v>
      </c>
      <c r="C42" s="55" t="s">
        <v>80</v>
      </c>
      <c r="D42" s="55" t="s">
        <v>80</v>
      </c>
      <c r="E42" s="56" t="s">
        <v>80</v>
      </c>
      <c r="F42" s="56" t="s">
        <v>80</v>
      </c>
      <c r="G42" s="922" t="s">
        <v>80</v>
      </c>
      <c r="H42" s="57" t="s">
        <v>80</v>
      </c>
      <c r="I42" s="57" t="s">
        <v>80</v>
      </c>
      <c r="J42" s="65" t="s">
        <v>80</v>
      </c>
      <c r="K42" s="65" t="s">
        <v>80</v>
      </c>
      <c r="L42" s="928" t="s">
        <v>80</v>
      </c>
    </row>
    <row r="43" spans="1:12" ht="14.25">
      <c r="A43" s="32" t="s">
        <v>96</v>
      </c>
      <c r="B43" s="26" t="s">
        <v>28</v>
      </c>
      <c r="C43" s="66" t="s">
        <v>80</v>
      </c>
      <c r="D43" s="66" t="s">
        <v>208</v>
      </c>
      <c r="E43" s="67" t="s">
        <v>80</v>
      </c>
      <c r="F43" s="67" t="s">
        <v>208</v>
      </c>
      <c r="G43" s="929" t="s">
        <v>80</v>
      </c>
      <c r="H43" s="68" t="s">
        <v>80</v>
      </c>
      <c r="I43" s="68" t="s">
        <v>80</v>
      </c>
      <c r="J43" s="69" t="s">
        <v>80</v>
      </c>
      <c r="K43" s="69" t="s">
        <v>80</v>
      </c>
      <c r="L43" s="930" t="s">
        <v>80</v>
      </c>
    </row>
    <row r="44" spans="1:12" ht="15">
      <c r="A44" s="17" t="s">
        <v>96</v>
      </c>
      <c r="B44" s="25" t="s">
        <v>30</v>
      </c>
      <c r="C44" s="55" t="s">
        <v>80</v>
      </c>
      <c r="D44" s="55" t="s">
        <v>208</v>
      </c>
      <c r="E44" s="56" t="s">
        <v>80</v>
      </c>
      <c r="F44" s="56" t="s">
        <v>208</v>
      </c>
      <c r="G44" s="922" t="s">
        <v>80</v>
      </c>
      <c r="H44" s="57" t="s">
        <v>80</v>
      </c>
      <c r="I44" s="57" t="s">
        <v>80</v>
      </c>
      <c r="J44" s="65" t="s">
        <v>80</v>
      </c>
      <c r="K44" s="65" t="s">
        <v>80</v>
      </c>
      <c r="L44" s="928" t="s">
        <v>80</v>
      </c>
    </row>
    <row r="45" spans="1:12" ht="15">
      <c r="A45" s="17" t="s">
        <v>96</v>
      </c>
      <c r="B45" s="25" t="s">
        <v>35</v>
      </c>
      <c r="C45" s="55" t="s">
        <v>80</v>
      </c>
      <c r="D45" s="55" t="s">
        <v>208</v>
      </c>
      <c r="E45" s="56" t="s">
        <v>80</v>
      </c>
      <c r="F45" s="56" t="s">
        <v>208</v>
      </c>
      <c r="G45" s="922" t="s">
        <v>80</v>
      </c>
      <c r="H45" s="57" t="s">
        <v>80</v>
      </c>
      <c r="I45" s="57" t="s">
        <v>80</v>
      </c>
      <c r="J45" s="65" t="s">
        <v>80</v>
      </c>
      <c r="K45" s="65" t="s">
        <v>80</v>
      </c>
      <c r="L45" s="928" t="s">
        <v>80</v>
      </c>
    </row>
    <row r="46" spans="1:12" ht="14.25">
      <c r="A46" s="32" t="s">
        <v>96</v>
      </c>
      <c r="B46" s="26" t="s">
        <v>31</v>
      </c>
      <c r="C46" s="66" t="s">
        <v>208</v>
      </c>
      <c r="D46" s="66" t="s">
        <v>80</v>
      </c>
      <c r="E46" s="67" t="s">
        <v>208</v>
      </c>
      <c r="F46" s="67" t="s">
        <v>80</v>
      </c>
      <c r="G46" s="929" t="s">
        <v>80</v>
      </c>
      <c r="H46" s="68" t="s">
        <v>208</v>
      </c>
      <c r="I46" s="68" t="s">
        <v>80</v>
      </c>
      <c r="J46" s="69" t="s">
        <v>80</v>
      </c>
      <c r="K46" s="69">
        <v>1.1459347963100899E-2</v>
      </c>
      <c r="L46" s="930" t="s">
        <v>80</v>
      </c>
    </row>
    <row r="47" spans="1:12" ht="15">
      <c r="A47" s="17" t="s">
        <v>96</v>
      </c>
      <c r="B47" s="25" t="s">
        <v>33</v>
      </c>
      <c r="C47" s="55" t="s">
        <v>208</v>
      </c>
      <c r="D47" s="55" t="s">
        <v>80</v>
      </c>
      <c r="E47" s="56" t="s">
        <v>208</v>
      </c>
      <c r="F47" s="56" t="s">
        <v>80</v>
      </c>
      <c r="G47" s="922" t="s">
        <v>80</v>
      </c>
      <c r="H47" s="57" t="s">
        <v>208</v>
      </c>
      <c r="I47" s="57" t="s">
        <v>80</v>
      </c>
      <c r="J47" s="65" t="s">
        <v>80</v>
      </c>
      <c r="K47" s="65">
        <v>1.1459347963100899E-2</v>
      </c>
      <c r="L47" s="928" t="s">
        <v>80</v>
      </c>
    </row>
    <row r="48" spans="1:12" ht="15.75" thickBot="1">
      <c r="A48" s="33" t="s">
        <v>96</v>
      </c>
      <c r="B48" s="25" t="s">
        <v>36</v>
      </c>
      <c r="C48" s="70" t="s">
        <v>80</v>
      </c>
      <c r="D48" s="70" t="s">
        <v>80</v>
      </c>
      <c r="E48" s="71" t="s">
        <v>80</v>
      </c>
      <c r="F48" s="71" t="s">
        <v>80</v>
      </c>
      <c r="G48" s="931" t="s">
        <v>80</v>
      </c>
      <c r="H48" s="65" t="s">
        <v>80</v>
      </c>
      <c r="I48" s="65" t="s">
        <v>80</v>
      </c>
      <c r="J48" s="65" t="s">
        <v>80</v>
      </c>
      <c r="K48" s="65" t="s">
        <v>80</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16883.55756243525</v>
      </c>
      <c r="D50" s="61">
        <v>16578.219625017064</v>
      </c>
      <c r="E50" s="62">
        <v>17221.228713683955</v>
      </c>
      <c r="F50" s="62">
        <v>16909.784017517406</v>
      </c>
      <c r="G50" s="926">
        <v>1.8418017394185111</v>
      </c>
      <c r="H50" s="63">
        <v>350.09971910112358</v>
      </c>
      <c r="I50" s="63">
        <v>-0.78395800912269531</v>
      </c>
      <c r="J50" s="64">
        <v>11.424100156494523</v>
      </c>
      <c r="K50" s="64">
        <v>4.0795278748639205</v>
      </c>
      <c r="L50" s="927">
        <v>0.73064678896695501</v>
      </c>
    </row>
    <row r="51" spans="1:12" ht="15">
      <c r="A51" s="24" t="s">
        <v>24</v>
      </c>
      <c r="B51" s="25" t="s">
        <v>29</v>
      </c>
      <c r="C51" s="55">
        <v>16955.888235294118</v>
      </c>
      <c r="D51" s="55">
        <v>16759.79117647059</v>
      </c>
      <c r="E51" s="56">
        <v>17295.006000000001</v>
      </c>
      <c r="F51" s="56">
        <v>17094.987000000001</v>
      </c>
      <c r="G51" s="922">
        <v>1.1700447622452139</v>
      </c>
      <c r="H51" s="57">
        <v>317.89999999999998</v>
      </c>
      <c r="I51" s="57">
        <v>-1.7006802721088436</v>
      </c>
      <c r="J51" s="65">
        <v>31.666666666666664</v>
      </c>
      <c r="K51" s="65">
        <v>0.90528848908497106</v>
      </c>
      <c r="L51" s="928">
        <v>0.27639063257849872</v>
      </c>
    </row>
    <row r="52" spans="1:12" ht="15">
      <c r="A52" s="24" t="s">
        <v>24</v>
      </c>
      <c r="B52" s="25" t="s">
        <v>30</v>
      </c>
      <c r="C52" s="55">
        <v>17081.305882352943</v>
      </c>
      <c r="D52" s="55">
        <v>16713.131372549018</v>
      </c>
      <c r="E52" s="56">
        <v>17422.932000000001</v>
      </c>
      <c r="F52" s="56">
        <v>17047.394</v>
      </c>
      <c r="G52" s="922">
        <v>2.2029056171283452</v>
      </c>
      <c r="H52" s="57">
        <v>344</v>
      </c>
      <c r="I52" s="57">
        <v>-1.7704169046259248</v>
      </c>
      <c r="J52" s="65">
        <v>-4.0247678018575854</v>
      </c>
      <c r="K52" s="65">
        <v>1.7761989342806392</v>
      </c>
      <c r="L52" s="928">
        <v>8.3415537184050814E-2</v>
      </c>
    </row>
    <row r="53" spans="1:12" ht="15">
      <c r="A53" s="24" t="s">
        <v>24</v>
      </c>
      <c r="B53" s="25" t="s">
        <v>35</v>
      </c>
      <c r="C53" s="55">
        <v>16616.013725490197</v>
      </c>
      <c r="D53" s="55">
        <v>16274.956862745095</v>
      </c>
      <c r="E53" s="56">
        <v>16948.333999999999</v>
      </c>
      <c r="F53" s="56">
        <v>16600.455999999998</v>
      </c>
      <c r="G53" s="922">
        <v>2.0955930367214046</v>
      </c>
      <c r="H53" s="57">
        <v>378.7</v>
      </c>
      <c r="I53" s="57">
        <v>0.90594191313615158</v>
      </c>
      <c r="J53" s="65">
        <v>24.489795918367346</v>
      </c>
      <c r="K53" s="65">
        <v>1.3980404514983098</v>
      </c>
      <c r="L53" s="928">
        <v>0.37084061920440492</v>
      </c>
    </row>
    <row r="54" spans="1:12" ht="14.25">
      <c r="A54" s="22" t="s">
        <v>24</v>
      </c>
      <c r="B54" s="26" t="s">
        <v>31</v>
      </c>
      <c r="C54" s="66">
        <v>16577.245174286283</v>
      </c>
      <c r="D54" s="66">
        <v>16501.81079125663</v>
      </c>
      <c r="E54" s="67">
        <v>16908.79007777201</v>
      </c>
      <c r="F54" s="67">
        <v>16831.847007081764</v>
      </c>
      <c r="G54" s="929">
        <v>0.45712791149939208</v>
      </c>
      <c r="H54" s="68">
        <v>301.15220729366604</v>
      </c>
      <c r="I54" s="68">
        <v>0.23726799293107861</v>
      </c>
      <c r="J54" s="69">
        <v>-2.8761651131824233</v>
      </c>
      <c r="K54" s="69">
        <v>20.896121010714491</v>
      </c>
      <c r="L54" s="930">
        <v>1.2168589175327931</v>
      </c>
    </row>
    <row r="55" spans="1:12" ht="15">
      <c r="A55" s="24" t="s">
        <v>24</v>
      </c>
      <c r="B55" s="25" t="s">
        <v>32</v>
      </c>
      <c r="C55" s="55">
        <v>16548.551960784316</v>
      </c>
      <c r="D55" s="55">
        <v>16515.087254901959</v>
      </c>
      <c r="E55" s="56">
        <v>16879.523000000001</v>
      </c>
      <c r="F55" s="56">
        <v>16845.388999999999</v>
      </c>
      <c r="G55" s="922">
        <v>0.20263111763107303</v>
      </c>
      <c r="H55" s="57">
        <v>274.5</v>
      </c>
      <c r="I55" s="57">
        <v>-0.10917030567686004</v>
      </c>
      <c r="J55" s="65">
        <v>-0.13812154696132595</v>
      </c>
      <c r="K55" s="65">
        <v>8.2851085773219513</v>
      </c>
      <c r="L55" s="928">
        <v>0.69640777547718447</v>
      </c>
    </row>
    <row r="56" spans="1:12" ht="15">
      <c r="A56" s="24" t="s">
        <v>24</v>
      </c>
      <c r="B56" s="25" t="s">
        <v>33</v>
      </c>
      <c r="C56" s="55">
        <v>16731.772549019606</v>
      </c>
      <c r="D56" s="55">
        <v>16544.486274509803</v>
      </c>
      <c r="E56" s="56">
        <v>17066.407999999999</v>
      </c>
      <c r="F56" s="56">
        <v>16875.376</v>
      </c>
      <c r="G56" s="922">
        <v>1.1320162584821769</v>
      </c>
      <c r="H56" s="57">
        <v>310.8</v>
      </c>
      <c r="I56" s="57">
        <v>0.97465886939571145</v>
      </c>
      <c r="J56" s="65">
        <v>-0.17533606078316774</v>
      </c>
      <c r="K56" s="65">
        <v>9.7862831604881677</v>
      </c>
      <c r="L56" s="928">
        <v>0.81924788980004948</v>
      </c>
    </row>
    <row r="57" spans="1:12" ht="15">
      <c r="A57" s="24" t="s">
        <v>24</v>
      </c>
      <c r="B57" s="25" t="s">
        <v>36</v>
      </c>
      <c r="C57" s="55">
        <v>16163.011764705883</v>
      </c>
      <c r="D57" s="55">
        <v>16365.466666666667</v>
      </c>
      <c r="E57" s="56">
        <v>16486.272000000001</v>
      </c>
      <c r="F57" s="56">
        <v>16692.776000000002</v>
      </c>
      <c r="G57" s="922">
        <v>-1.237086030508052</v>
      </c>
      <c r="H57" s="57">
        <v>345.9</v>
      </c>
      <c r="I57" s="57">
        <v>1.2587822014051389</v>
      </c>
      <c r="J57" s="65">
        <v>-17.281879194630871</v>
      </c>
      <c r="K57" s="65">
        <v>2.8247292729043716</v>
      </c>
      <c r="L57" s="928">
        <v>-0.29879674774444132</v>
      </c>
    </row>
    <row r="58" spans="1:12" ht="14.25">
      <c r="A58" s="22" t="s">
        <v>24</v>
      </c>
      <c r="B58" s="26" t="s">
        <v>37</v>
      </c>
      <c r="C58" s="66">
        <v>14032.118021369866</v>
      </c>
      <c r="D58" s="66">
        <v>13967.700268694452</v>
      </c>
      <c r="E58" s="67">
        <v>14312.760381797263</v>
      </c>
      <c r="F58" s="67">
        <v>14247.054274068341</v>
      </c>
      <c r="G58" s="929">
        <v>0.46119082910013348</v>
      </c>
      <c r="H58" s="68">
        <v>229.84465334900116</v>
      </c>
      <c r="I58" s="68">
        <v>5.6705696982121329E-2</v>
      </c>
      <c r="J58" s="69">
        <v>-2.4082568807339451</v>
      </c>
      <c r="K58" s="69">
        <v>9.7519051165988646</v>
      </c>
      <c r="L58" s="930">
        <v>0.61192293537146547</v>
      </c>
    </row>
    <row r="59" spans="1:12" ht="15">
      <c r="A59" s="24" t="s">
        <v>24</v>
      </c>
      <c r="B59" s="25" t="s">
        <v>82</v>
      </c>
      <c r="C59" s="77">
        <v>13870.699999999999</v>
      </c>
      <c r="D59" s="77">
        <v>13828.34705882353</v>
      </c>
      <c r="E59" s="78">
        <v>14148.114</v>
      </c>
      <c r="F59" s="78">
        <v>14104.914000000001</v>
      </c>
      <c r="G59" s="936">
        <v>0.30627623819612732</v>
      </c>
      <c r="H59" s="79">
        <v>216.3</v>
      </c>
      <c r="I59" s="79">
        <v>-0.23062730627306272</v>
      </c>
      <c r="J59" s="80">
        <v>7.2580645161290329</v>
      </c>
      <c r="K59" s="80">
        <v>6.0963731163696782</v>
      </c>
      <c r="L59" s="937">
        <v>0.89748416924950636</v>
      </c>
    </row>
    <row r="60" spans="1:12" ht="15">
      <c r="A60" s="24" t="s">
        <v>24</v>
      </c>
      <c r="B60" s="25" t="s">
        <v>38</v>
      </c>
      <c r="C60" s="55">
        <v>14095.694117647059</v>
      </c>
      <c r="D60" s="55">
        <v>14008.472549019607</v>
      </c>
      <c r="E60" s="56">
        <v>14377.608</v>
      </c>
      <c r="F60" s="56">
        <v>14288.642</v>
      </c>
      <c r="G60" s="922">
        <v>0.6226343973066184</v>
      </c>
      <c r="H60" s="57">
        <v>244.2</v>
      </c>
      <c r="I60" s="57">
        <v>2.64817150063051</v>
      </c>
      <c r="J60" s="65">
        <v>-15.859766277128548</v>
      </c>
      <c r="K60" s="65">
        <v>2.8877556867014267</v>
      </c>
      <c r="L60" s="928">
        <v>-0.25149278036004841</v>
      </c>
    </row>
    <row r="61" spans="1:12" ht="15.75" thickBot="1">
      <c r="A61" s="24" t="s">
        <v>24</v>
      </c>
      <c r="B61" s="25" t="s">
        <v>39</v>
      </c>
      <c r="C61" s="55">
        <v>14804.05</v>
      </c>
      <c r="D61" s="55">
        <v>14528.750980392157</v>
      </c>
      <c r="E61" s="56">
        <v>15100.130999999999</v>
      </c>
      <c r="F61" s="56">
        <v>14819.325999999999</v>
      </c>
      <c r="G61" s="922">
        <v>1.8948567566433205</v>
      </c>
      <c r="H61" s="57">
        <v>283.39999999999998</v>
      </c>
      <c r="I61" s="57">
        <v>0.71073205401563622</v>
      </c>
      <c r="J61" s="65">
        <v>-12.418300653594772</v>
      </c>
      <c r="K61" s="65">
        <v>0.76777631352776032</v>
      </c>
      <c r="L61" s="928">
        <v>-3.4068453517991926E-2</v>
      </c>
    </row>
    <row r="62" spans="1:12" ht="15.75" thickBot="1">
      <c r="A62" s="29"/>
      <c r="B62" s="30"/>
      <c r="C62" s="72"/>
      <c r="D62" s="72"/>
      <c r="E62" s="72"/>
      <c r="F62" s="72"/>
      <c r="G62" s="932"/>
      <c r="H62" s="73"/>
      <c r="I62" s="73"/>
      <c r="J62" s="73"/>
      <c r="K62" s="73"/>
      <c r="L62" s="933"/>
    </row>
    <row r="63" spans="1:12" ht="14.25">
      <c r="A63" s="22" t="s">
        <v>97</v>
      </c>
      <c r="B63" s="26" t="s">
        <v>25</v>
      </c>
      <c r="C63" s="66">
        <v>19351.460634150677</v>
      </c>
      <c r="D63" s="66">
        <v>19591.355874689572</v>
      </c>
      <c r="E63" s="67">
        <v>19738.489846833691</v>
      </c>
      <c r="F63" s="67">
        <v>19983.182992183363</v>
      </c>
      <c r="G63" s="929">
        <v>-1.224495344137053</v>
      </c>
      <c r="H63" s="68">
        <v>335.36701030927838</v>
      </c>
      <c r="I63" s="68">
        <v>-1.5797801245755509</v>
      </c>
      <c r="J63" s="69">
        <v>-12.415349887133182</v>
      </c>
      <c r="K63" s="69">
        <v>2.2231135048415744</v>
      </c>
      <c r="L63" s="930">
        <v>-9.8567748761486218E-2</v>
      </c>
    </row>
    <row r="64" spans="1:12" ht="15">
      <c r="A64" s="24" t="s">
        <v>97</v>
      </c>
      <c r="B64" s="25" t="s">
        <v>26</v>
      </c>
      <c r="C64" s="55">
        <v>19096.750980392157</v>
      </c>
      <c r="D64" s="55">
        <v>19364.561764705883</v>
      </c>
      <c r="E64" s="56">
        <v>19478.686000000002</v>
      </c>
      <c r="F64" s="56">
        <v>19751.852999999999</v>
      </c>
      <c r="G64" s="922">
        <v>-1.3829942942568358</v>
      </c>
      <c r="H64" s="57">
        <v>320.60000000000002</v>
      </c>
      <c r="I64" s="57">
        <v>1.777777777777785</v>
      </c>
      <c r="J64" s="65">
        <v>-14.285714285714285</v>
      </c>
      <c r="K64" s="65">
        <v>0.27502435111442158</v>
      </c>
      <c r="L64" s="928">
        <v>-1.8461315255265565E-2</v>
      </c>
    </row>
    <row r="65" spans="1:12" ht="15">
      <c r="A65" s="24" t="s">
        <v>97</v>
      </c>
      <c r="B65" s="25" t="s">
        <v>27</v>
      </c>
      <c r="C65" s="55">
        <v>19288.921568627451</v>
      </c>
      <c r="D65" s="55">
        <v>19563.637254901962</v>
      </c>
      <c r="E65" s="56">
        <v>19674.7</v>
      </c>
      <c r="F65" s="56">
        <v>19954.91</v>
      </c>
      <c r="G65" s="922">
        <v>-1.4042158045313116</v>
      </c>
      <c r="H65" s="57">
        <v>328.6</v>
      </c>
      <c r="I65" s="57">
        <v>-2.8098195800059154</v>
      </c>
      <c r="J65" s="65">
        <v>-14.068441064638785</v>
      </c>
      <c r="K65" s="65">
        <v>1.2949063198304016</v>
      </c>
      <c r="L65" s="928">
        <v>-8.3428149012950259E-2</v>
      </c>
    </row>
    <row r="66" spans="1:12" ht="15">
      <c r="A66" s="24" t="s">
        <v>97</v>
      </c>
      <c r="B66" s="25" t="s">
        <v>34</v>
      </c>
      <c r="C66" s="55">
        <v>19563.077450980392</v>
      </c>
      <c r="D66" s="55">
        <v>19737.011764705883</v>
      </c>
      <c r="E66" s="56">
        <v>19954.339</v>
      </c>
      <c r="F66" s="56">
        <v>20131.752</v>
      </c>
      <c r="G66" s="922">
        <v>-0.88125961416572418</v>
      </c>
      <c r="H66" s="57">
        <v>355</v>
      </c>
      <c r="I66" s="57">
        <v>-0.83798882681564246</v>
      </c>
      <c r="J66" s="65">
        <v>-8.064516129032258</v>
      </c>
      <c r="K66" s="65">
        <v>0.65318283389675125</v>
      </c>
      <c r="L66" s="928">
        <v>3.3217155067297721E-3</v>
      </c>
    </row>
    <row r="67" spans="1:12" ht="14.25">
      <c r="A67" s="22" t="s">
        <v>97</v>
      </c>
      <c r="B67" s="26" t="s">
        <v>28</v>
      </c>
      <c r="C67" s="66">
        <v>19349.926156138252</v>
      </c>
      <c r="D67" s="66">
        <v>19376.017906237375</v>
      </c>
      <c r="E67" s="67">
        <v>19736.924679261017</v>
      </c>
      <c r="F67" s="67">
        <v>19763.538264362123</v>
      </c>
      <c r="G67" s="929">
        <v>-0.13466002263924484</v>
      </c>
      <c r="H67" s="68">
        <v>309.37915818058383</v>
      </c>
      <c r="I67" s="68">
        <v>-0.83032855848363585</v>
      </c>
      <c r="J67" s="69">
        <v>-8.9616810877626705</v>
      </c>
      <c r="K67" s="69">
        <v>8.4398097748238126</v>
      </c>
      <c r="L67" s="930">
        <v>-3.9829657071789981E-2</v>
      </c>
    </row>
    <row r="68" spans="1:12" ht="15">
      <c r="A68" s="24" t="s">
        <v>97</v>
      </c>
      <c r="B68" s="25" t="s">
        <v>29</v>
      </c>
      <c r="C68" s="55">
        <v>19441.795098039216</v>
      </c>
      <c r="D68" s="55">
        <v>19023.163725490194</v>
      </c>
      <c r="E68" s="56">
        <v>19830.631000000001</v>
      </c>
      <c r="F68" s="56">
        <v>19403.627</v>
      </c>
      <c r="G68" s="922">
        <v>2.200640117437842</v>
      </c>
      <c r="H68" s="57">
        <v>277.5</v>
      </c>
      <c r="I68" s="57">
        <v>0.21668472372698547</v>
      </c>
      <c r="J68" s="65">
        <v>-2.4875621890547266</v>
      </c>
      <c r="K68" s="65">
        <v>1.1230161003838881</v>
      </c>
      <c r="L68" s="928">
        <v>6.9612190735546697E-2</v>
      </c>
    </row>
    <row r="69" spans="1:12" ht="15">
      <c r="A69" s="24" t="s">
        <v>97</v>
      </c>
      <c r="B69" s="25" t="s">
        <v>30</v>
      </c>
      <c r="C69" s="55">
        <v>19430.697058823531</v>
      </c>
      <c r="D69" s="55">
        <v>19508.196078431374</v>
      </c>
      <c r="E69" s="56">
        <v>19819.311000000002</v>
      </c>
      <c r="F69" s="56">
        <v>19898.36</v>
      </c>
      <c r="G69" s="922">
        <v>-0.39726389511496962</v>
      </c>
      <c r="H69" s="57">
        <v>304</v>
      </c>
      <c r="I69" s="57">
        <v>-1.1703511053316069</v>
      </c>
      <c r="J69" s="65">
        <v>-14.802981895633652</v>
      </c>
      <c r="K69" s="65">
        <v>4.5837391852403595</v>
      </c>
      <c r="L69" s="928">
        <v>-0.33738654192278705</v>
      </c>
    </row>
    <row r="70" spans="1:12" ht="15">
      <c r="A70" s="24" t="s">
        <v>97</v>
      </c>
      <c r="B70" s="25" t="s">
        <v>35</v>
      </c>
      <c r="C70" s="55">
        <v>19194.098039215685</v>
      </c>
      <c r="D70" s="55">
        <v>19260.323529411762</v>
      </c>
      <c r="E70" s="56">
        <v>19577.98</v>
      </c>
      <c r="F70" s="56">
        <v>19645.53</v>
      </c>
      <c r="G70" s="922">
        <v>-0.34384412128356567</v>
      </c>
      <c r="H70" s="57">
        <v>331.5</v>
      </c>
      <c r="I70" s="57">
        <v>-1.1333134506412201</v>
      </c>
      <c r="J70" s="65">
        <v>-0.20920502092050208</v>
      </c>
      <c r="K70" s="65">
        <v>2.7330544891995645</v>
      </c>
      <c r="L70" s="928">
        <v>0.22794469411544949</v>
      </c>
    </row>
    <row r="71" spans="1:12" ht="14.25">
      <c r="A71" s="22" t="s">
        <v>97</v>
      </c>
      <c r="B71" s="26" t="s">
        <v>31</v>
      </c>
      <c r="C71" s="66">
        <v>18144.370081361136</v>
      </c>
      <c r="D71" s="66">
        <v>18098.054340775718</v>
      </c>
      <c r="E71" s="67">
        <v>18507.25748298836</v>
      </c>
      <c r="F71" s="67">
        <v>18460.015427591232</v>
      </c>
      <c r="G71" s="929">
        <v>0.25591557917398911</v>
      </c>
      <c r="H71" s="68">
        <v>272.10056008146637</v>
      </c>
      <c r="I71" s="68">
        <v>0.26930271005124745</v>
      </c>
      <c r="J71" s="69">
        <v>-5.2580800771828269</v>
      </c>
      <c r="K71" s="69">
        <v>11.253079699765085</v>
      </c>
      <c r="L71" s="930">
        <v>0.38886922861577489</v>
      </c>
    </row>
    <row r="72" spans="1:12" ht="15">
      <c r="A72" s="24" t="s">
        <v>97</v>
      </c>
      <c r="B72" s="25" t="s">
        <v>32</v>
      </c>
      <c r="C72" s="55">
        <v>17743.578431372549</v>
      </c>
      <c r="D72" s="55">
        <v>17377.919607843138</v>
      </c>
      <c r="E72" s="56">
        <v>18098.45</v>
      </c>
      <c r="F72" s="56">
        <v>17725.477999999999</v>
      </c>
      <c r="G72" s="922">
        <v>2.1041576424624577</v>
      </c>
      <c r="H72" s="57">
        <v>239.6</v>
      </c>
      <c r="I72" s="57">
        <v>0.79932688262516016</v>
      </c>
      <c r="J72" s="65">
        <v>-14.992025518341306</v>
      </c>
      <c r="K72" s="65">
        <v>3.0539162321663897</v>
      </c>
      <c r="L72" s="928">
        <v>-0.23207506807992839</v>
      </c>
    </row>
    <row r="73" spans="1:12" ht="15">
      <c r="A73" s="24" t="s">
        <v>97</v>
      </c>
      <c r="B73" s="25" t="s">
        <v>33</v>
      </c>
      <c r="C73" s="55">
        <v>18297.647058823528</v>
      </c>
      <c r="D73" s="55">
        <v>18328.815686274509</v>
      </c>
      <c r="E73" s="56">
        <v>18663.599999999999</v>
      </c>
      <c r="F73" s="56">
        <v>18695.392</v>
      </c>
      <c r="G73" s="922">
        <v>-0.17005259905757142</v>
      </c>
      <c r="H73" s="57">
        <v>277.39999999999998</v>
      </c>
      <c r="I73" s="57">
        <v>-0.43072505384064802</v>
      </c>
      <c r="J73" s="57">
        <v>0.73664825046040516</v>
      </c>
      <c r="K73" s="57">
        <v>6.2682633358161919</v>
      </c>
      <c r="L73" s="923">
        <v>0.57673773443261656</v>
      </c>
    </row>
    <row r="74" spans="1:12" ht="15.75" thickBot="1">
      <c r="A74" s="34" t="s">
        <v>97</v>
      </c>
      <c r="B74" s="35" t="s">
        <v>36</v>
      </c>
      <c r="C74" s="58">
        <v>18189.649999999998</v>
      </c>
      <c r="D74" s="58">
        <v>18436.156862745098</v>
      </c>
      <c r="E74" s="59">
        <v>18553.442999999999</v>
      </c>
      <c r="F74" s="59">
        <v>18804.88</v>
      </c>
      <c r="G74" s="924">
        <v>-1.3370837782533136</v>
      </c>
      <c r="H74" s="60">
        <v>306.3</v>
      </c>
      <c r="I74" s="60">
        <v>-0.61648280337442485</v>
      </c>
      <c r="J74" s="60">
        <v>-6.3888888888888884</v>
      </c>
      <c r="K74" s="60">
        <v>1.9309001317825016</v>
      </c>
      <c r="L74" s="925">
        <v>4.4206562263084503E-2</v>
      </c>
    </row>
    <row r="75" spans="1:12">
      <c r="A75" s="3"/>
      <c r="B75" s="3"/>
      <c r="C75" s="988"/>
      <c r="D75" s="988"/>
      <c r="E75" s="988"/>
      <c r="F75" s="988"/>
      <c r="G75" s="989"/>
      <c r="H75" s="989"/>
      <c r="I75" s="989"/>
      <c r="J75" s="989"/>
      <c r="K75" s="989"/>
      <c r="L75" s="41"/>
    </row>
    <row r="76" spans="1:12" ht="13.5" thickBot="1">
      <c r="G76" s="41"/>
      <c r="H76" s="41"/>
      <c r="I76" s="41"/>
      <c r="J76" s="41"/>
      <c r="K76" s="41"/>
      <c r="L76" s="990"/>
    </row>
    <row r="77" spans="1:12" ht="21" thickBot="1">
      <c r="A77" s="887" t="s">
        <v>281</v>
      </c>
      <c r="B77" s="878"/>
      <c r="C77" s="878"/>
      <c r="D77" s="878"/>
      <c r="E77" s="878"/>
      <c r="F77" s="878"/>
      <c r="G77" s="1236"/>
      <c r="H77" s="1236"/>
      <c r="I77" s="1236"/>
      <c r="J77" s="1236"/>
      <c r="K77" s="1236"/>
      <c r="L77" s="1237"/>
    </row>
    <row r="78" spans="1:12" ht="12.75" customHeight="1">
      <c r="A78" s="5"/>
      <c r="B78" s="6"/>
      <c r="C78" s="2" t="s">
        <v>9</v>
      </c>
      <c r="D78" s="2" t="s">
        <v>9</v>
      </c>
      <c r="E78" s="2"/>
      <c r="F78" s="2"/>
      <c r="G78" s="879"/>
      <c r="H78" s="1480" t="s">
        <v>10</v>
      </c>
      <c r="I78" s="1481"/>
      <c r="J78" s="909" t="s">
        <v>11</v>
      </c>
      <c r="K78" s="880" t="s">
        <v>12</v>
      </c>
      <c r="L78" s="881"/>
    </row>
    <row r="79" spans="1:12" ht="15.75" customHeight="1">
      <c r="A79" s="7" t="s">
        <v>13</v>
      </c>
      <c r="B79" s="8" t="s">
        <v>14</v>
      </c>
      <c r="C79" s="882" t="s">
        <v>40</v>
      </c>
      <c r="D79" s="882" t="s">
        <v>40</v>
      </c>
      <c r="E79" s="883" t="s">
        <v>41</v>
      </c>
      <c r="F79" s="884"/>
      <c r="G79" s="910"/>
      <c r="H79" s="1478" t="s">
        <v>15</v>
      </c>
      <c r="I79" s="1479"/>
      <c r="J79" s="911" t="s">
        <v>16</v>
      </c>
      <c r="K79" s="885" t="s">
        <v>17</v>
      </c>
      <c r="L79" s="886"/>
    </row>
    <row r="80" spans="1:12" ht="26.25" thickBot="1">
      <c r="A80" s="9" t="s">
        <v>18</v>
      </c>
      <c r="B80" s="10" t="s">
        <v>19</v>
      </c>
      <c r="C80" s="812" t="s">
        <v>505</v>
      </c>
      <c r="D80" s="1383" t="s">
        <v>501</v>
      </c>
      <c r="E80" s="876" t="s">
        <v>505</v>
      </c>
      <c r="F80" s="1068" t="s">
        <v>501</v>
      </c>
      <c r="G80" s="908" t="s">
        <v>20</v>
      </c>
      <c r="H80" s="42" t="s">
        <v>505</v>
      </c>
      <c r="I80" s="823" t="s">
        <v>20</v>
      </c>
      <c r="J80" s="912" t="s">
        <v>20</v>
      </c>
      <c r="K80" s="877" t="s">
        <v>505</v>
      </c>
      <c r="L80" s="913" t="s">
        <v>21</v>
      </c>
    </row>
    <row r="81" spans="1:12" ht="15" thickBot="1">
      <c r="A81" s="11" t="s">
        <v>22</v>
      </c>
      <c r="B81" s="12" t="s">
        <v>23</v>
      </c>
      <c r="C81" s="43">
        <v>18285.966318104725</v>
      </c>
      <c r="D81" s="43">
        <v>18607.117585981872</v>
      </c>
      <c r="E81" s="44">
        <v>18651.685644466819</v>
      </c>
      <c r="F81" s="1069">
        <v>18979.25993770151</v>
      </c>
      <c r="G81" s="914">
        <v>-1.7259592539958759</v>
      </c>
      <c r="H81" s="45">
        <v>321.47911142959515</v>
      </c>
      <c r="I81" s="45">
        <v>-0.33107574176896098</v>
      </c>
      <c r="J81" s="46">
        <v>-9.3929228438480692</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v>17068.662745098038</v>
      </c>
      <c r="D83" s="48">
        <v>19979.154454431675</v>
      </c>
      <c r="E83" s="49">
        <v>17410.036</v>
      </c>
      <c r="F83" s="49">
        <v>20378.73754352031</v>
      </c>
      <c r="G83" s="918">
        <v>-14.567642068996802</v>
      </c>
      <c r="H83" s="50">
        <v>278.60000000000002</v>
      </c>
      <c r="I83" s="50">
        <v>2.3809063303870266</v>
      </c>
      <c r="J83" s="50">
        <v>-63.157894736842103</v>
      </c>
      <c r="K83" s="50">
        <v>8.360205422190374E-2</v>
      </c>
      <c r="L83" s="919">
        <v>-0.12200339973329592</v>
      </c>
    </row>
    <row r="84" spans="1:12" ht="15">
      <c r="A84" s="24" t="s">
        <v>89</v>
      </c>
      <c r="B84" s="51" t="s">
        <v>23</v>
      </c>
      <c r="C84" s="52">
        <v>19452.024432136543</v>
      </c>
      <c r="D84" s="52">
        <v>19806.632714946758</v>
      </c>
      <c r="E84" s="53">
        <v>19841.064920779274</v>
      </c>
      <c r="F84" s="53">
        <v>20202.765369245695</v>
      </c>
      <c r="G84" s="920">
        <v>-1.7903511814131707</v>
      </c>
      <c r="H84" s="54">
        <v>353.72207474676912</v>
      </c>
      <c r="I84" s="54">
        <v>0.68785375759554612</v>
      </c>
      <c r="J84" s="54">
        <v>-21.324539708711185</v>
      </c>
      <c r="K84" s="54">
        <v>34.193240176758628</v>
      </c>
      <c r="L84" s="921">
        <v>-5.1856149255030317</v>
      </c>
    </row>
    <row r="85" spans="1:12" ht="15">
      <c r="A85" s="17" t="s">
        <v>90</v>
      </c>
      <c r="B85" s="18" t="s">
        <v>23</v>
      </c>
      <c r="C85" s="55">
        <v>19265.381029275632</v>
      </c>
      <c r="D85" s="55">
        <v>19641.056816924858</v>
      </c>
      <c r="E85" s="56">
        <v>19650.688649861146</v>
      </c>
      <c r="F85" s="56">
        <v>20033.877953263356</v>
      </c>
      <c r="G85" s="922">
        <v>-1.9127065877916665</v>
      </c>
      <c r="H85" s="57">
        <v>400.56577017114915</v>
      </c>
      <c r="I85" s="57">
        <v>0.64729207462912519</v>
      </c>
      <c r="J85" s="57">
        <v>-4.5507584597432906</v>
      </c>
      <c r="K85" s="57">
        <v>9.7694971933596086</v>
      </c>
      <c r="L85" s="923">
        <v>0.49560908601191933</v>
      </c>
    </row>
    <row r="86" spans="1:12" ht="15">
      <c r="A86" s="17" t="s">
        <v>91</v>
      </c>
      <c r="B86" s="18" t="s">
        <v>23</v>
      </c>
      <c r="C86" s="55" t="s">
        <v>80</v>
      </c>
      <c r="D86" s="55" t="s">
        <v>208</v>
      </c>
      <c r="E86" s="56" t="s">
        <v>80</v>
      </c>
      <c r="F86" s="56" t="s">
        <v>208</v>
      </c>
      <c r="G86" s="922" t="s">
        <v>80</v>
      </c>
      <c r="H86" s="57" t="s">
        <v>80</v>
      </c>
      <c r="I86" s="57" t="s">
        <v>80</v>
      </c>
      <c r="J86" s="57" t="s">
        <v>80</v>
      </c>
      <c r="K86" s="57">
        <v>0</v>
      </c>
      <c r="L86" s="923" t="s">
        <v>80</v>
      </c>
    </row>
    <row r="87" spans="1:12" ht="15">
      <c r="A87" s="17" t="s">
        <v>78</v>
      </c>
      <c r="B87" s="18" t="s">
        <v>23</v>
      </c>
      <c r="C87" s="55">
        <v>16057.271068008786</v>
      </c>
      <c r="D87" s="55">
        <v>15916.475808087611</v>
      </c>
      <c r="E87" s="56">
        <v>16378.416489368961</v>
      </c>
      <c r="F87" s="56">
        <v>16234.805324249364</v>
      </c>
      <c r="G87" s="922">
        <v>0.88458815644121092</v>
      </c>
      <c r="H87" s="57">
        <v>284.41696011498379</v>
      </c>
      <c r="I87" s="57">
        <v>1.0594092990666801</v>
      </c>
      <c r="J87" s="57">
        <v>4.9396681749622928</v>
      </c>
      <c r="K87" s="57">
        <v>33.237788128508299</v>
      </c>
      <c r="L87" s="923">
        <v>4.5395952922351697</v>
      </c>
    </row>
    <row r="88" spans="1:12" ht="15.75" thickBot="1">
      <c r="A88" s="19" t="s">
        <v>92</v>
      </c>
      <c r="B88" s="20" t="s">
        <v>23</v>
      </c>
      <c r="C88" s="58">
        <v>18760.393053547668</v>
      </c>
      <c r="D88" s="58">
        <v>18795.818563672943</v>
      </c>
      <c r="E88" s="59">
        <v>19135.600914618622</v>
      </c>
      <c r="F88" s="59">
        <v>19171.734934946402</v>
      </c>
      <c r="G88" s="924">
        <v>-0.18847548461518826</v>
      </c>
      <c r="H88" s="60">
        <v>293.31908517350155</v>
      </c>
      <c r="I88" s="60">
        <v>-0.23217690264642071</v>
      </c>
      <c r="J88" s="60">
        <v>-8.204633204633204</v>
      </c>
      <c r="K88" s="60">
        <v>22.715872447151558</v>
      </c>
      <c r="L88" s="925">
        <v>0.2940566263529405</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64" t="s">
        <v>80</v>
      </c>
      <c r="L90" s="927" t="s">
        <v>80</v>
      </c>
    </row>
    <row r="91" spans="1:12" ht="15">
      <c r="A91" s="24" t="s">
        <v>93</v>
      </c>
      <c r="B91" s="25" t="s">
        <v>26</v>
      </c>
      <c r="C91" s="55" t="s">
        <v>80</v>
      </c>
      <c r="D91" s="55" t="s">
        <v>80</v>
      </c>
      <c r="E91" s="56" t="s">
        <v>80</v>
      </c>
      <c r="F91" s="56" t="s">
        <v>80</v>
      </c>
      <c r="G91" s="922" t="s">
        <v>80</v>
      </c>
      <c r="H91" s="57" t="s">
        <v>80</v>
      </c>
      <c r="I91" s="57" t="s">
        <v>80</v>
      </c>
      <c r="J91" s="65" t="s">
        <v>80</v>
      </c>
      <c r="K91" s="65" t="s">
        <v>80</v>
      </c>
      <c r="L91" s="928" t="s">
        <v>80</v>
      </c>
    </row>
    <row r="92" spans="1:12" ht="15">
      <c r="A92" s="24" t="s">
        <v>93</v>
      </c>
      <c r="B92" s="25" t="s">
        <v>27</v>
      </c>
      <c r="C92" s="55" t="s">
        <v>80</v>
      </c>
      <c r="D92" s="55" t="s">
        <v>80</v>
      </c>
      <c r="E92" s="56" t="s">
        <v>80</v>
      </c>
      <c r="F92" s="56" t="s">
        <v>80</v>
      </c>
      <c r="G92" s="922" t="s">
        <v>80</v>
      </c>
      <c r="H92" s="57" t="s">
        <v>80</v>
      </c>
      <c r="I92" s="57" t="s">
        <v>80</v>
      </c>
      <c r="J92" s="65" t="s">
        <v>80</v>
      </c>
      <c r="K92" s="65" t="s">
        <v>80</v>
      </c>
      <c r="L92" s="928" t="s">
        <v>80</v>
      </c>
    </row>
    <row r="93" spans="1:12" ht="14.25">
      <c r="A93" s="22" t="s">
        <v>93</v>
      </c>
      <c r="B93" s="26" t="s">
        <v>28</v>
      </c>
      <c r="C93" s="66" t="s">
        <v>80</v>
      </c>
      <c r="D93" s="66">
        <v>21775.424029862992</v>
      </c>
      <c r="E93" s="67" t="s">
        <v>80</v>
      </c>
      <c r="F93" s="67">
        <v>22210.932510460254</v>
      </c>
      <c r="G93" s="929" t="s">
        <v>80</v>
      </c>
      <c r="H93" s="68" t="s">
        <v>80</v>
      </c>
      <c r="I93" s="68" t="s">
        <v>80</v>
      </c>
      <c r="J93" s="69" t="s">
        <v>80</v>
      </c>
      <c r="K93" s="69" t="s">
        <v>80</v>
      </c>
      <c r="L93" s="930" t="s">
        <v>80</v>
      </c>
    </row>
    <row r="94" spans="1:12" ht="15">
      <c r="A94" s="24" t="s">
        <v>93</v>
      </c>
      <c r="B94" s="25" t="s">
        <v>29</v>
      </c>
      <c r="C94" s="55" t="s">
        <v>80</v>
      </c>
      <c r="D94" s="55" t="s">
        <v>208</v>
      </c>
      <c r="E94" s="56" t="s">
        <v>80</v>
      </c>
      <c r="F94" s="56" t="s">
        <v>208</v>
      </c>
      <c r="G94" s="922" t="s">
        <v>80</v>
      </c>
      <c r="H94" s="57" t="s">
        <v>80</v>
      </c>
      <c r="I94" s="57" t="s">
        <v>80</v>
      </c>
      <c r="J94" s="65" t="s">
        <v>80</v>
      </c>
      <c r="K94" s="65" t="s">
        <v>80</v>
      </c>
      <c r="L94" s="928" t="s">
        <v>80</v>
      </c>
    </row>
    <row r="95" spans="1:12" ht="15">
      <c r="A95" s="24" t="s">
        <v>93</v>
      </c>
      <c r="B95" s="25" t="s">
        <v>30</v>
      </c>
      <c r="C95" s="55" t="s">
        <v>80</v>
      </c>
      <c r="D95" s="55" t="s">
        <v>208</v>
      </c>
      <c r="E95" s="56" t="s">
        <v>80</v>
      </c>
      <c r="F95" s="56" t="s">
        <v>208</v>
      </c>
      <c r="G95" s="922" t="s">
        <v>80</v>
      </c>
      <c r="H95" s="57" t="s">
        <v>80</v>
      </c>
      <c r="I95" s="57" t="s">
        <v>80</v>
      </c>
      <c r="J95" s="65" t="s">
        <v>80</v>
      </c>
      <c r="K95" s="65" t="s">
        <v>80</v>
      </c>
      <c r="L95" s="928" t="s">
        <v>80</v>
      </c>
    </row>
    <row r="96" spans="1:12" ht="14.25">
      <c r="A96" s="22" t="s">
        <v>93</v>
      </c>
      <c r="B96" s="26" t="s">
        <v>31</v>
      </c>
      <c r="C96" s="66">
        <v>17068.662745098038</v>
      </c>
      <c r="D96" s="66">
        <v>18434.879531668783</v>
      </c>
      <c r="E96" s="67">
        <v>17410.036</v>
      </c>
      <c r="F96" s="67">
        <v>18803.577122302158</v>
      </c>
      <c r="G96" s="929">
        <v>-7.411042660863373</v>
      </c>
      <c r="H96" s="68">
        <v>278.60000000000002</v>
      </c>
      <c r="I96" s="68">
        <v>10.225515232169188</v>
      </c>
      <c r="J96" s="69">
        <v>-36.363636363636367</v>
      </c>
      <c r="K96" s="69">
        <v>8.360205422190374E-2</v>
      </c>
      <c r="L96" s="930">
        <v>-3.5432682278475E-2</v>
      </c>
    </row>
    <row r="97" spans="1:12" ht="15">
      <c r="A97" s="24" t="s">
        <v>93</v>
      </c>
      <c r="B97" s="25" t="s">
        <v>32</v>
      </c>
      <c r="C97" s="55">
        <v>17068.662745098038</v>
      </c>
      <c r="D97" s="55">
        <v>18357.384313725488</v>
      </c>
      <c r="E97" s="56">
        <v>17410.036</v>
      </c>
      <c r="F97" s="56">
        <v>18724.531999999999</v>
      </c>
      <c r="G97" s="922">
        <v>-7.0201807981101965</v>
      </c>
      <c r="H97" s="57">
        <v>278.60000000000002</v>
      </c>
      <c r="I97" s="57">
        <v>14.697406340057645</v>
      </c>
      <c r="J97" s="65">
        <v>0</v>
      </c>
      <c r="K97" s="65">
        <v>8.360205422190374E-2</v>
      </c>
      <c r="L97" s="928">
        <v>7.8526764489354473E-3</v>
      </c>
    </row>
    <row r="98" spans="1:12" ht="15.75" thickBot="1">
      <c r="A98" s="27" t="s">
        <v>93</v>
      </c>
      <c r="B98" s="28" t="s">
        <v>33</v>
      </c>
      <c r="C98" s="70" t="s">
        <v>80</v>
      </c>
      <c r="D98" s="70" t="s">
        <v>208</v>
      </c>
      <c r="E98" s="71" t="s">
        <v>80</v>
      </c>
      <c r="F98" s="71" t="s">
        <v>208</v>
      </c>
      <c r="G98" s="931" t="s">
        <v>80</v>
      </c>
      <c r="H98" s="65" t="s">
        <v>80</v>
      </c>
      <c r="I98" s="65" t="s">
        <v>80</v>
      </c>
      <c r="J98" s="65" t="s">
        <v>80</v>
      </c>
      <c r="K98" s="65">
        <v>0</v>
      </c>
      <c r="L98" s="928" t="s">
        <v>80</v>
      </c>
    </row>
    <row r="99" spans="1:12" ht="15" thickBot="1">
      <c r="A99" s="13"/>
      <c r="B99" s="21"/>
      <c r="C99" s="47"/>
      <c r="D99" s="47"/>
      <c r="E99" s="47"/>
      <c r="F99" s="47"/>
      <c r="G99" s="916"/>
      <c r="H99" s="46"/>
      <c r="I99" s="46"/>
      <c r="J99" s="46"/>
      <c r="K99" s="46"/>
      <c r="L99" s="917"/>
    </row>
    <row r="100" spans="1:12" ht="14.25">
      <c r="A100" s="22" t="s">
        <v>94</v>
      </c>
      <c r="B100" s="23" t="s">
        <v>25</v>
      </c>
      <c r="C100" s="61">
        <v>19622.000059530452</v>
      </c>
      <c r="D100" s="61">
        <v>19870.487550728867</v>
      </c>
      <c r="E100" s="62">
        <v>20014.440060721063</v>
      </c>
      <c r="F100" s="62">
        <v>20267.897301743444</v>
      </c>
      <c r="G100" s="926">
        <v>-1.2505354514529661</v>
      </c>
      <c r="H100" s="63">
        <v>410.65497835497831</v>
      </c>
      <c r="I100" s="63">
        <v>-0.49106628421662063</v>
      </c>
      <c r="J100" s="64">
        <v>-23.762376237623762</v>
      </c>
      <c r="K100" s="64">
        <v>2.7588677893228235</v>
      </c>
      <c r="L100" s="927">
        <v>-0.51999813427851871</v>
      </c>
    </row>
    <row r="101" spans="1:12" ht="15">
      <c r="A101" s="24" t="s">
        <v>94</v>
      </c>
      <c r="B101" s="25" t="s">
        <v>26</v>
      </c>
      <c r="C101" s="55">
        <v>19627.01568627451</v>
      </c>
      <c r="D101" s="55">
        <v>19935.364705882352</v>
      </c>
      <c r="E101" s="56">
        <v>20019.556</v>
      </c>
      <c r="F101" s="56">
        <v>20334.072</v>
      </c>
      <c r="G101" s="922">
        <v>-1.5467438100937168</v>
      </c>
      <c r="H101" s="57">
        <v>405.7</v>
      </c>
      <c r="I101" s="57">
        <v>0.69496152891536644</v>
      </c>
      <c r="J101" s="65">
        <v>-28.02547770700637</v>
      </c>
      <c r="K101" s="65">
        <v>1.349576018153589</v>
      </c>
      <c r="L101" s="928">
        <v>-0.34937431189727142</v>
      </c>
    </row>
    <row r="102" spans="1:12" ht="15">
      <c r="A102" s="24" t="s">
        <v>94</v>
      </c>
      <c r="B102" s="25" t="s">
        <v>27</v>
      </c>
      <c r="C102" s="55">
        <v>19617.309803921566</v>
      </c>
      <c r="D102" s="55">
        <v>19804.077450980392</v>
      </c>
      <c r="E102" s="56">
        <v>20009.655999999999</v>
      </c>
      <c r="F102" s="56">
        <v>20200.159</v>
      </c>
      <c r="G102" s="922">
        <v>-0.94307673518807755</v>
      </c>
      <c r="H102" s="57">
        <v>415.4</v>
      </c>
      <c r="I102" s="57">
        <v>-1.8431001890359195</v>
      </c>
      <c r="J102" s="65">
        <v>-19.17808219178082</v>
      </c>
      <c r="K102" s="65">
        <v>1.4092917711692343</v>
      </c>
      <c r="L102" s="928">
        <v>-0.17062382238124707</v>
      </c>
    </row>
    <row r="103" spans="1:12" ht="14.25">
      <c r="A103" s="22" t="s">
        <v>94</v>
      </c>
      <c r="B103" s="26" t="s">
        <v>28</v>
      </c>
      <c r="C103" s="66">
        <v>19899.519563319129</v>
      </c>
      <c r="D103" s="66">
        <v>20221.933165064122</v>
      </c>
      <c r="E103" s="67">
        <v>20297.509954585512</v>
      </c>
      <c r="F103" s="67">
        <v>20626.371828365405</v>
      </c>
      <c r="G103" s="929">
        <v>-1.5943757657255178</v>
      </c>
      <c r="H103" s="68">
        <v>373.69231613611419</v>
      </c>
      <c r="I103" s="68">
        <v>1.3529147807561948</v>
      </c>
      <c r="J103" s="69">
        <v>-22.86198137171888</v>
      </c>
      <c r="K103" s="69">
        <v>10.880210199450616</v>
      </c>
      <c r="L103" s="930">
        <v>-1.8997919648173216</v>
      </c>
    </row>
    <row r="104" spans="1:12" ht="15">
      <c r="A104" s="24" t="s">
        <v>94</v>
      </c>
      <c r="B104" s="25" t="s">
        <v>29</v>
      </c>
      <c r="C104" s="55">
        <v>19914.808823529413</v>
      </c>
      <c r="D104" s="55">
        <v>20343.77549019608</v>
      </c>
      <c r="E104" s="56">
        <v>20313.105</v>
      </c>
      <c r="F104" s="56">
        <v>20750.651000000002</v>
      </c>
      <c r="G104" s="922">
        <v>-2.1085892678740636</v>
      </c>
      <c r="H104" s="57">
        <v>364</v>
      </c>
      <c r="I104" s="57">
        <v>2.7377928309342332</v>
      </c>
      <c r="J104" s="65">
        <v>-23.848238482384822</v>
      </c>
      <c r="K104" s="65">
        <v>6.7120506389585568</v>
      </c>
      <c r="L104" s="928">
        <v>-1.2740980462486711</v>
      </c>
    </row>
    <row r="105" spans="1:12" ht="15">
      <c r="A105" s="24" t="s">
        <v>94</v>
      </c>
      <c r="B105" s="25" t="s">
        <v>30</v>
      </c>
      <c r="C105" s="55">
        <v>19876.49901960784</v>
      </c>
      <c r="D105" s="55">
        <v>20038.777450980393</v>
      </c>
      <c r="E105" s="56">
        <v>20274.028999999999</v>
      </c>
      <c r="F105" s="56">
        <v>20439.553</v>
      </c>
      <c r="G105" s="922">
        <v>-0.80982201518791164</v>
      </c>
      <c r="H105" s="57">
        <v>389.3</v>
      </c>
      <c r="I105" s="57">
        <v>-0.86580086580086002</v>
      </c>
      <c r="J105" s="65">
        <v>-21.218961625282169</v>
      </c>
      <c r="K105" s="65">
        <v>4.1681595604920583</v>
      </c>
      <c r="L105" s="928">
        <v>-0.62569391856864964</v>
      </c>
    </row>
    <row r="106" spans="1:12" ht="14.25">
      <c r="A106" s="22" t="s">
        <v>94</v>
      </c>
      <c r="B106" s="26" t="s">
        <v>31</v>
      </c>
      <c r="C106" s="66">
        <v>19160.298285612513</v>
      </c>
      <c r="D106" s="66">
        <v>19543.596396465786</v>
      </c>
      <c r="E106" s="67">
        <v>19543.504251324764</v>
      </c>
      <c r="F106" s="67">
        <v>19934.4683243951</v>
      </c>
      <c r="G106" s="929">
        <v>-1.9612465539995758</v>
      </c>
      <c r="H106" s="68">
        <v>335.5091807088902</v>
      </c>
      <c r="I106" s="68">
        <v>0.71083001241482824</v>
      </c>
      <c r="J106" s="69">
        <v>-20.139211136890953</v>
      </c>
      <c r="K106" s="69">
        <v>20.554162187985188</v>
      </c>
      <c r="L106" s="930">
        <v>-2.7658248264071936</v>
      </c>
    </row>
    <row r="107" spans="1:12" ht="15">
      <c r="A107" s="24" t="s">
        <v>94</v>
      </c>
      <c r="B107" s="25" t="s">
        <v>32</v>
      </c>
      <c r="C107" s="55">
        <v>19244.75294117647</v>
      </c>
      <c r="D107" s="55">
        <v>19670.082352941175</v>
      </c>
      <c r="E107" s="56">
        <v>19629.648000000001</v>
      </c>
      <c r="F107" s="56">
        <v>20063.484</v>
      </c>
      <c r="G107" s="922">
        <v>-2.1623163753613244</v>
      </c>
      <c r="H107" s="57">
        <v>325.3</v>
      </c>
      <c r="I107" s="57">
        <v>1.847213525360061</v>
      </c>
      <c r="J107" s="65">
        <v>-15.229485396383865</v>
      </c>
      <c r="K107" s="65">
        <v>14.558700585214378</v>
      </c>
      <c r="L107" s="928">
        <v>-1.0023858772896812</v>
      </c>
    </row>
    <row r="108" spans="1:12" ht="15.75" thickBot="1">
      <c r="A108" s="27" t="s">
        <v>94</v>
      </c>
      <c r="B108" s="28" t="s">
        <v>33</v>
      </c>
      <c r="C108" s="70">
        <v>18975.146078431375</v>
      </c>
      <c r="D108" s="70">
        <v>19318.976470588233</v>
      </c>
      <c r="E108" s="71">
        <v>19354.649000000001</v>
      </c>
      <c r="F108" s="71">
        <v>19705.356</v>
      </c>
      <c r="G108" s="931">
        <v>-1.7797547022240985</v>
      </c>
      <c r="H108" s="65">
        <v>360.3</v>
      </c>
      <c r="I108" s="65">
        <v>-0.11089548100914257</v>
      </c>
      <c r="J108" s="65">
        <v>-29.986052998605299</v>
      </c>
      <c r="K108" s="65">
        <v>5.9954616027708107</v>
      </c>
      <c r="L108" s="928">
        <v>-1.7634389491175133</v>
      </c>
    </row>
    <row r="109" spans="1:12" ht="15.75" thickBot="1">
      <c r="A109" s="29"/>
      <c r="B109" s="30"/>
      <c r="C109" s="72"/>
      <c r="D109" s="72"/>
      <c r="E109" s="72"/>
      <c r="F109" s="72"/>
      <c r="G109" s="932"/>
      <c r="H109" s="73"/>
      <c r="I109" s="73"/>
      <c r="J109" s="73"/>
      <c r="K109" s="73"/>
      <c r="L109" s="933"/>
    </row>
    <row r="110" spans="1:12" ht="15">
      <c r="A110" s="24" t="s">
        <v>95</v>
      </c>
      <c r="B110" s="31" t="s">
        <v>30</v>
      </c>
      <c r="C110" s="74">
        <v>19643.186274509804</v>
      </c>
      <c r="D110" s="74">
        <v>20073.606862745099</v>
      </c>
      <c r="E110" s="75">
        <v>20036.05</v>
      </c>
      <c r="F110" s="75">
        <v>20475.079000000002</v>
      </c>
      <c r="G110" s="934">
        <v>-2.1442115070716077</v>
      </c>
      <c r="H110" s="76">
        <v>425.9</v>
      </c>
      <c r="I110" s="76">
        <v>0.61422159225135031</v>
      </c>
      <c r="J110" s="76">
        <v>-5.1282051282051277</v>
      </c>
      <c r="K110" s="76">
        <v>3.5351725785262156</v>
      </c>
      <c r="L110" s="935">
        <v>0.15891459778820005</v>
      </c>
    </row>
    <row r="111" spans="1:12" ht="15.75" thickBot="1">
      <c r="A111" s="27" t="s">
        <v>95</v>
      </c>
      <c r="B111" s="28" t="s">
        <v>33</v>
      </c>
      <c r="C111" s="70">
        <v>19029.121568627452</v>
      </c>
      <c r="D111" s="70">
        <v>19367.743137254904</v>
      </c>
      <c r="E111" s="71">
        <v>19409.704000000002</v>
      </c>
      <c r="F111" s="71">
        <v>19755.098000000002</v>
      </c>
      <c r="G111" s="931">
        <v>-1.7483790766312586</v>
      </c>
      <c r="H111" s="65">
        <v>386.2</v>
      </c>
      <c r="I111" s="65">
        <v>0.70404172099087059</v>
      </c>
      <c r="J111" s="65">
        <v>-4.2201834862385326</v>
      </c>
      <c r="K111" s="65">
        <v>6.2343246148333931</v>
      </c>
      <c r="L111" s="928">
        <v>0.33669448822371884</v>
      </c>
    </row>
    <row r="112" spans="1:12" ht="15.75" thickBot="1">
      <c r="A112" s="29"/>
      <c r="B112" s="30"/>
      <c r="C112" s="72"/>
      <c r="D112" s="72"/>
      <c r="E112" s="72"/>
      <c r="F112" s="72"/>
      <c r="G112" s="932"/>
      <c r="H112" s="73"/>
      <c r="I112" s="73"/>
      <c r="J112" s="73"/>
      <c r="K112" s="73"/>
      <c r="L112" s="933"/>
    </row>
    <row r="113" spans="1:12" ht="14.25">
      <c r="A113" s="22" t="s">
        <v>96</v>
      </c>
      <c r="B113" s="23" t="s">
        <v>25</v>
      </c>
      <c r="C113" s="61" t="s">
        <v>80</v>
      </c>
      <c r="D113" s="61" t="s">
        <v>208</v>
      </c>
      <c r="E113" s="62" t="s">
        <v>80</v>
      </c>
      <c r="F113" s="62" t="s">
        <v>208</v>
      </c>
      <c r="G113" s="926" t="s">
        <v>80</v>
      </c>
      <c r="H113" s="63" t="s">
        <v>80</v>
      </c>
      <c r="I113" s="63" t="s">
        <v>80</v>
      </c>
      <c r="J113" s="64" t="s">
        <v>80</v>
      </c>
      <c r="K113" s="64" t="s">
        <v>80</v>
      </c>
      <c r="L113" s="927" t="s">
        <v>80</v>
      </c>
    </row>
    <row r="114" spans="1:12" ht="15">
      <c r="A114" s="17" t="s">
        <v>96</v>
      </c>
      <c r="B114" s="25" t="s">
        <v>26</v>
      </c>
      <c r="C114" s="55" t="s">
        <v>80</v>
      </c>
      <c r="D114" s="55" t="s">
        <v>208</v>
      </c>
      <c r="E114" s="56" t="s">
        <v>80</v>
      </c>
      <c r="F114" s="56" t="s">
        <v>208</v>
      </c>
      <c r="G114" s="922" t="s">
        <v>80</v>
      </c>
      <c r="H114" s="57" t="s">
        <v>80</v>
      </c>
      <c r="I114" s="57" t="s">
        <v>80</v>
      </c>
      <c r="J114" s="65" t="s">
        <v>80</v>
      </c>
      <c r="K114" s="65" t="s">
        <v>80</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17317.724875171298</v>
      </c>
      <c r="D124" s="61">
        <v>17171.731832327747</v>
      </c>
      <c r="E124" s="62">
        <v>17664.079372674725</v>
      </c>
      <c r="F124" s="62">
        <v>17515.166468974301</v>
      </c>
      <c r="G124" s="926">
        <v>0.85019405304655671</v>
      </c>
      <c r="H124" s="63">
        <v>353.71561338289962</v>
      </c>
      <c r="I124" s="63">
        <v>1.1521668973449946</v>
      </c>
      <c r="J124" s="64">
        <v>8.9068825910931171</v>
      </c>
      <c r="K124" s="64">
        <v>3.2127075122417295</v>
      </c>
      <c r="L124" s="927">
        <v>0.53983661082413414</v>
      </c>
    </row>
    <row r="125" spans="1:12" ht="15">
      <c r="A125" s="24" t="s">
        <v>24</v>
      </c>
      <c r="B125" s="25" t="s">
        <v>29</v>
      </c>
      <c r="C125" s="55">
        <v>17637.187254901961</v>
      </c>
      <c r="D125" s="55">
        <v>17471.883333333331</v>
      </c>
      <c r="E125" s="56">
        <v>17989.931</v>
      </c>
      <c r="F125" s="56">
        <v>17821.321</v>
      </c>
      <c r="G125" s="922">
        <v>0.94611392724479049</v>
      </c>
      <c r="H125" s="57">
        <v>312.60000000000002</v>
      </c>
      <c r="I125" s="57">
        <v>-1.5743073047858942</v>
      </c>
      <c r="J125" s="65">
        <v>4.8780487804878048</v>
      </c>
      <c r="K125" s="65">
        <v>0.51355547593455153</v>
      </c>
      <c r="L125" s="928">
        <v>6.9880548978594414E-2</v>
      </c>
    </row>
    <row r="126" spans="1:12" ht="15">
      <c r="A126" s="24" t="s">
        <v>24</v>
      </c>
      <c r="B126" s="25" t="s">
        <v>30</v>
      </c>
      <c r="C126" s="55">
        <v>17391.448039215684</v>
      </c>
      <c r="D126" s="55">
        <v>17143.329411764706</v>
      </c>
      <c r="E126" s="56">
        <v>17739.276999999998</v>
      </c>
      <c r="F126" s="56">
        <v>17486.196</v>
      </c>
      <c r="G126" s="922">
        <v>1.4473187879170422</v>
      </c>
      <c r="H126" s="57">
        <v>352.2</v>
      </c>
      <c r="I126" s="57">
        <v>0.48502139800284982</v>
      </c>
      <c r="J126" s="65">
        <v>-1.8072289156626504</v>
      </c>
      <c r="K126" s="65">
        <v>1.9467335483100441</v>
      </c>
      <c r="L126" s="928">
        <v>0.15039116112251016</v>
      </c>
    </row>
    <row r="127" spans="1:12" ht="15">
      <c r="A127" s="24" t="s">
        <v>24</v>
      </c>
      <c r="B127" s="25" t="s">
        <v>35</v>
      </c>
      <c r="C127" s="55">
        <v>16966.859803921569</v>
      </c>
      <c r="D127" s="55">
        <v>17023.067647058822</v>
      </c>
      <c r="E127" s="56">
        <v>17306.197</v>
      </c>
      <c r="F127" s="56">
        <v>17363.528999999999</v>
      </c>
      <c r="G127" s="922">
        <v>-0.330186334817067</v>
      </c>
      <c r="H127" s="57">
        <v>385.7</v>
      </c>
      <c r="I127" s="57">
        <v>1.7141350210970463</v>
      </c>
      <c r="J127" s="65">
        <v>57.499999999999993</v>
      </c>
      <c r="K127" s="65">
        <v>0.75241848799713373</v>
      </c>
      <c r="L127" s="928">
        <v>0.31956490072302918</v>
      </c>
    </row>
    <row r="128" spans="1:12" ht="14.25">
      <c r="A128" s="22" t="s">
        <v>24</v>
      </c>
      <c r="B128" s="26" t="s">
        <v>31</v>
      </c>
      <c r="C128" s="66">
        <v>16521.960574989294</v>
      </c>
      <c r="D128" s="66">
        <v>16397.85179844638</v>
      </c>
      <c r="E128" s="67">
        <v>16852.399786489081</v>
      </c>
      <c r="F128" s="67">
        <v>16725.808834415308</v>
      </c>
      <c r="G128" s="929">
        <v>0.75685997207679157</v>
      </c>
      <c r="H128" s="68">
        <v>302.54814585908525</v>
      </c>
      <c r="I128" s="68">
        <v>1.2463122945704099</v>
      </c>
      <c r="J128" s="69">
        <v>3.2546266751754946</v>
      </c>
      <c r="K128" s="69">
        <v>19.324017675862891</v>
      </c>
      <c r="L128" s="930">
        <v>2.3669783943998439</v>
      </c>
    </row>
    <row r="129" spans="1:12" ht="15">
      <c r="A129" s="24" t="s">
        <v>24</v>
      </c>
      <c r="B129" s="25" t="s">
        <v>32</v>
      </c>
      <c r="C129" s="55">
        <v>16158.365686274508</v>
      </c>
      <c r="D129" s="55">
        <v>16049.388235294118</v>
      </c>
      <c r="E129" s="56">
        <v>16481.532999999999</v>
      </c>
      <c r="F129" s="56">
        <v>16370.376</v>
      </c>
      <c r="G129" s="922">
        <v>0.67901311490951244</v>
      </c>
      <c r="H129" s="57">
        <v>273.2</v>
      </c>
      <c r="I129" s="57">
        <v>0.33051781123759721</v>
      </c>
      <c r="J129" s="65">
        <v>3.6799999999999997</v>
      </c>
      <c r="K129" s="65">
        <v>7.7391615908276608</v>
      </c>
      <c r="L129" s="928">
        <v>0.9758242896697773</v>
      </c>
    </row>
    <row r="130" spans="1:12" ht="15">
      <c r="A130" s="24" t="s">
        <v>24</v>
      </c>
      <c r="B130" s="25" t="s">
        <v>33</v>
      </c>
      <c r="C130" s="55">
        <v>16732.492156862743</v>
      </c>
      <c r="D130" s="55">
        <v>16645.51568627451</v>
      </c>
      <c r="E130" s="56">
        <v>17067.142</v>
      </c>
      <c r="F130" s="56">
        <v>16978.425999999999</v>
      </c>
      <c r="G130" s="922">
        <v>0.52252193460100693</v>
      </c>
      <c r="H130" s="57">
        <v>318</v>
      </c>
      <c r="I130" s="57">
        <v>2.0539152759948576</v>
      </c>
      <c r="J130" s="65">
        <v>3.8140643623361141</v>
      </c>
      <c r="K130" s="65">
        <v>10.402484175325451</v>
      </c>
      <c r="L130" s="928">
        <v>1.3233801822511086</v>
      </c>
    </row>
    <row r="131" spans="1:12" ht="15">
      <c r="A131" s="24" t="s">
        <v>24</v>
      </c>
      <c r="B131" s="25" t="s">
        <v>36</v>
      </c>
      <c r="C131" s="55">
        <v>16692.393137254905</v>
      </c>
      <c r="D131" s="55">
        <v>16249.197058823529</v>
      </c>
      <c r="E131" s="56">
        <v>17026.241000000002</v>
      </c>
      <c r="F131" s="56">
        <v>16574.181</v>
      </c>
      <c r="G131" s="922">
        <v>2.7274952530082861</v>
      </c>
      <c r="H131" s="57">
        <v>358.7</v>
      </c>
      <c r="I131" s="57">
        <v>0.84340736575766095</v>
      </c>
      <c r="J131" s="65">
        <v>-3.8834951456310676</v>
      </c>
      <c r="K131" s="65">
        <v>1.1823719097097813</v>
      </c>
      <c r="L131" s="928">
        <v>6.777392247896219E-2</v>
      </c>
    </row>
    <row r="132" spans="1:12" ht="14.25">
      <c r="A132" s="22" t="s">
        <v>24</v>
      </c>
      <c r="B132" s="26" t="s">
        <v>37</v>
      </c>
      <c r="C132" s="66">
        <v>14377.899317132953</v>
      </c>
      <c r="D132" s="66">
        <v>14175.055099000636</v>
      </c>
      <c r="E132" s="67">
        <v>14665.457303475612</v>
      </c>
      <c r="F132" s="67">
        <v>14458.556200980649</v>
      </c>
      <c r="G132" s="929">
        <v>1.430994212831086</v>
      </c>
      <c r="H132" s="68">
        <v>230.87053571428572</v>
      </c>
      <c r="I132" s="68">
        <v>0.90353349903146951</v>
      </c>
      <c r="J132" s="69">
        <v>6.9212410501193311</v>
      </c>
      <c r="K132" s="69">
        <v>10.701062940403679</v>
      </c>
      <c r="L132" s="930">
        <v>1.6327802870111885</v>
      </c>
    </row>
    <row r="133" spans="1:12" ht="15">
      <c r="A133" s="24" t="s">
        <v>24</v>
      </c>
      <c r="B133" s="25" t="s">
        <v>82</v>
      </c>
      <c r="C133" s="77">
        <v>14059.069607843137</v>
      </c>
      <c r="D133" s="77">
        <v>13731.462745098039</v>
      </c>
      <c r="E133" s="78">
        <v>14340.251</v>
      </c>
      <c r="F133" s="78">
        <v>14006.092000000001</v>
      </c>
      <c r="G133" s="936">
        <v>2.3858118310232408</v>
      </c>
      <c r="H133" s="79">
        <v>217</v>
      </c>
      <c r="I133" s="79">
        <v>0.8364312267658045</v>
      </c>
      <c r="J133" s="80">
        <v>34.070796460176986</v>
      </c>
      <c r="K133" s="80">
        <v>7.2375492654962379</v>
      </c>
      <c r="L133" s="937">
        <v>2.3463037292988567</v>
      </c>
    </row>
    <row r="134" spans="1:12" ht="15">
      <c r="A134" s="24" t="s">
        <v>24</v>
      </c>
      <c r="B134" s="25" t="s">
        <v>38</v>
      </c>
      <c r="C134" s="55">
        <v>14855.467647058822</v>
      </c>
      <c r="D134" s="55">
        <v>14639.008823529412</v>
      </c>
      <c r="E134" s="56">
        <v>15152.576999999999</v>
      </c>
      <c r="F134" s="56">
        <v>14931.789000000001</v>
      </c>
      <c r="G134" s="922">
        <v>1.478643985660383</v>
      </c>
      <c r="H134" s="57">
        <v>249.8</v>
      </c>
      <c r="I134" s="57">
        <v>6.8891741548994538</v>
      </c>
      <c r="J134" s="65">
        <v>-27.574750830564781</v>
      </c>
      <c r="K134" s="65">
        <v>2.603606831482145</v>
      </c>
      <c r="L134" s="928">
        <v>-0.65361641275549154</v>
      </c>
    </row>
    <row r="135" spans="1:12" ht="15.75" thickBot="1">
      <c r="A135" s="24" t="s">
        <v>24</v>
      </c>
      <c r="B135" s="25" t="s">
        <v>39</v>
      </c>
      <c r="C135" s="55">
        <v>15140.047058823529</v>
      </c>
      <c r="D135" s="55">
        <v>14610.955882352941</v>
      </c>
      <c r="E135" s="56">
        <v>15442.848</v>
      </c>
      <c r="F135" s="56">
        <v>14903.174999999999</v>
      </c>
      <c r="G135" s="922">
        <v>3.6211948125147879</v>
      </c>
      <c r="H135" s="57">
        <v>290.3</v>
      </c>
      <c r="I135" s="57">
        <v>2.2903453136011276</v>
      </c>
      <c r="J135" s="65">
        <v>-15.294117647058824</v>
      </c>
      <c r="K135" s="65">
        <v>0.85990684342529566</v>
      </c>
      <c r="L135" s="928">
        <v>-5.9907029532176526E-2</v>
      </c>
    </row>
    <row r="136" spans="1:12" ht="15.75" thickBot="1">
      <c r="A136" s="29"/>
      <c r="B136" s="30"/>
      <c r="C136" s="72"/>
      <c r="D136" s="72"/>
      <c r="E136" s="72"/>
      <c r="F136" s="72"/>
      <c r="G136" s="932"/>
      <c r="H136" s="73"/>
      <c r="I136" s="73"/>
      <c r="J136" s="73"/>
      <c r="K136" s="73"/>
      <c r="L136" s="933"/>
    </row>
    <row r="137" spans="1:12" ht="14.25">
      <c r="A137" s="22" t="s">
        <v>97</v>
      </c>
      <c r="B137" s="26" t="s">
        <v>25</v>
      </c>
      <c r="C137" s="66">
        <v>19249.488260745969</v>
      </c>
      <c r="D137" s="66">
        <v>19240.62653135354</v>
      </c>
      <c r="E137" s="67">
        <v>19634.478025960889</v>
      </c>
      <c r="F137" s="67">
        <v>19625.439061980611</v>
      </c>
      <c r="G137" s="929">
        <v>4.605738476337403E-2</v>
      </c>
      <c r="H137" s="68">
        <v>331.4139664804469</v>
      </c>
      <c r="I137" s="68">
        <v>-3.6113636118332701</v>
      </c>
      <c r="J137" s="69">
        <v>6.5476190476190483</v>
      </c>
      <c r="K137" s="69">
        <v>2.1378239579601099</v>
      </c>
      <c r="L137" s="930">
        <v>0.31983889140887101</v>
      </c>
    </row>
    <row r="138" spans="1:12" ht="15">
      <c r="A138" s="24" t="s">
        <v>97</v>
      </c>
      <c r="B138" s="25" t="s">
        <v>26</v>
      </c>
      <c r="C138" s="55">
        <v>19053.749019607843</v>
      </c>
      <c r="D138" s="55">
        <v>17921.100000000002</v>
      </c>
      <c r="E138" s="56">
        <v>19434.824000000001</v>
      </c>
      <c r="F138" s="56">
        <v>18279.522000000001</v>
      </c>
      <c r="G138" s="922">
        <v>6.3201980883307547</v>
      </c>
      <c r="H138" s="57">
        <v>316.2</v>
      </c>
      <c r="I138" s="57">
        <v>-1.6485225505443271</v>
      </c>
      <c r="J138" s="65">
        <v>-19.230769230769234</v>
      </c>
      <c r="K138" s="65">
        <v>0.25080616266571121</v>
      </c>
      <c r="L138" s="928">
        <v>-3.0548669062456735E-2</v>
      </c>
    </row>
    <row r="139" spans="1:12" ht="15">
      <c r="A139" s="24" t="s">
        <v>97</v>
      </c>
      <c r="B139" s="25" t="s">
        <v>27</v>
      </c>
      <c r="C139" s="55">
        <v>19214.297058823529</v>
      </c>
      <c r="D139" s="55">
        <v>19381.53823529412</v>
      </c>
      <c r="E139" s="56">
        <v>19598.582999999999</v>
      </c>
      <c r="F139" s="56">
        <v>19769.169000000002</v>
      </c>
      <c r="G139" s="922">
        <v>-0.862889077431646</v>
      </c>
      <c r="H139" s="57">
        <v>324.10000000000002</v>
      </c>
      <c r="I139" s="57">
        <v>-5.4826480023330282</v>
      </c>
      <c r="J139" s="65">
        <v>8.695652173913043</v>
      </c>
      <c r="K139" s="65">
        <v>1.4928938253911384</v>
      </c>
      <c r="L139" s="928">
        <v>0.24843976197808781</v>
      </c>
    </row>
    <row r="140" spans="1:12" ht="15">
      <c r="A140" s="24" t="s">
        <v>97</v>
      </c>
      <c r="B140" s="25" t="s">
        <v>34</v>
      </c>
      <c r="C140" s="55">
        <v>19473.424509803921</v>
      </c>
      <c r="D140" s="55">
        <v>19789.783333333333</v>
      </c>
      <c r="E140" s="56">
        <v>19862.893</v>
      </c>
      <c r="F140" s="56">
        <v>20185.579000000002</v>
      </c>
      <c r="G140" s="922">
        <v>-1.5985967011399649</v>
      </c>
      <c r="H140" s="57">
        <v>368.8</v>
      </c>
      <c r="I140" s="57">
        <v>-0.13539128080151638</v>
      </c>
      <c r="J140" s="65">
        <v>22.222222222222221</v>
      </c>
      <c r="K140" s="65">
        <v>0.39412396990326043</v>
      </c>
      <c r="L140" s="928">
        <v>0.10194779849323987</v>
      </c>
    </row>
    <row r="141" spans="1:12" ht="14.25">
      <c r="A141" s="22" t="s">
        <v>97</v>
      </c>
      <c r="B141" s="26" t="s">
        <v>28</v>
      </c>
      <c r="C141" s="66">
        <v>19433.352550225907</v>
      </c>
      <c r="D141" s="66">
        <v>19477.158324720094</v>
      </c>
      <c r="E141" s="67">
        <v>19822.019601230426</v>
      </c>
      <c r="F141" s="67">
        <v>19866.701491214495</v>
      </c>
      <c r="G141" s="929">
        <v>-0.22490844795663975</v>
      </c>
      <c r="H141" s="68">
        <v>311.17001338688084</v>
      </c>
      <c r="I141" s="68">
        <v>-1.3097503154625272</v>
      </c>
      <c r="J141" s="69">
        <v>-13.240418118466899</v>
      </c>
      <c r="K141" s="69">
        <v>8.921533500537441</v>
      </c>
      <c r="L141" s="930">
        <v>-0.39563996553765968</v>
      </c>
    </row>
    <row r="142" spans="1:12" ht="15">
      <c r="A142" s="24" t="s">
        <v>97</v>
      </c>
      <c r="B142" s="25" t="s">
        <v>29</v>
      </c>
      <c r="C142" s="55">
        <v>19434.684313725491</v>
      </c>
      <c r="D142" s="55">
        <v>19180.375490196078</v>
      </c>
      <c r="E142" s="56">
        <v>19823.378000000001</v>
      </c>
      <c r="F142" s="56">
        <v>19563.983</v>
      </c>
      <c r="G142" s="922">
        <v>1.3258803179291274</v>
      </c>
      <c r="H142" s="57">
        <v>283.10000000000002</v>
      </c>
      <c r="I142" s="57">
        <v>0.6398862424457914</v>
      </c>
      <c r="J142" s="65">
        <v>-2.4390243902439024</v>
      </c>
      <c r="K142" s="65">
        <v>1.4331780723754926</v>
      </c>
      <c r="L142" s="928">
        <v>0.10215329150762109</v>
      </c>
    </row>
    <row r="143" spans="1:12" ht="15">
      <c r="A143" s="24" t="s">
        <v>97</v>
      </c>
      <c r="B143" s="25" t="s">
        <v>30</v>
      </c>
      <c r="C143" s="55">
        <v>19515.489215686273</v>
      </c>
      <c r="D143" s="55">
        <v>19626.637254901958</v>
      </c>
      <c r="E143" s="56">
        <v>19905.798999999999</v>
      </c>
      <c r="F143" s="56">
        <v>20019.169999999998</v>
      </c>
      <c r="G143" s="922">
        <v>-0.5663121897661052</v>
      </c>
      <c r="H143" s="57">
        <v>307.3</v>
      </c>
      <c r="I143" s="57">
        <v>-1.6639999999999964</v>
      </c>
      <c r="J143" s="65">
        <v>-18.003565062388592</v>
      </c>
      <c r="K143" s="65">
        <v>5.4938492774393888</v>
      </c>
      <c r="L143" s="928">
        <v>-0.57692228407992729</v>
      </c>
    </row>
    <row r="144" spans="1:12" ht="15">
      <c r="A144" s="24" t="s">
        <v>97</v>
      </c>
      <c r="B144" s="25" t="s">
        <v>35</v>
      </c>
      <c r="C144" s="55">
        <v>19229.303921568626</v>
      </c>
      <c r="D144" s="55">
        <v>19218.28137254902</v>
      </c>
      <c r="E144" s="56">
        <v>19613.89</v>
      </c>
      <c r="F144" s="56">
        <v>19602.647000000001</v>
      </c>
      <c r="G144" s="922">
        <v>5.7354499114321521E-2</v>
      </c>
      <c r="H144" s="57">
        <v>342</v>
      </c>
      <c r="I144" s="57">
        <v>-1.6676250718803944</v>
      </c>
      <c r="J144" s="65">
        <v>-5.6497175141242941</v>
      </c>
      <c r="K144" s="65">
        <v>1.9945061507225605</v>
      </c>
      <c r="L144" s="928">
        <v>7.9129027034648081E-2</v>
      </c>
    </row>
    <row r="145" spans="1:12" ht="14.25">
      <c r="A145" s="22" t="s">
        <v>97</v>
      </c>
      <c r="B145" s="26" t="s">
        <v>31</v>
      </c>
      <c r="C145" s="66">
        <v>18063.501651770483</v>
      </c>
      <c r="D145" s="66">
        <v>18043.370309834176</v>
      </c>
      <c r="E145" s="67">
        <v>18424.771684805892</v>
      </c>
      <c r="F145" s="67">
        <v>18404.237716030861</v>
      </c>
      <c r="G145" s="929">
        <v>0.11157196017493923</v>
      </c>
      <c r="H145" s="68">
        <v>272.66987704918034</v>
      </c>
      <c r="I145" s="68">
        <v>1.5931496081035537</v>
      </c>
      <c r="J145" s="69">
        <v>-6.4237775647171622</v>
      </c>
      <c r="K145" s="69">
        <v>11.656514988654006</v>
      </c>
      <c r="L145" s="930">
        <v>0.36985770048172917</v>
      </c>
    </row>
    <row r="146" spans="1:12" ht="15">
      <c r="A146" s="24" t="s">
        <v>97</v>
      </c>
      <c r="B146" s="25" t="s">
        <v>32</v>
      </c>
      <c r="C146" s="55">
        <v>17467.95882352941</v>
      </c>
      <c r="D146" s="55">
        <v>17569.360784313725</v>
      </c>
      <c r="E146" s="56">
        <v>17817.317999999999</v>
      </c>
      <c r="F146" s="56">
        <v>17920.748</v>
      </c>
      <c r="G146" s="922">
        <v>-0.57715224833249312</v>
      </c>
      <c r="H146" s="57">
        <v>245.1</v>
      </c>
      <c r="I146" s="57">
        <v>2.3809523809523765</v>
      </c>
      <c r="J146" s="65">
        <v>-20.789473684210527</v>
      </c>
      <c r="K146" s="65">
        <v>3.5948883315418607</v>
      </c>
      <c r="L146" s="928">
        <v>-0.5172207475621331</v>
      </c>
    </row>
    <row r="147" spans="1:12" ht="15">
      <c r="A147" s="24" t="s">
        <v>97</v>
      </c>
      <c r="B147" s="25" t="s">
        <v>33</v>
      </c>
      <c r="C147" s="55">
        <v>18267.745098039213</v>
      </c>
      <c r="D147" s="55">
        <v>18274.394117647062</v>
      </c>
      <c r="E147" s="56">
        <v>18633.099999999999</v>
      </c>
      <c r="F147" s="56">
        <v>18639.882000000001</v>
      </c>
      <c r="G147" s="922">
        <v>-3.6384350501805114E-2</v>
      </c>
      <c r="H147" s="57">
        <v>280.89999999999998</v>
      </c>
      <c r="I147" s="57">
        <v>-0.17768301350390905</v>
      </c>
      <c r="J147" s="57">
        <v>2.901023890784983</v>
      </c>
      <c r="K147" s="57">
        <v>7.201719813686851</v>
      </c>
      <c r="L147" s="923">
        <v>0.86041476012121976</v>
      </c>
    </row>
    <row r="148" spans="1:12" ht="15.75" thickBot="1">
      <c r="A148" s="34" t="s">
        <v>97</v>
      </c>
      <c r="B148" s="35" t="s">
        <v>36</v>
      </c>
      <c r="C148" s="58">
        <v>18469.969607843137</v>
      </c>
      <c r="D148" s="58">
        <v>18252.513725490193</v>
      </c>
      <c r="E148" s="59">
        <v>18839.368999999999</v>
      </c>
      <c r="F148" s="59">
        <v>18617.563999999998</v>
      </c>
      <c r="G148" s="924">
        <v>1.1913749833222023</v>
      </c>
      <c r="H148" s="60">
        <v>319</v>
      </c>
      <c r="I148" s="60">
        <v>2.08</v>
      </c>
      <c r="J148" s="60">
        <v>-6.4935064935064926</v>
      </c>
      <c r="K148" s="60">
        <v>0.85990684342529566</v>
      </c>
      <c r="L148" s="925">
        <v>2.6663687922644508E-2</v>
      </c>
    </row>
    <row r="149" spans="1:12">
      <c r="G149" s="41"/>
      <c r="H149" s="41"/>
      <c r="I149" s="41"/>
      <c r="J149" s="41"/>
      <c r="K149" s="41"/>
      <c r="L149" s="41"/>
    </row>
    <row r="150" spans="1:12" ht="13.5" thickBot="1">
      <c r="G150" s="41"/>
      <c r="H150" s="41"/>
      <c r="I150" s="41"/>
      <c r="J150" s="41"/>
      <c r="K150" s="41"/>
      <c r="L150" s="990"/>
    </row>
    <row r="151" spans="1:12" ht="21" thickBot="1">
      <c r="A151" s="887" t="s">
        <v>282</v>
      </c>
      <c r="B151" s="878"/>
      <c r="C151" s="878"/>
      <c r="D151" s="878"/>
      <c r="E151" s="878"/>
      <c r="F151" s="878"/>
      <c r="G151" s="1236"/>
      <c r="H151" s="1236"/>
      <c r="I151" s="1236"/>
      <c r="J151" s="1236"/>
      <c r="K151" s="1236"/>
      <c r="L151" s="1237"/>
    </row>
    <row r="152" spans="1:12" ht="12.75" customHeight="1">
      <c r="A152" s="5"/>
      <c r="B152" s="6"/>
      <c r="C152" s="2" t="s">
        <v>9</v>
      </c>
      <c r="D152" s="2" t="s">
        <v>9</v>
      </c>
      <c r="E152" s="2"/>
      <c r="F152" s="2"/>
      <c r="G152" s="879"/>
      <c r="H152" s="1480" t="s">
        <v>10</v>
      </c>
      <c r="I152" s="1481"/>
      <c r="J152" s="909" t="s">
        <v>11</v>
      </c>
      <c r="K152" s="880" t="s">
        <v>12</v>
      </c>
      <c r="L152" s="881"/>
    </row>
    <row r="153" spans="1:12" ht="15.75" customHeight="1">
      <c r="A153" s="7" t="s">
        <v>13</v>
      </c>
      <c r="B153" s="8" t="s">
        <v>14</v>
      </c>
      <c r="C153" s="882" t="s">
        <v>40</v>
      </c>
      <c r="D153" s="882" t="s">
        <v>40</v>
      </c>
      <c r="E153" s="883" t="s">
        <v>41</v>
      </c>
      <c r="F153" s="884"/>
      <c r="G153" s="910"/>
      <c r="H153" s="1478" t="s">
        <v>15</v>
      </c>
      <c r="I153" s="1479"/>
      <c r="J153" s="911" t="s">
        <v>16</v>
      </c>
      <c r="K153" s="885" t="s">
        <v>17</v>
      </c>
      <c r="L153" s="886"/>
    </row>
    <row r="154" spans="1:12" ht="26.25" thickBot="1">
      <c r="A154" s="9" t="s">
        <v>18</v>
      </c>
      <c r="B154" s="10" t="s">
        <v>19</v>
      </c>
      <c r="C154" s="812" t="s">
        <v>505</v>
      </c>
      <c r="D154" s="1383" t="s">
        <v>501</v>
      </c>
      <c r="E154" s="876" t="s">
        <v>505</v>
      </c>
      <c r="F154" s="1068" t="s">
        <v>501</v>
      </c>
      <c r="G154" s="908" t="s">
        <v>20</v>
      </c>
      <c r="H154" s="42" t="s">
        <v>505</v>
      </c>
      <c r="I154" s="823" t="s">
        <v>20</v>
      </c>
      <c r="J154" s="912" t="s">
        <v>20</v>
      </c>
      <c r="K154" s="877" t="s">
        <v>505</v>
      </c>
      <c r="L154" s="913" t="s">
        <v>21</v>
      </c>
    </row>
    <row r="155" spans="1:12" ht="15" thickBot="1">
      <c r="A155" s="11" t="s">
        <v>22</v>
      </c>
      <c r="B155" s="12" t="s">
        <v>23</v>
      </c>
      <c r="C155" s="43">
        <v>18212.855052148163</v>
      </c>
      <c r="D155" s="43">
        <v>18326.285729693613</v>
      </c>
      <c r="E155" s="44">
        <v>18577.112153191127</v>
      </c>
      <c r="F155" s="1069">
        <v>18692.811444287487</v>
      </c>
      <c r="G155" s="914">
        <v>-0.61895072039427013</v>
      </c>
      <c r="H155" s="45">
        <v>318.75977814297454</v>
      </c>
      <c r="I155" s="45">
        <v>-0.51545683883851812</v>
      </c>
      <c r="J155" s="46">
        <v>-5.8413926499032884</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18880.843317931405</v>
      </c>
      <c r="D157" s="48">
        <v>18239.484966642256</v>
      </c>
      <c r="E157" s="49">
        <v>19258.460184290034</v>
      </c>
      <c r="F157" s="49">
        <v>18604.274665975103</v>
      </c>
      <c r="G157" s="918">
        <v>3.5163183196351895</v>
      </c>
      <c r="H157" s="50">
        <v>254.60000000000002</v>
      </c>
      <c r="I157" s="50">
        <v>10.925311203319515</v>
      </c>
      <c r="J157" s="50">
        <v>-38.095238095238095</v>
      </c>
      <c r="K157" s="50">
        <v>0.17803341550260202</v>
      </c>
      <c r="L157" s="919">
        <v>-9.2759621247881535E-2</v>
      </c>
    </row>
    <row r="158" spans="1:12" ht="15">
      <c r="A158" s="24" t="s">
        <v>89</v>
      </c>
      <c r="B158" s="51" t="s">
        <v>23</v>
      </c>
      <c r="C158" s="52">
        <v>19498.581704688608</v>
      </c>
      <c r="D158" s="52">
        <v>19765.328684444332</v>
      </c>
      <c r="E158" s="53">
        <v>19888.553338782382</v>
      </c>
      <c r="F158" s="53">
        <v>20160.635258133218</v>
      </c>
      <c r="G158" s="920">
        <v>-1.3495701691298267</v>
      </c>
      <c r="H158" s="54">
        <v>350.54827949438203</v>
      </c>
      <c r="I158" s="54">
        <v>0.57355065714106124</v>
      </c>
      <c r="J158" s="54">
        <v>-7.6823338735818485</v>
      </c>
      <c r="K158" s="54">
        <v>39.003012873185426</v>
      </c>
      <c r="L158" s="921">
        <v>-0.77777371611180257</v>
      </c>
    </row>
    <row r="159" spans="1:12" ht="15">
      <c r="A159" s="17" t="s">
        <v>90</v>
      </c>
      <c r="B159" s="18" t="s">
        <v>23</v>
      </c>
      <c r="C159" s="55">
        <v>19650.559989427809</v>
      </c>
      <c r="D159" s="55">
        <v>19763.691875465498</v>
      </c>
      <c r="E159" s="56">
        <v>20043.571189216367</v>
      </c>
      <c r="F159" s="56">
        <v>20158.965712974808</v>
      </c>
      <c r="G159" s="922">
        <v>-0.57242283855947251</v>
      </c>
      <c r="H159" s="57">
        <v>390.05784313725491</v>
      </c>
      <c r="I159" s="57">
        <v>-2.6072801155418461</v>
      </c>
      <c r="J159" s="57">
        <v>-9.1314031180400885</v>
      </c>
      <c r="K159" s="57">
        <v>5.5875102711585871</v>
      </c>
      <c r="L159" s="923">
        <v>-0.20230275269698961</v>
      </c>
    </row>
    <row r="160" spans="1:12" ht="15">
      <c r="A160" s="17" t="s">
        <v>91</v>
      </c>
      <c r="B160" s="18" t="s">
        <v>23</v>
      </c>
      <c r="C160" s="55" t="s">
        <v>208</v>
      </c>
      <c r="D160" s="55" t="s">
        <v>208</v>
      </c>
      <c r="E160" s="56" t="s">
        <v>208</v>
      </c>
      <c r="F160" s="56" t="s">
        <v>208</v>
      </c>
      <c r="G160" s="922" t="s">
        <v>80</v>
      </c>
      <c r="H160" s="57" t="s">
        <v>208</v>
      </c>
      <c r="I160" s="57" t="s">
        <v>80</v>
      </c>
      <c r="J160" s="57" t="s">
        <v>80</v>
      </c>
      <c r="K160" s="57">
        <v>2.7389756231169543E-2</v>
      </c>
      <c r="L160" s="923" t="s">
        <v>80</v>
      </c>
    </row>
    <row r="161" spans="1:12" ht="15">
      <c r="A161" s="17" t="s">
        <v>78</v>
      </c>
      <c r="B161" s="18" t="s">
        <v>23</v>
      </c>
      <c r="C161" s="55">
        <v>15586.477647526419</v>
      </c>
      <c r="D161" s="55">
        <v>15454.733665714162</v>
      </c>
      <c r="E161" s="56">
        <v>15898.207200476947</v>
      </c>
      <c r="F161" s="56">
        <v>15763.828339028445</v>
      </c>
      <c r="G161" s="922">
        <v>0.85245067732565794</v>
      </c>
      <c r="H161" s="57">
        <v>288.6536086775136</v>
      </c>
      <c r="I161" s="57">
        <v>-0.61240485625780727</v>
      </c>
      <c r="J161" s="57">
        <v>-4.3877143996808936</v>
      </c>
      <c r="K161" s="57">
        <v>32.826622843056697</v>
      </c>
      <c r="L161" s="923">
        <v>0.49909221765373246</v>
      </c>
    </row>
    <row r="162" spans="1:12" ht="15.75" thickBot="1">
      <c r="A162" s="19" t="s">
        <v>92</v>
      </c>
      <c r="B162" s="20" t="s">
        <v>23</v>
      </c>
      <c r="C162" s="58">
        <v>18848.209302560237</v>
      </c>
      <c r="D162" s="58">
        <v>18893.512529175154</v>
      </c>
      <c r="E162" s="59">
        <v>19225.173488611443</v>
      </c>
      <c r="F162" s="59">
        <v>19271.382779758656</v>
      </c>
      <c r="G162" s="924">
        <v>-0.23978191744366545</v>
      </c>
      <c r="H162" s="60">
        <v>290.18133414932674</v>
      </c>
      <c r="I162" s="60">
        <v>-1.0494436112314152</v>
      </c>
      <c r="J162" s="60">
        <v>-3.1416716064018968</v>
      </c>
      <c r="K162" s="60">
        <v>22.377430840865518</v>
      </c>
      <c r="L162" s="925">
        <v>0.62372355524334111</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64" t="s">
        <v>80</v>
      </c>
      <c r="L164" s="927" t="s">
        <v>80</v>
      </c>
    </row>
    <row r="165" spans="1:12" ht="15">
      <c r="A165" s="24" t="s">
        <v>93</v>
      </c>
      <c r="B165" s="25" t="s">
        <v>26</v>
      </c>
      <c r="C165" s="55" t="s">
        <v>80</v>
      </c>
      <c r="D165" s="55" t="s">
        <v>80</v>
      </c>
      <c r="E165" s="56" t="s">
        <v>80</v>
      </c>
      <c r="F165" s="56" t="s">
        <v>80</v>
      </c>
      <c r="G165" s="922" t="s">
        <v>80</v>
      </c>
      <c r="H165" s="57" t="s">
        <v>80</v>
      </c>
      <c r="I165" s="57" t="s">
        <v>80</v>
      </c>
      <c r="J165" s="65" t="s">
        <v>80</v>
      </c>
      <c r="K165" s="65" t="s">
        <v>80</v>
      </c>
      <c r="L165" s="928" t="s">
        <v>80</v>
      </c>
    </row>
    <row r="166" spans="1:12" ht="15">
      <c r="A166" s="24" t="s">
        <v>93</v>
      </c>
      <c r="B166" s="25" t="s">
        <v>27</v>
      </c>
      <c r="C166" s="55" t="s">
        <v>80</v>
      </c>
      <c r="D166" s="55" t="s">
        <v>80</v>
      </c>
      <c r="E166" s="56" t="s">
        <v>80</v>
      </c>
      <c r="F166" s="56" t="s">
        <v>80</v>
      </c>
      <c r="G166" s="922" t="s">
        <v>80</v>
      </c>
      <c r="H166" s="57" t="s">
        <v>80</v>
      </c>
      <c r="I166" s="57" t="s">
        <v>80</v>
      </c>
      <c r="J166" s="65" t="s">
        <v>80</v>
      </c>
      <c r="K166" s="65" t="s">
        <v>80</v>
      </c>
      <c r="L166" s="928" t="s">
        <v>80</v>
      </c>
    </row>
    <row r="167" spans="1:12" ht="14.25">
      <c r="A167" s="22" t="s">
        <v>93</v>
      </c>
      <c r="B167" s="26" t="s">
        <v>28</v>
      </c>
      <c r="C167" s="66" t="s">
        <v>208</v>
      </c>
      <c r="D167" s="66" t="s">
        <v>80</v>
      </c>
      <c r="E167" s="67" t="s">
        <v>208</v>
      </c>
      <c r="F167" s="67" t="s">
        <v>80</v>
      </c>
      <c r="G167" s="929" t="s">
        <v>80</v>
      </c>
      <c r="H167" s="68" t="s">
        <v>208</v>
      </c>
      <c r="I167" s="68" t="s">
        <v>80</v>
      </c>
      <c r="J167" s="69" t="s">
        <v>80</v>
      </c>
      <c r="K167" s="69">
        <v>2.7389756231169543E-2</v>
      </c>
      <c r="L167" s="930" t="s">
        <v>80</v>
      </c>
    </row>
    <row r="168" spans="1:12" ht="15">
      <c r="A168" s="24" t="s">
        <v>93</v>
      </c>
      <c r="B168" s="25" t="s">
        <v>29</v>
      </c>
      <c r="C168" s="55" t="s">
        <v>80</v>
      </c>
      <c r="D168" s="55" t="s">
        <v>80</v>
      </c>
      <c r="E168" s="56" t="s">
        <v>80</v>
      </c>
      <c r="F168" s="56" t="s">
        <v>80</v>
      </c>
      <c r="G168" s="922" t="s">
        <v>80</v>
      </c>
      <c r="H168" s="57" t="s">
        <v>80</v>
      </c>
      <c r="I168" s="57" t="s">
        <v>80</v>
      </c>
      <c r="J168" s="65" t="s">
        <v>80</v>
      </c>
      <c r="K168" s="65" t="s">
        <v>80</v>
      </c>
      <c r="L168" s="928" t="s">
        <v>80</v>
      </c>
    </row>
    <row r="169" spans="1:12" ht="15">
      <c r="A169" s="24" t="s">
        <v>93</v>
      </c>
      <c r="B169" s="25" t="s">
        <v>30</v>
      </c>
      <c r="C169" s="55" t="s">
        <v>208</v>
      </c>
      <c r="D169" s="55" t="s">
        <v>80</v>
      </c>
      <c r="E169" s="56" t="s">
        <v>208</v>
      </c>
      <c r="F169" s="56" t="s">
        <v>80</v>
      </c>
      <c r="G169" s="922" t="s">
        <v>80</v>
      </c>
      <c r="H169" s="57" t="s">
        <v>208</v>
      </c>
      <c r="I169" s="57" t="s">
        <v>80</v>
      </c>
      <c r="J169" s="65" t="s">
        <v>80</v>
      </c>
      <c r="K169" s="65">
        <v>2.7389756231169543E-2</v>
      </c>
      <c r="L169" s="928" t="s">
        <v>80</v>
      </c>
    </row>
    <row r="170" spans="1:12" ht="14.25">
      <c r="A170" s="22" t="s">
        <v>93</v>
      </c>
      <c r="B170" s="26" t="s">
        <v>31</v>
      </c>
      <c r="C170" s="66">
        <v>18486.414173773599</v>
      </c>
      <c r="D170" s="66">
        <v>18239.484966642256</v>
      </c>
      <c r="E170" s="67">
        <v>18856.142457249072</v>
      </c>
      <c r="F170" s="67">
        <v>18604.274665975103</v>
      </c>
      <c r="G170" s="929">
        <v>1.3538167748867105</v>
      </c>
      <c r="H170" s="68">
        <v>244.52727272727273</v>
      </c>
      <c r="I170" s="68">
        <v>6.5367785741229767</v>
      </c>
      <c r="J170" s="69">
        <v>-47.619047619047613</v>
      </c>
      <c r="K170" s="69">
        <v>0.15064365927143247</v>
      </c>
      <c r="L170" s="930">
        <v>-0.12014937747905108</v>
      </c>
    </row>
    <row r="171" spans="1:12" ht="15">
      <c r="A171" s="24" t="s">
        <v>93</v>
      </c>
      <c r="B171" s="25" t="s">
        <v>32</v>
      </c>
      <c r="C171" s="55">
        <v>18601.283333333333</v>
      </c>
      <c r="D171" s="55">
        <v>18353.266666666666</v>
      </c>
      <c r="E171" s="56">
        <v>18973.309000000001</v>
      </c>
      <c r="F171" s="56">
        <v>18720.331999999999</v>
      </c>
      <c r="G171" s="922">
        <v>1.3513488970174385</v>
      </c>
      <c r="H171" s="57">
        <v>241.4</v>
      </c>
      <c r="I171" s="57">
        <v>4.9565217391304373</v>
      </c>
      <c r="J171" s="65">
        <v>-63.157894736842103</v>
      </c>
      <c r="K171" s="65">
        <v>9.5864146809093401E-2</v>
      </c>
      <c r="L171" s="928">
        <v>-0.14913907691753459</v>
      </c>
    </row>
    <row r="172" spans="1:12" ht="15.75" thickBot="1">
      <c r="A172" s="27" t="s">
        <v>93</v>
      </c>
      <c r="B172" s="28" t="s">
        <v>33</v>
      </c>
      <c r="C172" s="70">
        <v>18292.28529411765</v>
      </c>
      <c r="D172" s="70" t="s">
        <v>208</v>
      </c>
      <c r="E172" s="71">
        <v>18658.131000000001</v>
      </c>
      <c r="F172" s="71">
        <v>17477.228999999999</v>
      </c>
      <c r="G172" s="931">
        <v>6.7568033811309673</v>
      </c>
      <c r="H172" s="65">
        <v>250</v>
      </c>
      <c r="I172" s="65">
        <v>11.111111111111111</v>
      </c>
      <c r="J172" s="65">
        <v>100</v>
      </c>
      <c r="K172" s="65">
        <v>5.4779512462339086E-2</v>
      </c>
      <c r="L172" s="928">
        <v>2.8989699438483507E-2</v>
      </c>
    </row>
    <row r="173" spans="1:12" ht="15" thickBot="1">
      <c r="A173" s="13"/>
      <c r="B173" s="21"/>
      <c r="C173" s="47"/>
      <c r="D173" s="47"/>
      <c r="E173" s="47"/>
      <c r="F173" s="47"/>
      <c r="G173" s="916"/>
      <c r="H173" s="46"/>
      <c r="I173" s="46"/>
      <c r="J173" s="46"/>
      <c r="K173" s="46"/>
      <c r="L173" s="917"/>
    </row>
    <row r="174" spans="1:12" ht="14.25">
      <c r="A174" s="22" t="s">
        <v>94</v>
      </c>
      <c r="B174" s="23" t="s">
        <v>25</v>
      </c>
      <c r="C174" s="61">
        <v>20029.572822418733</v>
      </c>
      <c r="D174" s="61">
        <v>20157.122876537604</v>
      </c>
      <c r="E174" s="62">
        <v>20430.164278867109</v>
      </c>
      <c r="F174" s="62">
        <v>20560.265334068357</v>
      </c>
      <c r="G174" s="926">
        <v>-0.63277906723154542</v>
      </c>
      <c r="H174" s="63">
        <v>419.35999999999996</v>
      </c>
      <c r="I174" s="63">
        <v>1.7215972832843076</v>
      </c>
      <c r="J174" s="64">
        <v>15.056818181818182</v>
      </c>
      <c r="K174" s="64">
        <v>5.5464256368118328</v>
      </c>
      <c r="L174" s="927">
        <v>1.0074185446132509</v>
      </c>
    </row>
    <row r="175" spans="1:12" ht="15">
      <c r="A175" s="24" t="s">
        <v>94</v>
      </c>
      <c r="B175" s="25" t="s">
        <v>26</v>
      </c>
      <c r="C175" s="55">
        <v>20162.750980392157</v>
      </c>
      <c r="D175" s="55">
        <v>20263.525490196076</v>
      </c>
      <c r="E175" s="56">
        <v>20566.006000000001</v>
      </c>
      <c r="F175" s="56">
        <v>20668.795999999998</v>
      </c>
      <c r="G175" s="922">
        <v>-0.49731972776739025</v>
      </c>
      <c r="H175" s="57">
        <v>409.6</v>
      </c>
      <c r="I175" s="57">
        <v>-0.43753038405443717</v>
      </c>
      <c r="J175" s="65">
        <v>13.551401869158877</v>
      </c>
      <c r="K175" s="65">
        <v>3.3278553820870993</v>
      </c>
      <c r="L175" s="928">
        <v>0.56834538853455241</v>
      </c>
    </row>
    <row r="176" spans="1:12" ht="15">
      <c r="A176" s="24" t="s">
        <v>94</v>
      </c>
      <c r="B176" s="25" t="s">
        <v>27</v>
      </c>
      <c r="C176" s="55">
        <v>19841.020588235293</v>
      </c>
      <c r="D176" s="55">
        <v>19993.007843137253</v>
      </c>
      <c r="E176" s="56">
        <v>20237.841</v>
      </c>
      <c r="F176" s="56">
        <v>20392.867999999999</v>
      </c>
      <c r="G176" s="922">
        <v>-0.76020204710783323</v>
      </c>
      <c r="H176" s="57">
        <v>434</v>
      </c>
      <c r="I176" s="57">
        <v>4.932301740812373</v>
      </c>
      <c r="J176" s="65">
        <v>17.391304347826086</v>
      </c>
      <c r="K176" s="65">
        <v>2.218570254724733</v>
      </c>
      <c r="L176" s="928">
        <v>0.43907315607869823</v>
      </c>
    </row>
    <row r="177" spans="1:12" ht="14.25">
      <c r="A177" s="22" t="s">
        <v>94</v>
      </c>
      <c r="B177" s="26" t="s">
        <v>28</v>
      </c>
      <c r="C177" s="66">
        <v>19994.257148813907</v>
      </c>
      <c r="D177" s="66">
        <v>20154.587137222901</v>
      </c>
      <c r="E177" s="67">
        <v>20394.142291790187</v>
      </c>
      <c r="F177" s="67">
        <v>20557.67887996736</v>
      </c>
      <c r="G177" s="929">
        <v>-0.79550122916129484</v>
      </c>
      <c r="H177" s="68">
        <v>370.17155655095183</v>
      </c>
      <c r="I177" s="68">
        <v>-0.31444396427134219</v>
      </c>
      <c r="J177" s="69">
        <v>-17.998163452708908</v>
      </c>
      <c r="K177" s="69">
        <v>12.229526157217201</v>
      </c>
      <c r="L177" s="930">
        <v>-1.8130270342721619</v>
      </c>
    </row>
    <row r="178" spans="1:12" ht="15">
      <c r="A178" s="24" t="s">
        <v>94</v>
      </c>
      <c r="B178" s="25" t="s">
        <v>29</v>
      </c>
      <c r="C178" s="55">
        <v>19880.640196078431</v>
      </c>
      <c r="D178" s="55">
        <v>20145.934313725487</v>
      </c>
      <c r="E178" s="56">
        <v>20278.253000000001</v>
      </c>
      <c r="F178" s="56">
        <v>20548.852999999999</v>
      </c>
      <c r="G178" s="922">
        <v>-1.3168618219226083</v>
      </c>
      <c r="H178" s="57">
        <v>358.8</v>
      </c>
      <c r="I178" s="57">
        <v>-0.22246941045606544</v>
      </c>
      <c r="J178" s="65">
        <v>-33.117932148626814</v>
      </c>
      <c r="K178" s="65">
        <v>5.6696795398520949</v>
      </c>
      <c r="L178" s="928">
        <v>-2.3122675910312065</v>
      </c>
    </row>
    <row r="179" spans="1:12" ht="15">
      <c r="A179" s="24" t="s">
        <v>94</v>
      </c>
      <c r="B179" s="25" t="s">
        <v>30</v>
      </c>
      <c r="C179" s="55">
        <v>20086.965686274511</v>
      </c>
      <c r="D179" s="55">
        <v>20165.181372549021</v>
      </c>
      <c r="E179" s="56">
        <v>20488.705000000002</v>
      </c>
      <c r="F179" s="56">
        <v>20568.485000000001</v>
      </c>
      <c r="G179" s="922">
        <v>-0.38787494557814461</v>
      </c>
      <c r="H179" s="57">
        <v>380</v>
      </c>
      <c r="I179" s="57">
        <v>-1.7580144777662905</v>
      </c>
      <c r="J179" s="65">
        <v>1.9148936170212765</v>
      </c>
      <c r="K179" s="65">
        <v>6.559846617365106</v>
      </c>
      <c r="L179" s="928">
        <v>0.49924055675904544</v>
      </c>
    </row>
    <row r="180" spans="1:12" ht="14.25">
      <c r="A180" s="22" t="s">
        <v>94</v>
      </c>
      <c r="B180" s="26" t="s">
        <v>31</v>
      </c>
      <c r="C180" s="66">
        <v>18988.392300870702</v>
      </c>
      <c r="D180" s="66">
        <v>19357.7477008684</v>
      </c>
      <c r="E180" s="67">
        <v>19368.160146888116</v>
      </c>
      <c r="F180" s="67">
        <v>19744.902654885769</v>
      </c>
      <c r="G180" s="929">
        <v>-1.9080494575364746</v>
      </c>
      <c r="H180" s="68">
        <v>321.26290322580644</v>
      </c>
      <c r="I180" s="68">
        <v>0.45396573159750253</v>
      </c>
      <c r="J180" s="69">
        <v>-5.7177615571776155</v>
      </c>
      <c r="K180" s="69">
        <v>21.227061079156396</v>
      </c>
      <c r="L180" s="930">
        <v>2.7834773547112945E-2</v>
      </c>
    </row>
    <row r="181" spans="1:12" ht="15">
      <c r="A181" s="24" t="s">
        <v>94</v>
      </c>
      <c r="B181" s="25" t="s">
        <v>32</v>
      </c>
      <c r="C181" s="55">
        <v>18791.680392156861</v>
      </c>
      <c r="D181" s="55">
        <v>19331.735294117647</v>
      </c>
      <c r="E181" s="56">
        <v>19167.513999999999</v>
      </c>
      <c r="F181" s="56">
        <v>19718.37</v>
      </c>
      <c r="G181" s="922">
        <v>-2.7936183366069298</v>
      </c>
      <c r="H181" s="57">
        <v>307.5</v>
      </c>
      <c r="I181" s="57">
        <v>-3.2509752925885156E-2</v>
      </c>
      <c r="J181" s="65">
        <v>-10.877513711151737</v>
      </c>
      <c r="K181" s="65">
        <v>13.352506162695152</v>
      </c>
      <c r="L181" s="928">
        <v>-0.75452156135384918</v>
      </c>
    </row>
    <row r="182" spans="1:12" ht="15.75" thickBot="1">
      <c r="A182" s="27" t="s">
        <v>94</v>
      </c>
      <c r="B182" s="28" t="s">
        <v>33</v>
      </c>
      <c r="C182" s="70">
        <v>19286.02156862745</v>
      </c>
      <c r="D182" s="70">
        <v>19403.99411764706</v>
      </c>
      <c r="E182" s="71">
        <v>19671.741999999998</v>
      </c>
      <c r="F182" s="71">
        <v>19792.074000000001</v>
      </c>
      <c r="G182" s="931">
        <v>-0.60798075027408516</v>
      </c>
      <c r="H182" s="65">
        <v>344.6</v>
      </c>
      <c r="I182" s="65">
        <v>0.14530659691950013</v>
      </c>
      <c r="J182" s="65">
        <v>4.5454545454545459</v>
      </c>
      <c r="K182" s="65">
        <v>7.8745549164612436</v>
      </c>
      <c r="L182" s="928">
        <v>0.78235633490095946</v>
      </c>
    </row>
    <row r="183" spans="1:12" ht="15.75" thickBot="1">
      <c r="A183" s="29"/>
      <c r="B183" s="30"/>
      <c r="C183" s="72"/>
      <c r="D183" s="72"/>
      <c r="E183" s="72"/>
      <c r="F183" s="72"/>
      <c r="G183" s="932"/>
      <c r="H183" s="73"/>
      <c r="I183" s="73"/>
      <c r="J183" s="73"/>
      <c r="K183" s="73"/>
      <c r="L183" s="933"/>
    </row>
    <row r="184" spans="1:12" ht="15">
      <c r="A184" s="24" t="s">
        <v>95</v>
      </c>
      <c r="B184" s="31" t="s">
        <v>30</v>
      </c>
      <c r="C184" s="74">
        <v>19980.801960784316</v>
      </c>
      <c r="D184" s="74">
        <v>20078.629411764705</v>
      </c>
      <c r="E184" s="75">
        <v>20380.418000000001</v>
      </c>
      <c r="F184" s="75">
        <v>20480.202000000001</v>
      </c>
      <c r="G184" s="934">
        <v>-0.48722175689477887</v>
      </c>
      <c r="H184" s="76">
        <v>406</v>
      </c>
      <c r="I184" s="76">
        <v>-3.8142620232172519</v>
      </c>
      <c r="J184" s="76">
        <v>-11.587982832618025</v>
      </c>
      <c r="K184" s="76">
        <v>2.8211448918104631</v>
      </c>
      <c r="L184" s="935">
        <v>-0.18336832546871173</v>
      </c>
    </row>
    <row r="185" spans="1:12" ht="15.75" thickBot="1">
      <c r="A185" s="27" t="s">
        <v>95</v>
      </c>
      <c r="B185" s="28" t="s">
        <v>33</v>
      </c>
      <c r="C185" s="70">
        <v>19284.7568627451</v>
      </c>
      <c r="D185" s="70">
        <v>19383.540196078429</v>
      </c>
      <c r="E185" s="71">
        <v>19670.452000000001</v>
      </c>
      <c r="F185" s="71">
        <v>19771.210999999999</v>
      </c>
      <c r="G185" s="931">
        <v>-0.50962482773563134</v>
      </c>
      <c r="H185" s="65">
        <v>373.8</v>
      </c>
      <c r="I185" s="65">
        <v>-0.90137857900317531</v>
      </c>
      <c r="J185" s="65">
        <v>-6.481481481481481</v>
      </c>
      <c r="K185" s="65">
        <v>2.766365379348124</v>
      </c>
      <c r="L185" s="928">
        <v>-1.8934427228278317E-2</v>
      </c>
    </row>
    <row r="186" spans="1:12" ht="15.75" thickBot="1">
      <c r="A186" s="29"/>
      <c r="B186" s="30"/>
      <c r="C186" s="72"/>
      <c r="D186" s="72"/>
      <c r="E186" s="72"/>
      <c r="F186" s="72"/>
      <c r="G186" s="932"/>
      <c r="H186" s="73"/>
      <c r="I186" s="73"/>
      <c r="J186" s="73"/>
      <c r="K186" s="73"/>
      <c r="L186" s="933"/>
    </row>
    <row r="187" spans="1:12" ht="14.25">
      <c r="A187" s="22" t="s">
        <v>96</v>
      </c>
      <c r="B187" s="23" t="s">
        <v>25</v>
      </c>
      <c r="C187" s="61" t="s">
        <v>80</v>
      </c>
      <c r="D187" s="61" t="s">
        <v>208</v>
      </c>
      <c r="E187" s="62" t="s">
        <v>80</v>
      </c>
      <c r="F187" s="62" t="s">
        <v>208</v>
      </c>
      <c r="G187" s="926" t="s">
        <v>80</v>
      </c>
      <c r="H187" s="63" t="s">
        <v>80</v>
      </c>
      <c r="I187" s="63" t="s">
        <v>80</v>
      </c>
      <c r="J187" s="64" t="s">
        <v>80</v>
      </c>
      <c r="K187" s="64" t="s">
        <v>80</v>
      </c>
      <c r="L187" s="927" t="s">
        <v>80</v>
      </c>
    </row>
    <row r="188" spans="1:12" ht="15">
      <c r="A188" s="17" t="s">
        <v>96</v>
      </c>
      <c r="B188" s="25" t="s">
        <v>26</v>
      </c>
      <c r="C188" s="55" t="s">
        <v>80</v>
      </c>
      <c r="D188" s="55" t="s">
        <v>80</v>
      </c>
      <c r="E188" s="56" t="s">
        <v>80</v>
      </c>
      <c r="F188" s="56" t="s">
        <v>80</v>
      </c>
      <c r="G188" s="922" t="s">
        <v>80</v>
      </c>
      <c r="H188" s="57" t="s">
        <v>80</v>
      </c>
      <c r="I188" s="57" t="s">
        <v>80</v>
      </c>
      <c r="J188" s="65" t="s">
        <v>80</v>
      </c>
      <c r="K188" s="65" t="s">
        <v>80</v>
      </c>
      <c r="L188" s="928" t="s">
        <v>80</v>
      </c>
    </row>
    <row r="189" spans="1:12" ht="15">
      <c r="A189" s="17" t="s">
        <v>96</v>
      </c>
      <c r="B189" s="25" t="s">
        <v>27</v>
      </c>
      <c r="C189" s="55" t="s">
        <v>80</v>
      </c>
      <c r="D189" s="55" t="s">
        <v>80</v>
      </c>
      <c r="E189" s="56" t="s">
        <v>80</v>
      </c>
      <c r="F189" s="56" t="s">
        <v>80</v>
      </c>
      <c r="G189" s="922" t="s">
        <v>80</v>
      </c>
      <c r="H189" s="57" t="s">
        <v>80</v>
      </c>
      <c r="I189" s="57" t="s">
        <v>80</v>
      </c>
      <c r="J189" s="65" t="s">
        <v>80</v>
      </c>
      <c r="K189" s="65" t="s">
        <v>80</v>
      </c>
      <c r="L189" s="928" t="s">
        <v>80</v>
      </c>
    </row>
    <row r="190" spans="1:12" ht="15">
      <c r="A190" s="17" t="s">
        <v>96</v>
      </c>
      <c r="B190" s="25" t="s">
        <v>34</v>
      </c>
      <c r="C190" s="55" t="s">
        <v>80</v>
      </c>
      <c r="D190" s="55" t="s">
        <v>208</v>
      </c>
      <c r="E190" s="56" t="s">
        <v>80</v>
      </c>
      <c r="F190" s="56" t="s">
        <v>208</v>
      </c>
      <c r="G190" s="922" t="s">
        <v>80</v>
      </c>
      <c r="H190" s="57" t="s">
        <v>80</v>
      </c>
      <c r="I190" s="57" t="s">
        <v>80</v>
      </c>
      <c r="J190" s="65" t="s">
        <v>80</v>
      </c>
      <c r="K190" s="65" t="s">
        <v>80</v>
      </c>
      <c r="L190" s="928" t="s">
        <v>80</v>
      </c>
    </row>
    <row r="191" spans="1:12" ht="14.25">
      <c r="A191" s="32" t="s">
        <v>96</v>
      </c>
      <c r="B191" s="26" t="s">
        <v>28</v>
      </c>
      <c r="C191" s="66" t="s">
        <v>80</v>
      </c>
      <c r="D191" s="66" t="s">
        <v>208</v>
      </c>
      <c r="E191" s="67" t="s">
        <v>80</v>
      </c>
      <c r="F191" s="67" t="s">
        <v>208</v>
      </c>
      <c r="G191" s="929" t="s">
        <v>80</v>
      </c>
      <c r="H191" s="68" t="s">
        <v>80</v>
      </c>
      <c r="I191" s="68" t="s">
        <v>80</v>
      </c>
      <c r="J191" s="69" t="s">
        <v>80</v>
      </c>
      <c r="K191" s="69" t="s">
        <v>80</v>
      </c>
      <c r="L191" s="930" t="s">
        <v>80</v>
      </c>
    </row>
    <row r="192" spans="1:12" ht="15">
      <c r="A192" s="17" t="s">
        <v>96</v>
      </c>
      <c r="B192" s="25" t="s">
        <v>30</v>
      </c>
      <c r="C192" s="55" t="s">
        <v>80</v>
      </c>
      <c r="D192" s="55" t="s">
        <v>208</v>
      </c>
      <c r="E192" s="56" t="s">
        <v>80</v>
      </c>
      <c r="F192" s="56" t="s">
        <v>208</v>
      </c>
      <c r="G192" s="922" t="s">
        <v>80</v>
      </c>
      <c r="H192" s="57" t="s">
        <v>80</v>
      </c>
      <c r="I192" s="57" t="s">
        <v>80</v>
      </c>
      <c r="J192" s="65" t="s">
        <v>80</v>
      </c>
      <c r="K192" s="65" t="s">
        <v>80</v>
      </c>
      <c r="L192" s="928" t="s">
        <v>80</v>
      </c>
    </row>
    <row r="193" spans="1:12" ht="15">
      <c r="A193" s="17" t="s">
        <v>96</v>
      </c>
      <c r="B193" s="25" t="s">
        <v>35</v>
      </c>
      <c r="C193" s="55" t="s">
        <v>80</v>
      </c>
      <c r="D193" s="55" t="s">
        <v>208</v>
      </c>
      <c r="E193" s="56" t="s">
        <v>80</v>
      </c>
      <c r="F193" s="56" t="s">
        <v>208</v>
      </c>
      <c r="G193" s="922" t="s">
        <v>80</v>
      </c>
      <c r="H193" s="57" t="s">
        <v>80</v>
      </c>
      <c r="I193" s="57" t="s">
        <v>80</v>
      </c>
      <c r="J193" s="65" t="s">
        <v>80</v>
      </c>
      <c r="K193" s="65" t="s">
        <v>80</v>
      </c>
      <c r="L193" s="928" t="s">
        <v>80</v>
      </c>
    </row>
    <row r="194" spans="1:12" ht="14.25">
      <c r="A194" s="32" t="s">
        <v>96</v>
      </c>
      <c r="B194" s="26" t="s">
        <v>31</v>
      </c>
      <c r="C194" s="66" t="s">
        <v>208</v>
      </c>
      <c r="D194" s="66" t="s">
        <v>80</v>
      </c>
      <c r="E194" s="67" t="s">
        <v>208</v>
      </c>
      <c r="F194" s="67" t="s">
        <v>80</v>
      </c>
      <c r="G194" s="929" t="s">
        <v>80</v>
      </c>
      <c r="H194" s="68" t="s">
        <v>208</v>
      </c>
      <c r="I194" s="68" t="s">
        <v>80</v>
      </c>
      <c r="J194" s="69" t="s">
        <v>80</v>
      </c>
      <c r="K194" s="69" t="s">
        <v>80</v>
      </c>
      <c r="L194" s="930" t="s">
        <v>80</v>
      </c>
    </row>
    <row r="195" spans="1:12" ht="15">
      <c r="A195" s="17" t="s">
        <v>96</v>
      </c>
      <c r="B195" s="25" t="s">
        <v>33</v>
      </c>
      <c r="C195" s="55" t="s">
        <v>208</v>
      </c>
      <c r="D195" s="55" t="s">
        <v>80</v>
      </c>
      <c r="E195" s="56" t="s">
        <v>208</v>
      </c>
      <c r="F195" s="56">
        <v>0</v>
      </c>
      <c r="G195" s="922" t="s">
        <v>80</v>
      </c>
      <c r="H195" s="57" t="s">
        <v>208</v>
      </c>
      <c r="I195" s="57" t="s">
        <v>80</v>
      </c>
      <c r="J195" s="65" t="s">
        <v>80</v>
      </c>
      <c r="K195" s="65" t="s">
        <v>80</v>
      </c>
      <c r="L195" s="928" t="s">
        <v>80</v>
      </c>
    </row>
    <row r="196" spans="1:12" ht="15.75" thickBot="1">
      <c r="A196" s="33" t="s">
        <v>96</v>
      </c>
      <c r="B196" s="25" t="s">
        <v>36</v>
      </c>
      <c r="C196" s="70" t="s">
        <v>80</v>
      </c>
      <c r="D196" s="70" t="s">
        <v>80</v>
      </c>
      <c r="E196" s="71" t="s">
        <v>80</v>
      </c>
      <c r="F196" s="71" t="s">
        <v>80</v>
      </c>
      <c r="G196" s="931" t="s">
        <v>80</v>
      </c>
      <c r="H196" s="65" t="s">
        <v>80</v>
      </c>
      <c r="I196" s="65" t="s">
        <v>80</v>
      </c>
      <c r="J196" s="65" t="s">
        <v>80</v>
      </c>
      <c r="K196" s="65" t="s">
        <v>80</v>
      </c>
      <c r="L196" s="928"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16654.540804550452</v>
      </c>
      <c r="D198" s="61">
        <v>16345.369102841933</v>
      </c>
      <c r="E198" s="62">
        <v>16987.631620641459</v>
      </c>
      <c r="F198" s="62">
        <v>16672.276484898772</v>
      </c>
      <c r="G198" s="926">
        <v>1.8914941581512672</v>
      </c>
      <c r="H198" s="63">
        <v>349.45218508997436</v>
      </c>
      <c r="I198" s="63">
        <v>-1.9959786389595879</v>
      </c>
      <c r="J198" s="64">
        <v>15.088757396449704</v>
      </c>
      <c r="K198" s="64">
        <v>5.3273075869624753</v>
      </c>
      <c r="L198" s="927">
        <v>0.96882918593088263</v>
      </c>
    </row>
    <row r="199" spans="1:12" ht="15">
      <c r="A199" s="24" t="s">
        <v>24</v>
      </c>
      <c r="B199" s="25" t="s">
        <v>29</v>
      </c>
      <c r="C199" s="55">
        <v>16727.564705882356</v>
      </c>
      <c r="D199" s="55">
        <v>16852.542156862746</v>
      </c>
      <c r="E199" s="56">
        <v>17062.116000000002</v>
      </c>
      <c r="F199" s="56">
        <v>17189.593000000001</v>
      </c>
      <c r="G199" s="922">
        <v>-0.74159405635723274</v>
      </c>
      <c r="H199" s="57">
        <v>322.10000000000002</v>
      </c>
      <c r="I199" s="57">
        <v>-2.2161505768063008</v>
      </c>
      <c r="J199" s="65">
        <v>62.5</v>
      </c>
      <c r="K199" s="65">
        <v>1.4242673240208161</v>
      </c>
      <c r="L199" s="928">
        <v>0.5989933072574376</v>
      </c>
    </row>
    <row r="200" spans="1:12" ht="15">
      <c r="A200" s="24" t="s">
        <v>24</v>
      </c>
      <c r="B200" s="25" t="s">
        <v>30</v>
      </c>
      <c r="C200" s="55">
        <v>16795.364705882352</v>
      </c>
      <c r="D200" s="55">
        <v>16393.430392156861</v>
      </c>
      <c r="E200" s="56">
        <v>17131.272000000001</v>
      </c>
      <c r="F200" s="56">
        <v>16721.298999999999</v>
      </c>
      <c r="G200" s="922">
        <v>2.4518011429614517</v>
      </c>
      <c r="H200" s="57">
        <v>333.1</v>
      </c>
      <c r="I200" s="57">
        <v>-4.7469259365170045</v>
      </c>
      <c r="J200" s="65">
        <v>-3.7878787878787881</v>
      </c>
      <c r="K200" s="65">
        <v>1.739249520679266</v>
      </c>
      <c r="L200" s="928">
        <v>3.7121861104797871E-2</v>
      </c>
    </row>
    <row r="201" spans="1:12" ht="15">
      <c r="A201" s="24" t="s">
        <v>24</v>
      </c>
      <c r="B201" s="25" t="s">
        <v>35</v>
      </c>
      <c r="C201" s="55">
        <v>16514.767647058823</v>
      </c>
      <c r="D201" s="55">
        <v>16103.069607843137</v>
      </c>
      <c r="E201" s="56">
        <v>16845.062999999998</v>
      </c>
      <c r="F201" s="56">
        <v>16425.131000000001</v>
      </c>
      <c r="G201" s="922">
        <v>2.556643231643005</v>
      </c>
      <c r="H201" s="57">
        <v>380.6</v>
      </c>
      <c r="I201" s="57">
        <v>1.4392324093816724</v>
      </c>
      <c r="J201" s="65">
        <v>11.267605633802818</v>
      </c>
      <c r="K201" s="65">
        <v>2.1637907422623939</v>
      </c>
      <c r="L201" s="928">
        <v>0.33271401756864805</v>
      </c>
    </row>
    <row r="202" spans="1:12" ht="14.25">
      <c r="A202" s="22" t="s">
        <v>24</v>
      </c>
      <c r="B202" s="26" t="s">
        <v>31</v>
      </c>
      <c r="C202" s="66">
        <v>15976.419748366245</v>
      </c>
      <c r="D202" s="66">
        <v>15901.410287285902</v>
      </c>
      <c r="E202" s="67">
        <v>16295.94814333357</v>
      </c>
      <c r="F202" s="67">
        <v>16219.438493031621</v>
      </c>
      <c r="G202" s="929">
        <v>0.47171577693530825</v>
      </c>
      <c r="H202" s="68">
        <v>297.54109781843772</v>
      </c>
      <c r="I202" s="68">
        <v>-0.82184226613076383</v>
      </c>
      <c r="J202" s="69">
        <v>-8.7347463070006413</v>
      </c>
      <c r="K202" s="69">
        <v>19.460421802245961</v>
      </c>
      <c r="L202" s="930">
        <v>-0.6169476368256035</v>
      </c>
    </row>
    <row r="203" spans="1:12" ht="15">
      <c r="A203" s="24" t="s">
        <v>24</v>
      </c>
      <c r="B203" s="25" t="s">
        <v>32</v>
      </c>
      <c r="C203" s="55">
        <v>15802.428431372549</v>
      </c>
      <c r="D203" s="55">
        <v>15438.850980392157</v>
      </c>
      <c r="E203" s="56">
        <v>16118.477000000001</v>
      </c>
      <c r="F203" s="56">
        <v>15747.628000000001</v>
      </c>
      <c r="G203" s="922">
        <v>2.3549514885670408</v>
      </c>
      <c r="H203" s="57">
        <v>268.89999999999998</v>
      </c>
      <c r="I203" s="57">
        <v>-0.11144130757801314</v>
      </c>
      <c r="J203" s="65">
        <v>-4.3392504930966469</v>
      </c>
      <c r="K203" s="65">
        <v>6.6420158860586138</v>
      </c>
      <c r="L203" s="928">
        <v>0.10429828451122525</v>
      </c>
    </row>
    <row r="204" spans="1:12" ht="15">
      <c r="A204" s="24" t="s">
        <v>24</v>
      </c>
      <c r="B204" s="25" t="s">
        <v>33</v>
      </c>
      <c r="C204" s="55">
        <v>16250.369607843137</v>
      </c>
      <c r="D204" s="55">
        <v>15988.37843137255</v>
      </c>
      <c r="E204" s="56">
        <v>16575.377</v>
      </c>
      <c r="F204" s="56">
        <v>16308.146000000001</v>
      </c>
      <c r="G204" s="922">
        <v>1.6386350723129395</v>
      </c>
      <c r="H204" s="57">
        <v>296.89999999999998</v>
      </c>
      <c r="I204" s="57">
        <v>-0.96731154102736283</v>
      </c>
      <c r="J204" s="65">
        <v>-3.697749196141479</v>
      </c>
      <c r="K204" s="65">
        <v>8.2032319912352776</v>
      </c>
      <c r="L204" s="928">
        <v>0.18260014081619325</v>
      </c>
    </row>
    <row r="205" spans="1:12" ht="15">
      <c r="A205" s="24" t="s">
        <v>24</v>
      </c>
      <c r="B205" s="25" t="s">
        <v>36</v>
      </c>
      <c r="C205" s="55">
        <v>15749.166666666666</v>
      </c>
      <c r="D205" s="55">
        <v>16226.872549019607</v>
      </c>
      <c r="E205" s="56">
        <v>16064.15</v>
      </c>
      <c r="F205" s="56">
        <v>16551.41</v>
      </c>
      <c r="G205" s="922">
        <v>-2.9439183731174579</v>
      </c>
      <c r="H205" s="57">
        <v>339.9</v>
      </c>
      <c r="I205" s="57">
        <v>0.92042755344417038</v>
      </c>
      <c r="J205" s="65">
        <v>-21.261682242990652</v>
      </c>
      <c r="K205" s="65">
        <v>4.6151739249520682</v>
      </c>
      <c r="L205" s="928">
        <v>-0.90384606215302554</v>
      </c>
    </row>
    <row r="206" spans="1:12" ht="14.25">
      <c r="A206" s="22" t="s">
        <v>24</v>
      </c>
      <c r="B206" s="26" t="s">
        <v>37</v>
      </c>
      <c r="C206" s="66">
        <v>13258.204565151134</v>
      </c>
      <c r="D206" s="66">
        <v>13205.399243839052</v>
      </c>
      <c r="E206" s="67">
        <v>13523.368656454157</v>
      </c>
      <c r="F206" s="67">
        <v>13469.507228715833</v>
      </c>
      <c r="G206" s="929">
        <v>0.39987674993407368</v>
      </c>
      <c r="H206" s="68">
        <v>226.84821124361159</v>
      </c>
      <c r="I206" s="68">
        <v>-1.1757273622889779</v>
      </c>
      <c r="J206" s="69">
        <v>-4.0849673202614376</v>
      </c>
      <c r="K206" s="69">
        <v>8.0388934538482602</v>
      </c>
      <c r="L206" s="930">
        <v>0.14721066854845333</v>
      </c>
    </row>
    <row r="207" spans="1:12" ht="15">
      <c r="A207" s="24" t="s">
        <v>24</v>
      </c>
      <c r="B207" s="25" t="s">
        <v>82</v>
      </c>
      <c r="C207" s="77">
        <v>12989.886274509803</v>
      </c>
      <c r="D207" s="77">
        <v>12902.84705882353</v>
      </c>
      <c r="E207" s="78">
        <v>13249.683999999999</v>
      </c>
      <c r="F207" s="78">
        <v>13160.904</v>
      </c>
      <c r="G207" s="936">
        <v>0.67457372229140822</v>
      </c>
      <c r="H207" s="79">
        <v>213.2</v>
      </c>
      <c r="I207" s="79">
        <v>-1.2048192771084443</v>
      </c>
      <c r="J207" s="80">
        <v>-2.5641025641025639</v>
      </c>
      <c r="K207" s="80">
        <v>4.6836483155299913</v>
      </c>
      <c r="L207" s="937">
        <v>0.15753612984333731</v>
      </c>
    </row>
    <row r="208" spans="1:12" ht="15">
      <c r="A208" s="24" t="s">
        <v>24</v>
      </c>
      <c r="B208" s="25" t="s">
        <v>38</v>
      </c>
      <c r="C208" s="55">
        <v>13379.245098039215</v>
      </c>
      <c r="D208" s="55">
        <v>13337.993137254902</v>
      </c>
      <c r="E208" s="56">
        <v>13646.83</v>
      </c>
      <c r="F208" s="56">
        <v>13604.753000000001</v>
      </c>
      <c r="G208" s="922">
        <v>0.30928161650563823</v>
      </c>
      <c r="H208" s="57">
        <v>238.9</v>
      </c>
      <c r="I208" s="57">
        <v>-1.3625103220478874</v>
      </c>
      <c r="J208" s="65">
        <v>-5.3140096618357484</v>
      </c>
      <c r="K208" s="65">
        <v>2.6841961106546153</v>
      </c>
      <c r="L208" s="928">
        <v>1.4950462685562993E-2</v>
      </c>
    </row>
    <row r="209" spans="1:12" ht="15.75" thickBot="1">
      <c r="A209" s="24" t="s">
        <v>24</v>
      </c>
      <c r="B209" s="25" t="s">
        <v>39</v>
      </c>
      <c r="C209" s="55">
        <v>14294.071568627451</v>
      </c>
      <c r="D209" s="55">
        <v>14319.878431372548</v>
      </c>
      <c r="E209" s="56">
        <v>14579.953</v>
      </c>
      <c r="F209" s="56">
        <v>14606.276</v>
      </c>
      <c r="G209" s="922">
        <v>-0.18021705190289652</v>
      </c>
      <c r="H209" s="57">
        <v>273.89999999999998</v>
      </c>
      <c r="I209" s="57">
        <v>1.2943786982248522</v>
      </c>
      <c r="J209" s="65">
        <v>-9.2592592592592595</v>
      </c>
      <c r="K209" s="65">
        <v>0.67104902766365382</v>
      </c>
      <c r="L209" s="928">
        <v>-2.5275923980446757E-2</v>
      </c>
    </row>
    <row r="210" spans="1:12" ht="15.75" thickBot="1">
      <c r="A210" s="29"/>
      <c r="B210" s="30"/>
      <c r="C210" s="72"/>
      <c r="D210" s="72"/>
      <c r="E210" s="72"/>
      <c r="F210" s="72"/>
      <c r="G210" s="932"/>
      <c r="H210" s="73"/>
      <c r="I210" s="73"/>
      <c r="J210" s="73"/>
      <c r="K210" s="73"/>
      <c r="L210" s="933"/>
    </row>
    <row r="211" spans="1:12" ht="14.25">
      <c r="A211" s="22" t="s">
        <v>97</v>
      </c>
      <c r="B211" s="26" t="s">
        <v>25</v>
      </c>
      <c r="C211" s="66">
        <v>19421.032927280863</v>
      </c>
      <c r="D211" s="66">
        <v>19958.397018841853</v>
      </c>
      <c r="E211" s="67">
        <v>19809.453585826479</v>
      </c>
      <c r="F211" s="67">
        <v>20357.564959218689</v>
      </c>
      <c r="G211" s="929">
        <v>-2.6924210950092253</v>
      </c>
      <c r="H211" s="68">
        <v>338.46708860759497</v>
      </c>
      <c r="I211" s="68">
        <v>0.96040834374892159</v>
      </c>
      <c r="J211" s="69">
        <v>-30.088495575221241</v>
      </c>
      <c r="K211" s="69">
        <v>2.1637907422623939</v>
      </c>
      <c r="L211" s="930">
        <v>-0.75045812943328638</v>
      </c>
    </row>
    <row r="212" spans="1:12" ht="15">
      <c r="A212" s="24" t="s">
        <v>97</v>
      </c>
      <c r="B212" s="25" t="s">
        <v>26</v>
      </c>
      <c r="C212" s="55">
        <v>19035.972549019607</v>
      </c>
      <c r="D212" s="55">
        <v>20844.770588235297</v>
      </c>
      <c r="E212" s="56">
        <v>19416.691999999999</v>
      </c>
      <c r="F212" s="56">
        <v>21261.666000000001</v>
      </c>
      <c r="G212" s="922">
        <v>-8.6774667610713188</v>
      </c>
      <c r="H212" s="57">
        <v>317.10000000000002</v>
      </c>
      <c r="I212" s="57">
        <v>3.2899022801303004</v>
      </c>
      <c r="J212" s="65">
        <v>-11.111111111111111</v>
      </c>
      <c r="K212" s="65">
        <v>0.32867707477403452</v>
      </c>
      <c r="L212" s="928">
        <v>-1.9485401048015771E-2</v>
      </c>
    </row>
    <row r="213" spans="1:12" ht="15">
      <c r="A213" s="24" t="s">
        <v>97</v>
      </c>
      <c r="B213" s="25" t="s">
        <v>27</v>
      </c>
      <c r="C213" s="55">
        <v>19384.704901960784</v>
      </c>
      <c r="D213" s="55">
        <v>19859.444117647061</v>
      </c>
      <c r="E213" s="56">
        <v>19772.399000000001</v>
      </c>
      <c r="F213" s="56">
        <v>20256.633000000002</v>
      </c>
      <c r="G213" s="922">
        <v>-2.3904959921029341</v>
      </c>
      <c r="H213" s="57">
        <v>335.4</v>
      </c>
      <c r="I213" s="57">
        <v>1.5440508628519425</v>
      </c>
      <c r="J213" s="65">
        <v>-37.391304347826086</v>
      </c>
      <c r="K213" s="65">
        <v>0.98603122432210344</v>
      </c>
      <c r="L213" s="928">
        <v>-0.49688302454959232</v>
      </c>
    </row>
    <row r="214" spans="1:12" ht="15">
      <c r="A214" s="24" t="s">
        <v>97</v>
      </c>
      <c r="B214" s="25" t="s">
        <v>34</v>
      </c>
      <c r="C214" s="55">
        <v>19596.338235294115</v>
      </c>
      <c r="D214" s="55">
        <v>19836.700980392157</v>
      </c>
      <c r="E214" s="56">
        <v>19988.264999999999</v>
      </c>
      <c r="F214" s="56">
        <v>20233.435000000001</v>
      </c>
      <c r="G214" s="922">
        <v>-1.2117072558366975</v>
      </c>
      <c r="H214" s="57">
        <v>350.3</v>
      </c>
      <c r="I214" s="57">
        <v>-0.22785531187696134</v>
      </c>
      <c r="J214" s="65">
        <v>-26.190476190476193</v>
      </c>
      <c r="K214" s="65">
        <v>0.8490824431662557</v>
      </c>
      <c r="L214" s="928">
        <v>-0.23408970383567851</v>
      </c>
    </row>
    <row r="215" spans="1:12" ht="14.25">
      <c r="A215" s="22" t="s">
        <v>97</v>
      </c>
      <c r="B215" s="26" t="s">
        <v>28</v>
      </c>
      <c r="C215" s="66">
        <v>19362.782037212302</v>
      </c>
      <c r="D215" s="66">
        <v>19386.938280331055</v>
      </c>
      <c r="E215" s="67">
        <v>19750.037677956549</v>
      </c>
      <c r="F215" s="67">
        <v>19774.677045937675</v>
      </c>
      <c r="G215" s="929">
        <v>-0.12460060876790882</v>
      </c>
      <c r="H215" s="68">
        <v>306.86132075471698</v>
      </c>
      <c r="I215" s="68">
        <v>-0.40131509206611959</v>
      </c>
      <c r="J215" s="69">
        <v>1.5974440894568689</v>
      </c>
      <c r="K215" s="69">
        <v>8.7099424815119146</v>
      </c>
      <c r="L215" s="930">
        <v>0.63773100504512037</v>
      </c>
    </row>
    <row r="216" spans="1:12" ht="15">
      <c r="A216" s="24" t="s">
        <v>97</v>
      </c>
      <c r="B216" s="25" t="s">
        <v>29</v>
      </c>
      <c r="C216" s="55">
        <v>19673.564705882352</v>
      </c>
      <c r="D216" s="55">
        <v>18892.367647058822</v>
      </c>
      <c r="E216" s="56">
        <v>20067.036</v>
      </c>
      <c r="F216" s="56">
        <v>19270.215</v>
      </c>
      <c r="G216" s="922">
        <v>4.134987596142544</v>
      </c>
      <c r="H216" s="57">
        <v>266.3</v>
      </c>
      <c r="I216" s="57">
        <v>-0.70842654735271349</v>
      </c>
      <c r="J216" s="65">
        <v>6.0606060606060606</v>
      </c>
      <c r="K216" s="65">
        <v>0.95864146809093409</v>
      </c>
      <c r="L216" s="928">
        <v>0.10757763830370004</v>
      </c>
    </row>
    <row r="217" spans="1:12" ht="15">
      <c r="A217" s="24" t="s">
        <v>97</v>
      </c>
      <c r="B217" s="25" t="s">
        <v>30</v>
      </c>
      <c r="C217" s="55">
        <v>19452.607843137255</v>
      </c>
      <c r="D217" s="55">
        <v>19527.217647058824</v>
      </c>
      <c r="E217" s="56">
        <v>19841.66</v>
      </c>
      <c r="F217" s="56">
        <v>19917.761999999999</v>
      </c>
      <c r="G217" s="922">
        <v>-0.38208107918951417</v>
      </c>
      <c r="H217" s="57">
        <v>299.7</v>
      </c>
      <c r="I217" s="57">
        <v>0.13364517206815144</v>
      </c>
      <c r="J217" s="65">
        <v>-3.4482758620689653</v>
      </c>
      <c r="K217" s="65">
        <v>3.8345658723637364</v>
      </c>
      <c r="L217" s="928">
        <v>9.5042983904678024E-2</v>
      </c>
    </row>
    <row r="218" spans="1:12" ht="15">
      <c r="A218" s="24" t="s">
        <v>97</v>
      </c>
      <c r="B218" s="25" t="s">
        <v>35</v>
      </c>
      <c r="C218" s="55">
        <v>19218.842156862745</v>
      </c>
      <c r="D218" s="55">
        <v>19348.210784313724</v>
      </c>
      <c r="E218" s="56">
        <v>19603.219000000001</v>
      </c>
      <c r="F218" s="56">
        <v>19735.174999999999</v>
      </c>
      <c r="G218" s="922">
        <v>-0.66863354391333396</v>
      </c>
      <c r="H218" s="57">
        <v>323.8</v>
      </c>
      <c r="I218" s="57">
        <v>-1.0693553315001527</v>
      </c>
      <c r="J218" s="65">
        <v>5.9259259259259265</v>
      </c>
      <c r="K218" s="65">
        <v>3.9167351410572446</v>
      </c>
      <c r="L218" s="928">
        <v>0.43511038283674175</v>
      </c>
    </row>
    <row r="219" spans="1:12" ht="14.25">
      <c r="A219" s="22" t="s">
        <v>97</v>
      </c>
      <c r="B219" s="26" t="s">
        <v>31</v>
      </c>
      <c r="C219" s="66">
        <v>18267.069614972632</v>
      </c>
      <c r="D219" s="66">
        <v>18115.710227403801</v>
      </c>
      <c r="E219" s="67">
        <v>18632.411007272083</v>
      </c>
      <c r="F219" s="67">
        <v>18478.024431951879</v>
      </c>
      <c r="G219" s="929">
        <v>0.83551451016182154</v>
      </c>
      <c r="H219" s="68">
        <v>268.46988095238095</v>
      </c>
      <c r="I219" s="68">
        <v>-0.84936373653899599</v>
      </c>
      <c r="J219" s="69">
        <v>0.5988023952095809</v>
      </c>
      <c r="K219" s="69">
        <v>11.503697617091207</v>
      </c>
      <c r="L219" s="930">
        <v>0.73645067963150268</v>
      </c>
    </row>
    <row r="220" spans="1:12" ht="15">
      <c r="A220" s="24" t="s">
        <v>97</v>
      </c>
      <c r="B220" s="25" t="s">
        <v>32</v>
      </c>
      <c r="C220" s="55">
        <v>18266.729411764703</v>
      </c>
      <c r="D220" s="55">
        <v>17127.24019607843</v>
      </c>
      <c r="E220" s="56">
        <v>18632.063999999998</v>
      </c>
      <c r="F220" s="56">
        <v>17469.785</v>
      </c>
      <c r="G220" s="922">
        <v>6.6530813058088505</v>
      </c>
      <c r="H220" s="57">
        <v>232.4</v>
      </c>
      <c r="I220" s="57">
        <v>-0.55626872058193544</v>
      </c>
      <c r="J220" s="65">
        <v>-3.6199095022624439</v>
      </c>
      <c r="K220" s="65">
        <v>2.9170090386195566</v>
      </c>
      <c r="L220" s="928">
        <v>6.723469948351557E-2</v>
      </c>
    </row>
    <row r="221" spans="1:12" ht="15">
      <c r="A221" s="24" t="s">
        <v>97</v>
      </c>
      <c r="B221" s="25" t="s">
        <v>33</v>
      </c>
      <c r="C221" s="55">
        <v>18387.633333333331</v>
      </c>
      <c r="D221" s="55">
        <v>18331.586274509806</v>
      </c>
      <c r="E221" s="56">
        <v>18755.385999999999</v>
      </c>
      <c r="F221" s="56">
        <v>18698.218000000001</v>
      </c>
      <c r="G221" s="922">
        <v>0.30574036520484382</v>
      </c>
      <c r="H221" s="57">
        <v>269</v>
      </c>
      <c r="I221" s="57">
        <v>-0.92081031307550654</v>
      </c>
      <c r="J221" s="57">
        <v>3.763440860215054</v>
      </c>
      <c r="K221" s="57">
        <v>5.2862229526157218</v>
      </c>
      <c r="L221" s="923">
        <v>0.48931773017858404</v>
      </c>
    </row>
    <row r="222" spans="1:12" ht="15.75" thickBot="1">
      <c r="A222" s="34" t="s">
        <v>97</v>
      </c>
      <c r="B222" s="35" t="s">
        <v>36</v>
      </c>
      <c r="C222" s="58">
        <v>18093.856862745099</v>
      </c>
      <c r="D222" s="58">
        <v>18513.844117647059</v>
      </c>
      <c r="E222" s="59">
        <v>18455.734</v>
      </c>
      <c r="F222" s="59">
        <v>18884.120999999999</v>
      </c>
      <c r="G222" s="924">
        <v>-2.2685037868588052</v>
      </c>
      <c r="H222" s="60">
        <v>299.5</v>
      </c>
      <c r="I222" s="60">
        <v>-1.3179571663920924</v>
      </c>
      <c r="J222" s="60">
        <v>-0.41322314049586778</v>
      </c>
      <c r="K222" s="60">
        <v>3.3004656258559297</v>
      </c>
      <c r="L222" s="925">
        <v>0.17989824996940484</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0"/>
    </row>
    <row r="226" spans="1:12" ht="21" customHeight="1" thickBot="1">
      <c r="A226" s="887" t="s">
        <v>270</v>
      </c>
      <c r="B226" s="878"/>
      <c r="C226" s="878"/>
      <c r="D226" s="878"/>
      <c r="E226" s="878"/>
      <c r="F226" s="878"/>
      <c r="G226" s="1236"/>
      <c r="H226" s="1236"/>
      <c r="I226" s="1236"/>
      <c r="J226" s="1236"/>
      <c r="K226" s="1236"/>
      <c r="L226" s="1237"/>
    </row>
    <row r="227" spans="1:12" ht="12.75" customHeight="1">
      <c r="A227" s="5"/>
      <c r="B227" s="6"/>
      <c r="C227" s="2" t="s">
        <v>9</v>
      </c>
      <c r="D227" s="2" t="s">
        <v>9</v>
      </c>
      <c r="E227" s="2"/>
      <c r="F227" s="2"/>
      <c r="G227" s="879"/>
      <c r="H227" s="1480" t="s">
        <v>10</v>
      </c>
      <c r="I227" s="1481"/>
      <c r="J227" s="909" t="s">
        <v>11</v>
      </c>
      <c r="K227" s="880" t="s">
        <v>12</v>
      </c>
      <c r="L227" s="881"/>
    </row>
    <row r="228" spans="1:12" ht="15.75" customHeight="1">
      <c r="A228" s="7" t="s">
        <v>13</v>
      </c>
      <c r="B228" s="8" t="s">
        <v>14</v>
      </c>
      <c r="C228" s="882" t="s">
        <v>40</v>
      </c>
      <c r="D228" s="882" t="s">
        <v>40</v>
      </c>
      <c r="E228" s="883" t="s">
        <v>41</v>
      </c>
      <c r="F228" s="884"/>
      <c r="G228" s="910"/>
      <c r="H228" s="1478" t="s">
        <v>15</v>
      </c>
      <c r="I228" s="1479"/>
      <c r="J228" s="911" t="s">
        <v>16</v>
      </c>
      <c r="K228" s="885" t="s">
        <v>17</v>
      </c>
      <c r="L228" s="886"/>
    </row>
    <row r="229" spans="1:12" ht="26.25" thickBot="1">
      <c r="A229" s="9" t="s">
        <v>18</v>
      </c>
      <c r="B229" s="10" t="s">
        <v>19</v>
      </c>
      <c r="C229" s="812" t="s">
        <v>505</v>
      </c>
      <c r="D229" s="1383" t="s">
        <v>501</v>
      </c>
      <c r="E229" s="876" t="s">
        <v>505</v>
      </c>
      <c r="F229" s="1068" t="s">
        <v>501</v>
      </c>
      <c r="G229" s="908" t="s">
        <v>20</v>
      </c>
      <c r="H229" s="42" t="s">
        <v>505</v>
      </c>
      <c r="I229" s="823" t="s">
        <v>20</v>
      </c>
      <c r="J229" s="912" t="s">
        <v>20</v>
      </c>
      <c r="K229" s="877" t="s">
        <v>505</v>
      </c>
      <c r="L229" s="913" t="s">
        <v>21</v>
      </c>
    </row>
    <row r="230" spans="1:12" ht="15" thickBot="1">
      <c r="A230" s="11" t="s">
        <v>22</v>
      </c>
      <c r="B230" s="12" t="s">
        <v>23</v>
      </c>
      <c r="C230" s="43">
        <v>18287.452331704655</v>
      </c>
      <c r="D230" s="43">
        <v>18363.792795388574</v>
      </c>
      <c r="E230" s="44">
        <v>18653.201378338748</v>
      </c>
      <c r="F230" s="1069">
        <v>18745.488924718054</v>
      </c>
      <c r="G230" s="914">
        <v>-0.49231869464666</v>
      </c>
      <c r="H230" s="45">
        <v>317.64803591470252</v>
      </c>
      <c r="I230" s="45">
        <v>0.24701569512225918</v>
      </c>
      <c r="J230" s="46">
        <v>-13.829787234042554</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50" t="s">
        <v>80</v>
      </c>
      <c r="L232" s="919" t="s">
        <v>80</v>
      </c>
    </row>
    <row r="233" spans="1:12" ht="15">
      <c r="A233" s="24" t="s">
        <v>89</v>
      </c>
      <c r="B233" s="51" t="s">
        <v>23</v>
      </c>
      <c r="C233" s="52">
        <v>19792.072107183409</v>
      </c>
      <c r="D233" s="52">
        <v>19736.866091544722</v>
      </c>
      <c r="E233" s="53">
        <v>20187.913549327077</v>
      </c>
      <c r="F233" s="53">
        <v>20131.603413375615</v>
      </c>
      <c r="G233" s="920">
        <v>0.27971013930290911</v>
      </c>
      <c r="H233" s="54">
        <v>351.35162689804775</v>
      </c>
      <c r="I233" s="54">
        <v>-1.0861470763770402</v>
      </c>
      <c r="J233" s="54">
        <v>-21.331058020477816</v>
      </c>
      <c r="K233" s="54">
        <v>25.869809203142534</v>
      </c>
      <c r="L233" s="921">
        <v>-2.4667478568187811</v>
      </c>
    </row>
    <row r="234" spans="1:12" ht="15">
      <c r="A234" s="17" t="s">
        <v>90</v>
      </c>
      <c r="B234" s="18" t="s">
        <v>23</v>
      </c>
      <c r="C234" s="55">
        <v>19206.158360385376</v>
      </c>
      <c r="D234" s="55">
        <v>19556.997064652256</v>
      </c>
      <c r="E234" s="56">
        <v>19590.281527593084</v>
      </c>
      <c r="F234" s="56">
        <v>19948.1370059453</v>
      </c>
      <c r="G234" s="922">
        <v>-1.7939293190414793</v>
      </c>
      <c r="H234" s="57">
        <v>409.23945578231292</v>
      </c>
      <c r="I234" s="57">
        <v>0.79378637262175022</v>
      </c>
      <c r="J234" s="57">
        <v>1.3793103448275863</v>
      </c>
      <c r="K234" s="57">
        <v>8.2491582491582491</v>
      </c>
      <c r="L234" s="923">
        <v>1.2375528332975145</v>
      </c>
    </row>
    <row r="235" spans="1:12" ht="15">
      <c r="A235" s="17" t="s">
        <v>91</v>
      </c>
      <c r="B235" s="18" t="s">
        <v>23</v>
      </c>
      <c r="C235" s="55" t="s">
        <v>80</v>
      </c>
      <c r="D235" s="55" t="s">
        <v>80</v>
      </c>
      <c r="E235" s="56" t="s">
        <v>80</v>
      </c>
      <c r="F235" s="56" t="s">
        <v>80</v>
      </c>
      <c r="G235" s="922" t="s">
        <v>80</v>
      </c>
      <c r="H235" s="57" t="s">
        <v>80</v>
      </c>
      <c r="I235" s="57" t="s">
        <v>80</v>
      </c>
      <c r="J235" s="57" t="s">
        <v>80</v>
      </c>
      <c r="K235" s="57" t="s">
        <v>80</v>
      </c>
      <c r="L235" s="923" t="s">
        <v>80</v>
      </c>
    </row>
    <row r="236" spans="1:12" ht="15">
      <c r="A236" s="17" t="s">
        <v>78</v>
      </c>
      <c r="B236" s="18" t="s">
        <v>23</v>
      </c>
      <c r="C236" s="55">
        <v>17274.500735735943</v>
      </c>
      <c r="D236" s="55">
        <v>17220.850730924401</v>
      </c>
      <c r="E236" s="56">
        <v>17619.990750450663</v>
      </c>
      <c r="F236" s="56">
        <v>17565.267745542889</v>
      </c>
      <c r="G236" s="922">
        <v>0.31154096652844454</v>
      </c>
      <c r="H236" s="57">
        <v>289.62372304199772</v>
      </c>
      <c r="I236" s="57">
        <v>1.3096593630025641</v>
      </c>
      <c r="J236" s="57">
        <v>-10.010214504596528</v>
      </c>
      <c r="K236" s="57">
        <v>49.438832772166108</v>
      </c>
      <c r="L236" s="923">
        <v>2.0984072402512126</v>
      </c>
    </row>
    <row r="237" spans="1:12" ht="15.75" thickBot="1">
      <c r="A237" s="19" t="s">
        <v>92</v>
      </c>
      <c r="B237" s="20" t="s">
        <v>23</v>
      </c>
      <c r="C237" s="58">
        <v>17831.135548714756</v>
      </c>
      <c r="D237" s="58">
        <v>18033.952007047799</v>
      </c>
      <c r="E237" s="59">
        <v>18187.75825968905</v>
      </c>
      <c r="F237" s="59">
        <v>18478.130279597674</v>
      </c>
      <c r="G237" s="924">
        <v>-1.5714361546050646</v>
      </c>
      <c r="H237" s="60">
        <v>302.93174061433444</v>
      </c>
      <c r="I237" s="60">
        <v>6.7877703487614988E-2</v>
      </c>
      <c r="J237" s="60">
        <v>-18.156424581005588</v>
      </c>
      <c r="K237" s="60">
        <v>16.442199775533108</v>
      </c>
      <c r="L237" s="925">
        <v>-0.86921221672994875</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19978.641789475878</v>
      </c>
      <c r="D249" s="61">
        <v>20149.386989686049</v>
      </c>
      <c r="E249" s="62">
        <v>20378.214625265395</v>
      </c>
      <c r="F249" s="62">
        <v>20552.374729479769</v>
      </c>
      <c r="G249" s="926">
        <v>-0.84739650043731107</v>
      </c>
      <c r="H249" s="63">
        <v>400.85106382978722</v>
      </c>
      <c r="I249" s="63">
        <v>-2.6921813431695902</v>
      </c>
      <c r="J249" s="64">
        <v>-25.396825396825395</v>
      </c>
      <c r="K249" s="64">
        <v>2.6374859708193044</v>
      </c>
      <c r="L249" s="927">
        <v>-0.40893569262363583</v>
      </c>
    </row>
    <row r="250" spans="1:12" ht="15">
      <c r="A250" s="24" t="s">
        <v>94</v>
      </c>
      <c r="B250" s="25" t="s">
        <v>26</v>
      </c>
      <c r="C250" s="55">
        <v>19996.676470588234</v>
      </c>
      <c r="D250" s="55">
        <v>20150.438235294117</v>
      </c>
      <c r="E250" s="56">
        <v>20396.61</v>
      </c>
      <c r="F250" s="56">
        <v>20553.447</v>
      </c>
      <c r="G250" s="922">
        <v>-0.76306908520015904</v>
      </c>
      <c r="H250" s="57">
        <v>393.9</v>
      </c>
      <c r="I250" s="57">
        <v>-3.3848417954378247</v>
      </c>
      <c r="J250" s="65">
        <v>-23.404255319148938</v>
      </c>
      <c r="K250" s="65">
        <v>2.0202020202020203</v>
      </c>
      <c r="L250" s="928">
        <v>-0.2525252525252526</v>
      </c>
    </row>
    <row r="251" spans="1:12" ht="15">
      <c r="A251" s="24" t="s">
        <v>94</v>
      </c>
      <c r="B251" s="25" t="s">
        <v>27</v>
      </c>
      <c r="C251" s="55" t="s">
        <v>208</v>
      </c>
      <c r="D251" s="55">
        <v>20146.420588235291</v>
      </c>
      <c r="E251" s="56" t="s">
        <v>208</v>
      </c>
      <c r="F251" s="56">
        <v>20549.348999999998</v>
      </c>
      <c r="G251" s="1386" t="s">
        <v>80</v>
      </c>
      <c r="H251" s="57" t="s">
        <v>208</v>
      </c>
      <c r="I251" s="57" t="s">
        <v>80</v>
      </c>
      <c r="J251" s="65" t="s">
        <v>80</v>
      </c>
      <c r="K251" s="65">
        <v>0.61728395061728392</v>
      </c>
      <c r="L251" s="928" t="s">
        <v>80</v>
      </c>
    </row>
    <row r="252" spans="1:12" ht="14.25">
      <c r="A252" s="22" t="s">
        <v>94</v>
      </c>
      <c r="B252" s="26" t="s">
        <v>28</v>
      </c>
      <c r="C252" s="66">
        <v>21114.887163981613</v>
      </c>
      <c r="D252" s="66">
        <v>19997.077666231726</v>
      </c>
      <c r="E252" s="67">
        <v>21537.184907261246</v>
      </c>
      <c r="F252" s="67">
        <v>20397.019219556361</v>
      </c>
      <c r="G252" s="929">
        <v>5.5898642612039628</v>
      </c>
      <c r="H252" s="68">
        <v>359.4517730496454</v>
      </c>
      <c r="I252" s="68">
        <v>-3.4571600111705507</v>
      </c>
      <c r="J252" s="69">
        <v>-20.786516853932586</v>
      </c>
      <c r="K252" s="69">
        <v>7.9124579124579126</v>
      </c>
      <c r="L252" s="930">
        <v>-0.6948921842538871</v>
      </c>
    </row>
    <row r="253" spans="1:12" ht="15">
      <c r="A253" s="24" t="s">
        <v>94</v>
      </c>
      <c r="B253" s="25" t="s">
        <v>29</v>
      </c>
      <c r="C253" s="55">
        <v>19531.795098039216</v>
      </c>
      <c r="D253" s="55">
        <v>20165.301960784313</v>
      </c>
      <c r="E253" s="56">
        <v>19922.431</v>
      </c>
      <c r="F253" s="56">
        <v>20568.608</v>
      </c>
      <c r="G253" s="922">
        <v>-3.1415689384522265</v>
      </c>
      <c r="H253" s="57">
        <v>349.9</v>
      </c>
      <c r="I253" s="57">
        <v>-1.0743567995476424</v>
      </c>
      <c r="J253" s="65">
        <v>-13.592233009708737</v>
      </c>
      <c r="K253" s="65">
        <v>4.9943883277216612</v>
      </c>
      <c r="L253" s="928">
        <v>1.3730687489553084E-2</v>
      </c>
    </row>
    <row r="254" spans="1:12" ht="15">
      <c r="A254" s="24" t="s">
        <v>94</v>
      </c>
      <c r="B254" s="25" t="s">
        <v>30</v>
      </c>
      <c r="C254" s="55" t="s">
        <v>208</v>
      </c>
      <c r="D254" s="55">
        <v>19791.701960784314</v>
      </c>
      <c r="E254" s="56" t="s">
        <v>208</v>
      </c>
      <c r="F254" s="56">
        <v>20187.536</v>
      </c>
      <c r="G254" s="922" t="s">
        <v>80</v>
      </c>
      <c r="H254" s="57" t="s">
        <v>208</v>
      </c>
      <c r="I254" s="57" t="s">
        <v>80</v>
      </c>
      <c r="J254" s="65" t="s">
        <v>80</v>
      </c>
      <c r="K254" s="65">
        <v>2.9180695847362514</v>
      </c>
      <c r="L254" s="928" t="s">
        <v>80</v>
      </c>
    </row>
    <row r="255" spans="1:12" ht="14.25">
      <c r="A255" s="22" t="s">
        <v>94</v>
      </c>
      <c r="B255" s="26" t="s">
        <v>31</v>
      </c>
      <c r="C255" s="66">
        <v>19028.982772412448</v>
      </c>
      <c r="D255" s="66">
        <v>19495.75896282426</v>
      </c>
      <c r="E255" s="67">
        <v>19409.562427860696</v>
      </c>
      <c r="F255" s="67">
        <v>19885.674142080745</v>
      </c>
      <c r="G255" s="929">
        <v>-2.3942447755016421</v>
      </c>
      <c r="H255" s="68">
        <v>338.64615384615382</v>
      </c>
      <c r="I255" s="68">
        <v>0.78145995059224271</v>
      </c>
      <c r="J255" s="69">
        <v>-20.869565217391305</v>
      </c>
      <c r="K255" s="69">
        <v>15.31986531986532</v>
      </c>
      <c r="L255" s="930">
        <v>-1.362919979941255</v>
      </c>
    </row>
    <row r="256" spans="1:12" ht="15">
      <c r="A256" s="24" t="s">
        <v>94</v>
      </c>
      <c r="B256" s="25" t="s">
        <v>32</v>
      </c>
      <c r="C256" s="55">
        <v>18881.341176470589</v>
      </c>
      <c r="D256" s="55">
        <v>19504.656862745098</v>
      </c>
      <c r="E256" s="56">
        <v>19258.968000000001</v>
      </c>
      <c r="F256" s="56">
        <v>19894.75</v>
      </c>
      <c r="G256" s="922">
        <v>-3.1957275160532261</v>
      </c>
      <c r="H256" s="57">
        <v>325.8</v>
      </c>
      <c r="I256" s="57">
        <v>-0.12262415695891395</v>
      </c>
      <c r="J256" s="65">
        <v>-18.048780487804876</v>
      </c>
      <c r="K256" s="65">
        <v>9.4276094276094273</v>
      </c>
      <c r="L256" s="928">
        <v>-0.48534995343506004</v>
      </c>
    </row>
    <row r="257" spans="1:12" ht="15.75" thickBot="1">
      <c r="A257" s="27" t="s">
        <v>94</v>
      </c>
      <c r="B257" s="28" t="s">
        <v>33</v>
      </c>
      <c r="C257" s="70">
        <v>19243.243137254904</v>
      </c>
      <c r="D257" s="70">
        <v>19483.628431372548</v>
      </c>
      <c r="E257" s="71">
        <v>19628.108</v>
      </c>
      <c r="F257" s="71">
        <v>19873.300999999999</v>
      </c>
      <c r="G257" s="931">
        <v>-1.2337809405694571</v>
      </c>
      <c r="H257" s="65">
        <v>359.2</v>
      </c>
      <c r="I257" s="65">
        <v>2.5114155251141588</v>
      </c>
      <c r="J257" s="65">
        <v>-25</v>
      </c>
      <c r="K257" s="65">
        <v>5.8922558922558927</v>
      </c>
      <c r="L257" s="928">
        <v>-0.87757002650619587</v>
      </c>
    </row>
    <row r="258" spans="1:12" ht="15.75" thickBot="1">
      <c r="A258" s="29"/>
      <c r="B258" s="30"/>
      <c r="C258" s="72"/>
      <c r="D258" s="72"/>
      <c r="E258" s="72"/>
      <c r="F258" s="72"/>
      <c r="G258" s="932"/>
      <c r="H258" s="73"/>
      <c r="I258" s="73"/>
      <c r="J258" s="73"/>
      <c r="K258" s="73"/>
      <c r="L258" s="933"/>
    </row>
    <row r="259" spans="1:12" ht="15">
      <c r="A259" s="24" t="s">
        <v>95</v>
      </c>
      <c r="B259" s="31" t="s">
        <v>30</v>
      </c>
      <c r="C259" s="74">
        <v>19428.97156862745</v>
      </c>
      <c r="D259" s="74">
        <v>20066.492156862743</v>
      </c>
      <c r="E259" s="75">
        <v>19817.550999999999</v>
      </c>
      <c r="F259" s="75">
        <v>20467.822</v>
      </c>
      <c r="G259" s="934">
        <v>-3.1770405273213758</v>
      </c>
      <c r="H259" s="76">
        <v>422.1</v>
      </c>
      <c r="I259" s="76">
        <v>-1.837209302325576</v>
      </c>
      <c r="J259" s="76">
        <v>-1.8867924528301887</v>
      </c>
      <c r="K259" s="76">
        <v>2.9180695847362514</v>
      </c>
      <c r="L259" s="935">
        <v>0.35520691549060368</v>
      </c>
    </row>
    <row r="260" spans="1:12" ht="15.75" thickBot="1">
      <c r="A260" s="27" t="s">
        <v>95</v>
      </c>
      <c r="B260" s="28" t="s">
        <v>33</v>
      </c>
      <c r="C260" s="70">
        <v>19078.161764705881</v>
      </c>
      <c r="D260" s="70">
        <v>19235.173529411764</v>
      </c>
      <c r="E260" s="71">
        <v>19459.724999999999</v>
      </c>
      <c r="F260" s="71">
        <v>19619.877</v>
      </c>
      <c r="G260" s="931">
        <v>-0.81627423046536862</v>
      </c>
      <c r="H260" s="65">
        <v>402.2</v>
      </c>
      <c r="I260" s="65">
        <v>2.5497195308516063</v>
      </c>
      <c r="J260" s="65">
        <v>3.2608695652173911</v>
      </c>
      <c r="K260" s="65">
        <v>5.3310886644219977</v>
      </c>
      <c r="L260" s="928">
        <v>0.88234591780691041</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16323.687721909446</v>
      </c>
      <c r="D273" s="61">
        <v>15329.998806547903</v>
      </c>
      <c r="E273" s="62">
        <v>16650.161476347635</v>
      </c>
      <c r="F273" s="62">
        <v>15636.598782678861</v>
      </c>
      <c r="G273" s="926">
        <v>6.4819895154663003</v>
      </c>
      <c r="H273" s="63">
        <v>336.65925925925922</v>
      </c>
      <c r="I273" s="63">
        <v>-2.2076385153308298</v>
      </c>
      <c r="J273" s="64">
        <v>0</v>
      </c>
      <c r="K273" s="64">
        <v>3.0303030303030303</v>
      </c>
      <c r="L273" s="927">
        <v>0.41908446163765323</v>
      </c>
    </row>
    <row r="274" spans="1:12" ht="15">
      <c r="A274" s="24" t="s">
        <v>24</v>
      </c>
      <c r="B274" s="25" t="s">
        <v>29</v>
      </c>
      <c r="C274" s="55">
        <v>16497.580392156862</v>
      </c>
      <c r="D274" s="55">
        <v>14376.219607843137</v>
      </c>
      <c r="E274" s="56">
        <v>16827.531999999999</v>
      </c>
      <c r="F274" s="56">
        <v>14663.744000000001</v>
      </c>
      <c r="G274" s="922">
        <v>14.756040476429474</v>
      </c>
      <c r="H274" s="57">
        <v>299.10000000000002</v>
      </c>
      <c r="I274" s="57">
        <v>-4.7452229299362987</v>
      </c>
      <c r="J274" s="65">
        <v>-26.666666666666668</v>
      </c>
      <c r="K274" s="65">
        <v>0.61728395061728392</v>
      </c>
      <c r="L274" s="928">
        <v>-0.10805454067865417</v>
      </c>
    </row>
    <row r="275" spans="1:12" ht="15">
      <c r="A275" s="24" t="s">
        <v>24</v>
      </c>
      <c r="B275" s="25" t="s">
        <v>30</v>
      </c>
      <c r="C275" s="55">
        <v>16256.588235294119</v>
      </c>
      <c r="D275" s="55">
        <v>15541.429411764706</v>
      </c>
      <c r="E275" s="56">
        <v>16581.72</v>
      </c>
      <c r="F275" s="56">
        <v>15852.258</v>
      </c>
      <c r="G275" s="922">
        <v>4.6016283610827013</v>
      </c>
      <c r="H275" s="57">
        <v>346</v>
      </c>
      <c r="I275" s="57">
        <v>-1.3683010262257729</v>
      </c>
      <c r="J275" s="65">
        <v>-20</v>
      </c>
      <c r="K275" s="65">
        <v>1.122334455667789</v>
      </c>
      <c r="L275" s="928">
        <v>-8.6563029825441173E-2</v>
      </c>
    </row>
    <row r="276" spans="1:12" ht="15">
      <c r="A276" s="24" t="s">
        <v>24</v>
      </c>
      <c r="B276" s="25" t="s">
        <v>35</v>
      </c>
      <c r="C276" s="55">
        <v>16310.164705882351</v>
      </c>
      <c r="D276" s="55">
        <v>15846.251960784313</v>
      </c>
      <c r="E276" s="56">
        <v>16636.367999999999</v>
      </c>
      <c r="F276" s="56">
        <v>16163.177</v>
      </c>
      <c r="G276" s="922">
        <v>2.9275865753372554</v>
      </c>
      <c r="H276" s="57">
        <v>346.5</v>
      </c>
      <c r="I276" s="57">
        <v>-5.0684931506849313</v>
      </c>
      <c r="J276" s="65">
        <v>64.285714285714292</v>
      </c>
      <c r="K276" s="65">
        <v>1.2906846240179575</v>
      </c>
      <c r="L276" s="928">
        <v>0.61370203214174857</v>
      </c>
    </row>
    <row r="277" spans="1:12" ht="14.25">
      <c r="A277" s="22" t="s">
        <v>24</v>
      </c>
      <c r="B277" s="26" t="s">
        <v>31</v>
      </c>
      <c r="C277" s="66">
        <v>18089.357334033724</v>
      </c>
      <c r="D277" s="66">
        <v>18208.409533482583</v>
      </c>
      <c r="E277" s="67">
        <v>18451.1444807144</v>
      </c>
      <c r="F277" s="67">
        <v>18572.577724152234</v>
      </c>
      <c r="G277" s="929">
        <v>-0.6538308534303191</v>
      </c>
      <c r="H277" s="68">
        <v>305.71348684210523</v>
      </c>
      <c r="I277" s="68">
        <v>3.1533296983681118E-2</v>
      </c>
      <c r="J277" s="69">
        <v>-3.6450079239302693</v>
      </c>
      <c r="K277" s="69">
        <v>34.118967452300787</v>
      </c>
      <c r="L277" s="930">
        <v>3.6063949184516559</v>
      </c>
    </row>
    <row r="278" spans="1:12" ht="15">
      <c r="A278" s="24" t="s">
        <v>24</v>
      </c>
      <c r="B278" s="25" t="s">
        <v>32</v>
      </c>
      <c r="C278" s="55">
        <v>18408.839215686276</v>
      </c>
      <c r="D278" s="55">
        <v>18992.115686274508</v>
      </c>
      <c r="E278" s="56">
        <v>18777.016</v>
      </c>
      <c r="F278" s="56">
        <v>19371.957999999999</v>
      </c>
      <c r="G278" s="922">
        <v>-3.0711505775513199</v>
      </c>
      <c r="H278" s="57">
        <v>285.7</v>
      </c>
      <c r="I278" s="57">
        <v>-1.107649705780543</v>
      </c>
      <c r="J278" s="65">
        <v>-0.949367088607595</v>
      </c>
      <c r="K278" s="65">
        <v>17.564534231200899</v>
      </c>
      <c r="L278" s="928">
        <v>2.2840700145664687</v>
      </c>
    </row>
    <row r="279" spans="1:12" ht="15">
      <c r="A279" s="24" t="s">
        <v>24</v>
      </c>
      <c r="B279" s="25" t="s">
        <v>33</v>
      </c>
      <c r="C279" s="55">
        <v>17856.078431372549</v>
      </c>
      <c r="D279" s="55">
        <v>17525.664705882351</v>
      </c>
      <c r="E279" s="56">
        <v>18213.2</v>
      </c>
      <c r="F279" s="56">
        <v>17876.178</v>
      </c>
      <c r="G279" s="922">
        <v>1.8853135161218515</v>
      </c>
      <c r="H279" s="57">
        <v>319.2</v>
      </c>
      <c r="I279" s="57">
        <v>1.3333333333333297</v>
      </c>
      <c r="J279" s="65">
        <v>-4.8</v>
      </c>
      <c r="K279" s="65">
        <v>13.355780022446689</v>
      </c>
      <c r="L279" s="928">
        <v>1.2668051675143861</v>
      </c>
    </row>
    <row r="280" spans="1:12" ht="15">
      <c r="A280" s="24" t="s">
        <v>24</v>
      </c>
      <c r="B280" s="25" t="s">
        <v>36</v>
      </c>
      <c r="C280" s="55">
        <v>17559.461764705884</v>
      </c>
      <c r="D280" s="55">
        <v>17428.611764705882</v>
      </c>
      <c r="E280" s="56">
        <v>17910.651000000002</v>
      </c>
      <c r="F280" s="56">
        <v>17777.184000000001</v>
      </c>
      <c r="G280" s="922">
        <v>0.75077695095016483</v>
      </c>
      <c r="H280" s="57">
        <v>359.3</v>
      </c>
      <c r="I280" s="57">
        <v>2.4230330672748006</v>
      </c>
      <c r="J280" s="65">
        <v>-12.307692307692308</v>
      </c>
      <c r="K280" s="65">
        <v>3.1986531986531985</v>
      </c>
      <c r="L280" s="928">
        <v>5.551973637080021E-2</v>
      </c>
    </row>
    <row r="281" spans="1:12" ht="14.25">
      <c r="A281" s="22" t="s">
        <v>24</v>
      </c>
      <c r="B281" s="26" t="s">
        <v>37</v>
      </c>
      <c r="C281" s="66">
        <v>14649.027981554585</v>
      </c>
      <c r="D281" s="66">
        <v>14951.568828715004</v>
      </c>
      <c r="E281" s="67">
        <v>14942.008541185678</v>
      </c>
      <c r="F281" s="67">
        <v>15250.600205289305</v>
      </c>
      <c r="G281" s="929">
        <v>-2.0234722564991232</v>
      </c>
      <c r="H281" s="68">
        <v>233.35662100456619</v>
      </c>
      <c r="I281" s="68">
        <v>0.24114879407387563</v>
      </c>
      <c r="J281" s="69">
        <v>-25.510204081632654</v>
      </c>
      <c r="K281" s="69">
        <v>12.289562289562289</v>
      </c>
      <c r="L281" s="930">
        <v>-1.9270721398380992</v>
      </c>
    </row>
    <row r="282" spans="1:12" ht="15">
      <c r="A282" s="24" t="s">
        <v>24</v>
      </c>
      <c r="B282" s="25" t="s">
        <v>82</v>
      </c>
      <c r="C282" s="77">
        <v>15409.233333333334</v>
      </c>
      <c r="D282" s="77">
        <v>15719.654901960785</v>
      </c>
      <c r="E282" s="78">
        <v>15717.418</v>
      </c>
      <c r="F282" s="78">
        <v>16034.048000000001</v>
      </c>
      <c r="G282" s="936">
        <v>-1.9747352633595772</v>
      </c>
      <c r="H282" s="79">
        <v>221.1</v>
      </c>
      <c r="I282" s="79">
        <v>-0.62921348314606995</v>
      </c>
      <c r="J282" s="80">
        <v>-38.62433862433862</v>
      </c>
      <c r="K282" s="80">
        <v>6.5095398428731759</v>
      </c>
      <c r="L282" s="937">
        <v>-2.6297251474556447</v>
      </c>
    </row>
    <row r="283" spans="1:12" ht="15">
      <c r="A283" s="24" t="s">
        <v>24</v>
      </c>
      <c r="B283" s="25" t="s">
        <v>38</v>
      </c>
      <c r="C283" s="55">
        <v>13736.724509803922</v>
      </c>
      <c r="D283" s="55">
        <v>13521.648039215686</v>
      </c>
      <c r="E283" s="56">
        <v>14011.459000000001</v>
      </c>
      <c r="F283" s="56">
        <v>13792.081</v>
      </c>
      <c r="G283" s="922">
        <v>1.5906084078247555</v>
      </c>
      <c r="H283" s="57">
        <v>242.2</v>
      </c>
      <c r="I283" s="57">
        <v>-4.1271151465135256E-2</v>
      </c>
      <c r="J283" s="65">
        <v>-1.098901098901099</v>
      </c>
      <c r="K283" s="65">
        <v>5.0505050505050502</v>
      </c>
      <c r="L283" s="928">
        <v>0.65011820330969261</v>
      </c>
    </row>
    <row r="284" spans="1:12" ht="15.75" thickBot="1">
      <c r="A284" s="24" t="s">
        <v>24</v>
      </c>
      <c r="B284" s="25" t="s">
        <v>39</v>
      </c>
      <c r="C284" s="55" t="s">
        <v>208</v>
      </c>
      <c r="D284" s="55" t="s">
        <v>208</v>
      </c>
      <c r="E284" s="56" t="s">
        <v>208</v>
      </c>
      <c r="F284" s="56" t="s">
        <v>208</v>
      </c>
      <c r="G284" s="922" t="s">
        <v>80</v>
      </c>
      <c r="H284" s="57" t="s">
        <v>208</v>
      </c>
      <c r="I284" s="57" t="s">
        <v>80</v>
      </c>
      <c r="J284" s="65" t="s">
        <v>80</v>
      </c>
      <c r="K284" s="65">
        <v>0.72951739618406286</v>
      </c>
      <c r="L284" s="928" t="s">
        <v>80</v>
      </c>
    </row>
    <row r="285" spans="1:12" ht="15.75" thickBot="1">
      <c r="A285" s="29"/>
      <c r="B285" s="30"/>
      <c r="C285" s="72"/>
      <c r="D285" s="72"/>
      <c r="E285" s="72"/>
      <c r="F285" s="72"/>
      <c r="G285" s="932"/>
      <c r="H285" s="73"/>
      <c r="I285" s="73"/>
      <c r="J285" s="73"/>
      <c r="K285" s="73"/>
      <c r="L285" s="933"/>
    </row>
    <row r="286" spans="1:12" ht="14.25">
      <c r="A286" s="22" t="s">
        <v>97</v>
      </c>
      <c r="B286" s="26" t="s">
        <v>25</v>
      </c>
      <c r="C286" s="66">
        <v>19485.885842050444</v>
      </c>
      <c r="D286" s="66">
        <v>19158.046647655043</v>
      </c>
      <c r="E286" s="67">
        <v>19875.603558891453</v>
      </c>
      <c r="F286" s="67">
        <v>19541.207580608145</v>
      </c>
      <c r="G286" s="929">
        <v>1.7112349730891159</v>
      </c>
      <c r="H286" s="68">
        <v>339.58235294117651</v>
      </c>
      <c r="I286" s="68">
        <v>-4.5350815024805016</v>
      </c>
      <c r="J286" s="69">
        <v>4.0816326530612246</v>
      </c>
      <c r="K286" s="69">
        <v>2.861952861952862</v>
      </c>
      <c r="L286" s="930">
        <v>0.49251379038613097</v>
      </c>
    </row>
    <row r="287" spans="1:12" ht="15">
      <c r="A287" s="24" t="s">
        <v>97</v>
      </c>
      <c r="B287" s="25" t="s">
        <v>26</v>
      </c>
      <c r="C287" s="55" t="s">
        <v>208</v>
      </c>
      <c r="D287" s="55">
        <v>19158.917647058825</v>
      </c>
      <c r="E287" s="56" t="s">
        <v>208</v>
      </c>
      <c r="F287" s="56">
        <v>19542.096000000001</v>
      </c>
      <c r="G287" s="922" t="s">
        <v>80</v>
      </c>
      <c r="H287" s="57" t="s">
        <v>208</v>
      </c>
      <c r="I287" s="57" t="s">
        <v>80</v>
      </c>
      <c r="J287" s="65" t="s">
        <v>80</v>
      </c>
      <c r="K287" s="65">
        <v>0.16835016835016833</v>
      </c>
      <c r="L287" s="928" t="s">
        <v>80</v>
      </c>
    </row>
    <row r="288" spans="1:12" ht="15">
      <c r="A288" s="24" t="s">
        <v>97</v>
      </c>
      <c r="B288" s="25" t="s">
        <v>27</v>
      </c>
      <c r="C288" s="55">
        <v>19362.864705882352</v>
      </c>
      <c r="D288" s="55">
        <v>19211.114705882352</v>
      </c>
      <c r="E288" s="56">
        <v>19750.121999999999</v>
      </c>
      <c r="F288" s="56">
        <v>19595.337</v>
      </c>
      <c r="G288" s="922">
        <v>0.78990731315312335</v>
      </c>
      <c r="H288" s="57">
        <v>331</v>
      </c>
      <c r="I288" s="57">
        <v>-5.1032110091743155</v>
      </c>
      <c r="J288" s="65">
        <v>-12.121212121212121</v>
      </c>
      <c r="K288" s="65">
        <v>1.627384960718294</v>
      </c>
      <c r="L288" s="928">
        <v>3.164027986723017E-2</v>
      </c>
    </row>
    <row r="289" spans="1:12" ht="15">
      <c r="A289" s="24" t="s">
        <v>97</v>
      </c>
      <c r="B289" s="25" t="s">
        <v>34</v>
      </c>
      <c r="C289" s="55" t="s">
        <v>208</v>
      </c>
      <c r="D289" s="55" t="s">
        <v>208</v>
      </c>
      <c r="E289" s="56" t="s">
        <v>208</v>
      </c>
      <c r="F289" s="56" t="s">
        <v>208</v>
      </c>
      <c r="G289" s="922" t="s">
        <v>80</v>
      </c>
      <c r="H289" s="57" t="s">
        <v>208</v>
      </c>
      <c r="I289" s="57" t="s">
        <v>80</v>
      </c>
      <c r="J289" s="65" t="s">
        <v>80</v>
      </c>
      <c r="K289" s="65">
        <v>1.0662177328843996</v>
      </c>
      <c r="L289" s="928">
        <v>0.43759104042791996</v>
      </c>
    </row>
    <row r="290" spans="1:12" ht="14.25">
      <c r="A290" s="22" t="s">
        <v>97</v>
      </c>
      <c r="B290" s="26" t="s">
        <v>28</v>
      </c>
      <c r="C290" s="66">
        <v>18572.20844508968</v>
      </c>
      <c r="D290" s="66">
        <v>18645.354666918673</v>
      </c>
      <c r="E290" s="67">
        <v>18943.652613991475</v>
      </c>
      <c r="F290" s="67">
        <v>19018.261760257046</v>
      </c>
      <c r="G290" s="929">
        <v>-0.39230265734108255</v>
      </c>
      <c r="H290" s="68">
        <v>312.88666666666666</v>
      </c>
      <c r="I290" s="68">
        <v>1.2988619943684576</v>
      </c>
      <c r="J290" s="69">
        <v>-31.297709923664126</v>
      </c>
      <c r="K290" s="69">
        <v>5.0505050505050502</v>
      </c>
      <c r="L290" s="930">
        <v>-1.2841177734794762</v>
      </c>
    </row>
    <row r="291" spans="1:12" ht="15">
      <c r="A291" s="24" t="s">
        <v>97</v>
      </c>
      <c r="B291" s="25" t="s">
        <v>29</v>
      </c>
      <c r="C291" s="55">
        <v>17150.422549019608</v>
      </c>
      <c r="D291" s="55">
        <v>18090.495098039217</v>
      </c>
      <c r="E291" s="56">
        <v>17493.431</v>
      </c>
      <c r="F291" s="56">
        <v>18452.305</v>
      </c>
      <c r="G291" s="922">
        <v>-5.196499841076764</v>
      </c>
      <c r="H291" s="57">
        <v>296.7</v>
      </c>
      <c r="I291" s="57">
        <v>6.2679083094555876</v>
      </c>
      <c r="J291" s="65">
        <v>-50</v>
      </c>
      <c r="K291" s="65">
        <v>0.33670033670033667</v>
      </c>
      <c r="L291" s="928">
        <v>-0.24357045633641389</v>
      </c>
    </row>
    <row r="292" spans="1:12" ht="15">
      <c r="A292" s="24" t="s">
        <v>97</v>
      </c>
      <c r="B292" s="25" t="s">
        <v>30</v>
      </c>
      <c r="C292" s="55">
        <v>18661.422549019608</v>
      </c>
      <c r="D292" s="55">
        <v>18670.25588235294</v>
      </c>
      <c r="E292" s="56">
        <v>19034.651000000002</v>
      </c>
      <c r="F292" s="56">
        <v>19043.661</v>
      </c>
      <c r="G292" s="922">
        <v>-4.7312331384172394E-2</v>
      </c>
      <c r="H292" s="57">
        <v>299.5</v>
      </c>
      <c r="I292" s="57">
        <v>-1.4802631578947367</v>
      </c>
      <c r="J292" s="65">
        <v>-31.818181818181817</v>
      </c>
      <c r="K292" s="65">
        <v>3.3670033670033668</v>
      </c>
      <c r="L292" s="928">
        <v>-0.88831578193280336</v>
      </c>
    </row>
    <row r="293" spans="1:12" ht="15">
      <c r="A293" s="24" t="s">
        <v>97</v>
      </c>
      <c r="B293" s="25" t="s">
        <v>35</v>
      </c>
      <c r="C293" s="55">
        <v>18682.50588235294</v>
      </c>
      <c r="D293" s="55">
        <v>18760.477450980394</v>
      </c>
      <c r="E293" s="56">
        <v>19056.155999999999</v>
      </c>
      <c r="F293" s="56">
        <v>19135.687000000002</v>
      </c>
      <c r="G293" s="922">
        <v>-0.41561612081135457</v>
      </c>
      <c r="H293" s="57">
        <v>350.4</v>
      </c>
      <c r="I293" s="57">
        <v>4.8473967684021515</v>
      </c>
      <c r="J293" s="65">
        <v>-22.58064516129032</v>
      </c>
      <c r="K293" s="65">
        <v>1.3468013468013467</v>
      </c>
      <c r="L293" s="928">
        <v>-0.15223153521025878</v>
      </c>
    </row>
    <row r="294" spans="1:12" ht="14.25">
      <c r="A294" s="22" t="s">
        <v>97</v>
      </c>
      <c r="B294" s="26" t="s">
        <v>31</v>
      </c>
      <c r="C294" s="66">
        <v>16686.752742742199</v>
      </c>
      <c r="D294" s="66">
        <v>17176.001141861816</v>
      </c>
      <c r="E294" s="67">
        <v>17020.487797597045</v>
      </c>
      <c r="F294" s="67">
        <v>17678.146978011093</v>
      </c>
      <c r="G294" s="929">
        <v>-3.7201816527041851</v>
      </c>
      <c r="H294" s="68">
        <v>284.74013157894734</v>
      </c>
      <c r="I294" s="68">
        <v>0.39685009538309218</v>
      </c>
      <c r="J294" s="69">
        <v>-14.606741573033707</v>
      </c>
      <c r="K294" s="69">
        <v>8.5297418630751967</v>
      </c>
      <c r="L294" s="930">
        <v>-7.7608233636603075E-2</v>
      </c>
    </row>
    <row r="295" spans="1:12" ht="15">
      <c r="A295" s="24" t="s">
        <v>97</v>
      </c>
      <c r="B295" s="25" t="s">
        <v>32</v>
      </c>
      <c r="C295" s="55">
        <v>16489.916666666668</v>
      </c>
      <c r="D295" s="55">
        <v>16681.010784313727</v>
      </c>
      <c r="E295" s="56">
        <v>16819.715</v>
      </c>
      <c r="F295" s="56">
        <v>17014.631000000001</v>
      </c>
      <c r="G295" s="922">
        <v>-1.145578766885988</v>
      </c>
      <c r="H295" s="57">
        <v>233.7</v>
      </c>
      <c r="I295" s="57">
        <v>-5.3462940461725461</v>
      </c>
      <c r="J295" s="65">
        <v>-26.923076923076923</v>
      </c>
      <c r="K295" s="65">
        <v>1.0662177328843996</v>
      </c>
      <c r="L295" s="928">
        <v>-0.19103565202855965</v>
      </c>
    </row>
    <row r="296" spans="1:12" ht="15">
      <c r="A296" s="24" t="s">
        <v>97</v>
      </c>
      <c r="B296" s="25" t="s">
        <v>33</v>
      </c>
      <c r="C296" s="55">
        <v>18156.020588235293</v>
      </c>
      <c r="D296" s="55">
        <v>18566.186274509801</v>
      </c>
      <c r="E296" s="56">
        <v>18519.141</v>
      </c>
      <c r="F296" s="56">
        <v>18937.509999999998</v>
      </c>
      <c r="G296" s="922">
        <v>-2.2092080743455651</v>
      </c>
      <c r="H296" s="57">
        <v>287.8</v>
      </c>
      <c r="I296" s="57">
        <v>0.55904961565339717</v>
      </c>
      <c r="J296" s="57">
        <v>-17.96875</v>
      </c>
      <c r="K296" s="57">
        <v>5.8922558922558927</v>
      </c>
      <c r="L296" s="923">
        <v>-0.2972992334694462</v>
      </c>
    </row>
    <row r="297" spans="1:12" ht="15.75" thickBot="1">
      <c r="A297" s="34" t="s">
        <v>97</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3" t="s">
        <v>425</v>
      </c>
      <c r="B1" s="1483"/>
      <c r="C1" s="1483"/>
      <c r="D1" s="1483"/>
      <c r="E1" s="1483"/>
      <c r="F1" s="1483"/>
      <c r="G1" s="1483"/>
      <c r="H1" s="1483"/>
    </row>
    <row r="2" spans="1:18" ht="40.5">
      <c r="A2" s="1310" t="s">
        <v>107</v>
      </c>
      <c r="B2" s="2" t="s">
        <v>9</v>
      </c>
      <c r="C2" s="2"/>
      <c r="D2" s="780" t="s">
        <v>108</v>
      </c>
      <c r="E2" s="1484" t="s">
        <v>109</v>
      </c>
      <c r="F2" s="1485"/>
      <c r="G2" s="1486"/>
      <c r="H2" s="781" t="s">
        <v>110</v>
      </c>
    </row>
    <row r="3" spans="1:18" ht="41.25" thickBot="1">
      <c r="A3" s="575"/>
      <c r="B3" s="1041" t="s">
        <v>505</v>
      </c>
      <c r="C3" s="1041" t="s">
        <v>503</v>
      </c>
      <c r="D3" s="1042" t="s">
        <v>54</v>
      </c>
      <c r="E3" s="823" t="s">
        <v>505</v>
      </c>
      <c r="F3" s="1043" t="s">
        <v>503</v>
      </c>
      <c r="G3" s="794" t="s">
        <v>111</v>
      </c>
      <c r="H3" s="795" t="s">
        <v>112</v>
      </c>
    </row>
    <row r="4" spans="1:18" ht="15.75">
      <c r="A4" s="602" t="s">
        <v>8</v>
      </c>
      <c r="B4" s="782"/>
      <c r="C4" s="782"/>
      <c r="D4" s="783"/>
      <c r="E4" s="784"/>
      <c r="F4" s="784"/>
      <c r="G4" s="785"/>
      <c r="H4" s="786"/>
    </row>
    <row r="5" spans="1:18" ht="15">
      <c r="A5" s="399" t="s">
        <v>260</v>
      </c>
      <c r="B5" s="90">
        <v>19596.593241220329</v>
      </c>
      <c r="C5" s="90">
        <v>19269.201396552016</v>
      </c>
      <c r="D5" s="761">
        <v>1.6990421031506553</v>
      </c>
      <c r="E5" s="796">
        <v>100</v>
      </c>
      <c r="F5" s="797">
        <v>100</v>
      </c>
      <c r="G5" s="590" t="s">
        <v>80</v>
      </c>
      <c r="H5" s="593">
        <v>24.152866242038222</v>
      </c>
    </row>
    <row r="6" spans="1:18">
      <c r="A6" s="585" t="s">
        <v>113</v>
      </c>
      <c r="B6" s="55">
        <v>16774.667000000001</v>
      </c>
      <c r="C6" s="55">
        <v>16226.644</v>
      </c>
      <c r="D6" s="762">
        <v>3.3773034029710707</v>
      </c>
      <c r="E6" s="798">
        <v>17.107873315548257</v>
      </c>
      <c r="F6" s="799">
        <v>13.494692144373674</v>
      </c>
      <c r="G6" s="588">
        <v>26.774832152662498</v>
      </c>
      <c r="H6" s="589">
        <v>57.394587791063557</v>
      </c>
    </row>
    <row r="7" spans="1:18">
      <c r="A7" s="585" t="s">
        <v>114</v>
      </c>
      <c r="B7" s="55">
        <v>22478.242999999999</v>
      </c>
      <c r="C7" s="55">
        <v>22708.370999999999</v>
      </c>
      <c r="D7" s="762">
        <v>-1.0134060254696411</v>
      </c>
      <c r="E7" s="798">
        <v>24.329981530884464</v>
      </c>
      <c r="F7" s="799">
        <v>12.14607218683652</v>
      </c>
      <c r="G7" s="588">
        <v>100.3115176382076</v>
      </c>
      <c r="H7" s="589">
        <v>148.69249056076072</v>
      </c>
    </row>
    <row r="8" spans="1:18" ht="13.5" thickBot="1">
      <c r="A8" s="586" t="s">
        <v>115</v>
      </c>
      <c r="B8" s="58">
        <v>19223.77</v>
      </c>
      <c r="C8" s="58">
        <v>19259.598999999998</v>
      </c>
      <c r="D8" s="763">
        <v>-0.18603191063322713</v>
      </c>
      <c r="E8" s="800">
        <v>58.562145153567272</v>
      </c>
      <c r="F8" s="801">
        <v>74.359235668789808</v>
      </c>
      <c r="G8" s="591">
        <v>-21.244288450712141</v>
      </c>
      <c r="H8" s="594">
        <v>-2.2225267822472006</v>
      </c>
    </row>
    <row r="9" spans="1:18" ht="15">
      <c r="A9" s="576" t="s">
        <v>261</v>
      </c>
      <c r="B9" s="91">
        <v>16585.842308509851</v>
      </c>
      <c r="C9" s="91">
        <v>16640.166994999043</v>
      </c>
      <c r="D9" s="764">
        <v>-0.32646719534436253</v>
      </c>
      <c r="E9" s="802">
        <v>100</v>
      </c>
      <c r="F9" s="803">
        <v>100</v>
      </c>
      <c r="G9" s="592" t="s">
        <v>80</v>
      </c>
      <c r="H9" s="595">
        <v>3.6635370760682138</v>
      </c>
    </row>
    <row r="10" spans="1:18">
      <c r="A10" s="585" t="s">
        <v>113</v>
      </c>
      <c r="B10" s="55" t="s">
        <v>208</v>
      </c>
      <c r="C10" s="55">
        <v>12204.671</v>
      </c>
      <c r="D10" s="762" t="s">
        <v>80</v>
      </c>
      <c r="E10" s="798">
        <v>2.5710694613877494</v>
      </c>
      <c r="F10" s="799">
        <v>2.1057673883885806</v>
      </c>
      <c r="G10" s="588" t="s">
        <v>80</v>
      </c>
      <c r="H10" s="589" t="s">
        <v>80</v>
      </c>
    </row>
    <row r="11" spans="1:18">
      <c r="A11" s="585" t="s">
        <v>114</v>
      </c>
      <c r="B11" s="55" t="s">
        <v>208</v>
      </c>
      <c r="C11" s="55" t="s">
        <v>208</v>
      </c>
      <c r="D11" s="762" t="s">
        <v>80</v>
      </c>
      <c r="E11" s="798">
        <v>0.24583194706295519</v>
      </c>
      <c r="F11" s="799">
        <v>0.48093504502778311</v>
      </c>
      <c r="G11" s="588" t="s">
        <v>80</v>
      </c>
      <c r="H11" s="589" t="s">
        <v>80</v>
      </c>
    </row>
    <row r="12" spans="1:18" ht="13.5" thickBot="1">
      <c r="A12" s="587" t="s">
        <v>115</v>
      </c>
      <c r="B12" s="55">
        <v>16664.253000000001</v>
      </c>
      <c r="C12" s="55">
        <v>16689.631000000001</v>
      </c>
      <c r="D12" s="762">
        <v>-0.15205848469628003</v>
      </c>
      <c r="E12" s="798">
        <v>97.183098591549296</v>
      </c>
      <c r="F12" s="799">
        <v>97.413297566583637</v>
      </c>
      <c r="G12" s="588">
        <v>-0.23631165434780202</v>
      </c>
      <c r="H12" s="589">
        <v>3.4185680566483079</v>
      </c>
      <c r="P12" s="81"/>
      <c r="Q12" s="81"/>
      <c r="R12"/>
    </row>
    <row r="13" spans="1:18" ht="15.75">
      <c r="A13" s="602" t="s">
        <v>116</v>
      </c>
      <c r="B13" s="603"/>
      <c r="C13" s="603"/>
      <c r="D13" s="765"/>
      <c r="E13" s="804"/>
      <c r="F13" s="804"/>
      <c r="G13" s="604"/>
      <c r="H13" s="605"/>
      <c r="P13" s="81"/>
      <c r="Q13" s="81"/>
      <c r="R13"/>
    </row>
    <row r="14" spans="1:18" ht="15">
      <c r="A14" s="399" t="s">
        <v>260</v>
      </c>
      <c r="B14" s="90">
        <v>18875.579704344142</v>
      </c>
      <c r="C14" s="90">
        <v>18954.222348382147</v>
      </c>
      <c r="D14" s="761">
        <v>-0.41490831220895819</v>
      </c>
      <c r="E14" s="796">
        <v>100</v>
      </c>
      <c r="F14" s="797">
        <v>100</v>
      </c>
      <c r="G14" s="590" t="s">
        <v>80</v>
      </c>
      <c r="H14" s="593">
        <v>50.882465788463996</v>
      </c>
      <c r="P14" s="81"/>
      <c r="Q14" s="81"/>
      <c r="R14"/>
    </row>
    <row r="15" spans="1:18">
      <c r="A15" s="585" t="s">
        <v>113</v>
      </c>
      <c r="B15" s="55">
        <v>16540.664000000001</v>
      </c>
      <c r="C15" s="55">
        <v>16022.981</v>
      </c>
      <c r="D15" s="762">
        <v>3.2308781992564359</v>
      </c>
      <c r="E15" s="798">
        <v>14.197923288832381</v>
      </c>
      <c r="F15" s="799">
        <v>9.1252078270878627</v>
      </c>
      <c r="G15" s="588">
        <v>55.590136223378259</v>
      </c>
      <c r="H15" s="589">
        <v>134.7582340574632</v>
      </c>
    </row>
    <row r="16" spans="1:18">
      <c r="A16" s="585" t="s">
        <v>114</v>
      </c>
      <c r="B16" s="55" t="s">
        <v>208</v>
      </c>
      <c r="C16" s="55" t="s">
        <v>208</v>
      </c>
      <c r="D16" s="762" t="s">
        <v>80</v>
      </c>
      <c r="E16" s="798">
        <v>0.48315321042593767</v>
      </c>
      <c r="F16" s="799">
        <v>0.60749456452231743</v>
      </c>
      <c r="G16" s="588" t="s">
        <v>80</v>
      </c>
      <c r="H16" s="589" t="s">
        <v>80</v>
      </c>
    </row>
    <row r="17" spans="1:13" ht="13.5" thickBot="1">
      <c r="A17" s="586" t="s">
        <v>115</v>
      </c>
      <c r="B17" s="58">
        <v>19245.196</v>
      </c>
      <c r="C17" s="58">
        <v>19234.217000000001</v>
      </c>
      <c r="D17" s="763">
        <v>5.7080566367736001E-2</v>
      </c>
      <c r="E17" s="800">
        <v>85.31892350074169</v>
      </c>
      <c r="F17" s="801">
        <v>90.267297608389825</v>
      </c>
      <c r="G17" s="591">
        <v>-5.4819123190281625</v>
      </c>
      <c r="H17" s="594">
        <v>42.611221309152739</v>
      </c>
    </row>
    <row r="18" spans="1:13" ht="15">
      <c r="A18" s="576" t="s">
        <v>261</v>
      </c>
      <c r="B18" s="91">
        <v>15139.245519982993</v>
      </c>
      <c r="C18" s="91">
        <v>15306.081573807969</v>
      </c>
      <c r="D18" s="764">
        <v>-1.0899984625096275</v>
      </c>
      <c r="E18" s="802">
        <v>100</v>
      </c>
      <c r="F18" s="803">
        <v>100</v>
      </c>
      <c r="G18" s="592" t="s">
        <v>80</v>
      </c>
      <c r="H18" s="595">
        <v>2.4167210973220108</v>
      </c>
    </row>
    <row r="19" spans="1:13">
      <c r="A19" s="585" t="s">
        <v>113</v>
      </c>
      <c r="B19" s="55" t="s">
        <v>208</v>
      </c>
      <c r="C19" s="55" t="s">
        <v>208</v>
      </c>
      <c r="D19" s="762" t="s">
        <v>80</v>
      </c>
      <c r="E19" s="798">
        <v>0.21258503401360546</v>
      </c>
      <c r="F19" s="799">
        <v>0.48987589810581317</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15144.228999999999</v>
      </c>
      <c r="C21" s="55">
        <v>15322.357</v>
      </c>
      <c r="D21" s="762">
        <v>-1.1625365470860691</v>
      </c>
      <c r="E21" s="798">
        <v>99.787414965986386</v>
      </c>
      <c r="F21" s="799">
        <v>99.510124101894178</v>
      </c>
      <c r="G21" s="588">
        <v>0.27865593234340069</v>
      </c>
      <c r="H21" s="589">
        <v>2.7021113663712932</v>
      </c>
    </row>
    <row r="22" spans="1:13" ht="15.75">
      <c r="A22" s="602" t="s">
        <v>117</v>
      </c>
      <c r="B22" s="603"/>
      <c r="C22" s="603"/>
      <c r="D22" s="765"/>
      <c r="E22" s="804"/>
      <c r="F22" s="804"/>
      <c r="G22" s="604"/>
      <c r="H22" s="605"/>
    </row>
    <row r="23" spans="1:13" ht="15">
      <c r="A23" s="399" t="s">
        <v>260</v>
      </c>
      <c r="B23" s="90">
        <v>19701.99916036228</v>
      </c>
      <c r="C23" s="90">
        <v>19196.337544217444</v>
      </c>
      <c r="D23" s="761">
        <v>2.6341567238025467</v>
      </c>
      <c r="E23" s="796">
        <v>100</v>
      </c>
      <c r="F23" s="797">
        <v>100</v>
      </c>
      <c r="G23" s="590" t="s">
        <v>80</v>
      </c>
      <c r="H23" s="593">
        <v>126.74720198969621</v>
      </c>
    </row>
    <row r="24" spans="1:13">
      <c r="A24" s="585" t="s">
        <v>113</v>
      </c>
      <c r="B24" s="55">
        <v>16615.317999999999</v>
      </c>
      <c r="C24" s="55">
        <v>16271.233</v>
      </c>
      <c r="D24" s="762">
        <v>2.1146830114226693</v>
      </c>
      <c r="E24" s="798">
        <v>24.558901877213319</v>
      </c>
      <c r="F24" s="799">
        <v>23.158642742938355</v>
      </c>
      <c r="G24" s="588">
        <v>6.0463782347604909</v>
      </c>
      <c r="H24" s="589">
        <v>140.45719545872964</v>
      </c>
    </row>
    <row r="25" spans="1:13">
      <c r="A25" s="585" t="s">
        <v>114</v>
      </c>
      <c r="B25" s="55">
        <v>22550.208999999999</v>
      </c>
      <c r="C25" s="55">
        <v>22726.252</v>
      </c>
      <c r="D25" s="762">
        <v>-0.77462398991264148</v>
      </c>
      <c r="E25" s="798">
        <v>38.744554827791525</v>
      </c>
      <c r="F25" s="799">
        <v>25.070172321904423</v>
      </c>
      <c r="G25" s="588">
        <v>54.544429652521622</v>
      </c>
      <c r="H25" s="589">
        <v>250.4251700680272</v>
      </c>
    </row>
    <row r="26" spans="1:13" ht="16.5" thickBot="1">
      <c r="A26" s="586" t="s">
        <v>115</v>
      </c>
      <c r="B26" s="58">
        <v>18760.572</v>
      </c>
      <c r="C26" s="58">
        <v>18795.455999999998</v>
      </c>
      <c r="D26" s="763">
        <v>-0.18559805093315213</v>
      </c>
      <c r="E26" s="800">
        <v>36.696543294995138</v>
      </c>
      <c r="F26" s="801">
        <v>51.771184935157208</v>
      </c>
      <c r="G26" s="591">
        <v>-29.117822315720375</v>
      </c>
      <c r="H26" s="594">
        <v>60.723354608468874</v>
      </c>
      <c r="J26" s="87"/>
      <c r="K26" s="81"/>
      <c r="L26" s="81"/>
      <c r="M26" s="81"/>
    </row>
    <row r="27" spans="1:13" ht="15">
      <c r="A27" s="576" t="s">
        <v>261</v>
      </c>
      <c r="B27" s="91">
        <v>15088.609345567445</v>
      </c>
      <c r="C27" s="91">
        <v>15127.549680802438</v>
      </c>
      <c r="D27" s="764">
        <v>-0.25741336869916109</v>
      </c>
      <c r="E27" s="802">
        <v>100</v>
      </c>
      <c r="F27" s="803">
        <v>100</v>
      </c>
      <c r="G27" s="592" t="s">
        <v>80</v>
      </c>
      <c r="H27" s="595">
        <v>129.01218892839009</v>
      </c>
      <c r="J27" s="1482"/>
      <c r="K27" s="1482"/>
      <c r="L27" s="1482"/>
      <c r="M27" s="1482"/>
    </row>
    <row r="28" spans="1:13">
      <c r="A28" s="585" t="s">
        <v>113</v>
      </c>
      <c r="B28" s="55" t="s">
        <v>208</v>
      </c>
      <c r="C28" s="55" t="s">
        <v>208</v>
      </c>
      <c r="D28" s="762" t="s">
        <v>80</v>
      </c>
      <c r="E28" s="798">
        <v>0.99240450185729323</v>
      </c>
      <c r="F28" s="799">
        <v>2.2727272727272729</v>
      </c>
      <c r="G28" s="588" t="s">
        <v>80</v>
      </c>
      <c r="H28" s="589" t="s">
        <v>80</v>
      </c>
    </row>
    <row r="29" spans="1:13">
      <c r="A29" s="585" t="s">
        <v>114</v>
      </c>
      <c r="B29" s="55" t="s">
        <v>208</v>
      </c>
      <c r="C29" s="55" t="s">
        <v>208</v>
      </c>
      <c r="D29" s="762" t="s">
        <v>80</v>
      </c>
      <c r="E29" s="798">
        <v>2.1289571436491657</v>
      </c>
      <c r="F29" s="799">
        <v>3.1868969019807007</v>
      </c>
      <c r="G29" s="588" t="s">
        <v>80</v>
      </c>
      <c r="H29" s="589" t="s">
        <v>80</v>
      </c>
    </row>
    <row r="30" spans="1:13" ht="13.5" thickBot="1">
      <c r="A30" s="587" t="s">
        <v>115</v>
      </c>
      <c r="B30" s="55">
        <v>14869.867</v>
      </c>
      <c r="C30" s="55">
        <v>14818.540999999999</v>
      </c>
      <c r="D30" s="762">
        <v>0.34636338354768487</v>
      </c>
      <c r="E30" s="798">
        <v>96.878638354493546</v>
      </c>
      <c r="F30" s="799">
        <v>94.540375825292031</v>
      </c>
      <c r="G30" s="588">
        <v>2.4732951490721371</v>
      </c>
      <c r="H30" s="589">
        <v>134.67633628793988</v>
      </c>
    </row>
    <row r="31" spans="1:13" ht="15.75">
      <c r="A31" s="602" t="s">
        <v>118</v>
      </c>
      <c r="B31" s="603"/>
      <c r="C31" s="603"/>
      <c r="D31" s="765"/>
      <c r="E31" s="804"/>
      <c r="F31" s="804"/>
      <c r="G31" s="604"/>
      <c r="H31" s="605"/>
    </row>
    <row r="32" spans="1:13" ht="15">
      <c r="A32" s="399" t="s">
        <v>260</v>
      </c>
      <c r="B32" s="90">
        <v>19525.741000000002</v>
      </c>
      <c r="C32" s="90">
        <v>19731.46</v>
      </c>
      <c r="D32" s="761">
        <v>-1.0425939084081834</v>
      </c>
      <c r="E32" s="796">
        <v>100</v>
      </c>
      <c r="F32" s="797">
        <v>100</v>
      </c>
      <c r="G32" s="590" t="s">
        <v>80</v>
      </c>
      <c r="H32" s="593">
        <v>-8.3819241982507151</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19525.741000000002</v>
      </c>
      <c r="C35" s="58">
        <v>19731.46</v>
      </c>
      <c r="D35" s="763">
        <v>-1.0425939084081834</v>
      </c>
      <c r="E35" s="800">
        <v>100</v>
      </c>
      <c r="F35" s="801">
        <v>100</v>
      </c>
      <c r="G35" s="591">
        <v>0</v>
      </c>
      <c r="H35" s="594">
        <v>-8.3819241982507151</v>
      </c>
    </row>
    <row r="36" spans="1:8" ht="15">
      <c r="A36" s="576" t="s">
        <v>261</v>
      </c>
      <c r="B36" s="91">
        <v>18286.907471442784</v>
      </c>
      <c r="C36" s="91">
        <v>18044.191318479683</v>
      </c>
      <c r="D36" s="764">
        <v>1.345120702164841</v>
      </c>
      <c r="E36" s="802">
        <v>100</v>
      </c>
      <c r="F36" s="803">
        <v>100</v>
      </c>
      <c r="G36" s="592" t="s">
        <v>80</v>
      </c>
      <c r="H36" s="595">
        <v>-3.1493331277465177</v>
      </c>
    </row>
    <row r="37" spans="1:8">
      <c r="A37" s="585" t="s">
        <v>113</v>
      </c>
      <c r="B37" s="55" t="s">
        <v>208</v>
      </c>
      <c r="C37" s="55" t="s">
        <v>208</v>
      </c>
      <c r="D37" s="762" t="s">
        <v>80</v>
      </c>
      <c r="E37" s="798">
        <v>5.3771144278606968</v>
      </c>
      <c r="F37" s="799">
        <v>3.1994449155809117</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18605.53</v>
      </c>
      <c r="C39" s="58">
        <v>18239.831999999999</v>
      </c>
      <c r="D39" s="763">
        <v>2.0049417121824389</v>
      </c>
      <c r="E39" s="800">
        <v>94.62288557213931</v>
      </c>
      <c r="F39" s="801">
        <v>96.800555084419088</v>
      </c>
      <c r="G39" s="591">
        <v>-2.2496456868255015</v>
      </c>
      <c r="H39" s="594">
        <v>-5.328129977699902</v>
      </c>
    </row>
    <row r="40" spans="1:8" ht="14.25" customHeight="1">
      <c r="A40" s="87" t="s">
        <v>262</v>
      </c>
      <c r="B40" s="81"/>
      <c r="C40" s="87"/>
      <c r="D40" s="81"/>
    </row>
    <row r="41" spans="1:8" ht="5.25" customHeight="1">
      <c r="A41" s="1487"/>
      <c r="B41" s="1487"/>
      <c r="C41" s="1487"/>
      <c r="D41" s="1487"/>
    </row>
    <row r="42" spans="1:8" ht="15">
      <c r="A42" s="88" t="s">
        <v>45</v>
      </c>
      <c r="B42" s="89"/>
    </row>
    <row r="43" spans="1:8" ht="15">
      <c r="A43" s="86" t="s">
        <v>77</v>
      </c>
      <c r="B43" s="1488" t="s">
        <v>46</v>
      </c>
      <c r="C43" s="1489"/>
      <c r="D43" s="1489"/>
      <c r="E43" s="1489"/>
      <c r="F43" s="1489"/>
      <c r="G43" s="1489"/>
      <c r="H43" s="1490"/>
    </row>
    <row r="44" spans="1:8" ht="15">
      <c r="A44" s="86" t="s">
        <v>47</v>
      </c>
      <c r="B44" s="1488" t="s">
        <v>48</v>
      </c>
      <c r="C44" s="1489"/>
      <c r="D44" s="1489"/>
      <c r="E44" s="1489"/>
      <c r="F44" s="1489"/>
      <c r="G44" s="1489"/>
      <c r="H44" s="1490"/>
    </row>
    <row r="45" spans="1:8" ht="15">
      <c r="A45" s="86" t="s">
        <v>49</v>
      </c>
      <c r="B45" s="1488" t="s">
        <v>50</v>
      </c>
      <c r="C45" s="1489"/>
      <c r="D45" s="1489"/>
      <c r="E45" s="1489"/>
      <c r="F45" s="1489"/>
      <c r="G45" s="1489"/>
      <c r="H45" s="1490"/>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504</v>
      </c>
      <c r="B2" s="776"/>
      <c r="C2" s="776"/>
      <c r="D2" s="776"/>
      <c r="E2" s="776"/>
      <c r="F2" s="81"/>
      <c r="G2" s="81"/>
      <c r="H2" s="81"/>
    </row>
    <row r="3" spans="1:8" ht="18" customHeight="1">
      <c r="A3"/>
      <c r="B3"/>
      <c r="C3"/>
      <c r="D3"/>
      <c r="E3"/>
      <c r="G3"/>
      <c r="H3"/>
    </row>
    <row r="4" spans="1:8" ht="18" customHeight="1" thickBot="1">
      <c r="A4"/>
      <c r="B4"/>
      <c r="C4"/>
      <c r="D4"/>
      <c r="E4"/>
      <c r="F4"/>
      <c r="G4"/>
      <c r="H4"/>
    </row>
    <row r="5" spans="1:8" s="1205" customFormat="1" ht="18" customHeight="1">
      <c r="A5" s="1491" t="s">
        <v>119</v>
      </c>
      <c r="B5" s="1199" t="s">
        <v>468</v>
      </c>
      <c r="C5" s="1200"/>
      <c r="D5" s="1200"/>
      <c r="E5" s="1201" t="s">
        <v>265</v>
      </c>
      <c r="F5" s="1202"/>
      <c r="G5" s="1203"/>
      <c r="H5" s="1204"/>
    </row>
    <row r="6" spans="1:8" s="1205" customFormat="1" ht="30" customHeight="1" thickBot="1">
      <c r="A6" s="1492"/>
      <c r="B6" s="1206" t="s">
        <v>120</v>
      </c>
      <c r="C6" s="1207" t="s">
        <v>121</v>
      </c>
      <c r="D6" s="1208" t="s">
        <v>467</v>
      </c>
      <c r="E6" s="1219" t="s">
        <v>120</v>
      </c>
      <c r="F6" s="1219" t="s">
        <v>121</v>
      </c>
      <c r="G6" s="1220" t="s">
        <v>467</v>
      </c>
      <c r="H6" s="1204"/>
    </row>
    <row r="7" spans="1:8" s="1211" customFormat="1" ht="24.95" customHeight="1" thickBot="1">
      <c r="A7" s="1209" t="s">
        <v>122</v>
      </c>
      <c r="B7" s="1369">
        <v>34363.459000000003</v>
      </c>
      <c r="C7" s="1369">
        <v>31339.776999999998</v>
      </c>
      <c r="D7" s="1370">
        <v>21524.659</v>
      </c>
      <c r="E7" s="1371">
        <v>-8.4662731769647515</v>
      </c>
      <c r="F7" s="1371">
        <v>-3.3839563077808341</v>
      </c>
      <c r="G7" s="1372">
        <v>2.7992598336034487</v>
      </c>
      <c r="H7" s="1210"/>
    </row>
    <row r="8" spans="1:8" s="1211" customFormat="1" ht="24.95" customHeight="1">
      <c r="A8" s="1212" t="s">
        <v>279</v>
      </c>
      <c r="B8" s="1215">
        <v>31740.909</v>
      </c>
      <c r="C8" s="1215">
        <v>27479.937999999998</v>
      </c>
      <c r="D8" s="1312" t="s">
        <v>208</v>
      </c>
      <c r="E8" s="1353">
        <v>-6.8681182050919416</v>
      </c>
      <c r="F8" s="1218">
        <v>-10.890256660960244</v>
      </c>
      <c r="G8" s="1222" t="s">
        <v>80</v>
      </c>
      <c r="H8" s="1210"/>
    </row>
    <row r="9" spans="1:8" s="1211" customFormat="1" ht="24.95" customHeight="1">
      <c r="A9" s="1213" t="s">
        <v>276</v>
      </c>
      <c r="B9" s="1216">
        <v>38876.745000000003</v>
      </c>
      <c r="C9" s="1216">
        <v>33416.26</v>
      </c>
      <c r="D9" s="1216" t="s">
        <v>208</v>
      </c>
      <c r="E9" s="1313">
        <v>-7.8129712887345892</v>
      </c>
      <c r="F9" s="1313">
        <v>1.6381449832403072</v>
      </c>
      <c r="G9" s="1223" t="s">
        <v>80</v>
      </c>
      <c r="H9" s="1210"/>
    </row>
    <row r="10" spans="1:8" s="1211" customFormat="1" ht="24.95" customHeight="1" thickBot="1">
      <c r="A10" s="1214" t="s">
        <v>280</v>
      </c>
      <c r="B10" s="1320" t="s">
        <v>208</v>
      </c>
      <c r="C10" s="1217" t="s">
        <v>208</v>
      </c>
      <c r="D10" s="1224" t="s">
        <v>80</v>
      </c>
      <c r="E10" s="1225" t="s">
        <v>80</v>
      </c>
      <c r="F10" s="1225" t="s">
        <v>80</v>
      </c>
      <c r="G10" s="1221" t="s">
        <v>80</v>
      </c>
      <c r="H10" s="1210"/>
    </row>
    <row r="11" spans="1:8" ht="15.75">
      <c r="A11" s="87" t="s">
        <v>262</v>
      </c>
      <c r="B11" s="81"/>
      <c r="C11" s="87"/>
      <c r="D11" s="81"/>
      <c r="G11" s="1242"/>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M33" sqref="M33"/>
    </sheetView>
  </sheetViews>
  <sheetFormatPr defaultRowHeight="12.75"/>
  <cols>
    <col min="1" max="1" width="42.85546875" customWidth="1"/>
    <col min="2" max="2" width="13.85546875" customWidth="1"/>
    <col min="3" max="3" width="14.7109375" customWidth="1"/>
    <col min="4" max="4" width="14.42578125" customWidth="1"/>
  </cols>
  <sheetData>
    <row r="2" spans="1:8" ht="16.5">
      <c r="A2" s="1493" t="s">
        <v>509</v>
      </c>
      <c r="B2" s="1493"/>
      <c r="C2" s="1493"/>
      <c r="D2" s="1493"/>
      <c r="E2" s="1493"/>
      <c r="F2" s="1493"/>
      <c r="G2" s="1493"/>
      <c r="H2" s="1493"/>
    </row>
    <row r="3" spans="1:8">
      <c r="A3" s="1082"/>
      <c r="B3" s="1082"/>
      <c r="C3" s="1082"/>
      <c r="D3" s="1082"/>
      <c r="E3" s="1082"/>
      <c r="F3" s="1082"/>
      <c r="G3" s="1082"/>
      <c r="H3" s="1082"/>
    </row>
    <row r="4" spans="1:8" ht="13.5" thickBot="1"/>
    <row r="5" spans="1:8" ht="40.5">
      <c r="A5" s="1067" t="s">
        <v>107</v>
      </c>
      <c r="B5" s="2" t="s">
        <v>9</v>
      </c>
      <c r="C5" s="2"/>
      <c r="D5" s="1233" t="s">
        <v>108</v>
      </c>
    </row>
    <row r="6" spans="1:8" ht="19.5" thickBot="1">
      <c r="A6" s="575"/>
      <c r="B6" s="1041">
        <v>44591</v>
      </c>
      <c r="C6" s="1041">
        <v>44584</v>
      </c>
      <c r="D6" s="1042" t="s">
        <v>54</v>
      </c>
    </row>
    <row r="7" spans="1:8" ht="15.75">
      <c r="A7" s="602"/>
      <c r="B7" s="782"/>
      <c r="C7" s="782"/>
      <c r="D7" s="1314"/>
    </row>
    <row r="8" spans="1:8" ht="15.75">
      <c r="A8" s="399" t="s">
        <v>260</v>
      </c>
      <c r="B8" s="1335">
        <v>18856.392</v>
      </c>
      <c r="C8" s="1335">
        <v>18725.809000000001</v>
      </c>
      <c r="D8" s="1336">
        <v>0.69734236849259068</v>
      </c>
    </row>
    <row r="9" spans="1:8" ht="15.75">
      <c r="A9" s="585" t="s">
        <v>113</v>
      </c>
      <c r="B9" s="1337">
        <v>17767.45</v>
      </c>
      <c r="C9" s="1337">
        <v>16839.556</v>
      </c>
      <c r="D9" s="1338">
        <v>5.5102046633533579</v>
      </c>
    </row>
    <row r="10" spans="1:8" ht="15.75">
      <c r="A10" s="585" t="s">
        <v>114</v>
      </c>
      <c r="B10" s="1337">
        <v>22699.123</v>
      </c>
      <c r="C10" s="1385">
        <v>23148.311000000002</v>
      </c>
      <c r="D10" s="1338">
        <v>-1.9404785083456062</v>
      </c>
    </row>
    <row r="11" spans="1:8" ht="16.5" thickBot="1">
      <c r="A11" s="1333" t="s">
        <v>115</v>
      </c>
      <c r="B11" s="1339">
        <v>18913.113000000001</v>
      </c>
      <c r="C11" s="1339">
        <v>18783.388999999999</v>
      </c>
      <c r="D11" s="1340">
        <v>0.69063149360321496</v>
      </c>
    </row>
    <row r="12" spans="1:8" ht="15.75">
      <c r="A12" s="1334" t="s">
        <v>261</v>
      </c>
      <c r="B12" s="1341">
        <v>16317.218000000001</v>
      </c>
      <c r="C12" s="1341">
        <v>15941.65</v>
      </c>
      <c r="D12" s="1342">
        <v>2.3558916423331406</v>
      </c>
    </row>
    <row r="13" spans="1:8" ht="13.5" customHeight="1">
      <c r="A13" s="585" t="s">
        <v>113</v>
      </c>
      <c r="B13" s="1345" t="s">
        <v>208</v>
      </c>
      <c r="C13" s="1345" t="s">
        <v>208</v>
      </c>
      <c r="D13" s="1338" t="s">
        <v>80</v>
      </c>
    </row>
    <row r="14" spans="1:8" ht="14.25" customHeight="1">
      <c r="A14" s="585" t="s">
        <v>114</v>
      </c>
      <c r="B14" s="1385" t="s">
        <v>208</v>
      </c>
      <c r="C14" s="1385" t="s">
        <v>208</v>
      </c>
      <c r="D14" s="1338" t="s">
        <v>80</v>
      </c>
    </row>
    <row r="15" spans="1:8" ht="16.5" customHeight="1" thickBot="1">
      <c r="A15" s="586" t="s">
        <v>115</v>
      </c>
      <c r="B15" s="1343">
        <v>15413.648999999999</v>
      </c>
      <c r="C15" s="1343">
        <v>15230.422</v>
      </c>
      <c r="D15" s="1344">
        <v>1.203032982277175</v>
      </c>
    </row>
    <row r="16" spans="1:8" ht="15.75">
      <c r="A16" s="87" t="s">
        <v>262</v>
      </c>
    </row>
    <row r="18" spans="1:1">
      <c r="A18" s="1239"/>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1" sqref="H21"/>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510</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05" customFormat="1" ht="18" customHeight="1" thickBot="1">
      <c r="A5" s="1494" t="s">
        <v>471</v>
      </c>
      <c r="B5" s="1321" t="s">
        <v>468</v>
      </c>
      <c r="C5" s="1322"/>
      <c r="D5" s="1323"/>
      <c r="E5" s="1327" t="s">
        <v>265</v>
      </c>
      <c r="F5" s="1328"/>
      <c r="G5" s="1329"/>
      <c r="H5" s="1204"/>
    </row>
    <row r="6" spans="1:8" s="1205" customFormat="1" ht="30" customHeight="1" thickBot="1">
      <c r="A6" s="1495"/>
      <c r="B6" s="1324" t="s">
        <v>120</v>
      </c>
      <c r="C6" s="1325" t="s">
        <v>121</v>
      </c>
      <c r="D6" s="1326" t="s">
        <v>467</v>
      </c>
      <c r="E6" s="1330" t="s">
        <v>120</v>
      </c>
      <c r="F6" s="1331" t="s">
        <v>121</v>
      </c>
      <c r="G6" s="1332" t="s">
        <v>467</v>
      </c>
      <c r="H6" s="1204"/>
    </row>
    <row r="7" spans="1:8" s="1211" customFormat="1" ht="24.95" customHeight="1" thickBot="1">
      <c r="A7" s="1346" t="s">
        <v>488</v>
      </c>
      <c r="B7" s="1364">
        <v>36063.644999999997</v>
      </c>
      <c r="C7" s="1365">
        <v>30514.489000000001</v>
      </c>
      <c r="D7" s="1382" t="s">
        <v>208</v>
      </c>
      <c r="E7" s="1366">
        <v>2.1645795111655493</v>
      </c>
      <c r="F7" s="1367">
        <v>1.473365397658055</v>
      </c>
      <c r="G7" s="1368" t="s">
        <v>80</v>
      </c>
      <c r="H7" s="1210"/>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I-XI_2021</vt:lpstr>
      <vt:lpstr>Eksport I-XI_2021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2022-02-04T08:52:11Z</dcterms:modified>
</cp:coreProperties>
</file>